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kanyaa\Desktop\April 2019\Upload\"/>
    </mc:Choice>
  </mc:AlternateContent>
  <xr:revisionPtr revIDLastSave="0" documentId="13_ncr:1_{E1EF3DFF-CB3C-497A-A864-4B8EFBECA21E}" xr6:coauthVersionLast="43" xr6:coauthVersionMax="43" xr10:uidLastSave="{00000000-0000-0000-0000-000000000000}"/>
  <bookViews>
    <workbookView xWindow="-120" yWindow="-120" windowWidth="20730" windowHeight="11160" tabRatio="915" xr2:uid="{00000000-000D-0000-FFFF-FFFF00000000}"/>
  </bookViews>
  <sheets>
    <sheet name="CAPEXG" sheetId="1" r:id="rId1"/>
    <sheet name="MICAP10" sheetId="2" r:id="rId2"/>
    <sheet name="MICAP11" sheetId="3" r:id="rId3"/>
    <sheet name="MICAP12" sheetId="4" r:id="rId4"/>
    <sheet name="MICAP14" sheetId="5" r:id="rId5"/>
    <sheet name="MICAP15" sheetId="6" r:id="rId6"/>
    <sheet name="MICAP16" sheetId="7" r:id="rId7"/>
    <sheet name="MICAP17" sheetId="8" r:id="rId8"/>
    <sheet name="MICAP8" sheetId="9" r:id="rId9"/>
    <sheet name="MICAP9" sheetId="10" r:id="rId10"/>
    <sheet name="MIDCAP" sheetId="11" r:id="rId11"/>
    <sheet name="MULTI1" sheetId="12" r:id="rId12"/>
    <sheet name="MULTI2" sheetId="13" r:id="rId13"/>
    <sheet name="MULTIP" sheetId="14" r:id="rId14"/>
    <sheet name="SESCAP1" sheetId="15" r:id="rId15"/>
    <sheet name="SESCAP2" sheetId="16" r:id="rId16"/>
    <sheet name="SESCAP3" sheetId="17" r:id="rId17"/>
    <sheet name="SESCAP4" sheetId="18" r:id="rId18"/>
    <sheet name="SESCAP5" sheetId="19" r:id="rId19"/>
    <sheet name="SESCAP6" sheetId="20" r:id="rId20"/>
    <sheet name="SESCAP7" sheetId="21" r:id="rId21"/>
    <sheet name="SFOCUS" sheetId="22" r:id="rId22"/>
    <sheet name="SLTADV3" sheetId="23" r:id="rId23"/>
    <sheet name="SLTADV4" sheetId="24" r:id="rId24"/>
    <sheet name="SLTAX1" sheetId="25" r:id="rId25"/>
    <sheet name="SLTAX2" sheetId="26" r:id="rId26"/>
    <sheet name="SLTAX3" sheetId="27" r:id="rId27"/>
    <sheet name="SLTAX4" sheetId="28" r:id="rId28"/>
    <sheet name="SLTAX5" sheetId="29" r:id="rId29"/>
    <sheet name="SLTAX6" sheetId="30" r:id="rId30"/>
    <sheet name="SMALL3" sheetId="31" r:id="rId31"/>
    <sheet name="SMALL4" sheetId="32" r:id="rId32"/>
    <sheet name="SMALL5" sheetId="33" r:id="rId33"/>
    <sheet name="SMALL6" sheetId="34" r:id="rId34"/>
    <sheet name="SMILE" sheetId="35" r:id="rId35"/>
    <sheet name="SRURAL" sheetId="36" r:id="rId36"/>
    <sheet name="SSFUND" sheetId="37" r:id="rId37"/>
    <sheet name="SSN100" sheetId="38" r:id="rId38"/>
    <sheet name="STAX" sheetId="39" r:id="rId39"/>
    <sheet name="STOP6" sheetId="40" r:id="rId40"/>
    <sheet name="STOP7" sheetId="41" r:id="rId41"/>
    <sheet name="SUNBAL" sheetId="51" r:id="rId42"/>
    <sheet name="SUNESF" sheetId="42" r:id="rId43"/>
    <sheet name="SUNFOP" sheetId="43" r:id="rId44"/>
    <sheet name="SUNVALF10" sheetId="44" r:id="rId45"/>
    <sheet name="SUNVALF2" sheetId="45" r:id="rId46"/>
    <sheet name="SUNVALF3" sheetId="46" r:id="rId47"/>
    <sheet name="SUNVALF7" sheetId="47" r:id="rId48"/>
    <sheet name="SUNVALF8" sheetId="48" r:id="rId49"/>
    <sheet name="SUNVALF9" sheetId="49" r:id="rId50"/>
    <sheet name="SWBF2" sheetId="52" r:id="rId51"/>
    <sheet name="SWBF3" sheetId="53" r:id="rId52"/>
    <sheet name="GLOBAL" sheetId="54" r:id="rId53"/>
    <sheet name="ANNEXURE-A" sheetId="55" r:id="rId54"/>
  </sheets>
  <externalReferences>
    <externalReference r:id="rId55"/>
  </externalReferences>
  <definedNames>
    <definedName name="_xlnm._FilterDatabase" localSheetId="53" hidden="1">'ANNEXURE-A'!$A$8:$L$122</definedName>
    <definedName name="_xlnm._FilterDatabase" localSheetId="41" hidden="1">SUNBAL!$A$4:$IV$170</definedName>
    <definedName name="_xlnm._FilterDatabase" localSheetId="50" hidden="1">SWBF2!$B$12:$G$18</definedName>
    <definedName name="XDO_?AMC_NAME?">CAPEXG!$A$1</definedName>
    <definedName name="XDO_?AMC_NAME?1?">MICAP10!$A$1</definedName>
    <definedName name="XDO_?AMC_NAME?10?">MIDCAP!$A$1</definedName>
    <definedName name="XDO_?AMC_NAME?11?">MULTI1!$A$1</definedName>
    <definedName name="XDO_?AMC_NAME?12?">MULTI2!$A$1</definedName>
    <definedName name="XDO_?AMC_NAME?13?">MULTIP!$A$1</definedName>
    <definedName name="XDO_?AMC_NAME?14?">SESCAP1!$A$1</definedName>
    <definedName name="XDO_?AMC_NAME?15?">SESCAP2!$A$1</definedName>
    <definedName name="XDO_?AMC_NAME?16?">SESCAP3!$A$1</definedName>
    <definedName name="XDO_?AMC_NAME?17?">SESCAP4!$A$1</definedName>
    <definedName name="XDO_?AMC_NAME?18?">SESCAP5!$A$1</definedName>
    <definedName name="XDO_?AMC_NAME?19?">SESCAP6!$A$1</definedName>
    <definedName name="XDO_?AMC_NAME?2?">MICAP11!$A$1</definedName>
    <definedName name="XDO_?AMC_NAME?20?">SESCAP7!$A$1</definedName>
    <definedName name="XDO_?AMC_NAME?21?">SFOCUS!$A$1</definedName>
    <definedName name="XDO_?AMC_NAME?22?" localSheetId="41">SUNBAL!$A$1</definedName>
    <definedName name="XDO_?AMC_NAME?22?">SLTADV3!$A$1</definedName>
    <definedName name="XDO_?AMC_NAME?23?">SLTADV4!$A$1</definedName>
    <definedName name="XDO_?AMC_NAME?24?">SLTAX1!$A$1</definedName>
    <definedName name="XDO_?AMC_NAME?25?">SLTAX2!$A$1</definedName>
    <definedName name="XDO_?AMC_NAME?26?">SLTAX3!$A$1</definedName>
    <definedName name="XDO_?AMC_NAME?27?">SLTAX4!$A$1</definedName>
    <definedName name="XDO_?AMC_NAME?28?">SLTAX5!$A$1</definedName>
    <definedName name="XDO_?AMC_NAME?29?">SLTAX6!$A$1</definedName>
    <definedName name="XDO_?AMC_NAME?3?">MICAP12!$A$1</definedName>
    <definedName name="XDO_?AMC_NAME?30?">SMALL3!$A$1</definedName>
    <definedName name="XDO_?AMC_NAME?31?">SMALL4!$A$1</definedName>
    <definedName name="XDO_?AMC_NAME?32?">SMALL5!$A$1</definedName>
    <definedName name="XDO_?AMC_NAME?33?">SMALL6!$A$1</definedName>
    <definedName name="XDO_?AMC_NAME?34?">SMILE!$A$1</definedName>
    <definedName name="XDO_?AMC_NAME?35?">SRURAL!$A$1</definedName>
    <definedName name="XDO_?AMC_NAME?36?">SSFUND!$A$1</definedName>
    <definedName name="XDO_?AMC_NAME?37?">'SSN100'!$A$1</definedName>
    <definedName name="XDO_?AMC_NAME?38?">STAX!$A$1</definedName>
    <definedName name="XDO_?AMC_NAME?39?">STOP6!$A$1</definedName>
    <definedName name="XDO_?AMC_NAME?4?">MICAP14!$A$1</definedName>
    <definedName name="XDO_?AMC_NAME?40?">STOP7!$A$1</definedName>
    <definedName name="XDO_?AMC_NAME?41?">SUNESF!$A$1</definedName>
    <definedName name="XDO_?AMC_NAME?42?">SUNFOP!$A$1</definedName>
    <definedName name="XDO_?AMC_NAME?43?">SUNVALF10!$A$1</definedName>
    <definedName name="XDO_?AMC_NAME?44?">SUNVALF2!$A$1</definedName>
    <definedName name="XDO_?AMC_NAME?45?">SUNVALF3!$A$1</definedName>
    <definedName name="XDO_?AMC_NAME?46?">SUNVALF7!$A$1</definedName>
    <definedName name="XDO_?AMC_NAME?47?">SUNVALF8!$A$1</definedName>
    <definedName name="XDO_?AMC_NAME?48?">SUNVALF9!$A$1</definedName>
    <definedName name="XDO_?AMC_NAME?5?">MICAP15!$A$1</definedName>
    <definedName name="XDO_?AMC_NAME?6?">MICAP16!$A$1</definedName>
    <definedName name="XDO_?AMC_NAME?7?">MICAP17!$A$1</definedName>
    <definedName name="XDO_?AMC_NAME?8?">MICAP8!$A$1</definedName>
    <definedName name="XDO_?AMC_NAME?9?">MICAP9!$A$1</definedName>
    <definedName name="XDO_?AVG_DURATION_TOT?22?">SUNBAL!$D$167</definedName>
    <definedName name="XDO_?AVG_DURATION_TOT_TXT?22?">SUNBAL!$B$167</definedName>
    <definedName name="XDO_?AVG_MATURITY_PER_YR_TOT?22?">SUNBAL!$D$166</definedName>
    <definedName name="XDO_?AVG_MATURITY_PER_YR_TXT?22?">SUNBAL!$B$166</definedName>
    <definedName name="XDO_?CASHNCASECA_ISIN_CODE?">CAPEXG!$B$85:$B$111</definedName>
    <definedName name="XDO_?CASHNCASECA_ISIN_CODE?1?">MICAP10!$B$85:$B$119</definedName>
    <definedName name="XDO_?CASHNCASECA_ISIN_CODE?10?">MIDCAP!$B$85:$B$133</definedName>
    <definedName name="XDO_?CASHNCASECA_ISIN_CODE?11?">MULTI1!$B$85:$B$106</definedName>
    <definedName name="XDO_?CASHNCASECA_ISIN_CODE?12?">MULTI2!$B$85:$B$107</definedName>
    <definedName name="XDO_?CASHNCASECA_ISIN_CODE?13?">MULTIP!$B$85:$B$103</definedName>
    <definedName name="XDO_?CASHNCASECA_ISIN_CODE?14?">SESCAP1!$B$85:$B$125</definedName>
    <definedName name="XDO_?CASHNCASECA_ISIN_CODE?15?">SESCAP2!$B$85:$B$128</definedName>
    <definedName name="XDO_?CASHNCASECA_ISIN_CODE?16?">SESCAP3!$B$85:$B$131</definedName>
    <definedName name="XDO_?CASHNCASECA_ISIN_CODE?17?">SESCAP4!$B$85:$B$127</definedName>
    <definedName name="XDO_?CASHNCASECA_ISIN_CODE?18?">SESCAP5!$B$85:$B$124</definedName>
    <definedName name="XDO_?CASHNCASECA_ISIN_CODE?19?">SESCAP6!$B$85:$B$120</definedName>
    <definedName name="XDO_?CASHNCASECA_ISIN_CODE?2?">MICAP11!$B$85:$B$128</definedName>
    <definedName name="XDO_?CASHNCASECA_ISIN_CODE?20?">SESCAP7!$B$85:$B$110</definedName>
    <definedName name="XDO_?CASHNCASECA_ISIN_CODE?21?" localSheetId="41">SUNBAL!$B$85:$B$141</definedName>
    <definedName name="XDO_?CASHNCASECA_ISIN_CODE?21?">SFOCUS!$B$85:$B$99</definedName>
    <definedName name="XDO_?CASHNCASECA_ISIN_CODE?22?">SLTADV3!$B$85:$B$123</definedName>
    <definedName name="XDO_?CASHNCASECA_ISIN_CODE?23?">SLTADV4!$B$85:$B$113</definedName>
    <definedName name="XDO_?CASHNCASECA_ISIN_CODE?24?">SLTAX1!$B$85:$B$117</definedName>
    <definedName name="XDO_?CASHNCASECA_ISIN_CODE?25?">SLTAX2!$B$85:$B$117</definedName>
    <definedName name="XDO_?CASHNCASECA_ISIN_CODE?26?">SLTAX3!$B$85:$B$125</definedName>
    <definedName name="XDO_?CASHNCASECA_ISIN_CODE?27?">SLTAX4!$B$85:$B$128</definedName>
    <definedName name="XDO_?CASHNCASECA_ISIN_CODE?28?">SLTAX5!$B$85:$B$129</definedName>
    <definedName name="XDO_?CASHNCASECA_ISIN_CODE?29?">SLTAX6!$B$85:$B$127</definedName>
    <definedName name="XDO_?CASHNCASECA_ISIN_CODE?3?">MICAP12!$B$85:$B$128</definedName>
    <definedName name="XDO_?CASHNCASECA_ISIN_CODE?30?">SMALL3!$B$85:$B$112</definedName>
    <definedName name="XDO_?CASHNCASECA_ISIN_CODE?31?">SMALL4!$B$85:$B$112</definedName>
    <definedName name="XDO_?CASHNCASECA_ISIN_CODE?32?">SMALL5!$B$85:$B$112</definedName>
    <definedName name="XDO_?CASHNCASECA_ISIN_CODE?33?">SMALL6!$B$85:$B$111</definedName>
    <definedName name="XDO_?CASHNCASECA_ISIN_CODE?34?">SMILE!$B$85:$B$120</definedName>
    <definedName name="XDO_?CASHNCASECA_ISIN_CODE?35?">SRURAL!$B$85:$B$133</definedName>
    <definedName name="XDO_?CASHNCASECA_ISIN_CODE?36?">SSFUND!$B$85:$B$108</definedName>
    <definedName name="XDO_?CASHNCASECA_ISIN_CODE?37?">'SSN100'!$B$85:$B$171</definedName>
    <definedName name="XDO_?CASHNCASECA_ISIN_CODE?38?">STAX!$B$85:$B$122</definedName>
    <definedName name="XDO_?CASHNCASECA_ISIN_CODE?39?">STOP6!$B$85:$B$100</definedName>
    <definedName name="XDO_?CASHNCASECA_ISIN_CODE?4?">MICAP14!$B$85:$B$131</definedName>
    <definedName name="XDO_?CASHNCASECA_ISIN_CODE?40?">STOP7!$B$85:$B$100</definedName>
    <definedName name="XDO_?CASHNCASECA_ISIN_CODE?41?">SUNESF!$B$85:$B$141</definedName>
    <definedName name="XDO_?CASHNCASECA_ISIN_CODE?42?">SUNFOP!$B$85</definedName>
    <definedName name="XDO_?CASHNCASECA_ISIN_CODE?43?">SUNVALF10!$B$85:$B$114</definedName>
    <definedName name="XDO_?CASHNCASECA_ISIN_CODE?44?">SUNVALF2!$B$85:$B$117</definedName>
    <definedName name="XDO_?CASHNCASECA_ISIN_CODE?45?">SUNVALF3!$B$85:$B$118</definedName>
    <definedName name="XDO_?CASHNCASECA_ISIN_CODE?46?">SUNVALF7!$B$85:$B$103</definedName>
    <definedName name="XDO_?CASHNCASECA_ISIN_CODE?47?">SUNVALF8!$B$85:$B$108</definedName>
    <definedName name="XDO_?CASHNCASECA_ISIN_CODE?48?">SUNVALF9!$B$85:$B$113</definedName>
    <definedName name="XDO_?CASHNCASECA_ISIN_CODE?5?">MICAP15!$B$85:$B$130</definedName>
    <definedName name="XDO_?CASHNCASECA_ISIN_CODE?6?">MICAP16!$B$85:$B$126</definedName>
    <definedName name="XDO_?CASHNCASECA_ISIN_CODE?7?">MICAP17!$B$85:$B$128</definedName>
    <definedName name="XDO_?CASHNCASECA_ISIN_CODE?8?">MICAP8!$B$85:$B$119</definedName>
    <definedName name="XDO_?CASHNCASECA_ISIN_CODE?9?">MICAP9!$B$85:$B$119</definedName>
    <definedName name="XDO_?CASHNCASECA_MARKET_VALUE?">CAPEXG!$F$85:$F$111</definedName>
    <definedName name="XDO_?CASHNCASECA_MARKET_VALUE?1?">MICAP10!$F$85:$F$119</definedName>
    <definedName name="XDO_?CASHNCASECA_MARKET_VALUE?10?">MIDCAP!$F$85:$F$133</definedName>
    <definedName name="XDO_?CASHNCASECA_MARKET_VALUE?11?">MULTI1!$F$85:$F$106</definedName>
    <definedName name="XDO_?CASHNCASECA_MARKET_VALUE?12?">MULTI2!$F$85:$F$107</definedName>
    <definedName name="XDO_?CASHNCASECA_MARKET_VALUE?13?">MULTIP!$F$85:$F$103</definedName>
    <definedName name="XDO_?CASHNCASECA_MARKET_VALUE?14?">SESCAP1!$F$85:$F$125</definedName>
    <definedName name="XDO_?CASHNCASECA_MARKET_VALUE?15?">SESCAP2!$F$85:$F$128</definedName>
    <definedName name="XDO_?CASHNCASECA_MARKET_VALUE?16?">SESCAP3!$F$85:$F$131</definedName>
    <definedName name="XDO_?CASHNCASECA_MARKET_VALUE?17?">SESCAP4!$F$85:$F$127</definedName>
    <definedName name="XDO_?CASHNCASECA_MARKET_VALUE?18?">SESCAP5!$F$85:$F$124</definedName>
    <definedName name="XDO_?CASHNCASECA_MARKET_VALUE?19?">SESCAP6!$F$85:$F$120</definedName>
    <definedName name="XDO_?CASHNCASECA_MARKET_VALUE?2?">MICAP11!$F$85:$F$128</definedName>
    <definedName name="XDO_?CASHNCASECA_MARKET_VALUE?20?">SESCAP7!$F$85:$F$110</definedName>
    <definedName name="XDO_?CASHNCASECA_MARKET_VALUE?21?" localSheetId="41">SUNBAL!$F$85:$F$141</definedName>
    <definedName name="XDO_?CASHNCASECA_MARKET_VALUE?21?">SFOCUS!$F$85:$F$99</definedName>
    <definedName name="XDO_?CASHNCASECA_MARKET_VALUE?22?">SLTADV3!$F$85:$F$123</definedName>
    <definedName name="XDO_?CASHNCASECA_MARKET_VALUE?23?">SLTADV4!$F$85:$F$113</definedName>
    <definedName name="XDO_?CASHNCASECA_MARKET_VALUE?24?">SLTAX1!$F$85:$F$117</definedName>
    <definedName name="XDO_?CASHNCASECA_MARKET_VALUE?25?">SLTAX2!$F$85:$F$117</definedName>
    <definedName name="XDO_?CASHNCASECA_MARKET_VALUE?26?">SLTAX3!$F$85:$F$125</definedName>
    <definedName name="XDO_?CASHNCASECA_MARKET_VALUE?27?">SLTAX4!$F$85:$F$128</definedName>
    <definedName name="XDO_?CASHNCASECA_MARKET_VALUE?28?">SLTAX5!$F$85:$F$129</definedName>
    <definedName name="XDO_?CASHNCASECA_MARKET_VALUE?29?">SLTAX6!$F$85:$F$127</definedName>
    <definedName name="XDO_?CASHNCASECA_MARKET_VALUE?3?">MICAP12!$F$85:$F$128</definedName>
    <definedName name="XDO_?CASHNCASECA_MARKET_VALUE?30?">SMALL3!$F$85:$F$112</definedName>
    <definedName name="XDO_?CASHNCASECA_MARKET_VALUE?31?">SMALL4!$F$85:$F$112</definedName>
    <definedName name="XDO_?CASHNCASECA_MARKET_VALUE?32?">SMALL5!$F$85:$F$112</definedName>
    <definedName name="XDO_?CASHNCASECA_MARKET_VALUE?33?">SMALL6!$F$85:$F$111</definedName>
    <definedName name="XDO_?CASHNCASECA_MARKET_VALUE?34?">SMILE!$F$85:$F$120</definedName>
    <definedName name="XDO_?CASHNCASECA_MARKET_VALUE?35?">SRURAL!$F$85:$F$133</definedName>
    <definedName name="XDO_?CASHNCASECA_MARKET_VALUE?36?">SSFUND!$F$85:$F$108</definedName>
    <definedName name="XDO_?CASHNCASECA_MARKET_VALUE?37?">'SSN100'!$F$85:$F$171</definedName>
    <definedName name="XDO_?CASHNCASECA_MARKET_VALUE?38?">STAX!$F$85:$F$122</definedName>
    <definedName name="XDO_?CASHNCASECA_MARKET_VALUE?39?">STOP6!$F$85:$F$100</definedName>
    <definedName name="XDO_?CASHNCASECA_MARKET_VALUE?4?">MICAP14!$F$85:$F$131</definedName>
    <definedName name="XDO_?CASHNCASECA_MARKET_VALUE?40?">STOP7!$F$85:$F$100</definedName>
    <definedName name="XDO_?CASHNCASECA_MARKET_VALUE?41?">SUNESF!$F$85:$F$141</definedName>
    <definedName name="XDO_?CASHNCASECA_MARKET_VALUE?42?">SUNFOP!$F$85</definedName>
    <definedName name="XDO_?CASHNCASECA_MARKET_VALUE?43?">SUNVALF10!$F$85:$F$114</definedName>
    <definedName name="XDO_?CASHNCASECA_MARKET_VALUE?44?">SUNVALF2!$F$85:$F$117</definedName>
    <definedName name="XDO_?CASHNCASECA_MARKET_VALUE?45?">SUNVALF3!$F$85:$F$118</definedName>
    <definedName name="XDO_?CASHNCASECA_MARKET_VALUE?46?">SUNVALF7!$F$85:$F$103</definedName>
    <definedName name="XDO_?CASHNCASECA_MARKET_VALUE?47?">SUNVALF8!$F$85:$F$108</definedName>
    <definedName name="XDO_?CASHNCASECA_MARKET_VALUE?48?">SUNVALF9!$F$85:$F$113</definedName>
    <definedName name="XDO_?CASHNCASECA_MARKET_VALUE?5?">MICAP15!$F$85:$F$130</definedName>
    <definedName name="XDO_?CASHNCASECA_MARKET_VALUE?6?">MICAP16!$F$85:$F$126</definedName>
    <definedName name="XDO_?CASHNCASECA_MARKET_VALUE?7?">MICAP17!$F$85:$F$128</definedName>
    <definedName name="XDO_?CASHNCASECA_MARKET_VALUE?8?">MICAP8!$F$85:$F$119</definedName>
    <definedName name="XDO_?CASHNCASECA_MARKET_VALUE?9?">MICAP9!$F$85:$F$119</definedName>
    <definedName name="XDO_?CASHNCASECA_NAME?">CAPEXG!$C$85:$C$111</definedName>
    <definedName name="XDO_?CASHNCASECA_NAME?1?">MICAP10!$C$85:$C$119</definedName>
    <definedName name="XDO_?CASHNCASECA_NAME?10?">MIDCAP!$C$85:$C$133</definedName>
    <definedName name="XDO_?CASHNCASECA_NAME?11?">MULTI1!$C$85:$C$106</definedName>
    <definedName name="XDO_?CASHNCASECA_NAME?12?">MULTI2!$C$85:$C$107</definedName>
    <definedName name="XDO_?CASHNCASECA_NAME?13?">MULTIP!$C$85:$C$103</definedName>
    <definedName name="XDO_?CASHNCASECA_NAME?14?">SESCAP1!$C$85:$C$125</definedName>
    <definedName name="XDO_?CASHNCASECA_NAME?15?">SESCAP2!$C$85:$C$128</definedName>
    <definedName name="XDO_?CASHNCASECA_NAME?16?">SESCAP3!$C$85:$C$131</definedName>
    <definedName name="XDO_?CASHNCASECA_NAME?17?">SESCAP4!$C$85:$C$127</definedName>
    <definedName name="XDO_?CASHNCASECA_NAME?18?">SESCAP5!$C$85:$C$124</definedName>
    <definedName name="XDO_?CASHNCASECA_NAME?19?">SESCAP6!$C$85:$C$120</definedName>
    <definedName name="XDO_?CASHNCASECA_NAME?2?">MICAP11!$C$85:$C$128</definedName>
    <definedName name="XDO_?CASHNCASECA_NAME?20?">SESCAP7!$C$85:$C$110</definedName>
    <definedName name="XDO_?CASHNCASECA_NAME?21?" localSheetId="41">SUNBAL!$C$85:$C$141</definedName>
    <definedName name="XDO_?CASHNCASECA_NAME?21?">SFOCUS!$C$85:$C$99</definedName>
    <definedName name="XDO_?CASHNCASECA_NAME?22?">SLTADV3!$C$85:$C$123</definedName>
    <definedName name="XDO_?CASHNCASECA_NAME?23?">SLTADV4!$C$85:$C$113</definedName>
    <definedName name="XDO_?CASHNCASECA_NAME?24?">SLTAX1!$C$85:$C$117</definedName>
    <definedName name="XDO_?CASHNCASECA_NAME?25?">SLTAX2!$C$85:$C$117</definedName>
    <definedName name="XDO_?CASHNCASECA_NAME?26?">SLTAX3!$C$85:$C$125</definedName>
    <definedName name="XDO_?CASHNCASECA_NAME?27?">SLTAX4!$C$85:$C$128</definedName>
    <definedName name="XDO_?CASHNCASECA_NAME?28?">SLTAX5!$C$85:$C$129</definedName>
    <definedName name="XDO_?CASHNCASECA_NAME?29?">SLTAX6!$C$85:$C$127</definedName>
    <definedName name="XDO_?CASHNCASECA_NAME?3?">MICAP12!$C$85:$C$128</definedName>
    <definedName name="XDO_?CASHNCASECA_NAME?30?">SMALL3!$C$85:$C$112</definedName>
    <definedName name="XDO_?CASHNCASECA_NAME?31?">SMALL4!$C$85:$C$112</definedName>
    <definedName name="XDO_?CASHNCASECA_NAME?32?">SMALL5!$C$85:$C$112</definedName>
    <definedName name="XDO_?CASHNCASECA_NAME?33?">SMALL6!$C$85:$C$111</definedName>
    <definedName name="XDO_?CASHNCASECA_NAME?34?">SMILE!$C$85:$C$120</definedName>
    <definedName name="XDO_?CASHNCASECA_NAME?35?">SRURAL!$C$85:$C$133</definedName>
    <definedName name="XDO_?CASHNCASECA_NAME?36?">SSFUND!$C$85:$C$108</definedName>
    <definedName name="XDO_?CASHNCASECA_NAME?37?">'SSN100'!$C$85:$C$171</definedName>
    <definedName name="XDO_?CASHNCASECA_NAME?38?">STAX!$C$85:$C$122</definedName>
    <definedName name="XDO_?CASHNCASECA_NAME?39?">STOP6!$C$85:$C$100</definedName>
    <definedName name="XDO_?CASHNCASECA_NAME?4?">MICAP14!$C$85:$C$131</definedName>
    <definedName name="XDO_?CASHNCASECA_NAME?40?">STOP7!$C$85:$C$100</definedName>
    <definedName name="XDO_?CASHNCASECA_NAME?41?">SUNESF!$C$85:$C$141</definedName>
    <definedName name="XDO_?CASHNCASECA_NAME?42?">SUNFOP!$C$85</definedName>
    <definedName name="XDO_?CASHNCASECA_NAME?43?">SUNVALF10!$C$85:$C$114</definedName>
    <definedName name="XDO_?CASHNCASECA_NAME?44?">SUNVALF2!$C$85:$C$117</definedName>
    <definedName name="XDO_?CASHNCASECA_NAME?45?">SUNVALF3!$C$85:$C$118</definedName>
    <definedName name="XDO_?CASHNCASECA_NAME?46?">SUNVALF7!$C$85:$C$103</definedName>
    <definedName name="XDO_?CASHNCASECA_NAME?47?">SUNVALF8!$C$85:$C$108</definedName>
    <definedName name="XDO_?CASHNCASECA_NAME?48?">SUNVALF9!$C$85:$C$113</definedName>
    <definedName name="XDO_?CASHNCASECA_NAME?5?">MICAP15!$C$85:$C$130</definedName>
    <definedName name="XDO_?CASHNCASECA_NAME?6?">MICAP16!$C$85:$C$126</definedName>
    <definedName name="XDO_?CASHNCASECA_NAME?7?">MICAP17!$C$85:$C$128</definedName>
    <definedName name="XDO_?CASHNCASECA_NAME?8?">MICAP8!$C$85:$C$119</definedName>
    <definedName name="XDO_?CASHNCASECA_NAME?9?">MICAP9!$C$85:$C$119</definedName>
    <definedName name="XDO_?CASHNCASECA_PER_NET_ASSETS?">CAPEXG!$G$85:$G$111</definedName>
    <definedName name="XDO_?CASHNCASECA_PER_NET_ASSETS?1?">MICAP10!$G$85:$G$119</definedName>
    <definedName name="XDO_?CASHNCASECA_PER_NET_ASSETS?10?">MIDCAP!$G$85:$G$133</definedName>
    <definedName name="XDO_?CASHNCASECA_PER_NET_ASSETS?11?">MULTI1!$G$85:$G$106</definedName>
    <definedName name="XDO_?CASHNCASECA_PER_NET_ASSETS?12?">MULTI2!$G$85:$G$107</definedName>
    <definedName name="XDO_?CASHNCASECA_PER_NET_ASSETS?13?">MULTIP!$G$85:$G$103</definedName>
    <definedName name="XDO_?CASHNCASECA_PER_NET_ASSETS?14?">SESCAP1!$G$85:$G$125</definedName>
    <definedName name="XDO_?CASHNCASECA_PER_NET_ASSETS?15?">SESCAP2!$G$85:$G$128</definedName>
    <definedName name="XDO_?CASHNCASECA_PER_NET_ASSETS?16?">SESCAP3!$G$85:$G$131</definedName>
    <definedName name="XDO_?CASHNCASECA_PER_NET_ASSETS?17?">SESCAP4!$G$85:$G$127</definedName>
    <definedName name="XDO_?CASHNCASECA_PER_NET_ASSETS?18?">SESCAP5!$G$85:$G$124</definedName>
    <definedName name="XDO_?CASHNCASECA_PER_NET_ASSETS?19?">SESCAP6!$G$85:$G$120</definedName>
    <definedName name="XDO_?CASHNCASECA_PER_NET_ASSETS?2?">MICAP11!$G$85:$G$128</definedName>
    <definedName name="XDO_?CASHNCASECA_PER_NET_ASSETS?20?">SESCAP7!$G$85:$G$110</definedName>
    <definedName name="XDO_?CASHNCASECA_PER_NET_ASSETS?21?" localSheetId="41">SUNBAL!$G$85:$G$141</definedName>
    <definedName name="XDO_?CASHNCASECA_PER_NET_ASSETS?21?">SFOCUS!$G$85:$G$99</definedName>
    <definedName name="XDO_?CASHNCASECA_PER_NET_ASSETS?22?">SLTADV3!$G$85:$G$123</definedName>
    <definedName name="XDO_?CASHNCASECA_PER_NET_ASSETS?23?">SLTADV4!$G$85:$G$113</definedName>
    <definedName name="XDO_?CASHNCASECA_PER_NET_ASSETS?24?">SLTAX1!$G$85:$G$117</definedName>
    <definedName name="XDO_?CASHNCASECA_PER_NET_ASSETS?25?">SLTAX2!$G$85:$G$117</definedName>
    <definedName name="XDO_?CASHNCASECA_PER_NET_ASSETS?26?">SLTAX3!$G$85:$G$125</definedName>
    <definedName name="XDO_?CASHNCASECA_PER_NET_ASSETS?27?">SLTAX4!$G$85:$G$128</definedName>
    <definedName name="XDO_?CASHNCASECA_PER_NET_ASSETS?28?">SLTAX5!$G$85:$G$129</definedName>
    <definedName name="XDO_?CASHNCASECA_PER_NET_ASSETS?29?">SLTAX6!$G$85:$G$127</definedName>
    <definedName name="XDO_?CASHNCASECA_PER_NET_ASSETS?3?">MICAP12!$G$85:$G$128</definedName>
    <definedName name="XDO_?CASHNCASECA_PER_NET_ASSETS?30?">SMALL3!$G$85:$G$112</definedName>
    <definedName name="XDO_?CASHNCASECA_PER_NET_ASSETS?31?">SMALL4!$G$85:$G$112</definedName>
    <definedName name="XDO_?CASHNCASECA_PER_NET_ASSETS?32?">SMALL5!$G$85:$G$112</definedName>
    <definedName name="XDO_?CASHNCASECA_PER_NET_ASSETS?33?">SMALL6!$G$85:$G$111</definedName>
    <definedName name="XDO_?CASHNCASECA_PER_NET_ASSETS?34?">SMILE!$G$85:$G$120</definedName>
    <definedName name="XDO_?CASHNCASECA_PER_NET_ASSETS?35?">SRURAL!$G$85:$G$133</definedName>
    <definedName name="XDO_?CASHNCASECA_PER_NET_ASSETS?36?">SSFUND!$G$85:$G$108</definedName>
    <definedName name="XDO_?CASHNCASECA_PER_NET_ASSETS?37?">'SSN100'!$G$85:$G$171</definedName>
    <definedName name="XDO_?CASHNCASECA_PER_NET_ASSETS?38?">STAX!$G$85:$G$122</definedName>
    <definedName name="XDO_?CASHNCASECA_PER_NET_ASSETS?39?">STOP6!$G$85:$G$100</definedName>
    <definedName name="XDO_?CASHNCASECA_PER_NET_ASSETS?4?">MICAP14!$G$85:$G$131</definedName>
    <definedName name="XDO_?CASHNCASECA_PER_NET_ASSETS?40?">STOP7!$G$85:$G$100</definedName>
    <definedName name="XDO_?CASHNCASECA_PER_NET_ASSETS?41?">SUNESF!$G$85:$G$141</definedName>
    <definedName name="XDO_?CASHNCASECA_PER_NET_ASSETS?42?">SUNFOP!$G$85</definedName>
    <definedName name="XDO_?CASHNCASECA_PER_NET_ASSETS?43?">SUNVALF10!$G$85:$G$114</definedName>
    <definedName name="XDO_?CASHNCASECA_PER_NET_ASSETS?44?">SUNVALF2!$G$85:$G$117</definedName>
    <definedName name="XDO_?CASHNCASECA_PER_NET_ASSETS?45?">SUNVALF3!$G$85:$G$118</definedName>
    <definedName name="XDO_?CASHNCASECA_PER_NET_ASSETS?46?">SUNVALF7!$G$85:$G$103</definedName>
    <definedName name="XDO_?CASHNCASECA_PER_NET_ASSETS?47?">SUNVALF8!$G$85:$G$108</definedName>
    <definedName name="XDO_?CASHNCASECA_PER_NET_ASSETS?48?">SUNVALF9!$G$85:$G$113</definedName>
    <definedName name="XDO_?CASHNCASECA_PER_NET_ASSETS?5?">MICAP15!$G$85:$G$130</definedName>
    <definedName name="XDO_?CASHNCASECA_PER_NET_ASSETS?6?">MICAP16!$G$85:$G$126</definedName>
    <definedName name="XDO_?CASHNCASECA_PER_NET_ASSETS?7?">MICAP17!$G$85:$G$128</definedName>
    <definedName name="XDO_?CASHNCASECA_PER_NET_ASSETS?8?">MICAP8!$G$85:$G$119</definedName>
    <definedName name="XDO_?CASHNCASECA_PER_NET_ASSETS?9?">MICAP9!$G$85:$G$119</definedName>
    <definedName name="XDO_?CASHNCASECA_RATING_INDUSTRY?">CAPEXG!$D$85:$D$111</definedName>
    <definedName name="XDO_?CASHNCASECA_RATING_INDUSTRY?1?">MICAP10!$D$85:$D$119</definedName>
    <definedName name="XDO_?CASHNCASECA_RATING_INDUSTRY?10?">MIDCAP!$D$85:$D$133</definedName>
    <definedName name="XDO_?CASHNCASECA_RATING_INDUSTRY?11?">MULTI1!$D$85:$D$106</definedName>
    <definedName name="XDO_?CASHNCASECA_RATING_INDUSTRY?12?">MULTI2!$D$85:$D$107</definedName>
    <definedName name="XDO_?CASHNCASECA_RATING_INDUSTRY?13?">MULTIP!$D$85:$D$103</definedName>
    <definedName name="XDO_?CASHNCASECA_RATING_INDUSTRY?14?">SESCAP1!$D$85:$D$125</definedName>
    <definedName name="XDO_?CASHNCASECA_RATING_INDUSTRY?15?">SESCAP2!$D$85:$D$128</definedName>
    <definedName name="XDO_?CASHNCASECA_RATING_INDUSTRY?16?">SESCAP3!$D$85:$D$131</definedName>
    <definedName name="XDO_?CASHNCASECA_RATING_INDUSTRY?17?">SESCAP4!$D$85:$D$127</definedName>
    <definedName name="XDO_?CASHNCASECA_RATING_INDUSTRY?18?">SESCAP5!$D$85:$D$124</definedName>
    <definedName name="XDO_?CASHNCASECA_RATING_INDUSTRY?19?">SESCAP6!$D$85:$D$120</definedName>
    <definedName name="XDO_?CASHNCASECA_RATING_INDUSTRY?2?">MICAP11!$D$85:$D$128</definedName>
    <definedName name="XDO_?CASHNCASECA_RATING_INDUSTRY?20?">SESCAP7!$D$85:$D$110</definedName>
    <definedName name="XDO_?CASHNCASECA_RATING_INDUSTRY?21?" localSheetId="41">SUNBAL!$D$85:$D$141</definedName>
    <definedName name="XDO_?CASHNCASECA_RATING_INDUSTRY?21?">SFOCUS!$D$85:$D$99</definedName>
    <definedName name="XDO_?CASHNCASECA_RATING_INDUSTRY?22?">SLTADV3!$D$85:$D$123</definedName>
    <definedName name="XDO_?CASHNCASECA_RATING_INDUSTRY?23?">SLTADV4!$D$85:$D$113</definedName>
    <definedName name="XDO_?CASHNCASECA_RATING_INDUSTRY?24?">SLTAX1!$D$85:$D$117</definedName>
    <definedName name="XDO_?CASHNCASECA_RATING_INDUSTRY?25?">SLTAX2!$D$85:$D$117</definedName>
    <definedName name="XDO_?CASHNCASECA_RATING_INDUSTRY?26?">SLTAX3!$D$85:$D$125</definedName>
    <definedName name="XDO_?CASHNCASECA_RATING_INDUSTRY?27?">SLTAX4!$D$85:$D$128</definedName>
    <definedName name="XDO_?CASHNCASECA_RATING_INDUSTRY?28?">SLTAX5!$D$85:$D$129</definedName>
    <definedName name="XDO_?CASHNCASECA_RATING_INDUSTRY?29?">SLTAX6!$D$85:$D$127</definedName>
    <definedName name="XDO_?CASHNCASECA_RATING_INDUSTRY?3?">MICAP12!$D$85:$D$128</definedName>
    <definedName name="XDO_?CASHNCASECA_RATING_INDUSTRY?30?">SMALL3!$D$85:$D$112</definedName>
    <definedName name="XDO_?CASHNCASECA_RATING_INDUSTRY?31?">SMALL4!$D$85:$D$112</definedName>
    <definedName name="XDO_?CASHNCASECA_RATING_INDUSTRY?32?">SMALL5!$D$85:$D$112</definedName>
    <definedName name="XDO_?CASHNCASECA_RATING_INDUSTRY?33?">SMALL6!$D$85:$D$111</definedName>
    <definedName name="XDO_?CASHNCASECA_RATING_INDUSTRY?34?">SMILE!$D$85:$D$120</definedName>
    <definedName name="XDO_?CASHNCASECA_RATING_INDUSTRY?35?">SRURAL!$D$85:$D$133</definedName>
    <definedName name="XDO_?CASHNCASECA_RATING_INDUSTRY?36?">SSFUND!$D$85:$D$108</definedName>
    <definedName name="XDO_?CASHNCASECA_RATING_INDUSTRY?37?">'SSN100'!$D$85:$D$171</definedName>
    <definedName name="XDO_?CASHNCASECA_RATING_INDUSTRY?38?">STAX!$D$85:$D$122</definedName>
    <definedName name="XDO_?CASHNCASECA_RATING_INDUSTRY?39?">STOP6!$D$85:$D$100</definedName>
    <definedName name="XDO_?CASHNCASECA_RATING_INDUSTRY?4?">MICAP14!$D$85:$D$131</definedName>
    <definedName name="XDO_?CASHNCASECA_RATING_INDUSTRY?40?">STOP7!$D$85:$D$100</definedName>
    <definedName name="XDO_?CASHNCASECA_RATING_INDUSTRY?41?">SUNESF!$D$85:$D$141</definedName>
    <definedName name="XDO_?CASHNCASECA_RATING_INDUSTRY?42?">SUNFOP!$D$85</definedName>
    <definedName name="XDO_?CASHNCASECA_RATING_INDUSTRY?43?">SUNVALF10!$D$85:$D$114</definedName>
    <definedName name="XDO_?CASHNCASECA_RATING_INDUSTRY?44?">SUNVALF2!$D$85:$D$117</definedName>
    <definedName name="XDO_?CASHNCASECA_RATING_INDUSTRY?45?">SUNVALF3!$D$85:$D$118</definedName>
    <definedName name="XDO_?CASHNCASECA_RATING_INDUSTRY?46?">SUNVALF7!$D$85:$D$103</definedName>
    <definedName name="XDO_?CASHNCASECA_RATING_INDUSTRY?47?">SUNVALF8!$D$85:$D$108</definedName>
    <definedName name="XDO_?CASHNCASECA_RATING_INDUSTRY?48?">SUNVALF9!$D$85:$D$113</definedName>
    <definedName name="XDO_?CASHNCASECA_RATING_INDUSTRY?5?">MICAP15!$D$85:$D$130</definedName>
    <definedName name="XDO_?CASHNCASECA_RATING_INDUSTRY?6?">MICAP16!$D$85:$D$126</definedName>
    <definedName name="XDO_?CASHNCASECA_RATING_INDUSTRY?7?">MICAP17!$D$85:$D$128</definedName>
    <definedName name="XDO_?CASHNCASECA_RATING_INDUSTRY?8?">MICAP8!$D$85:$D$119</definedName>
    <definedName name="XDO_?CASHNCASECA_RATING_INDUSTRY?9?">MICAP9!$D$85:$D$119</definedName>
    <definedName name="XDO_?COL1_DESC_DIV?">CAPEXG!$B$129</definedName>
    <definedName name="XDO_?COL1_DESC_DIV?1?">MICAP10!$B$137</definedName>
    <definedName name="XDO_?COL1_DESC_DIV?10?">MIDCAP!$B$153</definedName>
    <definedName name="XDO_?COL1_DESC_DIV?11?">MULTI1!$B$124</definedName>
    <definedName name="XDO_?COL1_DESC_DIV?12?">MULTI2!$B$125</definedName>
    <definedName name="XDO_?COL1_DESC_DIV?13?">MULTIP!$B$121</definedName>
    <definedName name="XDO_?COL1_DESC_DIV?14?">SESCAP1!$B$143</definedName>
    <definedName name="XDO_?COL1_DESC_DIV?15?">SESCAP2!$B$146</definedName>
    <definedName name="XDO_?COL1_DESC_DIV?16?">SESCAP3!$B$149</definedName>
    <definedName name="XDO_?COL1_DESC_DIV?17?">SESCAP4!$B$145</definedName>
    <definedName name="XDO_?COL1_DESC_DIV?18?">SESCAP5!$B$142</definedName>
    <definedName name="XDO_?COL1_DESC_DIV?19?">SESCAP6!$B$138</definedName>
    <definedName name="XDO_?COL1_DESC_DIV?2?">MICAP11!$B$146</definedName>
    <definedName name="XDO_?COL1_DESC_DIV?20?">SESCAP7!$B$128</definedName>
    <definedName name="XDO_?COL1_DESC_DIV?21?">SFOCUS!$B$119</definedName>
    <definedName name="XDO_?COL1_DESC_DIV?22?" localSheetId="41">SUNBAL!$B$160</definedName>
    <definedName name="XDO_?COL1_DESC_DIV?22?">SLTADV3!$B$141</definedName>
    <definedName name="XDO_?COL1_DESC_DIV?23?">SLTADV4!$B$131</definedName>
    <definedName name="XDO_?COL1_DESC_DIV?24?">SLTAX1!$B$135</definedName>
    <definedName name="XDO_?COL1_DESC_DIV?25?">SLTAX2!$B$135</definedName>
    <definedName name="XDO_?COL1_DESC_DIV?26?">SLTAX3!$B$143</definedName>
    <definedName name="XDO_?COL1_DESC_DIV?27?">SLTAX4!$B$146</definedName>
    <definedName name="XDO_?COL1_DESC_DIV?28?">SLTAX5!$B$147</definedName>
    <definedName name="XDO_?COL1_DESC_DIV?29?">SLTAX6!$B$145</definedName>
    <definedName name="XDO_?COL1_DESC_DIV?3?">MICAP12!$B$146</definedName>
    <definedName name="XDO_?COL1_DESC_DIV?30?">SMALL3!$B$130</definedName>
    <definedName name="XDO_?COL1_DESC_DIV?31?">SMALL4!$B$130</definedName>
    <definedName name="XDO_?COL1_DESC_DIV?32?">SMALL5!$B$130</definedName>
    <definedName name="XDO_?COL1_DESC_DIV?33?">SMALL6!$B$129</definedName>
    <definedName name="XDO_?COL1_DESC_DIV?34?">SMILE!$B$140</definedName>
    <definedName name="XDO_?COL1_DESC_DIV?35?">SRURAL!$B$151</definedName>
    <definedName name="XDO_?COL1_DESC_DIV?36?">SSFUND!$B$126</definedName>
    <definedName name="XDO_?COL1_DESC_DIV?37?">'SSN100'!$B$189</definedName>
    <definedName name="XDO_?COL1_DESC_DIV?38?">STAX!$B$140</definedName>
    <definedName name="XDO_?COL1_DESC_DIV?39?">STOP6!$B$118</definedName>
    <definedName name="XDO_?COL1_DESC_DIV?4?">MICAP14!$B$149</definedName>
    <definedName name="XDO_?COL1_DESC_DIV?40?">STOP7!$B$118</definedName>
    <definedName name="XDO_?COL1_DESC_DIV?41?">SUNESF!$B$159</definedName>
    <definedName name="XDO_?COL1_DESC_DIV?42?">SUNFOP!$B$105</definedName>
    <definedName name="XDO_?COL1_DESC_DIV?43?">SUNVALF10!$B$132</definedName>
    <definedName name="XDO_?COL1_DESC_DIV?44?">SUNVALF2!$B$135</definedName>
    <definedName name="XDO_?COL1_DESC_DIV?45?">SUNVALF3!$B$136</definedName>
    <definedName name="XDO_?COL1_DESC_DIV?46?">SUNVALF7!$B$121</definedName>
    <definedName name="XDO_?COL1_DESC_DIV?47?">SUNVALF8!$B$126</definedName>
    <definedName name="XDO_?COL1_DESC_DIV?48?">SUNVALF9!$B$131</definedName>
    <definedName name="XDO_?COL1_DESC_DIV?5?">MICAP15!$B$148</definedName>
    <definedName name="XDO_?COL1_DESC_DIV?6?">MICAP16!$B$144</definedName>
    <definedName name="XDO_?COL1_DESC_DIV?7?">MICAP17!$B$146</definedName>
    <definedName name="XDO_?COL1_DESC_DIV?8?">MICAP8!$B$137</definedName>
    <definedName name="XDO_?COL1_DESC_DIV?9?">MICAP9!$B$137</definedName>
    <definedName name="XDO_?COL2_DESC_DIV?">CAPEXG!$C$129</definedName>
    <definedName name="XDO_?COL2_DESC_DIV?1?">MICAP10!$C$137</definedName>
    <definedName name="XDO_?COL2_DESC_DIV?10?">MIDCAP!$C$153</definedName>
    <definedName name="XDO_?COL2_DESC_DIV?11?">MULTI1!$C$124</definedName>
    <definedName name="XDO_?COL2_DESC_DIV?12?">MULTI2!$C$125</definedName>
    <definedName name="XDO_?COL2_DESC_DIV?13?">MULTIP!$C$121</definedName>
    <definedName name="XDO_?COL2_DESC_DIV?14?">SESCAP1!$C$143</definedName>
    <definedName name="XDO_?COL2_DESC_DIV?15?">SESCAP2!$C$146</definedName>
    <definedName name="XDO_?COL2_DESC_DIV?16?">SESCAP3!$C$149</definedName>
    <definedName name="XDO_?COL2_DESC_DIV?17?">SESCAP4!$C$145</definedName>
    <definedName name="XDO_?COL2_DESC_DIV?18?">SESCAP5!$C$142</definedName>
    <definedName name="XDO_?COL2_DESC_DIV?19?">SESCAP6!$C$138</definedName>
    <definedName name="XDO_?COL2_DESC_DIV?2?">MICAP11!$C$146</definedName>
    <definedName name="XDO_?COL2_DESC_DIV?20?">SESCAP7!$C$128</definedName>
    <definedName name="XDO_?COL2_DESC_DIV?21?">SFOCUS!$C$119</definedName>
    <definedName name="XDO_?COL2_DESC_DIV?22?" localSheetId="41">SUNBAL!$C$160</definedName>
    <definedName name="XDO_?COL2_DESC_DIV?22?">SLTADV3!$C$141</definedName>
    <definedName name="XDO_?COL2_DESC_DIV?23?">SLTADV4!$C$131</definedName>
    <definedName name="XDO_?COL2_DESC_DIV?24?">SLTAX1!$C$135</definedName>
    <definedName name="XDO_?COL2_DESC_DIV?25?">SLTAX2!$C$135</definedName>
    <definedName name="XDO_?COL2_DESC_DIV?26?">SLTAX3!$C$143</definedName>
    <definedName name="XDO_?COL2_DESC_DIV?27?">SLTAX4!$C$146</definedName>
    <definedName name="XDO_?COL2_DESC_DIV?28?">SLTAX5!$C$147</definedName>
    <definedName name="XDO_?COL2_DESC_DIV?29?">SLTAX6!$C$145</definedName>
    <definedName name="XDO_?COL2_DESC_DIV?3?">MICAP12!$C$146</definedName>
    <definedName name="XDO_?COL2_DESC_DIV?30?">SMALL3!$C$130</definedName>
    <definedName name="XDO_?COL2_DESC_DIV?31?">SMALL4!$C$130</definedName>
    <definedName name="XDO_?COL2_DESC_DIV?32?">SMALL5!$C$130</definedName>
    <definedName name="XDO_?COL2_DESC_DIV?33?">SMALL6!$C$129</definedName>
    <definedName name="XDO_?COL2_DESC_DIV?34?">SMILE!$C$140</definedName>
    <definedName name="XDO_?COL2_DESC_DIV?35?">SRURAL!$C$151</definedName>
    <definedName name="XDO_?COL2_DESC_DIV?36?">SSFUND!$C$126</definedName>
    <definedName name="XDO_?COL2_DESC_DIV?37?">'SSN100'!$C$189</definedName>
    <definedName name="XDO_?COL2_DESC_DIV?38?">STAX!$C$140</definedName>
    <definedName name="XDO_?COL2_DESC_DIV?39?">STOP6!$C$118</definedName>
    <definedName name="XDO_?COL2_DESC_DIV?4?">MICAP14!$C$149</definedName>
    <definedName name="XDO_?COL2_DESC_DIV?40?">STOP7!$C$118</definedName>
    <definedName name="XDO_?COL2_DESC_DIV?41?">SUNESF!$C$159</definedName>
    <definedName name="XDO_?COL2_DESC_DIV?42?">SUNFOP!$C$105</definedName>
    <definedName name="XDO_?COL2_DESC_DIV?43?">SUNVALF10!$C$132</definedName>
    <definedName name="XDO_?COL2_DESC_DIV?44?">SUNVALF2!$C$135</definedName>
    <definedName name="XDO_?COL2_DESC_DIV?45?">SUNVALF3!$C$136</definedName>
    <definedName name="XDO_?COL2_DESC_DIV?46?">SUNVALF7!$C$121</definedName>
    <definedName name="XDO_?COL2_DESC_DIV?47?">SUNVALF8!$C$126</definedName>
    <definedName name="XDO_?COL2_DESC_DIV?48?">SUNVALF9!$C$131</definedName>
    <definedName name="XDO_?COL2_DESC_DIV?5?">MICAP15!$C$148</definedName>
    <definedName name="XDO_?COL2_DESC_DIV?6?">MICAP16!$C$144</definedName>
    <definedName name="XDO_?COL2_DESC_DIV?7?">MICAP17!$C$146</definedName>
    <definedName name="XDO_?COL2_DESC_DIV?8?">MICAP8!$C$137</definedName>
    <definedName name="XDO_?COL2_DESC_DIV?9?">MICAP9!$C$137</definedName>
    <definedName name="XDO_?COL3_DESC_DIV?22?">SUNBAL!#REF!</definedName>
    <definedName name="XDO_?CUR_MNTH_DAY?">CAPEXG!$D$122</definedName>
    <definedName name="XDO_?CUR_MNTH_DAY?1?">MICAP10!$D$130</definedName>
    <definedName name="XDO_?CUR_MNTH_DAY?10?">MIDCAP!$D$144</definedName>
    <definedName name="XDO_?CUR_MNTH_DAY?11?">MULTI1!$D$117</definedName>
    <definedName name="XDO_?CUR_MNTH_DAY?12?">MULTI2!$D$118</definedName>
    <definedName name="XDO_?CUR_MNTH_DAY?13?">MULTIP!$D$114</definedName>
    <definedName name="XDO_?CUR_MNTH_DAY?14?">SESCAP1!$D$136</definedName>
    <definedName name="XDO_?CUR_MNTH_DAY?15?">SESCAP2!$D$139</definedName>
    <definedName name="XDO_?CUR_MNTH_DAY?16?">SESCAP3!$D$142</definedName>
    <definedName name="XDO_?CUR_MNTH_DAY?17?">SESCAP4!$D$138</definedName>
    <definedName name="XDO_?CUR_MNTH_DAY?18?">SESCAP5!$D$135</definedName>
    <definedName name="XDO_?CUR_MNTH_DAY?19?">SESCAP6!$D$131</definedName>
    <definedName name="XDO_?CUR_MNTH_DAY?2?">MICAP11!$D$139</definedName>
    <definedName name="XDO_?CUR_MNTH_DAY?20?">SESCAP7!$D$121</definedName>
    <definedName name="XDO_?CUR_MNTH_DAY?21?">SFOCUS!$D$110</definedName>
    <definedName name="XDO_?CUR_MNTH_DAY?22?" localSheetId="41">SUNBAL!$D$153</definedName>
    <definedName name="XDO_?CUR_MNTH_DAY?22?">SLTADV3!$D$134</definedName>
    <definedName name="XDO_?CUR_MNTH_DAY?23?">SLTADV4!$D$124</definedName>
    <definedName name="XDO_?CUR_MNTH_DAY?24?">SLTAX1!$D$128</definedName>
    <definedName name="XDO_?CUR_MNTH_DAY?25?">SLTAX2!$D$128</definedName>
    <definedName name="XDO_?CUR_MNTH_DAY?26?">SLTAX3!$D$136</definedName>
    <definedName name="XDO_?CUR_MNTH_DAY?27?">SLTAX4!$D$139</definedName>
    <definedName name="XDO_?CUR_MNTH_DAY?28?">SLTAX5!$D$140</definedName>
    <definedName name="XDO_?CUR_MNTH_DAY?29?">SLTAX6!$D$138</definedName>
    <definedName name="XDO_?CUR_MNTH_DAY?3?">MICAP12!$D$139</definedName>
    <definedName name="XDO_?CUR_MNTH_DAY?30?">SMALL3!$D$123</definedName>
    <definedName name="XDO_?CUR_MNTH_DAY?31?">SMALL4!$D$123</definedName>
    <definedName name="XDO_?CUR_MNTH_DAY?32?">SMALL5!$D$123</definedName>
    <definedName name="XDO_?CUR_MNTH_DAY?33?">SMALL6!$D$122</definedName>
    <definedName name="XDO_?CUR_MNTH_DAY?34?">SMILE!$D$131</definedName>
    <definedName name="XDO_?CUR_MNTH_DAY?35?">SRURAL!$D$144</definedName>
    <definedName name="XDO_?CUR_MNTH_DAY?36?">SSFUND!$D$119</definedName>
    <definedName name="XDO_?CUR_MNTH_DAY?37?">'SSN100'!$D$182</definedName>
    <definedName name="XDO_?CUR_MNTH_DAY?38?">STAX!$D$133</definedName>
    <definedName name="XDO_?CUR_MNTH_DAY?39?">STOP6!$D$111</definedName>
    <definedName name="XDO_?CUR_MNTH_DAY?4?">MICAP14!$D$142</definedName>
    <definedName name="XDO_?CUR_MNTH_DAY?40?">STOP7!$D$111</definedName>
    <definedName name="XDO_?CUR_MNTH_DAY?41?">SUNESF!$D$152</definedName>
    <definedName name="XDO_?CUR_MNTH_DAY?42?">SUNFOP!$D$96</definedName>
    <definedName name="XDO_?CUR_MNTH_DAY?43?">SUNVALF10!$D$125</definedName>
    <definedName name="XDO_?CUR_MNTH_DAY?44?">SUNVALF2!$D$128</definedName>
    <definedName name="XDO_?CUR_MNTH_DAY?45?">SUNVALF3!$D$129</definedName>
    <definedName name="XDO_?CUR_MNTH_DAY?46?">SUNVALF7!$D$114</definedName>
    <definedName name="XDO_?CUR_MNTH_DAY?47?">SUNVALF8!$D$119</definedName>
    <definedName name="XDO_?CUR_MNTH_DAY?48?">SUNVALF9!$D$124</definedName>
    <definedName name="XDO_?CUR_MNTH_DAY?5?">MICAP15!$D$141</definedName>
    <definedName name="XDO_?CUR_MNTH_DAY?6?">MICAP16!$D$137</definedName>
    <definedName name="XDO_?CUR_MNTH_DAY?7?">MICAP17!$D$139</definedName>
    <definedName name="XDO_?CUR_MNTH_DAY?8?">MICAP8!$D$130</definedName>
    <definedName name="XDO_?CUR_MNTH_DAY?9?">MICAP9!$D$130</definedName>
    <definedName name="XDO_?CUR_MNTH_NAV?">CAPEXG!$D$97:$D$126</definedName>
    <definedName name="XDO_?CUR_MNTH_NAV?1?">MICAP10!$D$97:$D$134</definedName>
    <definedName name="XDO_?CUR_MNTH_NAV?10?">MIDCAP!$D$97:$D$150</definedName>
    <definedName name="XDO_?CUR_MNTH_NAV?11?">MULTI1!$D$97:$D$121</definedName>
    <definedName name="XDO_?CUR_MNTH_NAV?12?">MULTI2!$D$97:$D$122</definedName>
    <definedName name="XDO_?CUR_MNTH_NAV?13?">MULTIP!$D$97:$D$118</definedName>
    <definedName name="XDO_?CUR_MNTH_NAV?14?">SESCAP1!$D$97:$D$140</definedName>
    <definedName name="XDO_?CUR_MNTH_NAV?15?">SESCAP2!$D$97:$D$143</definedName>
    <definedName name="XDO_?CUR_MNTH_NAV?16?">SESCAP3!$D$97:$D$146</definedName>
    <definedName name="XDO_?CUR_MNTH_NAV?17?">SESCAP4!$D$97:$D$142</definedName>
    <definedName name="XDO_?CUR_MNTH_NAV?18?">SESCAP5!$D$97:$D$139</definedName>
    <definedName name="XDO_?CUR_MNTH_NAV?19?">SESCAP6!$D$97:$D$135</definedName>
    <definedName name="XDO_?CUR_MNTH_NAV?2?">MICAP11!$D$97:$D$143</definedName>
    <definedName name="XDO_?CUR_MNTH_NAV?20?">SESCAP7!$D$97:$D$125</definedName>
    <definedName name="XDO_?CUR_MNTH_NAV?21?" localSheetId="41">SUNBAL!$D$98:$D$157</definedName>
    <definedName name="XDO_?CUR_MNTH_NAV?21?">SFOCUS!$D$97:$D$116</definedName>
    <definedName name="XDO_?CUR_MNTH_NAV?22?">SLTADV3!$D$97:$D$138</definedName>
    <definedName name="XDO_?CUR_MNTH_NAV?23?">SLTADV4!$D$97:$D$128</definedName>
    <definedName name="XDO_?CUR_MNTH_NAV?24?">SLTAX1!$D$97:$D$132</definedName>
    <definedName name="XDO_?CUR_MNTH_NAV?25?">SLTAX2!$D$97:$D$132</definedName>
    <definedName name="XDO_?CUR_MNTH_NAV?26?">SLTAX3!$D$97:$D$140</definedName>
    <definedName name="XDO_?CUR_MNTH_NAV?27?">SLTAX4!$D$97:$D$143</definedName>
    <definedName name="XDO_?CUR_MNTH_NAV?28?">SLTAX5!$D$97:$D$144</definedName>
    <definedName name="XDO_?CUR_MNTH_NAV?29?">SLTAX6!$D$97:$D$142</definedName>
    <definedName name="XDO_?CUR_MNTH_NAV?3?">MICAP12!$D$97:$D$143</definedName>
    <definedName name="XDO_?CUR_MNTH_NAV?30?">SMALL3!$D$97:$D$127</definedName>
    <definedName name="XDO_?CUR_MNTH_NAV?31?">SMALL4!$D$97:$D$127</definedName>
    <definedName name="XDO_?CUR_MNTH_NAV?32?">SMALL5!$D$97:$D$127</definedName>
    <definedName name="XDO_?CUR_MNTH_NAV?33?">SMALL6!$D$97:$D$126</definedName>
    <definedName name="XDO_?CUR_MNTH_NAV?34?">SMILE!$D$97:$D$137</definedName>
    <definedName name="XDO_?CUR_MNTH_NAV?35?">SRURAL!$D$97:$D$148</definedName>
    <definedName name="XDO_?CUR_MNTH_NAV?36?">SSFUND!$D$97:$D$123</definedName>
    <definedName name="XDO_?CUR_MNTH_NAV?37?">'SSN100'!$D$97:$D$186</definedName>
    <definedName name="XDO_?CUR_MNTH_NAV?38?">STAX!$D$97:$D$137</definedName>
    <definedName name="XDO_?CUR_MNTH_NAV?39?">STOP6!$D$97:$D$115</definedName>
    <definedName name="XDO_?CUR_MNTH_NAV?4?">MICAP14!$D$97:$D$146</definedName>
    <definedName name="XDO_?CUR_MNTH_NAV?40?">STOP7!$D$97:$D$115</definedName>
    <definedName name="XDO_?CUR_MNTH_NAV?41?">SUNESF!$D$97:$D$156</definedName>
    <definedName name="XDO_?CUR_MNTH_NAV?42?">SUNFOP!$D$97:$D$102</definedName>
    <definedName name="XDO_?CUR_MNTH_NAV?43?">SUNVALF10!$D$97:$D$129</definedName>
    <definedName name="XDO_?CUR_MNTH_NAV?44?">SUNVALF2!$D$97:$D$132</definedName>
    <definedName name="XDO_?CUR_MNTH_NAV?45?">SUNVALF3!$D$97:$D$133</definedName>
    <definedName name="XDO_?CUR_MNTH_NAV?46?">SUNVALF7!$D$97:$D$118</definedName>
    <definedName name="XDO_?CUR_MNTH_NAV?47?">SUNVALF8!$D$97:$D$123</definedName>
    <definedName name="XDO_?CUR_MNTH_NAV?48?">SUNVALF9!$D$97:$D$128</definedName>
    <definedName name="XDO_?CUR_MNTH_NAV?5?">MICAP15!$D$97:$D$145</definedName>
    <definedName name="XDO_?CUR_MNTH_NAV?6?">MICAP16!$D$97:$D$141</definedName>
    <definedName name="XDO_?CUR_MNTH_NAV?7?">MICAP17!$D$97:$D$143</definedName>
    <definedName name="XDO_?CUR_MNTH_NAV?8?">MICAP8!$D$97:$D$134</definedName>
    <definedName name="XDO_?CUR_MNTH_NAV?9?">MICAP9!$D$97:$D$134</definedName>
    <definedName name="XDO_?DEBTSEC_MARKET_VALUE_TOT?">CAPEXG!$F$82</definedName>
    <definedName name="XDO_?DEBTSEC_MARKET_VALUE_TOT?1?">MICAP10!$F$90</definedName>
    <definedName name="XDO_?DEBTSEC_MARKET_VALUE_TOT?10?">MIDCAP!$F$103</definedName>
    <definedName name="XDO_?DEBTSEC_MARKET_VALUE_TOT?11?">MULTI1!$F$77</definedName>
    <definedName name="XDO_?DEBTSEC_MARKET_VALUE_TOT?12?">MULTI2!$F$78</definedName>
    <definedName name="XDO_?DEBTSEC_MARKET_VALUE_TOT?13?">MULTIP!$F$74</definedName>
    <definedName name="XDO_?DEBTSEC_MARKET_VALUE_TOT?14?">SESCAP1!$F$96</definedName>
    <definedName name="XDO_?DEBTSEC_MARKET_VALUE_TOT?15?">SESCAP2!$F$99</definedName>
    <definedName name="XDO_?DEBTSEC_MARKET_VALUE_TOT?16?">SESCAP3!$F$102</definedName>
    <definedName name="XDO_?DEBTSEC_MARKET_VALUE_TOT?17?">SESCAP4!$F$98</definedName>
    <definedName name="XDO_?DEBTSEC_MARKET_VALUE_TOT?18?">SESCAP5!$F$95</definedName>
    <definedName name="XDO_?DEBTSEC_MARKET_VALUE_TOT?19?">SESCAP6!$F$91</definedName>
    <definedName name="XDO_?DEBTSEC_MARKET_VALUE_TOT?2?">MICAP11!$F$99</definedName>
    <definedName name="XDO_?DEBTSEC_MARKET_VALUE_TOT?20?">SESCAP7!$F$81</definedName>
    <definedName name="XDO_?DEBTSEC_MARKET_VALUE_TOT?21?">SFOCUS!$F$70</definedName>
    <definedName name="XDO_?DEBTSEC_MARKET_VALUE_TOT?22?" localSheetId="41">SUNBAL!$F$113</definedName>
    <definedName name="XDO_?DEBTSEC_MARKET_VALUE_TOT?22?">SLTADV3!$F$94</definedName>
    <definedName name="XDO_?DEBTSEC_MARKET_VALUE_TOT?23?">SLTADV4!$F$84</definedName>
    <definedName name="XDO_?DEBTSEC_MARKET_VALUE_TOT?24?">SLTAX1!$F$88</definedName>
    <definedName name="XDO_?DEBTSEC_MARKET_VALUE_TOT?25?">SLTAX2!$F$88</definedName>
    <definedName name="XDO_?DEBTSEC_MARKET_VALUE_TOT?26?">SLTAX3!$F$96</definedName>
    <definedName name="XDO_?DEBTSEC_MARKET_VALUE_TOT?27?">SLTAX4!$F$99</definedName>
    <definedName name="XDO_?DEBTSEC_MARKET_VALUE_TOT?28?">SLTAX5!$F$100</definedName>
    <definedName name="XDO_?DEBTSEC_MARKET_VALUE_TOT?29?">SLTAX6!$F$98</definedName>
    <definedName name="XDO_?DEBTSEC_MARKET_VALUE_TOT?3?">MICAP12!$F$99</definedName>
    <definedName name="XDO_?DEBTSEC_MARKET_VALUE_TOT?30?">SMALL3!$F$83</definedName>
    <definedName name="XDO_?DEBTSEC_MARKET_VALUE_TOT?31?">SMALL4!$F$83</definedName>
    <definedName name="XDO_?DEBTSEC_MARKET_VALUE_TOT?32?">SMALL5!$F$83</definedName>
    <definedName name="XDO_?DEBTSEC_MARKET_VALUE_TOT?33?">SMALL6!$F$82</definedName>
    <definedName name="XDO_?DEBTSEC_MARKET_VALUE_TOT?34?">SMILE!$F$91</definedName>
    <definedName name="XDO_?DEBTSEC_MARKET_VALUE_TOT?35?">SRURAL!$F$104</definedName>
    <definedName name="XDO_?DEBTSEC_MARKET_VALUE_TOT?36?">SSFUND!$F$79</definedName>
    <definedName name="XDO_?DEBTSEC_MARKET_VALUE_TOT?37?">'SSN100'!$F$142</definedName>
    <definedName name="XDO_?DEBTSEC_MARKET_VALUE_TOT?38?">STAX!$F$93</definedName>
    <definedName name="XDO_?DEBTSEC_MARKET_VALUE_TOT?39?">STOP6!$F$71</definedName>
    <definedName name="XDO_?DEBTSEC_MARKET_VALUE_TOT?4?">MICAP14!$F$102</definedName>
    <definedName name="XDO_?DEBTSEC_MARKET_VALUE_TOT?40?">STOP7!$F$71</definedName>
    <definedName name="XDO_?DEBTSEC_MARKET_VALUE_TOT?41?">SUNESF!$F$111</definedName>
    <definedName name="XDO_?DEBTSEC_MARKET_VALUE_TOT?42?">SUNFOP!$F$56</definedName>
    <definedName name="XDO_?DEBTSEC_MARKET_VALUE_TOT?43?">SUNVALF10!$F$85</definedName>
    <definedName name="XDO_?DEBTSEC_MARKET_VALUE_TOT?44?">SUNVALF2!$F$88</definedName>
    <definedName name="XDO_?DEBTSEC_MARKET_VALUE_TOT?45?">SUNVALF3!$F$89</definedName>
    <definedName name="XDO_?DEBTSEC_MARKET_VALUE_TOT?46?">SUNVALF7!$F$74</definedName>
    <definedName name="XDO_?DEBTSEC_MARKET_VALUE_TOT?47?">SUNVALF8!$F$79</definedName>
    <definedName name="XDO_?DEBTSEC_MARKET_VALUE_TOT?48?">SUNVALF9!$F$84</definedName>
    <definedName name="XDO_?DEBTSEC_MARKET_VALUE_TOT?5?">MICAP15!$F$101</definedName>
    <definedName name="XDO_?DEBTSEC_MARKET_VALUE_TOT?6?">MICAP16!$F$97</definedName>
    <definedName name="XDO_?DEBTSEC_MARKET_VALUE_TOT?7?">MICAP17!$F$99</definedName>
    <definedName name="XDO_?DEBTSEC_MARKET_VALUE_TOT?8?">MICAP8!$F$90</definedName>
    <definedName name="XDO_?DEBTSEC_MARKET_VALUE_TOT?9?">MICAP9!$F$90</definedName>
    <definedName name="XDO_?DEBTSEC_PER_NET_ASSETS_TOT?">CAPEXG!$G$82</definedName>
    <definedName name="XDO_?DEBTSEC_PER_NET_ASSETS_TOT?1?">MICAP10!$G$90</definedName>
    <definedName name="XDO_?DEBTSEC_PER_NET_ASSETS_TOT?10?">MIDCAP!$G$103</definedName>
    <definedName name="XDO_?DEBTSEC_PER_NET_ASSETS_TOT?11?">MULTI1!$G$77</definedName>
    <definedName name="XDO_?DEBTSEC_PER_NET_ASSETS_TOT?12?">MULTI2!$G$78</definedName>
    <definedName name="XDO_?DEBTSEC_PER_NET_ASSETS_TOT?13?">MULTIP!$G$74</definedName>
    <definedName name="XDO_?DEBTSEC_PER_NET_ASSETS_TOT?14?">SESCAP1!$G$96</definedName>
    <definedName name="XDO_?DEBTSEC_PER_NET_ASSETS_TOT?15?">SESCAP2!$G$99</definedName>
    <definedName name="XDO_?DEBTSEC_PER_NET_ASSETS_TOT?16?">SESCAP3!$G$102</definedName>
    <definedName name="XDO_?DEBTSEC_PER_NET_ASSETS_TOT?17?">SESCAP4!$G$98</definedName>
    <definedName name="XDO_?DEBTSEC_PER_NET_ASSETS_TOT?18?">SESCAP5!$G$95</definedName>
    <definedName name="XDO_?DEBTSEC_PER_NET_ASSETS_TOT?19?">SESCAP6!$G$91</definedName>
    <definedName name="XDO_?DEBTSEC_PER_NET_ASSETS_TOT?2?">MICAP11!$G$99</definedName>
    <definedName name="XDO_?DEBTSEC_PER_NET_ASSETS_TOT?20?">SESCAP7!$G$81</definedName>
    <definedName name="XDO_?DEBTSEC_PER_NET_ASSETS_TOT?21?">SFOCUS!$G$70</definedName>
    <definedName name="XDO_?DEBTSEC_PER_NET_ASSETS_TOT?22?" localSheetId="41">SUNBAL!$G$113</definedName>
    <definedName name="XDO_?DEBTSEC_PER_NET_ASSETS_TOT?22?">SLTADV3!$G$94</definedName>
    <definedName name="XDO_?DEBTSEC_PER_NET_ASSETS_TOT?23?">SLTADV4!$G$84</definedName>
    <definedName name="XDO_?DEBTSEC_PER_NET_ASSETS_TOT?24?">SLTAX1!$G$88</definedName>
    <definedName name="XDO_?DEBTSEC_PER_NET_ASSETS_TOT?25?">SLTAX2!$G$88</definedName>
    <definedName name="XDO_?DEBTSEC_PER_NET_ASSETS_TOT?26?">SLTAX3!$G$96</definedName>
    <definedName name="XDO_?DEBTSEC_PER_NET_ASSETS_TOT?27?">SLTAX4!$G$99</definedName>
    <definedName name="XDO_?DEBTSEC_PER_NET_ASSETS_TOT?28?">SLTAX5!$G$100</definedName>
    <definedName name="XDO_?DEBTSEC_PER_NET_ASSETS_TOT?29?">SLTAX6!$G$98</definedName>
    <definedName name="XDO_?DEBTSEC_PER_NET_ASSETS_TOT?3?">MICAP12!$G$99</definedName>
    <definedName name="XDO_?DEBTSEC_PER_NET_ASSETS_TOT?30?">SMALL3!$G$83</definedName>
    <definedName name="XDO_?DEBTSEC_PER_NET_ASSETS_TOT?31?">SMALL4!$G$83</definedName>
    <definedName name="XDO_?DEBTSEC_PER_NET_ASSETS_TOT?32?">SMALL5!$G$83</definedName>
    <definedName name="XDO_?DEBTSEC_PER_NET_ASSETS_TOT?33?">SMALL6!$G$82</definedName>
    <definedName name="XDO_?DEBTSEC_PER_NET_ASSETS_TOT?34?">SMILE!$G$91</definedName>
    <definedName name="XDO_?DEBTSEC_PER_NET_ASSETS_TOT?35?">SRURAL!$G$104</definedName>
    <definedName name="XDO_?DEBTSEC_PER_NET_ASSETS_TOT?36?">SSFUND!$G$79</definedName>
    <definedName name="XDO_?DEBTSEC_PER_NET_ASSETS_TOT?37?">'SSN100'!$G$142</definedName>
    <definedName name="XDO_?DEBTSEC_PER_NET_ASSETS_TOT?38?">STAX!$G$93</definedName>
    <definedName name="XDO_?DEBTSEC_PER_NET_ASSETS_TOT?39?">STOP6!$G$71</definedName>
    <definedName name="XDO_?DEBTSEC_PER_NET_ASSETS_TOT?4?">MICAP14!$G$102</definedName>
    <definedName name="XDO_?DEBTSEC_PER_NET_ASSETS_TOT?40?">STOP7!$G$71</definedName>
    <definedName name="XDO_?DEBTSEC_PER_NET_ASSETS_TOT?41?">SUNESF!$G$111</definedName>
    <definedName name="XDO_?DEBTSEC_PER_NET_ASSETS_TOT?42?">SUNFOP!$G$56</definedName>
    <definedName name="XDO_?DEBTSEC_PER_NET_ASSETS_TOT?43?">SUNVALF10!$G$85</definedName>
    <definedName name="XDO_?DEBTSEC_PER_NET_ASSETS_TOT?44?">SUNVALF2!$G$88</definedName>
    <definedName name="XDO_?DEBTSEC_PER_NET_ASSETS_TOT?45?">SUNVALF3!$G$89</definedName>
    <definedName name="XDO_?DEBTSEC_PER_NET_ASSETS_TOT?46?">SUNVALF7!$G$74</definedName>
    <definedName name="XDO_?DEBTSEC_PER_NET_ASSETS_TOT?47?">SUNVALF8!$G$79</definedName>
    <definedName name="XDO_?DEBTSEC_PER_NET_ASSETS_TOT?48?">SUNVALF9!$G$84</definedName>
    <definedName name="XDO_?DEBTSEC_PER_NET_ASSETS_TOT?5?">MICAP15!$G$101</definedName>
    <definedName name="XDO_?DEBTSEC_PER_NET_ASSETS_TOT?6?">MICAP16!$G$97</definedName>
    <definedName name="XDO_?DEBTSEC_PER_NET_ASSETS_TOT?7?">MICAP17!$G$99</definedName>
    <definedName name="XDO_?DEBTSEC_PER_NET_ASSETS_TOT?8?">MICAP8!$G$90</definedName>
    <definedName name="XDO_?DEBTSEC_PER_NET_ASSETS_TOT?9?">MICAP9!$G$90</definedName>
    <definedName name="XDO_?DEBTSECA_ISIN_CODE?">CAPEXG!$B$34</definedName>
    <definedName name="XDO_?DEBTSECA_ISIN_CODE?1?">SUNESF!$B$34:$B$98</definedName>
    <definedName name="XDO_?DEBTSECA_ISIN_CODE?18?">SUNBAL!$B$34:$B$98</definedName>
    <definedName name="XDO_?DEBTSECA_MARKET_VALUE?">CAPEXG!$F$34</definedName>
    <definedName name="XDO_?DEBTSECA_MARKET_VALUE?1?">SUNESF!$F$34:$F$98</definedName>
    <definedName name="XDO_?DEBTSECA_MARKET_VALUE?18?">SUNBAL!$F$34:$F$98</definedName>
    <definedName name="XDO_?DEBTSECA_MARKET_VALUE_TOT?">CAPEXG!#REF!</definedName>
    <definedName name="XDO_?DEBTSECA_MARKET_VALUE_TOT?1?">MICAP10!$F$79</definedName>
    <definedName name="XDO_?DEBTSECA_MARKET_VALUE_TOT?10?">MICAP15!#REF!</definedName>
    <definedName name="XDO_?DEBTSECA_MARKET_VALUE_TOT?11?">MICAP16!$F$86</definedName>
    <definedName name="XDO_?DEBTSECA_MARKET_VALUE_TOT?12?">MICAP16!#REF!</definedName>
    <definedName name="XDO_?DEBTSECA_MARKET_VALUE_TOT?13?">MICAP17!$F$88</definedName>
    <definedName name="XDO_?DEBTSECA_MARKET_VALUE_TOT?14?">MICAP17!#REF!</definedName>
    <definedName name="XDO_?DEBTSECA_MARKET_VALUE_TOT?15?" localSheetId="41">[1]SHYBH!#REF!</definedName>
    <definedName name="XDO_?DEBTSECA_MARKET_VALUE_TOT?15?">MICAP8!$F$79</definedName>
    <definedName name="XDO_?DEBTSECA_MARKET_VALUE_TOT?16?">MICAP8!#REF!</definedName>
    <definedName name="XDO_?DEBTSECA_MARKET_VALUE_TOT?17?">MICAP9!$F$79</definedName>
    <definedName name="XDO_?DEBTSECA_MARKET_VALUE_TOT?18?" localSheetId="41">[1]SHYBN!#REF!</definedName>
    <definedName name="XDO_?DEBTSECA_MARKET_VALUE_TOT?18?">MICAP9!#REF!</definedName>
    <definedName name="XDO_?DEBTSECA_MARKET_VALUE_TOT?19?">MIDCAP!$F$92</definedName>
    <definedName name="XDO_?DEBTSECA_MARKET_VALUE_TOT?2?">MICAP10!#REF!</definedName>
    <definedName name="XDO_?DEBTSECA_MARKET_VALUE_TOT?20?">MIDCAP!#REF!</definedName>
    <definedName name="XDO_?DEBTSECA_MARKET_VALUE_TOT?21?">MULTI1!$F$66</definedName>
    <definedName name="XDO_?DEBTSECA_MARKET_VALUE_TOT?22?">MULTI1!#REF!</definedName>
    <definedName name="XDO_?DEBTSECA_MARKET_VALUE_TOT?23?">MULTI2!$F$67</definedName>
    <definedName name="XDO_?DEBTSECA_MARKET_VALUE_TOT?24?" localSheetId="41">[1]SMMF!#REF!</definedName>
    <definedName name="XDO_?DEBTSECA_MARKET_VALUE_TOT?24?">MULTI2!#REF!</definedName>
    <definedName name="XDO_?DEBTSECA_MARKET_VALUE_TOT?25?">MULTIP!$F$63</definedName>
    <definedName name="XDO_?DEBTSECA_MARKET_VALUE_TOT?26?" localSheetId="41">SUNBAL!$F$99</definedName>
    <definedName name="XDO_?DEBTSECA_MARKET_VALUE_TOT?26?">MULTIP!#REF!</definedName>
    <definedName name="XDO_?DEBTSECA_MARKET_VALUE_TOT?27?">SESCAP1!$F$85</definedName>
    <definedName name="XDO_?DEBTSECA_MARKET_VALUE_TOT?28?">SESCAP1!#REF!</definedName>
    <definedName name="XDO_?DEBTSECA_MARKET_VALUE_TOT?29?">SESCAP2!$F$88</definedName>
    <definedName name="XDO_?DEBTSECA_MARKET_VALUE_TOT?3?">MICAP11!$F$88</definedName>
    <definedName name="XDO_?DEBTSECA_MARKET_VALUE_TOT?30?">SESCAP2!#REF!</definedName>
    <definedName name="XDO_?DEBTSECA_MARKET_VALUE_TOT?31?" localSheetId="41">[1]SUNONF!#REF!</definedName>
    <definedName name="XDO_?DEBTSECA_MARKET_VALUE_TOT?31?">SESCAP3!$F$91</definedName>
    <definedName name="XDO_?DEBTSECA_MARKET_VALUE_TOT?32?">SESCAP3!#REF!</definedName>
    <definedName name="XDO_?DEBTSECA_MARKET_VALUE_TOT?33?">SESCAP4!$F$87</definedName>
    <definedName name="XDO_?DEBTSECA_MARKET_VALUE_TOT?34?">SESCAP4!#REF!</definedName>
    <definedName name="XDO_?DEBTSECA_MARKET_VALUE_TOT?35?">SESCAP5!$F$84</definedName>
    <definedName name="XDO_?DEBTSECA_MARKET_VALUE_TOT?36?">SESCAP5!#REF!</definedName>
    <definedName name="XDO_?DEBTSECA_MARKET_VALUE_TOT?37?">SESCAP6!$F$80</definedName>
    <definedName name="XDO_?DEBTSECA_MARKET_VALUE_TOT?38?">SESCAP6!#REF!</definedName>
    <definedName name="XDO_?DEBTSECA_MARKET_VALUE_TOT?39?">SESCAP7!$F$70</definedName>
    <definedName name="XDO_?DEBTSECA_MARKET_VALUE_TOT?4?">MICAP11!#REF!</definedName>
    <definedName name="XDO_?DEBTSECA_MARKET_VALUE_TOT?40?">SESCAP7!#REF!</definedName>
    <definedName name="XDO_?DEBTSECA_MARKET_VALUE_TOT?41?">SFOCUS!$F$59</definedName>
    <definedName name="XDO_?DEBTSECA_MARKET_VALUE_TOT?42?">SFOCUS!#REF!</definedName>
    <definedName name="XDO_?DEBTSECA_MARKET_VALUE_TOT?43?">SLTADV3!$F$83</definedName>
    <definedName name="XDO_?DEBTSECA_MARKET_VALUE_TOT?44?">SLTADV3!#REF!</definedName>
    <definedName name="XDO_?DEBTSECA_MARKET_VALUE_TOT?45?">SLTADV4!$F$73</definedName>
    <definedName name="XDO_?DEBTSECA_MARKET_VALUE_TOT?46?">SLTADV4!#REF!</definedName>
    <definedName name="XDO_?DEBTSECA_MARKET_VALUE_TOT?47?">SLTAX1!$F$77</definedName>
    <definedName name="XDO_?DEBTSECA_MARKET_VALUE_TOT?48?">SLTAX1!#REF!</definedName>
    <definedName name="XDO_?DEBTSECA_MARKET_VALUE_TOT?49?">SLTAX2!$F$77</definedName>
    <definedName name="XDO_?DEBTSECA_MARKET_VALUE_TOT?5?">MICAP12!$F$88</definedName>
    <definedName name="XDO_?DEBTSECA_MARKET_VALUE_TOT?50?">SLTAX2!#REF!</definedName>
    <definedName name="XDO_?DEBTSECA_MARKET_VALUE_TOT?51?">SLTAX3!$F$85</definedName>
    <definedName name="XDO_?DEBTSECA_MARKET_VALUE_TOT?52?">SLTAX3!#REF!</definedName>
    <definedName name="XDO_?DEBTSECA_MARKET_VALUE_TOT?53?">SLTAX4!$F$88</definedName>
    <definedName name="XDO_?DEBTSECA_MARKET_VALUE_TOT?54?">SLTAX4!#REF!</definedName>
    <definedName name="XDO_?DEBTSECA_MARKET_VALUE_TOT?55?">SLTAX5!$F$89</definedName>
    <definedName name="XDO_?DEBTSECA_MARKET_VALUE_TOT?56?">SLTAX5!#REF!</definedName>
    <definedName name="XDO_?DEBTSECA_MARKET_VALUE_TOT?57?">SLTAX6!$F$87</definedName>
    <definedName name="XDO_?DEBTSECA_MARKET_VALUE_TOT?58?">SLTAX6!#REF!</definedName>
    <definedName name="XDO_?DEBTSECA_MARKET_VALUE_TOT?59?">SMALL3!$F$72</definedName>
    <definedName name="XDO_?DEBTSECA_MARKET_VALUE_TOT?6?">MICAP12!#REF!</definedName>
    <definedName name="XDO_?DEBTSECA_MARKET_VALUE_TOT?60?">SMALL3!#REF!</definedName>
    <definedName name="XDO_?DEBTSECA_MARKET_VALUE_TOT?61?">SMALL4!$F$72</definedName>
    <definedName name="XDO_?DEBTSECA_MARKET_VALUE_TOT?62?">SMALL4!#REF!</definedName>
    <definedName name="XDO_?DEBTSECA_MARKET_VALUE_TOT?63?">SMALL5!$F$72</definedName>
    <definedName name="XDO_?DEBTSECA_MARKET_VALUE_TOT?64?">SMALL5!#REF!</definedName>
    <definedName name="XDO_?DEBTSECA_MARKET_VALUE_TOT?65?">SMALL6!$F$71</definedName>
    <definedName name="XDO_?DEBTSECA_MARKET_VALUE_TOT?66?">SMALL6!#REF!</definedName>
    <definedName name="XDO_?DEBTSECA_MARKET_VALUE_TOT?67?">SMILE!$F$80</definedName>
    <definedName name="XDO_?DEBTSECA_MARKET_VALUE_TOT?68?">SMILE!#REF!</definedName>
    <definedName name="XDO_?DEBTSECA_MARKET_VALUE_TOT?69?">SRURAL!$F$93</definedName>
    <definedName name="XDO_?DEBTSECA_MARKET_VALUE_TOT?7?">MICAP14!$F$91</definedName>
    <definedName name="XDO_?DEBTSECA_MARKET_VALUE_TOT?70?">SRURAL!#REF!</definedName>
    <definedName name="XDO_?DEBTSECA_MARKET_VALUE_TOT?71?">SSFUND!$F$68</definedName>
    <definedName name="XDO_?DEBTSECA_MARKET_VALUE_TOT?72?">SSFUND!#REF!</definedName>
    <definedName name="XDO_?DEBTSECA_MARKET_VALUE_TOT?73?">'SSN100'!$F$131</definedName>
    <definedName name="XDO_?DEBTSECA_MARKET_VALUE_TOT?74?">'SSN100'!#REF!</definedName>
    <definedName name="XDO_?DEBTSECA_MARKET_VALUE_TOT?75?">STAX!$F$82</definedName>
    <definedName name="XDO_?DEBTSECA_MARKET_VALUE_TOT?76?">STAX!#REF!</definedName>
    <definedName name="XDO_?DEBTSECA_MARKET_VALUE_TOT?77?">STOP6!$F$60</definedName>
    <definedName name="XDO_?DEBTSECA_MARKET_VALUE_TOT?78?">STOP6!#REF!</definedName>
    <definedName name="XDO_?DEBTSECA_MARKET_VALUE_TOT?79?">STOP7!$F$60</definedName>
    <definedName name="XDO_?DEBTSECA_MARKET_VALUE_TOT?8?">MICAP14!#REF!</definedName>
    <definedName name="XDO_?DEBTSECA_MARKET_VALUE_TOT?80?">STOP7!#REF!</definedName>
    <definedName name="XDO_?DEBTSECA_MARKET_VALUE_TOT?81?">SUNESF!$F$99</definedName>
    <definedName name="XDO_?DEBTSECA_MARKET_VALUE_TOT?82?">SUNFOP!$F$45</definedName>
    <definedName name="XDO_?DEBTSECA_MARKET_VALUE_TOT?83?">SUNFOP!#REF!</definedName>
    <definedName name="XDO_?DEBTSECA_MARKET_VALUE_TOT?84?">SUNVALF10!$F$74</definedName>
    <definedName name="XDO_?DEBTSECA_MARKET_VALUE_TOT?85?">SUNVALF10!#REF!</definedName>
    <definedName name="XDO_?DEBTSECA_MARKET_VALUE_TOT?86?">SUNVALF2!$F$77</definedName>
    <definedName name="XDO_?DEBTSECA_MARKET_VALUE_TOT?87?">SUNVALF2!#REF!</definedName>
    <definedName name="XDO_?DEBTSECA_MARKET_VALUE_TOT?88?">SUNVALF3!$F$78</definedName>
    <definedName name="XDO_?DEBTSECA_MARKET_VALUE_TOT?89?">SUNVALF3!#REF!</definedName>
    <definedName name="XDO_?DEBTSECA_MARKET_VALUE_TOT?9?">MICAP15!$F$90</definedName>
    <definedName name="XDO_?DEBTSECA_MARKET_VALUE_TOT?90?">SUNVALF7!$F$63</definedName>
    <definedName name="XDO_?DEBTSECA_MARKET_VALUE_TOT?91?">SUNVALF7!#REF!</definedName>
    <definedName name="XDO_?DEBTSECA_MARKET_VALUE_TOT?92?">SUNVALF8!$F$68</definedName>
    <definedName name="XDO_?DEBTSECA_MARKET_VALUE_TOT?93?">SUNVALF8!#REF!</definedName>
    <definedName name="XDO_?DEBTSECA_MARKET_VALUE_TOT?94?">SUNVALF9!$F$73</definedName>
    <definedName name="XDO_?DEBTSECA_MARKET_VALUE_TOT?95?">SUNVALF9!#REF!</definedName>
    <definedName name="XDO_?DEBTSECA_NAME?">CAPEXG!$C$34</definedName>
    <definedName name="XDO_?DEBTSECA_NAME?1?">SUNESF!$C$34:$C$98</definedName>
    <definedName name="XDO_?DEBTSECA_NAME?18?">SUNBAL!$C$34:$C$98</definedName>
    <definedName name="XDO_?DEBTSECA_PER_NET_ASSETS?">CAPEXG!$G$34</definedName>
    <definedName name="XDO_?DEBTSECA_PER_NET_ASSETS?1?">SUNESF!$G$34:$G$98</definedName>
    <definedName name="XDO_?DEBTSECA_PER_NET_ASSETS?18?">SUNBAL!$G$34:$G$98</definedName>
    <definedName name="XDO_?DEBTSECA_PER_NET_ASSETS_TOT?">CAPEXG!#REF!</definedName>
    <definedName name="XDO_?DEBTSECA_PER_NET_ASSETS_TOT?1?">MICAP10!$G$79</definedName>
    <definedName name="XDO_?DEBTSECA_PER_NET_ASSETS_TOT?10?">MICAP15!#REF!</definedName>
    <definedName name="XDO_?DEBTSECA_PER_NET_ASSETS_TOT?11?">MICAP16!$G$86</definedName>
    <definedName name="XDO_?DEBTSECA_PER_NET_ASSETS_TOT?12?">MICAP16!#REF!</definedName>
    <definedName name="XDO_?DEBTSECA_PER_NET_ASSETS_TOT?13?">MICAP17!$G$88</definedName>
    <definedName name="XDO_?DEBTSECA_PER_NET_ASSETS_TOT?14?">MICAP17!#REF!</definedName>
    <definedName name="XDO_?DEBTSECA_PER_NET_ASSETS_TOT?15?" localSheetId="41">[1]SHYBH!#REF!</definedName>
    <definedName name="XDO_?DEBTSECA_PER_NET_ASSETS_TOT?15?">MICAP8!$G$79</definedName>
    <definedName name="XDO_?DEBTSECA_PER_NET_ASSETS_TOT?16?">MICAP8!#REF!</definedName>
    <definedName name="XDO_?DEBTSECA_PER_NET_ASSETS_TOT?17?">MICAP9!$G$79</definedName>
    <definedName name="XDO_?DEBTSECA_PER_NET_ASSETS_TOT?18?" localSheetId="41">[1]SHYBN!#REF!</definedName>
    <definedName name="XDO_?DEBTSECA_PER_NET_ASSETS_TOT?18?">MICAP9!#REF!</definedName>
    <definedName name="XDO_?DEBTSECA_PER_NET_ASSETS_TOT?19?">MIDCAP!$G$92</definedName>
    <definedName name="XDO_?DEBTSECA_PER_NET_ASSETS_TOT?2?">MICAP10!#REF!</definedName>
    <definedName name="XDO_?DEBTSECA_PER_NET_ASSETS_TOT?20?">MIDCAP!#REF!</definedName>
    <definedName name="XDO_?DEBTSECA_PER_NET_ASSETS_TOT?21?">MULTI1!$G$66</definedName>
    <definedName name="XDO_?DEBTSECA_PER_NET_ASSETS_TOT?22?">MULTI1!#REF!</definedName>
    <definedName name="XDO_?DEBTSECA_PER_NET_ASSETS_TOT?23?">MULTI2!$G$67</definedName>
    <definedName name="XDO_?DEBTSECA_PER_NET_ASSETS_TOT?24?" localSheetId="41">[1]SMMF!#REF!</definedName>
    <definedName name="XDO_?DEBTSECA_PER_NET_ASSETS_TOT?24?">MULTI2!#REF!</definedName>
    <definedName name="XDO_?DEBTSECA_PER_NET_ASSETS_TOT?25?">MULTIP!$G$63</definedName>
    <definedName name="XDO_?DEBTSECA_PER_NET_ASSETS_TOT?26?" localSheetId="41">SUNBAL!$G$99</definedName>
    <definedName name="XDO_?DEBTSECA_PER_NET_ASSETS_TOT?26?">MULTIP!#REF!</definedName>
    <definedName name="XDO_?DEBTSECA_PER_NET_ASSETS_TOT?27?">SESCAP1!$G$85</definedName>
    <definedName name="XDO_?DEBTSECA_PER_NET_ASSETS_TOT?28?">SESCAP1!#REF!</definedName>
    <definedName name="XDO_?DEBTSECA_PER_NET_ASSETS_TOT?29?">SESCAP2!$G$88</definedName>
    <definedName name="XDO_?DEBTSECA_PER_NET_ASSETS_TOT?3?">MICAP11!$G$88</definedName>
    <definedName name="XDO_?DEBTSECA_PER_NET_ASSETS_TOT?30?">SESCAP2!#REF!</definedName>
    <definedName name="XDO_?DEBTSECA_PER_NET_ASSETS_TOT?31?" localSheetId="41">[1]SUNONF!#REF!</definedName>
    <definedName name="XDO_?DEBTSECA_PER_NET_ASSETS_TOT?31?">SESCAP3!$G$91</definedName>
    <definedName name="XDO_?DEBTSECA_PER_NET_ASSETS_TOT?32?">SESCAP3!#REF!</definedName>
    <definedName name="XDO_?DEBTSECA_PER_NET_ASSETS_TOT?33?">SESCAP4!$G$87</definedName>
    <definedName name="XDO_?DEBTSECA_PER_NET_ASSETS_TOT?34?">SESCAP4!#REF!</definedName>
    <definedName name="XDO_?DEBTSECA_PER_NET_ASSETS_TOT?35?">SESCAP5!$G$84</definedName>
    <definedName name="XDO_?DEBTSECA_PER_NET_ASSETS_TOT?36?">SESCAP5!#REF!</definedName>
    <definedName name="XDO_?DEBTSECA_PER_NET_ASSETS_TOT?37?">SESCAP6!$G$80</definedName>
    <definedName name="XDO_?DEBTSECA_PER_NET_ASSETS_TOT?38?">SESCAP6!#REF!</definedName>
    <definedName name="XDO_?DEBTSECA_PER_NET_ASSETS_TOT?39?">SESCAP7!$G$70</definedName>
    <definedName name="XDO_?DEBTSECA_PER_NET_ASSETS_TOT?4?">MICAP11!#REF!</definedName>
    <definedName name="XDO_?DEBTSECA_PER_NET_ASSETS_TOT?40?">SESCAP7!#REF!</definedName>
    <definedName name="XDO_?DEBTSECA_PER_NET_ASSETS_TOT?41?">SFOCUS!$G$59</definedName>
    <definedName name="XDO_?DEBTSECA_PER_NET_ASSETS_TOT?42?">SFOCUS!#REF!</definedName>
    <definedName name="XDO_?DEBTSECA_PER_NET_ASSETS_TOT?43?">SLTADV3!$G$83</definedName>
    <definedName name="XDO_?DEBTSECA_PER_NET_ASSETS_TOT?44?">SLTADV3!#REF!</definedName>
    <definedName name="XDO_?DEBTSECA_PER_NET_ASSETS_TOT?45?">SLTADV4!$G$73</definedName>
    <definedName name="XDO_?DEBTSECA_PER_NET_ASSETS_TOT?46?">SLTADV4!#REF!</definedName>
    <definedName name="XDO_?DEBTSECA_PER_NET_ASSETS_TOT?47?">SLTAX1!$G$77</definedName>
    <definedName name="XDO_?DEBTSECA_PER_NET_ASSETS_TOT?48?">SLTAX1!#REF!</definedName>
    <definedName name="XDO_?DEBTSECA_PER_NET_ASSETS_TOT?49?">SLTAX2!$G$77</definedName>
    <definedName name="XDO_?DEBTSECA_PER_NET_ASSETS_TOT?5?">MICAP12!$G$88</definedName>
    <definedName name="XDO_?DEBTSECA_PER_NET_ASSETS_TOT?50?">SLTAX2!#REF!</definedName>
    <definedName name="XDO_?DEBTSECA_PER_NET_ASSETS_TOT?51?">SLTAX3!$G$85</definedName>
    <definedName name="XDO_?DEBTSECA_PER_NET_ASSETS_TOT?52?">SLTAX3!#REF!</definedName>
    <definedName name="XDO_?DEBTSECA_PER_NET_ASSETS_TOT?53?">SLTAX4!$G$88</definedName>
    <definedName name="XDO_?DEBTSECA_PER_NET_ASSETS_TOT?54?">SLTAX4!#REF!</definedName>
    <definedName name="XDO_?DEBTSECA_PER_NET_ASSETS_TOT?55?">SLTAX5!$G$89</definedName>
    <definedName name="XDO_?DEBTSECA_PER_NET_ASSETS_TOT?56?">SLTAX5!#REF!</definedName>
    <definedName name="XDO_?DEBTSECA_PER_NET_ASSETS_TOT?57?">SLTAX6!$G$87</definedName>
    <definedName name="XDO_?DEBTSECA_PER_NET_ASSETS_TOT?58?">SLTAX6!#REF!</definedName>
    <definedName name="XDO_?DEBTSECA_PER_NET_ASSETS_TOT?59?">SMALL3!$G$72</definedName>
    <definedName name="XDO_?DEBTSECA_PER_NET_ASSETS_TOT?6?">MICAP12!#REF!</definedName>
    <definedName name="XDO_?DEBTSECA_PER_NET_ASSETS_TOT?60?">SMALL3!#REF!</definedName>
    <definedName name="XDO_?DEBTSECA_PER_NET_ASSETS_TOT?61?">SMALL4!$G$72</definedName>
    <definedName name="XDO_?DEBTSECA_PER_NET_ASSETS_TOT?62?">SMALL4!#REF!</definedName>
    <definedName name="XDO_?DEBTSECA_PER_NET_ASSETS_TOT?63?">SMALL5!$G$72</definedName>
    <definedName name="XDO_?DEBTSECA_PER_NET_ASSETS_TOT?64?">SMALL5!#REF!</definedName>
    <definedName name="XDO_?DEBTSECA_PER_NET_ASSETS_TOT?65?">SMALL6!$G$71</definedName>
    <definedName name="XDO_?DEBTSECA_PER_NET_ASSETS_TOT?66?">SMALL6!#REF!</definedName>
    <definedName name="XDO_?DEBTSECA_PER_NET_ASSETS_TOT?67?">SMILE!$G$80</definedName>
    <definedName name="XDO_?DEBTSECA_PER_NET_ASSETS_TOT?68?">SMILE!#REF!</definedName>
    <definedName name="XDO_?DEBTSECA_PER_NET_ASSETS_TOT?69?">SRURAL!$G$93</definedName>
    <definedName name="XDO_?DEBTSECA_PER_NET_ASSETS_TOT?7?">MICAP14!$G$91</definedName>
    <definedName name="XDO_?DEBTSECA_PER_NET_ASSETS_TOT?70?">SRURAL!#REF!</definedName>
    <definedName name="XDO_?DEBTSECA_PER_NET_ASSETS_TOT?71?">SSFUND!$G$68</definedName>
    <definedName name="XDO_?DEBTSECA_PER_NET_ASSETS_TOT?72?">SSFUND!#REF!</definedName>
    <definedName name="XDO_?DEBTSECA_PER_NET_ASSETS_TOT?73?">'SSN100'!$G$131</definedName>
    <definedName name="XDO_?DEBTSECA_PER_NET_ASSETS_TOT?74?">'SSN100'!#REF!</definedName>
    <definedName name="XDO_?DEBTSECA_PER_NET_ASSETS_TOT?75?">STAX!$G$82</definedName>
    <definedName name="XDO_?DEBTSECA_PER_NET_ASSETS_TOT?76?">STAX!#REF!</definedName>
    <definedName name="XDO_?DEBTSECA_PER_NET_ASSETS_TOT?77?">STOP6!$G$60</definedName>
    <definedName name="XDO_?DEBTSECA_PER_NET_ASSETS_TOT?78?">STOP6!#REF!</definedName>
    <definedName name="XDO_?DEBTSECA_PER_NET_ASSETS_TOT?79?">STOP7!$G$60</definedName>
    <definedName name="XDO_?DEBTSECA_PER_NET_ASSETS_TOT?8?">MICAP14!#REF!</definedName>
    <definedName name="XDO_?DEBTSECA_PER_NET_ASSETS_TOT?80?">STOP7!#REF!</definedName>
    <definedName name="XDO_?DEBTSECA_PER_NET_ASSETS_TOT?81?">SUNESF!$G$99</definedName>
    <definedName name="XDO_?DEBTSECA_PER_NET_ASSETS_TOT?82?">SUNFOP!$G$45</definedName>
    <definedName name="XDO_?DEBTSECA_PER_NET_ASSETS_TOT?83?">SUNFOP!#REF!</definedName>
    <definedName name="XDO_?DEBTSECA_PER_NET_ASSETS_TOT?84?">SUNVALF10!$G$74</definedName>
    <definedName name="XDO_?DEBTSECA_PER_NET_ASSETS_TOT?85?">SUNVALF10!#REF!</definedName>
    <definedName name="XDO_?DEBTSECA_PER_NET_ASSETS_TOT?86?">SUNVALF2!$G$77</definedName>
    <definedName name="XDO_?DEBTSECA_PER_NET_ASSETS_TOT?87?">SUNVALF2!#REF!</definedName>
    <definedName name="XDO_?DEBTSECA_PER_NET_ASSETS_TOT?88?">SUNVALF3!$G$78</definedName>
    <definedName name="XDO_?DEBTSECA_PER_NET_ASSETS_TOT?89?">SUNVALF3!#REF!</definedName>
    <definedName name="XDO_?DEBTSECA_PER_NET_ASSETS_TOT?9?">MICAP15!$G$90</definedName>
    <definedName name="XDO_?DEBTSECA_PER_NET_ASSETS_TOT?90?">SUNVALF7!$G$63</definedName>
    <definedName name="XDO_?DEBTSECA_PER_NET_ASSETS_TOT?91?">SUNVALF7!#REF!</definedName>
    <definedName name="XDO_?DEBTSECA_PER_NET_ASSETS_TOT?92?">SUNVALF8!$G$68</definedName>
    <definedName name="XDO_?DEBTSECA_PER_NET_ASSETS_TOT?93?">SUNVALF8!#REF!</definedName>
    <definedName name="XDO_?DEBTSECA_PER_NET_ASSETS_TOT?94?">SUNVALF9!$G$73</definedName>
    <definedName name="XDO_?DEBTSECA_PER_NET_ASSETS_TOT?95?">SUNVALF9!#REF!</definedName>
    <definedName name="XDO_?DEBTSECA_RATING_INDUSTRY?">CAPEXG!$D$34</definedName>
    <definedName name="XDO_?DEBTSECA_RATING_INDUSTRY?1?">SUNESF!$D$34:$D$98</definedName>
    <definedName name="XDO_?DEBTSECA_RATING_INDUSTRY?18?">SUNBAL!$D$34:$D$98</definedName>
    <definedName name="XDO_?DEBTSECA_SL_NO?">CAPEXG!$A$34</definedName>
    <definedName name="XDO_?DEBTSECA_SL_NO?1?">SUNESF!$A$34:$A$98</definedName>
    <definedName name="XDO_?DEBTSECA_SL_NO?18?">SUNBAL!$A$34:$A$98</definedName>
    <definedName name="XDO_?DEBTSECA_UNITS?">CAPEXG!$E$34</definedName>
    <definedName name="XDO_?DEBTSECA_UNITS?1?">SUNESF!$E$34:$E$98</definedName>
    <definedName name="XDO_?DEBTSECA_UNITS?18?">SUNBAL!$E$34:$E$98</definedName>
    <definedName name="XDO_?DEBTSECB_ISIN_CODE?">CAPEXG!$B$38</definedName>
    <definedName name="XDO_?DEBTSECB_ISIN_CODE?1?">SUNESF!$B$38:$B$102</definedName>
    <definedName name="XDO_?DEBTSECB_ISIN_CODE?12?">SUNBAL!$B$38:$B$103</definedName>
    <definedName name="XDO_?DEBTSECB_MARKET_VALUE?">CAPEXG!$F$38</definedName>
    <definedName name="XDO_?DEBTSECB_MARKET_VALUE?1?">SUNESF!$F$38:$F$102</definedName>
    <definedName name="XDO_?DEBTSECB_MARKET_VALUE?12?">SUNBAL!$F$38:$F$103</definedName>
    <definedName name="XDO_?DEBTSECB_MARKET_VALUE_TOT?">CAPEXG!#REF!</definedName>
    <definedName name="XDO_?DEBTSECB_MARKET_VALUE_TOT?1?">MICAP10!$F$82</definedName>
    <definedName name="XDO_?DEBTSECB_MARKET_VALUE_TOT?10?">MICAP15!#REF!</definedName>
    <definedName name="XDO_?DEBTSECB_MARKET_VALUE_TOT?11?">MICAP16!$F$89</definedName>
    <definedName name="XDO_?DEBTSECB_MARKET_VALUE_TOT?12?">MICAP16!#REF!</definedName>
    <definedName name="XDO_?DEBTSECB_MARKET_VALUE_TOT?13?">MICAP17!$F$91</definedName>
    <definedName name="XDO_?DEBTSECB_MARKET_VALUE_TOT?14?">MICAP17!#REF!</definedName>
    <definedName name="XDO_?DEBTSECB_MARKET_VALUE_TOT?15?">MICAP8!$F$82</definedName>
    <definedName name="XDO_?DEBTSECB_MARKET_VALUE_TOT?16?">MICAP8!#REF!</definedName>
    <definedName name="XDO_?DEBTSECB_MARKET_VALUE_TOT?17?">MICAP9!$F$82</definedName>
    <definedName name="XDO_?DEBTSECB_MARKET_VALUE_TOT?18?" localSheetId="41">[1]SFTPIS!#REF!</definedName>
    <definedName name="XDO_?DEBTSECB_MARKET_VALUE_TOT?18?">MICAP9!#REF!</definedName>
    <definedName name="XDO_?DEBTSECB_MARKET_VALUE_TOT?19?">MIDCAP!$F$95</definedName>
    <definedName name="XDO_?DEBTSECB_MARKET_VALUE_TOT?2?">MICAP10!#REF!</definedName>
    <definedName name="XDO_?DEBTSECB_MARKET_VALUE_TOT?20?" localSheetId="41">[1]SHYBH!#REF!</definedName>
    <definedName name="XDO_?DEBTSECB_MARKET_VALUE_TOT?20?">MIDCAP!#REF!</definedName>
    <definedName name="XDO_?DEBTSECB_MARKET_VALUE_TOT?21?">MULTI1!$F$69</definedName>
    <definedName name="XDO_?DEBTSECB_MARKET_VALUE_TOT?22?">MULTI1!#REF!</definedName>
    <definedName name="XDO_?DEBTSECB_MARKET_VALUE_TOT?23?" localSheetId="41">[1]SHYBN!#REF!</definedName>
    <definedName name="XDO_?DEBTSECB_MARKET_VALUE_TOT?23?">MULTI2!$F$70</definedName>
    <definedName name="XDO_?DEBTSECB_MARKET_VALUE_TOT?24?">MULTI2!#REF!</definedName>
    <definedName name="XDO_?DEBTSECB_MARKET_VALUE_TOT?25?">MULTIP!$F$66</definedName>
    <definedName name="XDO_?DEBTSECB_MARKET_VALUE_TOT?26?">MULTIP!#REF!</definedName>
    <definedName name="XDO_?DEBTSECB_MARKET_VALUE_TOT?27?" localSheetId="41">[1]SHYBU!#REF!</definedName>
    <definedName name="XDO_?DEBTSECB_MARKET_VALUE_TOT?27?">SESCAP1!$F$88</definedName>
    <definedName name="XDO_?DEBTSECB_MARKET_VALUE_TOT?28?">SESCAP1!#REF!</definedName>
    <definedName name="XDO_?DEBTSECB_MARKET_VALUE_TOT?29?">SESCAP2!$F$91</definedName>
    <definedName name="XDO_?DEBTSECB_MARKET_VALUE_TOT?3?">MICAP11!$F$91</definedName>
    <definedName name="XDO_?DEBTSECB_MARKET_VALUE_TOT?30?" localSheetId="41">[1]SMMF!#REF!</definedName>
    <definedName name="XDO_?DEBTSECB_MARKET_VALUE_TOT?30?">SESCAP2!#REF!</definedName>
    <definedName name="XDO_?DEBTSECB_MARKET_VALUE_TOT?31?">SESCAP3!$F$94</definedName>
    <definedName name="XDO_?DEBTSECB_MARKET_VALUE_TOT?32?" localSheetId="41">SUNBAL!$F$104</definedName>
    <definedName name="XDO_?DEBTSECB_MARKET_VALUE_TOT?32?">SESCAP3!#REF!</definedName>
    <definedName name="XDO_?DEBTSECB_MARKET_VALUE_TOT?33?">SESCAP4!$F$90</definedName>
    <definedName name="XDO_?DEBTSECB_MARKET_VALUE_TOT?34?">SESCAP4!#REF!</definedName>
    <definedName name="XDO_?DEBTSECB_MARKET_VALUE_TOT?35?">SESCAP5!$F$87</definedName>
    <definedName name="XDO_?DEBTSECB_MARKET_VALUE_TOT?36?">SESCAP5!#REF!</definedName>
    <definedName name="XDO_?DEBTSECB_MARKET_VALUE_TOT?37?" localSheetId="41">[1]SUNONF!#REF!</definedName>
    <definedName name="XDO_?DEBTSECB_MARKET_VALUE_TOT?37?">SESCAP6!$F$83</definedName>
    <definedName name="XDO_?DEBTSECB_MARKET_VALUE_TOT?38?">SESCAP6!#REF!</definedName>
    <definedName name="XDO_?DEBTSECB_MARKET_VALUE_TOT?39?">SESCAP7!$F$73</definedName>
    <definedName name="XDO_?DEBTSECB_MARKET_VALUE_TOT?4?">MICAP11!#REF!</definedName>
    <definedName name="XDO_?DEBTSECB_MARKET_VALUE_TOT?40?">SESCAP7!#REF!</definedName>
    <definedName name="XDO_?DEBTSECB_MARKET_VALUE_TOT?41?">SFOCUS!$F$62</definedName>
    <definedName name="XDO_?DEBTSECB_MARKET_VALUE_TOT?42?">SFOCUS!#REF!</definedName>
    <definedName name="XDO_?DEBTSECB_MARKET_VALUE_TOT?43?">SLTADV3!$F$86</definedName>
    <definedName name="XDO_?DEBTSECB_MARKET_VALUE_TOT?44?">SLTADV3!#REF!</definedName>
    <definedName name="XDO_?DEBTSECB_MARKET_VALUE_TOT?45?">SLTADV4!$F$76</definedName>
    <definedName name="XDO_?DEBTSECB_MARKET_VALUE_TOT?46?">SLTADV4!#REF!</definedName>
    <definedName name="XDO_?DEBTSECB_MARKET_VALUE_TOT?47?">SLTAX1!$F$80</definedName>
    <definedName name="XDO_?DEBTSECB_MARKET_VALUE_TOT?48?">SLTAX1!#REF!</definedName>
    <definedName name="XDO_?DEBTSECB_MARKET_VALUE_TOT?49?">SLTAX2!$F$80</definedName>
    <definedName name="XDO_?DEBTSECB_MARKET_VALUE_TOT?5?">MICAP12!$F$91</definedName>
    <definedName name="XDO_?DEBTSECB_MARKET_VALUE_TOT?50?">SLTAX2!#REF!</definedName>
    <definedName name="XDO_?DEBTSECB_MARKET_VALUE_TOT?51?">SLTAX3!$F$88</definedName>
    <definedName name="XDO_?DEBTSECB_MARKET_VALUE_TOT?52?">SLTAX3!#REF!</definedName>
    <definedName name="XDO_?DEBTSECB_MARKET_VALUE_TOT?53?">SLTAX4!$F$91</definedName>
    <definedName name="XDO_?DEBTSECB_MARKET_VALUE_TOT?54?">SLTAX4!#REF!</definedName>
    <definedName name="XDO_?DEBTSECB_MARKET_VALUE_TOT?55?">SLTAX5!$F$92</definedName>
    <definedName name="XDO_?DEBTSECB_MARKET_VALUE_TOT?56?">SLTAX5!#REF!</definedName>
    <definedName name="XDO_?DEBTSECB_MARKET_VALUE_TOT?57?">SLTAX6!$F$90</definedName>
    <definedName name="XDO_?DEBTSECB_MARKET_VALUE_TOT?58?">SLTAX6!#REF!</definedName>
    <definedName name="XDO_?DEBTSECB_MARKET_VALUE_TOT?59?">SMALL3!$F$75</definedName>
    <definedName name="XDO_?DEBTSECB_MARKET_VALUE_TOT?6?" localSheetId="41">[1]SFRSTP!#REF!</definedName>
    <definedName name="XDO_?DEBTSECB_MARKET_VALUE_TOT?6?">MICAP12!#REF!</definedName>
    <definedName name="XDO_?DEBTSECB_MARKET_VALUE_TOT?60?">SMALL3!#REF!</definedName>
    <definedName name="XDO_?DEBTSECB_MARKET_VALUE_TOT?61?">SMALL4!$F$75</definedName>
    <definedName name="XDO_?DEBTSECB_MARKET_VALUE_TOT?62?">SMALL4!#REF!</definedName>
    <definedName name="XDO_?DEBTSECB_MARKET_VALUE_TOT?63?">SMALL5!$F$75</definedName>
    <definedName name="XDO_?DEBTSECB_MARKET_VALUE_TOT?64?">SMALL5!#REF!</definedName>
    <definedName name="XDO_?DEBTSECB_MARKET_VALUE_TOT?65?">SMALL6!$F$74</definedName>
    <definedName name="XDO_?DEBTSECB_MARKET_VALUE_TOT?66?">SMALL6!#REF!</definedName>
    <definedName name="XDO_?DEBTSECB_MARKET_VALUE_TOT?67?">SMILE!$F$83</definedName>
    <definedName name="XDO_?DEBTSECB_MARKET_VALUE_TOT?68?">SMILE!#REF!</definedName>
    <definedName name="XDO_?DEBTSECB_MARKET_VALUE_TOT?69?">SRURAL!$F$96</definedName>
    <definedName name="XDO_?DEBTSECB_MARKET_VALUE_TOT?7?">MICAP14!$F$94</definedName>
    <definedName name="XDO_?DEBTSECB_MARKET_VALUE_TOT?70?">SRURAL!#REF!</definedName>
    <definedName name="XDO_?DEBTSECB_MARKET_VALUE_TOT?71?">SSFUND!$F$71</definedName>
    <definedName name="XDO_?DEBTSECB_MARKET_VALUE_TOT?72?">SSFUND!#REF!</definedName>
    <definedName name="XDO_?DEBTSECB_MARKET_VALUE_TOT?73?">'SSN100'!$F$134</definedName>
    <definedName name="XDO_?DEBTSECB_MARKET_VALUE_TOT?74?">'SSN100'!#REF!</definedName>
    <definedName name="XDO_?DEBTSECB_MARKET_VALUE_TOT?75?">STAX!$F$85</definedName>
    <definedName name="XDO_?DEBTSECB_MARKET_VALUE_TOT?76?">STAX!#REF!</definedName>
    <definedName name="XDO_?DEBTSECB_MARKET_VALUE_TOT?77?">STOP6!$F$63</definedName>
    <definedName name="XDO_?DEBTSECB_MARKET_VALUE_TOT?78?">STOP6!#REF!</definedName>
    <definedName name="XDO_?DEBTSECB_MARKET_VALUE_TOT?79?">STOP7!$F$63</definedName>
    <definedName name="XDO_?DEBTSECB_MARKET_VALUE_TOT?8?">MICAP14!#REF!</definedName>
    <definedName name="XDO_?DEBTSECB_MARKET_VALUE_TOT?80?">STOP7!#REF!</definedName>
    <definedName name="XDO_?DEBTSECB_MARKET_VALUE_TOT?81?">SUNESF!$F$103</definedName>
    <definedName name="XDO_?DEBTSECB_MARKET_VALUE_TOT?82?">SUNFOP!$F$48</definedName>
    <definedName name="XDO_?DEBTSECB_MARKET_VALUE_TOT?83?">SUNFOP!#REF!</definedName>
    <definedName name="XDO_?DEBTSECB_MARKET_VALUE_TOT?84?">SUNVALF10!$F$77</definedName>
    <definedName name="XDO_?DEBTSECB_MARKET_VALUE_TOT?85?">SUNVALF10!#REF!</definedName>
    <definedName name="XDO_?DEBTSECB_MARKET_VALUE_TOT?86?">SUNVALF2!$F$80</definedName>
    <definedName name="XDO_?DEBTSECB_MARKET_VALUE_TOT?87?">SUNVALF2!#REF!</definedName>
    <definedName name="XDO_?DEBTSECB_MARKET_VALUE_TOT?88?">SUNVALF3!$F$81</definedName>
    <definedName name="XDO_?DEBTSECB_MARKET_VALUE_TOT?89?">SUNVALF3!#REF!</definedName>
    <definedName name="XDO_?DEBTSECB_MARKET_VALUE_TOT?9?">MICAP15!$F$93</definedName>
    <definedName name="XDO_?DEBTSECB_MARKET_VALUE_TOT?90?">SUNVALF7!$F$66</definedName>
    <definedName name="XDO_?DEBTSECB_MARKET_VALUE_TOT?91?">SUNVALF7!#REF!</definedName>
    <definedName name="XDO_?DEBTSECB_MARKET_VALUE_TOT?92?">SUNVALF8!$F$71</definedName>
    <definedName name="XDO_?DEBTSECB_MARKET_VALUE_TOT?93?">SUNVALF8!#REF!</definedName>
    <definedName name="XDO_?DEBTSECB_MARKET_VALUE_TOT?94?">SUNVALF9!$F$76</definedName>
    <definedName name="XDO_?DEBTSECB_MARKET_VALUE_TOT?95?">SUNVALF9!#REF!</definedName>
    <definedName name="XDO_?DEBTSECB_NAME?">CAPEXG!$C$38</definedName>
    <definedName name="XDO_?DEBTSECB_NAME?1?">SUNESF!$C$38:$C$102</definedName>
    <definedName name="XDO_?DEBTSECB_NAME?12?">SUNBAL!$C$38:$C$103</definedName>
    <definedName name="XDO_?DEBTSECB_PER_NET_ASSETS?">CAPEXG!$G$38</definedName>
    <definedName name="XDO_?DEBTSECB_PER_NET_ASSETS?1?">SUNESF!$G$38:$G$102</definedName>
    <definedName name="XDO_?DEBTSECB_PER_NET_ASSETS?12?">SUNBAL!$G$38:$G$103</definedName>
    <definedName name="XDO_?DEBTSECB_PER_NET_ASSETS_TOT?">CAPEXG!#REF!</definedName>
    <definedName name="XDO_?DEBTSECB_PER_NET_ASSETS_TOT?1?">MICAP10!$G$82</definedName>
    <definedName name="XDO_?DEBTSECB_PER_NET_ASSETS_TOT?10?">MICAP15!#REF!</definedName>
    <definedName name="XDO_?DEBTSECB_PER_NET_ASSETS_TOT?11?">MICAP16!$G$89</definedName>
    <definedName name="XDO_?DEBTSECB_PER_NET_ASSETS_TOT?12?">MICAP16!#REF!</definedName>
    <definedName name="XDO_?DEBTSECB_PER_NET_ASSETS_TOT?13?">MICAP17!$G$91</definedName>
    <definedName name="XDO_?DEBTSECB_PER_NET_ASSETS_TOT?14?">MICAP17!#REF!</definedName>
    <definedName name="XDO_?DEBTSECB_PER_NET_ASSETS_TOT?15?">MICAP8!$G$82</definedName>
    <definedName name="XDO_?DEBTSECB_PER_NET_ASSETS_TOT?16?">MICAP8!#REF!</definedName>
    <definedName name="XDO_?DEBTSECB_PER_NET_ASSETS_TOT?17?">MICAP9!$G$82</definedName>
    <definedName name="XDO_?DEBTSECB_PER_NET_ASSETS_TOT?18?" localSheetId="41">[1]SFTPIS!#REF!</definedName>
    <definedName name="XDO_?DEBTSECB_PER_NET_ASSETS_TOT?18?">MICAP9!#REF!</definedName>
    <definedName name="XDO_?DEBTSECB_PER_NET_ASSETS_TOT?19?">MIDCAP!$G$95</definedName>
    <definedName name="XDO_?DEBTSECB_PER_NET_ASSETS_TOT?2?">MICAP10!#REF!</definedName>
    <definedName name="XDO_?DEBTSECB_PER_NET_ASSETS_TOT?20?" localSheetId="41">[1]SHYBH!#REF!</definedName>
    <definedName name="XDO_?DEBTSECB_PER_NET_ASSETS_TOT?20?">MIDCAP!#REF!</definedName>
    <definedName name="XDO_?DEBTSECB_PER_NET_ASSETS_TOT?21?">MULTI1!$G$69</definedName>
    <definedName name="XDO_?DEBTSECB_PER_NET_ASSETS_TOT?22?">MULTI1!#REF!</definedName>
    <definedName name="XDO_?DEBTSECB_PER_NET_ASSETS_TOT?23?" localSheetId="41">[1]SHYBN!#REF!</definedName>
    <definedName name="XDO_?DEBTSECB_PER_NET_ASSETS_TOT?23?">MULTI2!$G$70</definedName>
    <definedName name="XDO_?DEBTSECB_PER_NET_ASSETS_TOT?24?">MULTI2!#REF!</definedName>
    <definedName name="XDO_?DEBTSECB_PER_NET_ASSETS_TOT?25?">MULTIP!$G$66</definedName>
    <definedName name="XDO_?DEBTSECB_PER_NET_ASSETS_TOT?26?">MULTIP!#REF!</definedName>
    <definedName name="XDO_?DEBTSECB_PER_NET_ASSETS_TOT?27?" localSheetId="41">[1]SHYBU!#REF!</definedName>
    <definedName name="XDO_?DEBTSECB_PER_NET_ASSETS_TOT?27?">SESCAP1!$G$88</definedName>
    <definedName name="XDO_?DEBTSECB_PER_NET_ASSETS_TOT?28?">SESCAP1!#REF!</definedName>
    <definedName name="XDO_?DEBTSECB_PER_NET_ASSETS_TOT?29?">SESCAP2!$G$91</definedName>
    <definedName name="XDO_?DEBTSECB_PER_NET_ASSETS_TOT?3?">MICAP11!$G$91</definedName>
    <definedName name="XDO_?DEBTSECB_PER_NET_ASSETS_TOT?30?" localSheetId="41">[1]SMMF!#REF!</definedName>
    <definedName name="XDO_?DEBTSECB_PER_NET_ASSETS_TOT?30?">SESCAP2!#REF!</definedName>
    <definedName name="XDO_?DEBTSECB_PER_NET_ASSETS_TOT?31?">SESCAP3!$G$94</definedName>
    <definedName name="XDO_?DEBTSECB_PER_NET_ASSETS_TOT?32?" localSheetId="41">SUNBAL!$G$104</definedName>
    <definedName name="XDO_?DEBTSECB_PER_NET_ASSETS_TOT?32?">SESCAP3!#REF!</definedName>
    <definedName name="XDO_?DEBTSECB_PER_NET_ASSETS_TOT?33?">SESCAP4!$G$90</definedName>
    <definedName name="XDO_?DEBTSECB_PER_NET_ASSETS_TOT?34?">SESCAP4!#REF!</definedName>
    <definedName name="XDO_?DEBTSECB_PER_NET_ASSETS_TOT?35?">SESCAP5!$G$87</definedName>
    <definedName name="XDO_?DEBTSECB_PER_NET_ASSETS_TOT?36?">SESCAP5!#REF!</definedName>
    <definedName name="XDO_?DEBTSECB_PER_NET_ASSETS_TOT?37?" localSheetId="41">[1]SUNONF!#REF!</definedName>
    <definedName name="XDO_?DEBTSECB_PER_NET_ASSETS_TOT?37?">SESCAP6!$G$83</definedName>
    <definedName name="XDO_?DEBTSECB_PER_NET_ASSETS_TOT?38?">SESCAP6!#REF!</definedName>
    <definedName name="XDO_?DEBTSECB_PER_NET_ASSETS_TOT?39?">SESCAP7!$G$73</definedName>
    <definedName name="XDO_?DEBTSECB_PER_NET_ASSETS_TOT?4?">MICAP11!#REF!</definedName>
    <definedName name="XDO_?DEBTSECB_PER_NET_ASSETS_TOT?40?">SESCAP7!#REF!</definedName>
    <definedName name="XDO_?DEBTSECB_PER_NET_ASSETS_TOT?41?">SFOCUS!$G$62</definedName>
    <definedName name="XDO_?DEBTSECB_PER_NET_ASSETS_TOT?42?">SFOCUS!#REF!</definedName>
    <definedName name="XDO_?DEBTSECB_PER_NET_ASSETS_TOT?43?">SLTADV3!$G$86</definedName>
    <definedName name="XDO_?DEBTSECB_PER_NET_ASSETS_TOT?44?">SLTADV3!#REF!</definedName>
    <definedName name="XDO_?DEBTSECB_PER_NET_ASSETS_TOT?45?">SLTADV4!$G$76</definedName>
    <definedName name="XDO_?DEBTSECB_PER_NET_ASSETS_TOT?46?">SLTADV4!#REF!</definedName>
    <definedName name="XDO_?DEBTSECB_PER_NET_ASSETS_TOT?47?">SLTAX1!$G$80</definedName>
    <definedName name="XDO_?DEBTSECB_PER_NET_ASSETS_TOT?48?">SLTAX1!#REF!</definedName>
    <definedName name="XDO_?DEBTSECB_PER_NET_ASSETS_TOT?49?">SLTAX2!$G$80</definedName>
    <definedName name="XDO_?DEBTSECB_PER_NET_ASSETS_TOT?5?">MICAP12!$G$91</definedName>
    <definedName name="XDO_?DEBTSECB_PER_NET_ASSETS_TOT?50?">SLTAX2!#REF!</definedName>
    <definedName name="XDO_?DEBTSECB_PER_NET_ASSETS_TOT?51?">SLTAX3!$G$88</definedName>
    <definedName name="XDO_?DEBTSECB_PER_NET_ASSETS_TOT?52?">SLTAX3!#REF!</definedName>
    <definedName name="XDO_?DEBTSECB_PER_NET_ASSETS_TOT?53?">SLTAX4!$G$91</definedName>
    <definedName name="XDO_?DEBTSECB_PER_NET_ASSETS_TOT?54?">SLTAX4!#REF!</definedName>
    <definedName name="XDO_?DEBTSECB_PER_NET_ASSETS_TOT?55?">SLTAX5!$G$92</definedName>
    <definedName name="XDO_?DEBTSECB_PER_NET_ASSETS_TOT?56?">SLTAX5!#REF!</definedName>
    <definedName name="XDO_?DEBTSECB_PER_NET_ASSETS_TOT?57?">SLTAX6!$G$90</definedName>
    <definedName name="XDO_?DEBTSECB_PER_NET_ASSETS_TOT?58?">SLTAX6!#REF!</definedName>
    <definedName name="XDO_?DEBTSECB_PER_NET_ASSETS_TOT?59?">SMALL3!$G$75</definedName>
    <definedName name="XDO_?DEBTSECB_PER_NET_ASSETS_TOT?6?" localSheetId="41">[1]SFRSTP!#REF!</definedName>
    <definedName name="XDO_?DEBTSECB_PER_NET_ASSETS_TOT?6?">MICAP12!#REF!</definedName>
    <definedName name="XDO_?DEBTSECB_PER_NET_ASSETS_TOT?60?">SMALL3!#REF!</definedName>
    <definedName name="XDO_?DEBTSECB_PER_NET_ASSETS_TOT?61?">SMALL4!$G$75</definedName>
    <definedName name="XDO_?DEBTSECB_PER_NET_ASSETS_TOT?62?">SMALL4!#REF!</definedName>
    <definedName name="XDO_?DEBTSECB_PER_NET_ASSETS_TOT?63?">SMALL5!$G$75</definedName>
    <definedName name="XDO_?DEBTSECB_PER_NET_ASSETS_TOT?64?">SMALL5!#REF!</definedName>
    <definedName name="XDO_?DEBTSECB_PER_NET_ASSETS_TOT?65?">SMALL6!$G$74</definedName>
    <definedName name="XDO_?DEBTSECB_PER_NET_ASSETS_TOT?66?">SMALL6!#REF!</definedName>
    <definedName name="XDO_?DEBTSECB_PER_NET_ASSETS_TOT?67?">SMILE!$G$83</definedName>
    <definedName name="XDO_?DEBTSECB_PER_NET_ASSETS_TOT?68?">SMILE!#REF!</definedName>
    <definedName name="XDO_?DEBTSECB_PER_NET_ASSETS_TOT?69?">SRURAL!$G$96</definedName>
    <definedName name="XDO_?DEBTSECB_PER_NET_ASSETS_TOT?7?">MICAP14!$G$94</definedName>
    <definedName name="XDO_?DEBTSECB_PER_NET_ASSETS_TOT?70?">SRURAL!#REF!</definedName>
    <definedName name="XDO_?DEBTSECB_PER_NET_ASSETS_TOT?71?">SSFUND!$G$71</definedName>
    <definedName name="XDO_?DEBTSECB_PER_NET_ASSETS_TOT?72?">SSFUND!#REF!</definedName>
    <definedName name="XDO_?DEBTSECB_PER_NET_ASSETS_TOT?73?">'SSN100'!$G$134</definedName>
    <definedName name="XDO_?DEBTSECB_PER_NET_ASSETS_TOT?74?">'SSN100'!#REF!</definedName>
    <definedName name="XDO_?DEBTSECB_PER_NET_ASSETS_TOT?75?">STAX!$G$85</definedName>
    <definedName name="XDO_?DEBTSECB_PER_NET_ASSETS_TOT?76?">STAX!#REF!</definedName>
    <definedName name="XDO_?DEBTSECB_PER_NET_ASSETS_TOT?77?">STOP6!$G$63</definedName>
    <definedName name="XDO_?DEBTSECB_PER_NET_ASSETS_TOT?78?">STOP6!#REF!</definedName>
    <definedName name="XDO_?DEBTSECB_PER_NET_ASSETS_TOT?79?">STOP7!$G$63</definedName>
    <definedName name="XDO_?DEBTSECB_PER_NET_ASSETS_TOT?8?">MICAP14!#REF!</definedName>
    <definedName name="XDO_?DEBTSECB_PER_NET_ASSETS_TOT?80?">STOP7!#REF!</definedName>
    <definedName name="XDO_?DEBTSECB_PER_NET_ASSETS_TOT?81?">SUNESF!$G$103</definedName>
    <definedName name="XDO_?DEBTSECB_PER_NET_ASSETS_TOT?82?">SUNFOP!$G$48</definedName>
    <definedName name="XDO_?DEBTSECB_PER_NET_ASSETS_TOT?83?">SUNFOP!#REF!</definedName>
    <definedName name="XDO_?DEBTSECB_PER_NET_ASSETS_TOT?84?">SUNVALF10!$G$77</definedName>
    <definedName name="XDO_?DEBTSECB_PER_NET_ASSETS_TOT?85?">SUNVALF10!#REF!</definedName>
    <definedName name="XDO_?DEBTSECB_PER_NET_ASSETS_TOT?86?">SUNVALF2!$G$80</definedName>
    <definedName name="XDO_?DEBTSECB_PER_NET_ASSETS_TOT?87?">SUNVALF2!#REF!</definedName>
    <definedName name="XDO_?DEBTSECB_PER_NET_ASSETS_TOT?88?">SUNVALF3!$G$81</definedName>
    <definedName name="XDO_?DEBTSECB_PER_NET_ASSETS_TOT?89?">SUNVALF3!#REF!</definedName>
    <definedName name="XDO_?DEBTSECB_PER_NET_ASSETS_TOT?9?">MICAP15!$G$93</definedName>
    <definedName name="XDO_?DEBTSECB_PER_NET_ASSETS_TOT?90?">SUNVALF7!$G$66</definedName>
    <definedName name="XDO_?DEBTSECB_PER_NET_ASSETS_TOT?91?">SUNVALF7!#REF!</definedName>
    <definedName name="XDO_?DEBTSECB_PER_NET_ASSETS_TOT?92?">SUNVALF8!$G$71</definedName>
    <definedName name="XDO_?DEBTSECB_PER_NET_ASSETS_TOT?93?">SUNVALF8!#REF!</definedName>
    <definedName name="XDO_?DEBTSECB_PER_NET_ASSETS_TOT?94?">SUNVALF9!$G$76</definedName>
    <definedName name="XDO_?DEBTSECB_PER_NET_ASSETS_TOT?95?">SUNVALF9!#REF!</definedName>
    <definedName name="XDO_?DEBTSECB_RATING_INDUSTRY?">CAPEXG!$D$38</definedName>
    <definedName name="XDO_?DEBTSECB_RATING_INDUSTRY?1?">SUNESF!$D$38:$D$102</definedName>
    <definedName name="XDO_?DEBTSECB_RATING_INDUSTRY?12?">SUNBAL!$D$38:$D$103</definedName>
    <definedName name="XDO_?DEBTSECB_SL_NO?">CAPEXG!$A$38</definedName>
    <definedName name="XDO_?DEBTSECB_SL_NO?1?">SUNESF!$A$38:$A$102</definedName>
    <definedName name="XDO_?DEBTSECB_SL_NO?12?">SUNBAL!$A$38:$A$103</definedName>
    <definedName name="XDO_?DEBTSECB_UNITS?">CAPEXG!$E$38</definedName>
    <definedName name="XDO_?DEBTSECB_UNITS?1?">SUNESF!$E$38:$E$102</definedName>
    <definedName name="XDO_?DEBTSECB_UNITS?12?">SUNBAL!$E$38:$E$103</definedName>
    <definedName name="XDO_?DEBTSECC_ISIN_CODE?">CAPEXG!$B$42</definedName>
    <definedName name="XDO_?DEBTSECC_ISIN_CODE?8?">SUNBAL!$B$42:$B$107</definedName>
    <definedName name="XDO_?DEBTSECC_MARKET_VALUE?">CAPEXG!$F$42</definedName>
    <definedName name="XDO_?DEBTSECC_MARKET_VALUE?8?">SUNBAL!$F$42:$F$107</definedName>
    <definedName name="XDO_?DEBTSECC_MARKET_VALUE_TOT?" localSheetId="41">[1]CP5SR7!#REF!</definedName>
    <definedName name="XDO_?DEBTSECC_MARKET_VALUE_TOT?">CAPEXG!#REF!</definedName>
    <definedName name="XDO_?DEBTSECC_MARKET_VALUE_TOT?1?">MICAP10!$F$85</definedName>
    <definedName name="XDO_?DEBTSECC_MARKET_VALUE_TOT?10?">MICAP15!#REF!</definedName>
    <definedName name="XDO_?DEBTSECC_MARKET_VALUE_TOT?11?">MICAP16!$F$92</definedName>
    <definedName name="XDO_?DEBTSECC_MARKET_VALUE_TOT?12?">MICAP16!#REF!</definedName>
    <definedName name="XDO_?DEBTSECC_MARKET_VALUE_TOT?13?">MICAP17!$F$94</definedName>
    <definedName name="XDO_?DEBTSECC_MARKET_VALUE_TOT?14?">MICAP17!#REF!</definedName>
    <definedName name="XDO_?DEBTSECC_MARKET_VALUE_TOT?15?">MICAP8!$F$85</definedName>
    <definedName name="XDO_?DEBTSECC_MARKET_VALUE_TOT?16?">MICAP8!#REF!</definedName>
    <definedName name="XDO_?DEBTSECC_MARKET_VALUE_TOT?17?" localSheetId="41">[1]SFTPIS!#REF!</definedName>
    <definedName name="XDO_?DEBTSECC_MARKET_VALUE_TOT?17?">MICAP9!$F$85</definedName>
    <definedName name="XDO_?DEBTSECC_MARKET_VALUE_TOT?18?">MICAP9!#REF!</definedName>
    <definedName name="XDO_?DEBTSECC_MARKET_VALUE_TOT?19?" localSheetId="41">[1]SHYBH!#REF!</definedName>
    <definedName name="XDO_?DEBTSECC_MARKET_VALUE_TOT?19?">MIDCAP!$F$98</definedName>
    <definedName name="XDO_?DEBTSECC_MARKET_VALUE_TOT?2?" localSheetId="41">[1]CP5SR8!#REF!</definedName>
    <definedName name="XDO_?DEBTSECC_MARKET_VALUE_TOT?2?">MICAP10!#REF!</definedName>
    <definedName name="XDO_?DEBTSECC_MARKET_VALUE_TOT?20?">MIDCAP!#REF!</definedName>
    <definedName name="XDO_?DEBTSECC_MARKET_VALUE_TOT?21?" localSheetId="41">[1]SHYBK!#REF!</definedName>
    <definedName name="XDO_?DEBTSECC_MARKET_VALUE_TOT?21?">MULTI1!$F$72</definedName>
    <definedName name="XDO_?DEBTSECC_MARKET_VALUE_TOT?22?">MULTI1!#REF!</definedName>
    <definedName name="XDO_?DEBTSECC_MARKET_VALUE_TOT?23?" localSheetId="41">[1]SHYBN!#REF!</definedName>
    <definedName name="XDO_?DEBTSECC_MARKET_VALUE_TOT?23?">MULTI2!$F$73</definedName>
    <definedName name="XDO_?DEBTSECC_MARKET_VALUE_TOT?24?">MULTI2!#REF!</definedName>
    <definedName name="XDO_?DEBTSECC_MARKET_VALUE_TOT?25?" localSheetId="41">[1]SHYBO!#REF!</definedName>
    <definedName name="XDO_?DEBTSECC_MARKET_VALUE_TOT?25?">MULTIP!$F$69</definedName>
    <definedName name="XDO_?DEBTSECC_MARKET_VALUE_TOT?26?">MULTIP!#REF!</definedName>
    <definedName name="XDO_?DEBTSECC_MARKET_VALUE_TOT?27?" localSheetId="41">[1]SHYBP!#REF!</definedName>
    <definedName name="XDO_?DEBTSECC_MARKET_VALUE_TOT?27?">SESCAP1!$F$91</definedName>
    <definedName name="XDO_?DEBTSECC_MARKET_VALUE_TOT?28?">SESCAP1!#REF!</definedName>
    <definedName name="XDO_?DEBTSECC_MARKET_VALUE_TOT?29?" localSheetId="41">[1]SHYBU!#REF!</definedName>
    <definedName name="XDO_?DEBTSECC_MARKET_VALUE_TOT?29?">SESCAP2!$F$94</definedName>
    <definedName name="XDO_?DEBTSECC_MARKET_VALUE_TOT?3?">MICAP11!$F$94</definedName>
    <definedName name="XDO_?DEBTSECC_MARKET_VALUE_TOT?30?">SESCAP2!#REF!</definedName>
    <definedName name="XDO_?DEBTSECC_MARKET_VALUE_TOT?31?">SESCAP3!$F$97</definedName>
    <definedName name="XDO_?DEBTSECC_MARKET_VALUE_TOT?32?">SESCAP3!#REF!</definedName>
    <definedName name="XDO_?DEBTSECC_MARKET_VALUE_TOT?33?" localSheetId="41">[1]SMMF!#REF!</definedName>
    <definedName name="XDO_?DEBTSECC_MARKET_VALUE_TOT?33?">SESCAP4!$F$93</definedName>
    <definedName name="XDO_?DEBTSECC_MARKET_VALUE_TOT?34?">SESCAP4!#REF!</definedName>
    <definedName name="XDO_?DEBTSECC_MARKET_VALUE_TOT?35?" localSheetId="41">[1]SMON!#REF!</definedName>
    <definedName name="XDO_?DEBTSECC_MARKET_VALUE_TOT?35?">SESCAP5!$F$90</definedName>
    <definedName name="XDO_?DEBTSECC_MARKET_VALUE_TOT?36?" localSheetId="41">SUNBAL!$F$108</definedName>
    <definedName name="XDO_?DEBTSECC_MARKET_VALUE_TOT?36?">SESCAP5!#REF!</definedName>
    <definedName name="XDO_?DEBTSECC_MARKET_VALUE_TOT?37?">SESCAP6!$F$86</definedName>
    <definedName name="XDO_?DEBTSECC_MARKET_VALUE_TOT?38?">SESCAP6!#REF!</definedName>
    <definedName name="XDO_?DEBTSECC_MARKET_VALUE_TOT?39?">SESCAP7!$F$76</definedName>
    <definedName name="XDO_?DEBTSECC_MARKET_VALUE_TOT?4?">MICAP11!#REF!</definedName>
    <definedName name="XDO_?DEBTSECC_MARKET_VALUE_TOT?40?">SESCAP7!#REF!</definedName>
    <definedName name="XDO_?DEBTSECC_MARKET_VALUE_TOT?41?">SFOCUS!$F$65</definedName>
    <definedName name="XDO_?DEBTSECC_MARKET_VALUE_TOT?42?">SFOCUS!#REF!</definedName>
    <definedName name="XDO_?DEBTSECC_MARKET_VALUE_TOT?43?" localSheetId="41">[1]SUNONF!#REF!</definedName>
    <definedName name="XDO_?DEBTSECC_MARKET_VALUE_TOT?43?">SLTADV3!$F$89</definedName>
    <definedName name="XDO_?DEBTSECC_MARKET_VALUE_TOT?44?">SLTADV3!#REF!</definedName>
    <definedName name="XDO_?DEBTSECC_MARKET_VALUE_TOT?45?">SLTADV4!$F$79</definedName>
    <definedName name="XDO_?DEBTSECC_MARKET_VALUE_TOT?46?">SLTADV4!#REF!</definedName>
    <definedName name="XDO_?DEBTSECC_MARKET_VALUE_TOT?47?">SLTAX1!$F$83</definedName>
    <definedName name="XDO_?DEBTSECC_MARKET_VALUE_TOT?48?">SLTAX1!#REF!</definedName>
    <definedName name="XDO_?DEBTSECC_MARKET_VALUE_TOT?49?">SLTAX2!$F$83</definedName>
    <definedName name="XDO_?DEBTSECC_MARKET_VALUE_TOT?5?">MICAP12!$F$94</definedName>
    <definedName name="XDO_?DEBTSECC_MARKET_VALUE_TOT?50?">SLTAX2!#REF!</definedName>
    <definedName name="XDO_?DEBTSECC_MARKET_VALUE_TOT?51?">SLTAX3!$F$91</definedName>
    <definedName name="XDO_?DEBTSECC_MARKET_VALUE_TOT?52?">SLTAX3!#REF!</definedName>
    <definedName name="XDO_?DEBTSECC_MARKET_VALUE_TOT?53?">SLTAX4!$F$94</definedName>
    <definedName name="XDO_?DEBTSECC_MARKET_VALUE_TOT?54?">SLTAX4!#REF!</definedName>
    <definedName name="XDO_?DEBTSECC_MARKET_VALUE_TOT?55?">SLTAX5!$F$95</definedName>
    <definedName name="XDO_?DEBTSECC_MARKET_VALUE_TOT?56?">SLTAX5!#REF!</definedName>
    <definedName name="XDO_?DEBTSECC_MARKET_VALUE_TOT?57?">SLTAX6!$F$93</definedName>
    <definedName name="XDO_?DEBTSECC_MARKET_VALUE_TOT?58?">SLTAX6!#REF!</definedName>
    <definedName name="XDO_?DEBTSECC_MARKET_VALUE_TOT?59?">SMALL3!$F$78</definedName>
    <definedName name="XDO_?DEBTSECC_MARKET_VALUE_TOT?6?" localSheetId="41">[1]SFRSTP!#REF!</definedName>
    <definedName name="XDO_?DEBTSECC_MARKET_VALUE_TOT?6?">MICAP12!#REF!</definedName>
    <definedName name="XDO_?DEBTSECC_MARKET_VALUE_TOT?60?">SMALL3!#REF!</definedName>
    <definedName name="XDO_?DEBTSECC_MARKET_VALUE_TOT?61?">SMALL4!$F$78</definedName>
    <definedName name="XDO_?DEBTSECC_MARKET_VALUE_TOT?62?">SMALL4!#REF!</definedName>
    <definedName name="XDO_?DEBTSECC_MARKET_VALUE_TOT?63?">SMALL5!$F$78</definedName>
    <definedName name="XDO_?DEBTSECC_MARKET_VALUE_TOT?64?">SMALL5!#REF!</definedName>
    <definedName name="XDO_?DEBTSECC_MARKET_VALUE_TOT?65?">SMALL6!$F$77</definedName>
    <definedName name="XDO_?DEBTSECC_MARKET_VALUE_TOT?66?">SMALL6!#REF!</definedName>
    <definedName name="XDO_?DEBTSECC_MARKET_VALUE_TOT?67?">SMILE!$F$86</definedName>
    <definedName name="XDO_?DEBTSECC_MARKET_VALUE_TOT?68?">SMILE!#REF!</definedName>
    <definedName name="XDO_?DEBTSECC_MARKET_VALUE_TOT?69?">SRURAL!$F$99</definedName>
    <definedName name="XDO_?DEBTSECC_MARKET_VALUE_TOT?7?">MICAP14!$F$97</definedName>
    <definedName name="XDO_?DEBTSECC_MARKET_VALUE_TOT?70?">SRURAL!#REF!</definedName>
    <definedName name="XDO_?DEBTSECC_MARKET_VALUE_TOT?71?">SSFUND!$F$74</definedName>
    <definedName name="XDO_?DEBTSECC_MARKET_VALUE_TOT?72?">SSFUND!#REF!</definedName>
    <definedName name="XDO_?DEBTSECC_MARKET_VALUE_TOT?73?">'SSN100'!$F$137</definedName>
    <definedName name="XDO_?DEBTSECC_MARKET_VALUE_TOT?74?">'SSN100'!#REF!</definedName>
    <definedName name="XDO_?DEBTSECC_MARKET_VALUE_TOT?75?">STAX!$F$88</definedName>
    <definedName name="XDO_?DEBTSECC_MARKET_VALUE_TOT?76?">STAX!#REF!</definedName>
    <definedName name="XDO_?DEBTSECC_MARKET_VALUE_TOT?77?">STOP6!$F$66</definedName>
    <definedName name="XDO_?DEBTSECC_MARKET_VALUE_TOT?78?">STOP6!#REF!</definedName>
    <definedName name="XDO_?DEBTSECC_MARKET_VALUE_TOT?79?">STOP7!$F$66</definedName>
    <definedName name="XDO_?DEBTSECC_MARKET_VALUE_TOT?8?" localSheetId="41">[1]SFTPHI!#REF!</definedName>
    <definedName name="XDO_?DEBTSECC_MARKET_VALUE_TOT?8?">MICAP14!#REF!</definedName>
    <definedName name="XDO_?DEBTSECC_MARKET_VALUE_TOT?80?">STOP7!#REF!</definedName>
    <definedName name="XDO_?DEBTSECC_MARKET_VALUE_TOT?81?">SUNESF!$F$106</definedName>
    <definedName name="XDO_?DEBTSECC_MARKET_VALUE_TOT?82?">SUNESF!#REF!</definedName>
    <definedName name="XDO_?DEBTSECC_MARKET_VALUE_TOT?83?">SUNFOP!$F$51</definedName>
    <definedName name="XDO_?DEBTSECC_MARKET_VALUE_TOT?84?">SUNFOP!#REF!</definedName>
    <definedName name="XDO_?DEBTSECC_MARKET_VALUE_TOT?85?">SUNVALF10!$F$80</definedName>
    <definedName name="XDO_?DEBTSECC_MARKET_VALUE_TOT?86?">SUNVALF10!#REF!</definedName>
    <definedName name="XDO_?DEBTSECC_MARKET_VALUE_TOT?87?">SUNVALF2!$F$83</definedName>
    <definedName name="XDO_?DEBTSECC_MARKET_VALUE_TOT?88?">SUNVALF2!#REF!</definedName>
    <definedName name="XDO_?DEBTSECC_MARKET_VALUE_TOT?89?">SUNVALF3!$F$84</definedName>
    <definedName name="XDO_?DEBTSECC_MARKET_VALUE_TOT?9?">MICAP15!$F$96</definedName>
    <definedName name="XDO_?DEBTSECC_MARKET_VALUE_TOT?90?">SUNVALF3!#REF!</definedName>
    <definedName name="XDO_?DEBTSECC_MARKET_VALUE_TOT?91?">SUNVALF7!$F$69</definedName>
    <definedName name="XDO_?DEBTSECC_MARKET_VALUE_TOT?92?">SUNVALF7!#REF!</definedName>
    <definedName name="XDO_?DEBTSECC_MARKET_VALUE_TOT?93?">SUNVALF8!$F$74</definedName>
    <definedName name="XDO_?DEBTSECC_MARKET_VALUE_TOT?94?">SUNVALF8!#REF!</definedName>
    <definedName name="XDO_?DEBTSECC_MARKET_VALUE_TOT?95?">SUNVALF9!$F$79</definedName>
    <definedName name="XDO_?DEBTSECC_MARKET_VALUE_TOT?96?">SUNVALF9!#REF!</definedName>
    <definedName name="XDO_?DEBTSECC_NAME?">CAPEXG!$C$42</definedName>
    <definedName name="XDO_?DEBTSECC_NAME?8?">SUNBAL!$C$42:$C$107</definedName>
    <definedName name="XDO_?DEBTSECC_PER_NET_ASSETS?">CAPEXG!$G$42</definedName>
    <definedName name="XDO_?DEBTSECC_PER_NET_ASSETS?8?">SUNBAL!$G$42:$G$107</definedName>
    <definedName name="XDO_?DEBTSECC_PER_NET_ASSETS_TOT?" localSheetId="41">[1]CP5SR7!#REF!</definedName>
    <definedName name="XDO_?DEBTSECC_PER_NET_ASSETS_TOT?">CAPEXG!#REF!</definedName>
    <definedName name="XDO_?DEBTSECC_PER_NET_ASSETS_TOT?1?">MICAP10!$G$85</definedName>
    <definedName name="XDO_?DEBTSECC_PER_NET_ASSETS_TOT?10?">MICAP15!#REF!</definedName>
    <definedName name="XDO_?DEBTSECC_PER_NET_ASSETS_TOT?11?">MICAP16!$G$92</definedName>
    <definedName name="XDO_?DEBTSECC_PER_NET_ASSETS_TOT?12?">MICAP16!#REF!</definedName>
    <definedName name="XDO_?DEBTSECC_PER_NET_ASSETS_TOT?13?">MICAP17!$G$94</definedName>
    <definedName name="XDO_?DEBTSECC_PER_NET_ASSETS_TOT?14?">MICAP17!#REF!</definedName>
    <definedName name="XDO_?DEBTSECC_PER_NET_ASSETS_TOT?15?">MICAP8!$G$85</definedName>
    <definedName name="XDO_?DEBTSECC_PER_NET_ASSETS_TOT?16?">MICAP8!#REF!</definedName>
    <definedName name="XDO_?DEBTSECC_PER_NET_ASSETS_TOT?17?" localSheetId="41">[1]SFTPIS!#REF!</definedName>
    <definedName name="XDO_?DEBTSECC_PER_NET_ASSETS_TOT?17?">MICAP9!$G$85</definedName>
    <definedName name="XDO_?DEBTSECC_PER_NET_ASSETS_TOT?18?">MICAP9!#REF!</definedName>
    <definedName name="XDO_?DEBTSECC_PER_NET_ASSETS_TOT?19?" localSheetId="41">[1]SHYBH!#REF!</definedName>
    <definedName name="XDO_?DEBTSECC_PER_NET_ASSETS_TOT?19?">MIDCAP!$G$98</definedName>
    <definedName name="XDO_?DEBTSECC_PER_NET_ASSETS_TOT?2?" localSheetId="41">[1]CP5SR8!#REF!</definedName>
    <definedName name="XDO_?DEBTSECC_PER_NET_ASSETS_TOT?2?">MICAP10!#REF!</definedName>
    <definedName name="XDO_?DEBTSECC_PER_NET_ASSETS_TOT?20?">MIDCAP!#REF!</definedName>
    <definedName name="XDO_?DEBTSECC_PER_NET_ASSETS_TOT?21?" localSheetId="41">[1]SHYBK!#REF!</definedName>
    <definedName name="XDO_?DEBTSECC_PER_NET_ASSETS_TOT?21?">MULTI1!$G$72</definedName>
    <definedName name="XDO_?DEBTSECC_PER_NET_ASSETS_TOT?22?">MULTI1!#REF!</definedName>
    <definedName name="XDO_?DEBTSECC_PER_NET_ASSETS_TOT?23?" localSheetId="41">[1]SHYBN!#REF!</definedName>
    <definedName name="XDO_?DEBTSECC_PER_NET_ASSETS_TOT?23?">MULTI2!$G$73</definedName>
    <definedName name="XDO_?DEBTSECC_PER_NET_ASSETS_TOT?24?">MULTI2!#REF!</definedName>
    <definedName name="XDO_?DEBTSECC_PER_NET_ASSETS_TOT?25?" localSheetId="41">[1]SHYBO!#REF!</definedName>
    <definedName name="XDO_?DEBTSECC_PER_NET_ASSETS_TOT?25?">MULTIP!$G$69</definedName>
    <definedName name="XDO_?DEBTSECC_PER_NET_ASSETS_TOT?26?">MULTIP!#REF!</definedName>
    <definedName name="XDO_?DEBTSECC_PER_NET_ASSETS_TOT?27?" localSheetId="41">[1]SHYBP!#REF!</definedName>
    <definedName name="XDO_?DEBTSECC_PER_NET_ASSETS_TOT?27?">SESCAP1!$G$91</definedName>
    <definedName name="XDO_?DEBTSECC_PER_NET_ASSETS_TOT?28?">SESCAP1!#REF!</definedName>
    <definedName name="XDO_?DEBTSECC_PER_NET_ASSETS_TOT?29?" localSheetId="41">[1]SHYBU!#REF!</definedName>
    <definedName name="XDO_?DEBTSECC_PER_NET_ASSETS_TOT?29?">SESCAP2!$G$94</definedName>
    <definedName name="XDO_?DEBTSECC_PER_NET_ASSETS_TOT?3?">MICAP11!$G$94</definedName>
    <definedName name="XDO_?DEBTSECC_PER_NET_ASSETS_TOT?30?">SESCAP2!#REF!</definedName>
    <definedName name="XDO_?DEBTSECC_PER_NET_ASSETS_TOT?31?">SESCAP3!$G$97</definedName>
    <definedName name="XDO_?DEBTSECC_PER_NET_ASSETS_TOT?32?">SESCAP3!#REF!</definedName>
    <definedName name="XDO_?DEBTSECC_PER_NET_ASSETS_TOT?33?" localSheetId="41">[1]SMMF!#REF!</definedName>
    <definedName name="XDO_?DEBTSECC_PER_NET_ASSETS_TOT?33?">SESCAP4!$G$93</definedName>
    <definedName name="XDO_?DEBTSECC_PER_NET_ASSETS_TOT?34?">SESCAP4!#REF!</definedName>
    <definedName name="XDO_?DEBTSECC_PER_NET_ASSETS_TOT?35?" localSheetId="41">[1]SMON!#REF!</definedName>
    <definedName name="XDO_?DEBTSECC_PER_NET_ASSETS_TOT?35?">SESCAP5!$G$90</definedName>
    <definedName name="XDO_?DEBTSECC_PER_NET_ASSETS_TOT?36?" localSheetId="41">SUNBAL!$G$108</definedName>
    <definedName name="XDO_?DEBTSECC_PER_NET_ASSETS_TOT?36?">SESCAP5!#REF!</definedName>
    <definedName name="XDO_?DEBTSECC_PER_NET_ASSETS_TOT?37?">SESCAP6!$G$86</definedName>
    <definedName name="XDO_?DEBTSECC_PER_NET_ASSETS_TOT?38?">SESCAP6!#REF!</definedName>
    <definedName name="XDO_?DEBTSECC_PER_NET_ASSETS_TOT?39?">SESCAP7!$G$76</definedName>
    <definedName name="XDO_?DEBTSECC_PER_NET_ASSETS_TOT?4?">MICAP11!#REF!</definedName>
    <definedName name="XDO_?DEBTSECC_PER_NET_ASSETS_TOT?40?">SESCAP7!#REF!</definedName>
    <definedName name="XDO_?DEBTSECC_PER_NET_ASSETS_TOT?41?">SFOCUS!$G$65</definedName>
    <definedName name="XDO_?DEBTSECC_PER_NET_ASSETS_TOT?42?">SFOCUS!#REF!</definedName>
    <definedName name="XDO_?DEBTSECC_PER_NET_ASSETS_TOT?43?" localSheetId="41">[1]SUNONF!#REF!</definedName>
    <definedName name="XDO_?DEBTSECC_PER_NET_ASSETS_TOT?43?">SLTADV3!$G$89</definedName>
    <definedName name="XDO_?DEBTSECC_PER_NET_ASSETS_TOT?44?">SLTADV3!#REF!</definedName>
    <definedName name="XDO_?DEBTSECC_PER_NET_ASSETS_TOT?45?">SLTADV4!$G$79</definedName>
    <definedName name="XDO_?DEBTSECC_PER_NET_ASSETS_TOT?46?">SLTADV4!#REF!</definedName>
    <definedName name="XDO_?DEBTSECC_PER_NET_ASSETS_TOT?47?">SLTAX1!$G$83</definedName>
    <definedName name="XDO_?DEBTSECC_PER_NET_ASSETS_TOT?48?">SLTAX1!#REF!</definedName>
    <definedName name="XDO_?DEBTSECC_PER_NET_ASSETS_TOT?49?">SLTAX2!$G$83</definedName>
    <definedName name="XDO_?DEBTSECC_PER_NET_ASSETS_TOT?5?">MICAP12!$G$94</definedName>
    <definedName name="XDO_?DEBTSECC_PER_NET_ASSETS_TOT?50?">SLTAX2!#REF!</definedName>
    <definedName name="XDO_?DEBTSECC_PER_NET_ASSETS_TOT?51?">SLTAX3!$G$91</definedName>
    <definedName name="XDO_?DEBTSECC_PER_NET_ASSETS_TOT?52?">SLTAX3!#REF!</definedName>
    <definedName name="XDO_?DEBTSECC_PER_NET_ASSETS_TOT?53?">SLTAX4!$G$94</definedName>
    <definedName name="XDO_?DEBTSECC_PER_NET_ASSETS_TOT?54?">SLTAX4!#REF!</definedName>
    <definedName name="XDO_?DEBTSECC_PER_NET_ASSETS_TOT?55?">SLTAX5!$G$95</definedName>
    <definedName name="XDO_?DEBTSECC_PER_NET_ASSETS_TOT?56?">SLTAX5!#REF!</definedName>
    <definedName name="XDO_?DEBTSECC_PER_NET_ASSETS_TOT?57?">SLTAX6!$G$93</definedName>
    <definedName name="XDO_?DEBTSECC_PER_NET_ASSETS_TOT?58?">SLTAX6!#REF!</definedName>
    <definedName name="XDO_?DEBTSECC_PER_NET_ASSETS_TOT?59?">SMALL3!$G$78</definedName>
    <definedName name="XDO_?DEBTSECC_PER_NET_ASSETS_TOT?6?" localSheetId="41">[1]SFRSTP!#REF!</definedName>
    <definedName name="XDO_?DEBTSECC_PER_NET_ASSETS_TOT?6?">MICAP12!#REF!</definedName>
    <definedName name="XDO_?DEBTSECC_PER_NET_ASSETS_TOT?60?">SMALL3!#REF!</definedName>
    <definedName name="XDO_?DEBTSECC_PER_NET_ASSETS_TOT?61?">SMALL4!$G$78</definedName>
    <definedName name="XDO_?DEBTSECC_PER_NET_ASSETS_TOT?62?">SMALL4!#REF!</definedName>
    <definedName name="XDO_?DEBTSECC_PER_NET_ASSETS_TOT?63?">SMALL5!$G$78</definedName>
    <definedName name="XDO_?DEBTSECC_PER_NET_ASSETS_TOT?64?">SMALL5!#REF!</definedName>
    <definedName name="XDO_?DEBTSECC_PER_NET_ASSETS_TOT?65?">SMALL6!$G$77</definedName>
    <definedName name="XDO_?DEBTSECC_PER_NET_ASSETS_TOT?66?">SMALL6!#REF!</definedName>
    <definedName name="XDO_?DEBTSECC_PER_NET_ASSETS_TOT?67?">SMILE!$G$86</definedName>
    <definedName name="XDO_?DEBTSECC_PER_NET_ASSETS_TOT?68?">SMILE!#REF!</definedName>
    <definedName name="XDO_?DEBTSECC_PER_NET_ASSETS_TOT?69?">SRURAL!$G$99</definedName>
    <definedName name="XDO_?DEBTSECC_PER_NET_ASSETS_TOT?7?">MICAP14!$G$97</definedName>
    <definedName name="XDO_?DEBTSECC_PER_NET_ASSETS_TOT?70?">SRURAL!#REF!</definedName>
    <definedName name="XDO_?DEBTSECC_PER_NET_ASSETS_TOT?71?">SSFUND!$G$74</definedName>
    <definedName name="XDO_?DEBTSECC_PER_NET_ASSETS_TOT?72?">SSFUND!#REF!</definedName>
    <definedName name="XDO_?DEBTSECC_PER_NET_ASSETS_TOT?73?">'SSN100'!$G$137</definedName>
    <definedName name="XDO_?DEBTSECC_PER_NET_ASSETS_TOT?74?">'SSN100'!#REF!</definedName>
    <definedName name="XDO_?DEBTSECC_PER_NET_ASSETS_TOT?75?">STAX!$G$88</definedName>
    <definedName name="XDO_?DEBTSECC_PER_NET_ASSETS_TOT?76?">STAX!#REF!</definedName>
    <definedName name="XDO_?DEBTSECC_PER_NET_ASSETS_TOT?77?">STOP6!$G$66</definedName>
    <definedName name="XDO_?DEBTSECC_PER_NET_ASSETS_TOT?78?">STOP6!#REF!</definedName>
    <definedName name="XDO_?DEBTSECC_PER_NET_ASSETS_TOT?79?">STOP7!$G$66</definedName>
    <definedName name="XDO_?DEBTSECC_PER_NET_ASSETS_TOT?8?" localSheetId="41">[1]SFTPHI!#REF!</definedName>
    <definedName name="XDO_?DEBTSECC_PER_NET_ASSETS_TOT?8?">MICAP14!#REF!</definedName>
    <definedName name="XDO_?DEBTSECC_PER_NET_ASSETS_TOT?80?">STOP7!#REF!</definedName>
    <definedName name="XDO_?DEBTSECC_PER_NET_ASSETS_TOT?81?">SUNESF!$G$106</definedName>
    <definedName name="XDO_?DEBTSECC_PER_NET_ASSETS_TOT?82?">SUNESF!#REF!</definedName>
    <definedName name="XDO_?DEBTSECC_PER_NET_ASSETS_TOT?83?">SUNFOP!$G$51</definedName>
    <definedName name="XDO_?DEBTSECC_PER_NET_ASSETS_TOT?84?">SUNFOP!#REF!</definedName>
    <definedName name="XDO_?DEBTSECC_PER_NET_ASSETS_TOT?85?">SUNVALF10!$G$80</definedName>
    <definedName name="XDO_?DEBTSECC_PER_NET_ASSETS_TOT?86?">SUNVALF10!#REF!</definedName>
    <definedName name="XDO_?DEBTSECC_PER_NET_ASSETS_TOT?87?">SUNVALF2!$G$83</definedName>
    <definedName name="XDO_?DEBTSECC_PER_NET_ASSETS_TOT?88?">SUNVALF2!#REF!</definedName>
    <definedName name="XDO_?DEBTSECC_PER_NET_ASSETS_TOT?89?">SUNVALF3!$G$84</definedName>
    <definedName name="XDO_?DEBTSECC_PER_NET_ASSETS_TOT?9?">MICAP15!$G$96</definedName>
    <definedName name="XDO_?DEBTSECC_PER_NET_ASSETS_TOT?90?">SUNVALF3!#REF!</definedName>
    <definedName name="XDO_?DEBTSECC_PER_NET_ASSETS_TOT?91?">SUNVALF7!$G$69</definedName>
    <definedName name="XDO_?DEBTSECC_PER_NET_ASSETS_TOT?92?">SUNVALF7!#REF!</definedName>
    <definedName name="XDO_?DEBTSECC_PER_NET_ASSETS_TOT?93?">SUNVALF8!$G$74</definedName>
    <definedName name="XDO_?DEBTSECC_PER_NET_ASSETS_TOT?94?">SUNVALF8!#REF!</definedName>
    <definedName name="XDO_?DEBTSECC_PER_NET_ASSETS_TOT?95?">SUNVALF9!$G$79</definedName>
    <definedName name="XDO_?DEBTSECC_PER_NET_ASSETS_TOT?96?">SUNVALF9!#REF!</definedName>
    <definedName name="XDO_?DEBTSECC_RATING_INDUSTRY?">CAPEXG!$D$42</definedName>
    <definedName name="XDO_?DEBTSECC_RATING_INDUSTRY?8?">SUNBAL!$D$42:$D$107</definedName>
    <definedName name="XDO_?DEBTSECC_SL_NO?">CAPEXG!$A$42</definedName>
    <definedName name="XDO_?DEBTSECC_SL_NO?8?">SUNBAL!$A$42:$A$107</definedName>
    <definedName name="XDO_?DEBTSECC_UNITS?">CAPEXG!$E$42</definedName>
    <definedName name="XDO_?DEBTSECC_UNITS?8?">SUNBAL!$E$42:$E$107</definedName>
    <definedName name="XDO_?DEBTSECD_ISIN_CODE?">CAPEXG!$B$46</definedName>
    <definedName name="XDO_?DEBTSECD_MARKET_VALUE?">CAPEXG!$F$46</definedName>
    <definedName name="XDO_?DEBTSECD_MARKET_VALUE_TOT?" localSheetId="41">[1]CP5SR7!#REF!</definedName>
    <definedName name="XDO_?DEBTSECD_MARKET_VALUE_TOT?">CAPEXG!#REF!</definedName>
    <definedName name="XDO_?DEBTSECD_MARKET_VALUE_TOT?1?">MICAP10!$F$88</definedName>
    <definedName name="XDO_?DEBTSECD_MARKET_VALUE_TOT?10?">MICAP15!#REF!</definedName>
    <definedName name="XDO_?DEBTSECD_MARKET_VALUE_TOT?11?" localSheetId="41">[1]SFTPHM!#REF!</definedName>
    <definedName name="XDO_?DEBTSECD_MARKET_VALUE_TOT?11?">MICAP16!$F$95</definedName>
    <definedName name="XDO_?DEBTSECD_MARKET_VALUE_TOT?12?">MICAP16!#REF!</definedName>
    <definedName name="XDO_?DEBTSECD_MARKET_VALUE_TOT?13?" localSheetId="41">[1]SFTPHS!#REF!</definedName>
    <definedName name="XDO_?DEBTSECD_MARKET_VALUE_TOT?13?">MICAP17!$F$97</definedName>
    <definedName name="XDO_?DEBTSECD_MARKET_VALUE_TOT?14?">MICAP17!#REF!</definedName>
    <definedName name="XDO_?DEBTSECD_MARKET_VALUE_TOT?15?" localSheetId="41">[1]SFTPIC!#REF!</definedName>
    <definedName name="XDO_?DEBTSECD_MARKET_VALUE_TOT?15?">MICAP8!$F$88</definedName>
    <definedName name="XDO_?DEBTSECD_MARKET_VALUE_TOT?16?">MICAP8!#REF!</definedName>
    <definedName name="XDO_?DEBTSECD_MARKET_VALUE_TOT?17?">MICAP9!$F$88</definedName>
    <definedName name="XDO_?DEBTSECD_MARKET_VALUE_TOT?18?" localSheetId="41">[1]SFTPIJ!#REF!</definedName>
    <definedName name="XDO_?DEBTSECD_MARKET_VALUE_TOT?18?">MICAP9!#REF!</definedName>
    <definedName name="XDO_?DEBTSECD_MARKET_VALUE_TOT?19?">MIDCAP!$F$101</definedName>
    <definedName name="XDO_?DEBTSECD_MARKET_VALUE_TOT?2?" localSheetId="41">[1]CP5SR8!#REF!</definedName>
    <definedName name="XDO_?DEBTSECD_MARKET_VALUE_TOT?2?">MICAP10!#REF!</definedName>
    <definedName name="XDO_?DEBTSECD_MARKET_VALUE_TOT?20?" localSheetId="41">[1]SFTPIK!#REF!</definedName>
    <definedName name="XDO_?DEBTSECD_MARKET_VALUE_TOT?20?">MIDCAP!#REF!</definedName>
    <definedName name="XDO_?DEBTSECD_MARKET_VALUE_TOT?21?">MULTI1!$F$75</definedName>
    <definedName name="XDO_?DEBTSECD_MARKET_VALUE_TOT?22?" localSheetId="41">[1]SFTPIS!#REF!</definedName>
    <definedName name="XDO_?DEBTSECD_MARKET_VALUE_TOT?22?">MULTI1!#REF!</definedName>
    <definedName name="XDO_?DEBTSECD_MARKET_VALUE_TOT?23?">MULTI2!$F$76</definedName>
    <definedName name="XDO_?DEBTSECD_MARKET_VALUE_TOT?24?" localSheetId="41">[1]SHYBH!#REF!</definedName>
    <definedName name="XDO_?DEBTSECD_MARKET_VALUE_TOT?24?">MULTI2!#REF!</definedName>
    <definedName name="XDO_?DEBTSECD_MARKET_VALUE_TOT?25?">MULTIP!$F$72</definedName>
    <definedName name="XDO_?DEBTSECD_MARKET_VALUE_TOT?26?">MULTIP!#REF!</definedName>
    <definedName name="XDO_?DEBTSECD_MARKET_VALUE_TOT?27?">SESCAP1!$F$94</definedName>
    <definedName name="XDO_?DEBTSECD_MARKET_VALUE_TOT?28?" localSheetId="41">[1]SHYBN!#REF!</definedName>
    <definedName name="XDO_?DEBTSECD_MARKET_VALUE_TOT?28?">SESCAP1!#REF!</definedName>
    <definedName name="XDO_?DEBTSECD_MARKET_VALUE_TOT?29?">SESCAP2!$F$97</definedName>
    <definedName name="XDO_?DEBTSECD_MARKET_VALUE_TOT?3?">MICAP11!$F$97</definedName>
    <definedName name="XDO_?DEBTSECD_MARKET_VALUE_TOT?30?" localSheetId="41">[1]SHYBO!#REF!</definedName>
    <definedName name="XDO_?DEBTSECD_MARKET_VALUE_TOT?30?">SESCAP2!#REF!</definedName>
    <definedName name="XDO_?DEBTSECD_MARKET_VALUE_TOT?31?">SESCAP3!$F$100</definedName>
    <definedName name="XDO_?DEBTSECD_MARKET_VALUE_TOT?32?" localSheetId="41">[1]SHYBP!#REF!</definedName>
    <definedName name="XDO_?DEBTSECD_MARKET_VALUE_TOT?32?">SESCAP3!#REF!</definedName>
    <definedName name="XDO_?DEBTSECD_MARKET_VALUE_TOT?33?">SESCAP4!$F$96</definedName>
    <definedName name="XDO_?DEBTSECD_MARKET_VALUE_TOT?34?" localSheetId="41">[1]SHYBU!#REF!</definedName>
    <definedName name="XDO_?DEBTSECD_MARKET_VALUE_TOT?34?">SESCAP4!#REF!</definedName>
    <definedName name="XDO_?DEBTSECD_MARKET_VALUE_TOT?35?">SESCAP5!$F$93</definedName>
    <definedName name="XDO_?DEBTSECD_MARKET_VALUE_TOT?36?">SESCAP5!#REF!</definedName>
    <definedName name="XDO_?DEBTSECD_MARKET_VALUE_TOT?37?">SESCAP6!$F$89</definedName>
    <definedName name="XDO_?DEBTSECD_MARKET_VALUE_TOT?38?">SESCAP6!#REF!</definedName>
    <definedName name="XDO_?DEBTSECD_MARKET_VALUE_TOT?39?">SESCAP7!$F$79</definedName>
    <definedName name="XDO_?DEBTSECD_MARKET_VALUE_TOT?4?">MICAP11!#REF!</definedName>
    <definedName name="XDO_?DEBTSECD_MARKET_VALUE_TOT?40?" localSheetId="41">SUNBAL!$F$111</definedName>
    <definedName name="XDO_?DEBTSECD_MARKET_VALUE_TOT?40?">SESCAP7!#REF!</definedName>
    <definedName name="XDO_?DEBTSECD_MARKET_VALUE_TOT?41?" localSheetId="41">SUNBAL!#REF!</definedName>
    <definedName name="XDO_?DEBTSECD_MARKET_VALUE_TOT?41?">SFOCUS!$F$68</definedName>
    <definedName name="XDO_?DEBTSECD_MARKET_VALUE_TOT?42?">SFOCUS!#REF!</definedName>
    <definedName name="XDO_?DEBTSECD_MARKET_VALUE_TOT?43?">SLTADV3!$F$92</definedName>
    <definedName name="XDO_?DEBTSECD_MARKET_VALUE_TOT?44?">SLTADV3!#REF!</definedName>
    <definedName name="XDO_?DEBTSECD_MARKET_VALUE_TOT?45?">SLTADV4!$F$82</definedName>
    <definedName name="XDO_?DEBTSECD_MARKET_VALUE_TOT?46?" localSheetId="41">[1]SUNONF!#REF!</definedName>
    <definedName name="XDO_?DEBTSECD_MARKET_VALUE_TOT?46?">SLTADV4!#REF!</definedName>
    <definedName name="XDO_?DEBTSECD_MARKET_VALUE_TOT?47?">SLTAX1!$F$86</definedName>
    <definedName name="XDO_?DEBTSECD_MARKET_VALUE_TOT?48?">SLTAX1!#REF!</definedName>
    <definedName name="XDO_?DEBTSECD_MARKET_VALUE_TOT?49?">SLTAX2!$F$86</definedName>
    <definedName name="XDO_?DEBTSECD_MARKET_VALUE_TOT?5?">MICAP12!$F$97</definedName>
    <definedName name="XDO_?DEBTSECD_MARKET_VALUE_TOT?50?">SLTAX2!#REF!</definedName>
    <definedName name="XDO_?DEBTSECD_MARKET_VALUE_TOT?51?">SLTAX3!$F$94</definedName>
    <definedName name="XDO_?DEBTSECD_MARKET_VALUE_TOT?52?">SLTAX3!#REF!</definedName>
    <definedName name="XDO_?DEBTSECD_MARKET_VALUE_TOT?53?">SLTAX4!$F$97</definedName>
    <definedName name="XDO_?DEBTSECD_MARKET_VALUE_TOT?54?">SLTAX4!#REF!</definedName>
    <definedName name="XDO_?DEBTSECD_MARKET_VALUE_TOT?55?">SLTAX5!$F$98</definedName>
    <definedName name="XDO_?DEBTSECD_MARKET_VALUE_TOT?56?">SLTAX5!#REF!</definedName>
    <definedName name="XDO_?DEBTSECD_MARKET_VALUE_TOT?57?">SLTAX6!$F$96</definedName>
    <definedName name="XDO_?DEBTSECD_MARKET_VALUE_TOT?58?">SLTAX6!#REF!</definedName>
    <definedName name="XDO_?DEBTSECD_MARKET_VALUE_TOT?59?">SMALL3!$F$81</definedName>
    <definedName name="XDO_?DEBTSECD_MARKET_VALUE_TOT?6?">MICAP12!#REF!</definedName>
    <definedName name="XDO_?DEBTSECD_MARKET_VALUE_TOT?60?">SMALL3!#REF!</definedName>
    <definedName name="XDO_?DEBTSECD_MARKET_VALUE_TOT?61?">SMALL4!$F$81</definedName>
    <definedName name="XDO_?DEBTSECD_MARKET_VALUE_TOT?62?">SMALL4!#REF!</definedName>
    <definedName name="XDO_?DEBTSECD_MARKET_VALUE_TOT?63?">SMALL5!$F$81</definedName>
    <definedName name="XDO_?DEBTSECD_MARKET_VALUE_TOT?64?">SMALL5!#REF!</definedName>
    <definedName name="XDO_?DEBTSECD_MARKET_VALUE_TOT?65?">SMALL6!$F$80</definedName>
    <definedName name="XDO_?DEBTSECD_MARKET_VALUE_TOT?66?">SMALL6!#REF!</definedName>
    <definedName name="XDO_?DEBTSECD_MARKET_VALUE_TOT?67?">SMILE!$F$89</definedName>
    <definedName name="XDO_?DEBTSECD_MARKET_VALUE_TOT?68?">SMILE!#REF!</definedName>
    <definedName name="XDO_?DEBTSECD_MARKET_VALUE_TOT?69?">SRURAL!$F$102</definedName>
    <definedName name="XDO_?DEBTSECD_MARKET_VALUE_TOT?7?">MICAP14!$F$100</definedName>
    <definedName name="XDO_?DEBTSECD_MARKET_VALUE_TOT?70?">SRURAL!#REF!</definedName>
    <definedName name="XDO_?DEBTSECD_MARKET_VALUE_TOT?71?">SSFUND!$F$77</definedName>
    <definedName name="XDO_?DEBTSECD_MARKET_VALUE_TOT?72?">SSFUND!#REF!</definedName>
    <definedName name="XDO_?DEBTSECD_MARKET_VALUE_TOT?73?">'SSN100'!$F$140</definedName>
    <definedName name="XDO_?DEBTSECD_MARKET_VALUE_TOT?74?">'SSN100'!#REF!</definedName>
    <definedName name="XDO_?DEBTSECD_MARKET_VALUE_TOT?75?">STAX!$F$91</definedName>
    <definedName name="XDO_?DEBTSECD_MARKET_VALUE_TOT?76?">STAX!#REF!</definedName>
    <definedName name="XDO_?DEBTSECD_MARKET_VALUE_TOT?77?">STOP6!$F$69</definedName>
    <definedName name="XDO_?DEBTSECD_MARKET_VALUE_TOT?78?">STOP6!#REF!</definedName>
    <definedName name="XDO_?DEBTSECD_MARKET_VALUE_TOT?79?">STOP7!$F$69</definedName>
    <definedName name="XDO_?DEBTSECD_MARKET_VALUE_TOT?8?">MICAP14!#REF!</definedName>
    <definedName name="XDO_?DEBTSECD_MARKET_VALUE_TOT?80?">STOP7!#REF!</definedName>
    <definedName name="XDO_?DEBTSECD_MARKET_VALUE_TOT?81?">SUNESF!$F$109</definedName>
    <definedName name="XDO_?DEBTSECD_MARKET_VALUE_TOT?82?">SUNESF!#REF!</definedName>
    <definedName name="XDO_?DEBTSECD_MARKET_VALUE_TOT?83?">SUNFOP!$F$54</definedName>
    <definedName name="XDO_?DEBTSECD_MARKET_VALUE_TOT?84?">SUNFOP!#REF!</definedName>
    <definedName name="XDO_?DEBTSECD_MARKET_VALUE_TOT?85?">SUNVALF10!$F$83</definedName>
    <definedName name="XDO_?DEBTSECD_MARKET_VALUE_TOT?86?">SUNVALF10!#REF!</definedName>
    <definedName name="XDO_?DEBTSECD_MARKET_VALUE_TOT?87?">SUNVALF2!$F$86</definedName>
    <definedName name="XDO_?DEBTSECD_MARKET_VALUE_TOT?88?">SUNVALF2!#REF!</definedName>
    <definedName name="XDO_?DEBTSECD_MARKET_VALUE_TOT?89?">SUNVALF3!$F$87</definedName>
    <definedName name="XDO_?DEBTSECD_MARKET_VALUE_TOT?9?">MICAP15!$F$99</definedName>
    <definedName name="XDO_?DEBTSECD_MARKET_VALUE_TOT?90?">SUNVALF3!#REF!</definedName>
    <definedName name="XDO_?DEBTSECD_MARKET_VALUE_TOT?91?">SUNVALF7!$F$72</definedName>
    <definedName name="XDO_?DEBTSECD_MARKET_VALUE_TOT?92?">SUNVALF7!#REF!</definedName>
    <definedName name="XDO_?DEBTSECD_MARKET_VALUE_TOT?93?">SUNVALF8!$F$77</definedName>
    <definedName name="XDO_?DEBTSECD_MARKET_VALUE_TOT?94?">SUNVALF8!#REF!</definedName>
    <definedName name="XDO_?DEBTSECD_MARKET_VALUE_TOT?95?">SUNVALF9!$F$82</definedName>
    <definedName name="XDO_?DEBTSECD_MARKET_VALUE_TOT?96?">SUNVALF9!#REF!</definedName>
    <definedName name="XDO_?DEBTSECD_NAME?">CAPEXG!$C$46</definedName>
    <definedName name="XDO_?DEBTSECD_PER_NET_ASSETS?">CAPEXG!$G$46</definedName>
    <definedName name="XDO_?DEBTSECD_PER_NET_ASSETS_TOT?" localSheetId="41">[1]CP5SR7!#REF!</definedName>
    <definedName name="XDO_?DEBTSECD_PER_NET_ASSETS_TOT?">CAPEXG!#REF!</definedName>
    <definedName name="XDO_?DEBTSECD_PER_NET_ASSETS_TOT?1?">MICAP10!$G$88</definedName>
    <definedName name="XDO_?DEBTSECD_PER_NET_ASSETS_TOT?10?">MICAP15!#REF!</definedName>
    <definedName name="XDO_?DEBTSECD_PER_NET_ASSETS_TOT?11?" localSheetId="41">[1]SFTPHM!#REF!</definedName>
    <definedName name="XDO_?DEBTSECD_PER_NET_ASSETS_TOT?11?">MICAP16!$G$95</definedName>
    <definedName name="XDO_?DEBTSECD_PER_NET_ASSETS_TOT?12?">MICAP16!#REF!</definedName>
    <definedName name="XDO_?DEBTSECD_PER_NET_ASSETS_TOT?13?" localSheetId="41">[1]SFTPHS!#REF!</definedName>
    <definedName name="XDO_?DEBTSECD_PER_NET_ASSETS_TOT?13?">MICAP17!$G$97</definedName>
    <definedName name="XDO_?DEBTSECD_PER_NET_ASSETS_TOT?14?">MICAP17!#REF!</definedName>
    <definedName name="XDO_?DEBTSECD_PER_NET_ASSETS_TOT?15?" localSheetId="41">[1]SFTPIC!#REF!</definedName>
    <definedName name="XDO_?DEBTSECD_PER_NET_ASSETS_TOT?15?">MICAP8!$G$88</definedName>
    <definedName name="XDO_?DEBTSECD_PER_NET_ASSETS_TOT?16?">MICAP8!#REF!</definedName>
    <definedName name="XDO_?DEBTSECD_PER_NET_ASSETS_TOT?17?">MICAP9!$G$88</definedName>
    <definedName name="XDO_?DEBTSECD_PER_NET_ASSETS_TOT?18?" localSheetId="41">[1]SFTPIJ!#REF!</definedName>
    <definedName name="XDO_?DEBTSECD_PER_NET_ASSETS_TOT?18?">MICAP9!#REF!</definedName>
    <definedName name="XDO_?DEBTSECD_PER_NET_ASSETS_TOT?19?">MIDCAP!$G$101</definedName>
    <definedName name="XDO_?DEBTSECD_PER_NET_ASSETS_TOT?2?" localSheetId="41">[1]CP5SR8!#REF!</definedName>
    <definedName name="XDO_?DEBTSECD_PER_NET_ASSETS_TOT?2?">MICAP10!#REF!</definedName>
    <definedName name="XDO_?DEBTSECD_PER_NET_ASSETS_TOT?20?" localSheetId="41">[1]SFTPIK!#REF!</definedName>
    <definedName name="XDO_?DEBTSECD_PER_NET_ASSETS_TOT?20?">MIDCAP!#REF!</definedName>
    <definedName name="XDO_?DEBTSECD_PER_NET_ASSETS_TOT?21?">MULTI1!$G$75</definedName>
    <definedName name="XDO_?DEBTSECD_PER_NET_ASSETS_TOT?22?" localSheetId="41">[1]SFTPIS!#REF!</definedName>
    <definedName name="XDO_?DEBTSECD_PER_NET_ASSETS_TOT?22?">MULTI1!#REF!</definedName>
    <definedName name="XDO_?DEBTSECD_PER_NET_ASSETS_TOT?23?">MULTI2!$G$76</definedName>
    <definedName name="XDO_?DEBTSECD_PER_NET_ASSETS_TOT?24?" localSheetId="41">[1]SHYBH!#REF!</definedName>
    <definedName name="XDO_?DEBTSECD_PER_NET_ASSETS_TOT?24?">MULTI2!#REF!</definedName>
    <definedName name="XDO_?DEBTSECD_PER_NET_ASSETS_TOT?25?">MULTIP!$G$72</definedName>
    <definedName name="XDO_?DEBTSECD_PER_NET_ASSETS_TOT?26?">MULTIP!#REF!</definedName>
    <definedName name="XDO_?DEBTSECD_PER_NET_ASSETS_TOT?27?">SESCAP1!$G$94</definedName>
    <definedName name="XDO_?DEBTSECD_PER_NET_ASSETS_TOT?28?" localSheetId="41">[1]SHYBN!#REF!</definedName>
    <definedName name="XDO_?DEBTSECD_PER_NET_ASSETS_TOT?28?">SESCAP1!#REF!</definedName>
    <definedName name="XDO_?DEBTSECD_PER_NET_ASSETS_TOT?29?">SESCAP2!$G$97</definedName>
    <definedName name="XDO_?DEBTSECD_PER_NET_ASSETS_TOT?3?">MICAP11!$G$97</definedName>
    <definedName name="XDO_?DEBTSECD_PER_NET_ASSETS_TOT?30?" localSheetId="41">[1]SHYBO!#REF!</definedName>
    <definedName name="XDO_?DEBTSECD_PER_NET_ASSETS_TOT?30?">SESCAP2!#REF!</definedName>
    <definedName name="XDO_?DEBTSECD_PER_NET_ASSETS_TOT?31?">SESCAP3!$G$100</definedName>
    <definedName name="XDO_?DEBTSECD_PER_NET_ASSETS_TOT?32?" localSheetId="41">[1]SHYBP!#REF!</definedName>
    <definedName name="XDO_?DEBTSECD_PER_NET_ASSETS_TOT?32?">SESCAP3!#REF!</definedName>
    <definedName name="XDO_?DEBTSECD_PER_NET_ASSETS_TOT?33?">SESCAP4!$G$96</definedName>
    <definedName name="XDO_?DEBTSECD_PER_NET_ASSETS_TOT?34?" localSheetId="41">[1]SHYBU!#REF!</definedName>
    <definedName name="XDO_?DEBTSECD_PER_NET_ASSETS_TOT?34?">SESCAP4!#REF!</definedName>
    <definedName name="XDO_?DEBTSECD_PER_NET_ASSETS_TOT?35?">SESCAP5!$G$93</definedName>
    <definedName name="XDO_?DEBTSECD_PER_NET_ASSETS_TOT?36?">SESCAP5!#REF!</definedName>
    <definedName name="XDO_?DEBTSECD_PER_NET_ASSETS_TOT?37?">SESCAP6!$G$89</definedName>
    <definedName name="XDO_?DEBTSECD_PER_NET_ASSETS_TOT?38?">SESCAP6!#REF!</definedName>
    <definedName name="XDO_?DEBTSECD_PER_NET_ASSETS_TOT?39?">SESCAP7!$G$79</definedName>
    <definedName name="XDO_?DEBTSECD_PER_NET_ASSETS_TOT?4?">MICAP11!#REF!</definedName>
    <definedName name="XDO_?DEBTSECD_PER_NET_ASSETS_TOT?40?" localSheetId="41">SUNBAL!$G$111</definedName>
    <definedName name="XDO_?DEBTSECD_PER_NET_ASSETS_TOT?40?">SESCAP7!#REF!</definedName>
    <definedName name="XDO_?DEBTSECD_PER_NET_ASSETS_TOT?41?" localSheetId="41">SUNBAL!#REF!</definedName>
    <definedName name="XDO_?DEBTSECD_PER_NET_ASSETS_TOT?41?">SFOCUS!$G$68</definedName>
    <definedName name="XDO_?DEBTSECD_PER_NET_ASSETS_TOT?42?">SFOCUS!#REF!</definedName>
    <definedName name="XDO_?DEBTSECD_PER_NET_ASSETS_TOT?43?">SLTADV3!$G$92</definedName>
    <definedName name="XDO_?DEBTSECD_PER_NET_ASSETS_TOT?44?">SLTADV3!#REF!</definedName>
    <definedName name="XDO_?DEBTSECD_PER_NET_ASSETS_TOT?45?">SLTADV4!$G$82</definedName>
    <definedName name="XDO_?DEBTSECD_PER_NET_ASSETS_TOT?46?" localSheetId="41">[1]SUNONF!#REF!</definedName>
    <definedName name="XDO_?DEBTSECD_PER_NET_ASSETS_TOT?46?">SLTADV4!#REF!</definedName>
    <definedName name="XDO_?DEBTSECD_PER_NET_ASSETS_TOT?47?">SLTAX1!$G$86</definedName>
    <definedName name="XDO_?DEBTSECD_PER_NET_ASSETS_TOT?48?">SLTAX1!#REF!</definedName>
    <definedName name="XDO_?DEBTSECD_PER_NET_ASSETS_TOT?49?">SLTAX2!$G$86</definedName>
    <definedName name="XDO_?DEBTSECD_PER_NET_ASSETS_TOT?5?">MICAP12!$G$97</definedName>
    <definedName name="XDO_?DEBTSECD_PER_NET_ASSETS_TOT?50?">SLTAX2!#REF!</definedName>
    <definedName name="XDO_?DEBTSECD_PER_NET_ASSETS_TOT?51?">SLTAX3!$G$94</definedName>
    <definedName name="XDO_?DEBTSECD_PER_NET_ASSETS_TOT?52?">SLTAX3!#REF!</definedName>
    <definedName name="XDO_?DEBTSECD_PER_NET_ASSETS_TOT?53?">SLTAX4!$G$97</definedName>
    <definedName name="XDO_?DEBTSECD_PER_NET_ASSETS_TOT?54?">SLTAX4!#REF!</definedName>
    <definedName name="XDO_?DEBTSECD_PER_NET_ASSETS_TOT?55?">SLTAX5!$G$98</definedName>
    <definedName name="XDO_?DEBTSECD_PER_NET_ASSETS_TOT?56?">SLTAX5!#REF!</definedName>
    <definedName name="XDO_?DEBTSECD_PER_NET_ASSETS_TOT?57?">SLTAX6!$G$96</definedName>
    <definedName name="XDO_?DEBTSECD_PER_NET_ASSETS_TOT?58?">SLTAX6!#REF!</definedName>
    <definedName name="XDO_?DEBTSECD_PER_NET_ASSETS_TOT?59?">SMALL3!$G$81</definedName>
    <definedName name="XDO_?DEBTSECD_PER_NET_ASSETS_TOT?6?">MICAP12!#REF!</definedName>
    <definedName name="XDO_?DEBTSECD_PER_NET_ASSETS_TOT?60?">SMALL3!#REF!</definedName>
    <definedName name="XDO_?DEBTSECD_PER_NET_ASSETS_TOT?61?">SMALL4!$G$81</definedName>
    <definedName name="XDO_?DEBTSECD_PER_NET_ASSETS_TOT?62?">SMALL4!#REF!</definedName>
    <definedName name="XDO_?DEBTSECD_PER_NET_ASSETS_TOT?63?">SMALL5!$G$81</definedName>
    <definedName name="XDO_?DEBTSECD_PER_NET_ASSETS_TOT?64?">SMALL5!#REF!</definedName>
    <definedName name="XDO_?DEBTSECD_PER_NET_ASSETS_TOT?65?">SMALL6!$G$80</definedName>
    <definedName name="XDO_?DEBTSECD_PER_NET_ASSETS_TOT?66?">SMALL6!#REF!</definedName>
    <definedName name="XDO_?DEBTSECD_PER_NET_ASSETS_TOT?67?">SMILE!$G$89</definedName>
    <definedName name="XDO_?DEBTSECD_PER_NET_ASSETS_TOT?68?">SMILE!#REF!</definedName>
    <definedName name="XDO_?DEBTSECD_PER_NET_ASSETS_TOT?69?">SRURAL!$G$102</definedName>
    <definedName name="XDO_?DEBTSECD_PER_NET_ASSETS_TOT?7?">MICAP14!$G$100</definedName>
    <definedName name="XDO_?DEBTSECD_PER_NET_ASSETS_TOT?70?">SRURAL!#REF!</definedName>
    <definedName name="XDO_?DEBTSECD_PER_NET_ASSETS_TOT?71?">SSFUND!$G$77</definedName>
    <definedName name="XDO_?DEBTSECD_PER_NET_ASSETS_TOT?72?">SSFUND!#REF!</definedName>
    <definedName name="XDO_?DEBTSECD_PER_NET_ASSETS_TOT?73?">'SSN100'!$G$140</definedName>
    <definedName name="XDO_?DEBTSECD_PER_NET_ASSETS_TOT?74?">'SSN100'!#REF!</definedName>
    <definedName name="XDO_?DEBTSECD_PER_NET_ASSETS_TOT?75?">STAX!$G$91</definedName>
    <definedName name="XDO_?DEBTSECD_PER_NET_ASSETS_TOT?76?">STAX!#REF!</definedName>
    <definedName name="XDO_?DEBTSECD_PER_NET_ASSETS_TOT?77?">STOP6!$G$69</definedName>
    <definedName name="XDO_?DEBTSECD_PER_NET_ASSETS_TOT?78?">STOP6!#REF!</definedName>
    <definedName name="XDO_?DEBTSECD_PER_NET_ASSETS_TOT?79?">STOP7!$G$69</definedName>
    <definedName name="XDO_?DEBTSECD_PER_NET_ASSETS_TOT?8?">MICAP14!#REF!</definedName>
    <definedName name="XDO_?DEBTSECD_PER_NET_ASSETS_TOT?80?">STOP7!#REF!</definedName>
    <definedName name="XDO_?DEBTSECD_PER_NET_ASSETS_TOT?81?">SUNESF!$G$109</definedName>
    <definedName name="XDO_?DEBTSECD_PER_NET_ASSETS_TOT?82?">SUNESF!#REF!</definedName>
    <definedName name="XDO_?DEBTSECD_PER_NET_ASSETS_TOT?83?">SUNFOP!$G$54</definedName>
    <definedName name="XDO_?DEBTSECD_PER_NET_ASSETS_TOT?84?">SUNFOP!#REF!</definedName>
    <definedName name="XDO_?DEBTSECD_PER_NET_ASSETS_TOT?85?">SUNVALF10!$G$83</definedName>
    <definedName name="XDO_?DEBTSECD_PER_NET_ASSETS_TOT?86?">SUNVALF10!#REF!</definedName>
    <definedName name="XDO_?DEBTSECD_PER_NET_ASSETS_TOT?87?">SUNVALF2!$G$86</definedName>
    <definedName name="XDO_?DEBTSECD_PER_NET_ASSETS_TOT?88?">SUNVALF2!#REF!</definedName>
    <definedName name="XDO_?DEBTSECD_PER_NET_ASSETS_TOT?89?">SUNVALF3!$G$87</definedName>
    <definedName name="XDO_?DEBTSECD_PER_NET_ASSETS_TOT?9?">MICAP15!$G$99</definedName>
    <definedName name="XDO_?DEBTSECD_PER_NET_ASSETS_TOT?90?">SUNVALF3!#REF!</definedName>
    <definedName name="XDO_?DEBTSECD_PER_NET_ASSETS_TOT?91?">SUNVALF7!$G$72</definedName>
    <definedName name="XDO_?DEBTSECD_PER_NET_ASSETS_TOT?92?">SUNVALF7!#REF!</definedName>
    <definedName name="XDO_?DEBTSECD_PER_NET_ASSETS_TOT?93?">SUNVALF8!$G$77</definedName>
    <definedName name="XDO_?DEBTSECD_PER_NET_ASSETS_TOT?94?">SUNVALF8!#REF!</definedName>
    <definedName name="XDO_?DEBTSECD_PER_NET_ASSETS_TOT?95?">SUNVALF9!$G$82</definedName>
    <definedName name="XDO_?DEBTSECD_PER_NET_ASSETS_TOT?96?">SUNVALF9!#REF!</definedName>
    <definedName name="XDO_?DEBTSECD_RATING_INDUSTRY?">CAPEXG!$D$46</definedName>
    <definedName name="XDO_?DEBTSECD_SL_NO?">CAPEXG!$A$46</definedName>
    <definedName name="XDO_?DEBTSECD_UNITS?">CAPEXG!$E$46</definedName>
    <definedName name="XDO_?DERIVATIVE_NOTES?">CAPEXG!$B$132</definedName>
    <definedName name="XDO_?DERIVATIVE_NOTES?1?">MICAP10!$B$140</definedName>
    <definedName name="XDO_?DERIVATIVE_NOTES?10?">MIDCAP!$B$158</definedName>
    <definedName name="XDO_?DERIVATIVE_NOTES?11?">MULTI1!$B$127</definedName>
    <definedName name="XDO_?DERIVATIVE_NOTES?12?">MULTI2!$B$128</definedName>
    <definedName name="XDO_?DERIVATIVE_NOTES?13?">MULTIP!$B$124</definedName>
    <definedName name="XDO_?DERIVATIVE_NOTES?14?">SESCAP1!$B$146</definedName>
    <definedName name="XDO_?DERIVATIVE_NOTES?15?">SESCAP2!$B$149</definedName>
    <definedName name="XDO_?DERIVATIVE_NOTES?16?">SESCAP3!$B$152</definedName>
    <definedName name="XDO_?DERIVATIVE_NOTES?17?">SESCAP4!$B$148</definedName>
    <definedName name="XDO_?DERIVATIVE_NOTES?18?">SESCAP5!$B$145</definedName>
    <definedName name="XDO_?DERIVATIVE_NOTES?19?">SESCAP6!$B$141</definedName>
    <definedName name="XDO_?DERIVATIVE_NOTES?2?">MICAP11!$B$149</definedName>
    <definedName name="XDO_?DERIVATIVE_NOTES?20?">SESCAP7!$B$131</definedName>
    <definedName name="XDO_?DERIVATIVE_NOTES?21?">SFOCUS!$B$122</definedName>
    <definedName name="XDO_?DERIVATIVE_NOTES?22?">SLTADV3!$B$144</definedName>
    <definedName name="XDO_?DERIVATIVE_NOTES?23?">SLTADV4!$B$134</definedName>
    <definedName name="XDO_?DERIVATIVE_NOTES?24?">SLTAX1!$B$138</definedName>
    <definedName name="XDO_?DERIVATIVE_NOTES?25?">SLTAX2!$B$138</definedName>
    <definedName name="XDO_?DERIVATIVE_NOTES?26?">SLTAX3!$B$146</definedName>
    <definedName name="XDO_?DERIVATIVE_NOTES?27?">SLTAX4!$B$149</definedName>
    <definedName name="XDO_?DERIVATIVE_NOTES?28?">SLTAX5!$B$150</definedName>
    <definedName name="XDO_?DERIVATIVE_NOTES?29?">SLTAX6!$B$148</definedName>
    <definedName name="XDO_?DERIVATIVE_NOTES?3?">MICAP12!$B$149</definedName>
    <definedName name="XDO_?DERIVATIVE_NOTES?30?">SMALL3!$B$133</definedName>
    <definedName name="XDO_?DERIVATIVE_NOTES?31?">SMALL4!$B$133</definedName>
    <definedName name="XDO_?DERIVATIVE_NOTES?32?">SMALL5!$B$133</definedName>
    <definedName name="XDO_?DERIVATIVE_NOTES?33?">SMALL6!$B$132</definedName>
    <definedName name="XDO_?DERIVATIVE_NOTES?34?">SMILE!$B$143</definedName>
    <definedName name="XDO_?DERIVATIVE_NOTES?35?">SRURAL!$B$154</definedName>
    <definedName name="XDO_?DERIVATIVE_NOTES?36?">SSFUND!$B$129</definedName>
    <definedName name="XDO_?DERIVATIVE_NOTES?37?" localSheetId="41">SUNBAL!$B$164</definedName>
    <definedName name="XDO_?DERIVATIVE_NOTES?37?">'SSN100'!$B$192</definedName>
    <definedName name="XDO_?DERIVATIVE_NOTES?38?">STAX!$B$143</definedName>
    <definedName name="XDO_?DERIVATIVE_NOTES?39?">STOP6!$B$121</definedName>
    <definedName name="XDO_?DERIVATIVE_NOTES?4?">MICAP14!$B$152</definedName>
    <definedName name="XDO_?DERIVATIVE_NOTES?40?">STOP7!$B$121</definedName>
    <definedName name="XDO_?DERIVATIVE_NOTES?41?">SUNESF!$B$162</definedName>
    <definedName name="XDO_?DERIVATIVE_NOTES?42?">SUNFOP!$B$108</definedName>
    <definedName name="XDO_?DERIVATIVE_NOTES?43?">SUNVALF10!$B$135</definedName>
    <definedName name="XDO_?DERIVATIVE_NOTES?44?">SUNVALF2!$B$138</definedName>
    <definedName name="XDO_?DERIVATIVE_NOTES?45?">SUNVALF3!$B$139</definedName>
    <definedName name="XDO_?DERIVATIVE_NOTES?46?">SUNVALF7!$B$124</definedName>
    <definedName name="XDO_?DERIVATIVE_NOTES?47?">SUNVALF8!$B$129</definedName>
    <definedName name="XDO_?DERIVATIVE_NOTES?48?">SUNVALF9!$B$134</definedName>
    <definedName name="XDO_?DERIVATIVE_NOTES?5?">MICAP15!$B$151</definedName>
    <definedName name="XDO_?DERIVATIVE_NOTES?6?">MICAP16!$B$147</definedName>
    <definedName name="XDO_?DERIVATIVE_NOTES?7?">MICAP17!$B$149</definedName>
    <definedName name="XDO_?DERIVATIVE_NOTES?8?">MICAP8!$B$140</definedName>
    <definedName name="XDO_?DERIVATIVE_NOTES?9?">MICAP9!$B$140</definedName>
    <definedName name="XDO_?DERIVATIVE_NOTES_VAL?">CAPEXG!$D$132</definedName>
    <definedName name="XDO_?DERIVATIVE_NOTES_VAL?1?">MICAP10!$D$140</definedName>
    <definedName name="XDO_?DERIVATIVE_NOTES_VAL?10?">MIDCAP!$D$158</definedName>
    <definedName name="XDO_?DERIVATIVE_NOTES_VAL?11?">MULTI1!$D$127</definedName>
    <definedName name="XDO_?DERIVATIVE_NOTES_VAL?12?">MULTI2!$D$128</definedName>
    <definedName name="XDO_?DERIVATIVE_NOTES_VAL?13?">MULTIP!$D$124</definedName>
    <definedName name="XDO_?DERIVATIVE_NOTES_VAL?14?">SESCAP1!$D$146</definedName>
    <definedName name="XDO_?DERIVATIVE_NOTES_VAL?15?">SESCAP2!$D$149</definedName>
    <definedName name="XDO_?DERIVATIVE_NOTES_VAL?16?">SESCAP3!$D$152</definedName>
    <definedName name="XDO_?DERIVATIVE_NOTES_VAL?17?">SESCAP4!$D$148</definedName>
    <definedName name="XDO_?DERIVATIVE_NOTES_VAL?18?">SESCAP5!$D$145</definedName>
    <definedName name="XDO_?DERIVATIVE_NOTES_VAL?19?">SESCAP6!$D$141</definedName>
    <definedName name="XDO_?DERIVATIVE_NOTES_VAL?2?">MICAP11!$D$149</definedName>
    <definedName name="XDO_?DERIVATIVE_NOTES_VAL?20?">SESCAP7!$D$131</definedName>
    <definedName name="XDO_?DERIVATIVE_NOTES_VAL?21?">SFOCUS!$D$122</definedName>
    <definedName name="XDO_?DERIVATIVE_NOTES_VAL?22?">SLTADV3!$D$144</definedName>
    <definedName name="XDO_?DERIVATIVE_NOTES_VAL?23?">SLTADV4!$D$134</definedName>
    <definedName name="XDO_?DERIVATIVE_NOTES_VAL?24?">SLTAX1!$D$138</definedName>
    <definedName name="XDO_?DERIVATIVE_NOTES_VAL?25?">SLTAX2!$D$138</definedName>
    <definedName name="XDO_?DERIVATIVE_NOTES_VAL?26?">SLTAX3!$D$146</definedName>
    <definedName name="XDO_?DERIVATIVE_NOTES_VAL?27?">SLTAX4!$D$149</definedName>
    <definedName name="XDO_?DERIVATIVE_NOTES_VAL?28?">SLTAX5!$D$150</definedName>
    <definedName name="XDO_?DERIVATIVE_NOTES_VAL?29?">SLTAX6!$D$148</definedName>
    <definedName name="XDO_?DERIVATIVE_NOTES_VAL?3?">MICAP12!$D$149</definedName>
    <definedName name="XDO_?DERIVATIVE_NOTES_VAL?30?">SMALL3!$D$133</definedName>
    <definedName name="XDO_?DERIVATIVE_NOTES_VAL?31?">SMALL4!$D$133</definedName>
    <definedName name="XDO_?DERIVATIVE_NOTES_VAL?32?">SMALL5!$D$133</definedName>
    <definedName name="XDO_?DERIVATIVE_NOTES_VAL?33?">SMALL6!$D$132</definedName>
    <definedName name="XDO_?DERIVATIVE_NOTES_VAL?34?">SMILE!$D$143</definedName>
    <definedName name="XDO_?DERIVATIVE_NOTES_VAL?35?">SRURAL!$D$154</definedName>
    <definedName name="XDO_?DERIVATIVE_NOTES_VAL?36?">SSFUND!$D$129</definedName>
    <definedName name="XDO_?DERIVATIVE_NOTES_VAL?37?" localSheetId="41">SUNBAL!$D$164</definedName>
    <definedName name="XDO_?DERIVATIVE_NOTES_VAL?37?">'SSN100'!$D$192</definedName>
    <definedName name="XDO_?DERIVATIVE_NOTES_VAL?38?">STAX!$D$143</definedName>
    <definedName name="XDO_?DERIVATIVE_NOTES_VAL?39?">STOP6!$D$121</definedName>
    <definedName name="XDO_?DERIVATIVE_NOTES_VAL?4?">MICAP14!$D$152</definedName>
    <definedName name="XDO_?DERIVATIVE_NOTES_VAL?40?">STOP7!$D$121</definedName>
    <definedName name="XDO_?DERIVATIVE_NOTES_VAL?41?">SUNESF!$D$162</definedName>
    <definedName name="XDO_?DERIVATIVE_NOTES_VAL?42?">SUNFOP!$D$108</definedName>
    <definedName name="XDO_?DERIVATIVE_NOTES_VAL?43?">SUNVALF10!$D$135</definedName>
    <definedName name="XDO_?DERIVATIVE_NOTES_VAL?44?">SUNVALF2!$D$138</definedName>
    <definedName name="XDO_?DERIVATIVE_NOTES_VAL?45?">SUNVALF3!$D$139</definedName>
    <definedName name="XDO_?DERIVATIVE_NOTES_VAL?46?">SUNVALF7!$D$124</definedName>
    <definedName name="XDO_?DERIVATIVE_NOTES_VAL?47?">SUNVALF8!$D$129</definedName>
    <definedName name="XDO_?DERIVATIVE_NOTES_VAL?48?">SUNVALF9!$D$134</definedName>
    <definedName name="XDO_?DERIVATIVE_NOTES_VAL?5?">MICAP15!$D$151</definedName>
    <definedName name="XDO_?DERIVATIVE_NOTES_VAL?6?">MICAP16!$D$147</definedName>
    <definedName name="XDO_?DERIVATIVE_NOTES_VAL?7?">MICAP17!$D$149</definedName>
    <definedName name="XDO_?DERIVATIVE_NOTES_VAL?8?">MICAP8!$D$140</definedName>
    <definedName name="XDO_?DERIVATIVE_NOTES_VAL?9?">MICAP9!$D$140</definedName>
    <definedName name="XDO_?EQUSEC_MARKET_VALUE_TOT?">CAPEXG!$F$67</definedName>
    <definedName name="XDO_?EQUSEC_MARKET_VALUE_TOT?1?">MICAP10!$F$75</definedName>
    <definedName name="XDO_?EQUSEC_MARKET_VALUE_TOT?10?">MIDCAP!$F$88</definedName>
    <definedName name="XDO_?EQUSEC_MARKET_VALUE_TOT?11?">MULTI1!$F$62</definedName>
    <definedName name="XDO_?EQUSEC_MARKET_VALUE_TOT?12?">MULTI2!$F$63</definedName>
    <definedName name="XDO_?EQUSEC_MARKET_VALUE_TOT?13?">MULTIP!$F$59</definedName>
    <definedName name="XDO_?EQUSEC_MARKET_VALUE_TOT?14?">SESCAP1!$F$81</definedName>
    <definedName name="XDO_?EQUSEC_MARKET_VALUE_TOT?15?">SESCAP2!$F$84</definedName>
    <definedName name="XDO_?EQUSEC_MARKET_VALUE_TOT?16?">SESCAP3!$F$87</definedName>
    <definedName name="XDO_?EQUSEC_MARKET_VALUE_TOT?17?">SESCAP4!$F$83</definedName>
    <definedName name="XDO_?EQUSEC_MARKET_VALUE_TOT?18?">SESCAP5!$F$80</definedName>
    <definedName name="XDO_?EQUSEC_MARKET_VALUE_TOT?19?">SESCAP6!$F$76</definedName>
    <definedName name="XDO_?EQUSEC_MARKET_VALUE_TOT?2?">MICAP11!$F$84</definedName>
    <definedName name="XDO_?EQUSEC_MARKET_VALUE_TOT?20?">SESCAP7!$F$66</definedName>
    <definedName name="XDO_?EQUSEC_MARKET_VALUE_TOT?21?">SFOCUS!$F$55</definedName>
    <definedName name="XDO_?EQUSEC_MARKET_VALUE_TOT?22?" localSheetId="41">SUNBAL!$F$69</definedName>
    <definedName name="XDO_?EQUSEC_MARKET_VALUE_TOT?22?">SLTADV3!$F$79</definedName>
    <definedName name="XDO_?EQUSEC_MARKET_VALUE_TOT?23?">SLTADV4!$F$69</definedName>
    <definedName name="XDO_?EQUSEC_MARKET_VALUE_TOT?24?">SLTAX1!$F$73</definedName>
    <definedName name="XDO_?EQUSEC_MARKET_VALUE_TOT?25?">SLTAX2!$F$73</definedName>
    <definedName name="XDO_?EQUSEC_MARKET_VALUE_TOT?26?">SLTAX3!$F$81</definedName>
    <definedName name="XDO_?EQUSEC_MARKET_VALUE_TOT?27?">SLTAX4!$F$84</definedName>
    <definedName name="XDO_?EQUSEC_MARKET_VALUE_TOT?28?">SLTAX5!$F$85</definedName>
    <definedName name="XDO_?EQUSEC_MARKET_VALUE_TOT?29?">SLTAX6!$F$83</definedName>
    <definedName name="XDO_?EQUSEC_MARKET_VALUE_TOT?3?">MICAP12!$F$84</definedName>
    <definedName name="XDO_?EQUSEC_MARKET_VALUE_TOT?30?">SMALL3!$F$68</definedName>
    <definedName name="XDO_?EQUSEC_MARKET_VALUE_TOT?31?">SMALL4!$F$68</definedName>
    <definedName name="XDO_?EQUSEC_MARKET_VALUE_TOT?32?">SMALL5!$F$68</definedName>
    <definedName name="XDO_?EQUSEC_MARKET_VALUE_TOT?33?">SMALL6!$F$67</definedName>
    <definedName name="XDO_?EQUSEC_MARKET_VALUE_TOT?34?">SMILE!$F$76</definedName>
    <definedName name="XDO_?EQUSEC_MARKET_VALUE_TOT?35?">SRURAL!$F$89</definedName>
    <definedName name="XDO_?EQUSEC_MARKET_VALUE_TOT?36?">SSFUND!$F$64</definedName>
    <definedName name="XDO_?EQUSEC_MARKET_VALUE_TOT?37?">'SSN100'!$F$127</definedName>
    <definedName name="XDO_?EQUSEC_MARKET_VALUE_TOT?38?">STAX!$F$78</definedName>
    <definedName name="XDO_?EQUSEC_MARKET_VALUE_TOT?39?">STOP6!$F$56</definedName>
    <definedName name="XDO_?EQUSEC_MARKET_VALUE_TOT?4?">MICAP14!$F$87</definedName>
    <definedName name="XDO_?EQUSEC_MARKET_VALUE_TOT?40?">STOP7!$F$56</definedName>
    <definedName name="XDO_?EQUSEC_MARKET_VALUE_TOT?41?">SUNESF!$F$90</definedName>
    <definedName name="XDO_?EQUSEC_MARKET_VALUE_TOT?42?">SUNFOP!$F$41</definedName>
    <definedName name="XDO_?EQUSEC_MARKET_VALUE_TOT?43?">SUNVALF10!$F$70</definedName>
    <definedName name="XDO_?EQUSEC_MARKET_VALUE_TOT?44?">SUNVALF2!$F$73</definedName>
    <definedName name="XDO_?EQUSEC_MARKET_VALUE_TOT?45?">SUNVALF3!$F$74</definedName>
    <definedName name="XDO_?EQUSEC_MARKET_VALUE_TOT?46?">SUNVALF7!$F$59</definedName>
    <definedName name="XDO_?EQUSEC_MARKET_VALUE_TOT?47?">SUNVALF8!$F$64</definedName>
    <definedName name="XDO_?EQUSEC_MARKET_VALUE_TOT?48?">SUNVALF9!$F$69</definedName>
    <definedName name="XDO_?EQUSEC_MARKET_VALUE_TOT?5?">MICAP15!$F$86</definedName>
    <definedName name="XDO_?EQUSEC_MARKET_VALUE_TOT?6?">MICAP16!$F$82</definedName>
    <definedName name="XDO_?EQUSEC_MARKET_VALUE_TOT?7?">MICAP17!$F$84</definedName>
    <definedName name="XDO_?EQUSEC_MARKET_VALUE_TOT?8?">MICAP8!$F$75</definedName>
    <definedName name="XDO_?EQUSEC_MARKET_VALUE_TOT?9?">MICAP9!$F$75</definedName>
    <definedName name="XDO_?EQUSEC_PER_NET_ASSETS_TOT?">CAPEXG!$G$67</definedName>
    <definedName name="XDO_?EQUSEC_PER_NET_ASSETS_TOT?1?">MICAP10!$G$75</definedName>
    <definedName name="XDO_?EQUSEC_PER_NET_ASSETS_TOT?10?">MIDCAP!$G$88</definedName>
    <definedName name="XDO_?EQUSEC_PER_NET_ASSETS_TOT?11?">MULTI1!$G$62</definedName>
    <definedName name="XDO_?EQUSEC_PER_NET_ASSETS_TOT?12?">MULTI2!$G$63</definedName>
    <definedName name="XDO_?EQUSEC_PER_NET_ASSETS_TOT?13?">MULTIP!$G$59</definedName>
    <definedName name="XDO_?EQUSEC_PER_NET_ASSETS_TOT?14?">SESCAP1!$G$81</definedName>
    <definedName name="XDO_?EQUSEC_PER_NET_ASSETS_TOT?15?">SESCAP2!$G$84</definedName>
    <definedName name="XDO_?EQUSEC_PER_NET_ASSETS_TOT?16?">SESCAP3!$G$87</definedName>
    <definedName name="XDO_?EQUSEC_PER_NET_ASSETS_TOT?17?">SESCAP4!$G$83</definedName>
    <definedName name="XDO_?EQUSEC_PER_NET_ASSETS_TOT?18?">SESCAP5!$G$80</definedName>
    <definedName name="XDO_?EQUSEC_PER_NET_ASSETS_TOT?19?">SESCAP6!$G$76</definedName>
    <definedName name="XDO_?EQUSEC_PER_NET_ASSETS_TOT?2?">MICAP11!$G$84</definedName>
    <definedName name="XDO_?EQUSEC_PER_NET_ASSETS_TOT?20?">SESCAP7!$G$66</definedName>
    <definedName name="XDO_?EQUSEC_PER_NET_ASSETS_TOT?21?">SFOCUS!$G$55</definedName>
    <definedName name="XDO_?EQUSEC_PER_NET_ASSETS_TOT?22?" localSheetId="41">SUNBAL!$G$69</definedName>
    <definedName name="XDO_?EQUSEC_PER_NET_ASSETS_TOT?22?">SLTADV3!$G$79</definedName>
    <definedName name="XDO_?EQUSEC_PER_NET_ASSETS_TOT?23?">SLTADV4!$G$69</definedName>
    <definedName name="XDO_?EQUSEC_PER_NET_ASSETS_TOT?24?">SLTAX1!$G$73</definedName>
    <definedName name="XDO_?EQUSEC_PER_NET_ASSETS_TOT?25?">SLTAX2!$G$73</definedName>
    <definedName name="XDO_?EQUSEC_PER_NET_ASSETS_TOT?26?">SLTAX3!$G$81</definedName>
    <definedName name="XDO_?EQUSEC_PER_NET_ASSETS_TOT?27?">SLTAX4!$G$84</definedName>
    <definedName name="XDO_?EQUSEC_PER_NET_ASSETS_TOT?28?">SLTAX5!$G$85</definedName>
    <definedName name="XDO_?EQUSEC_PER_NET_ASSETS_TOT?29?">SLTAX6!$G$83</definedName>
    <definedName name="XDO_?EQUSEC_PER_NET_ASSETS_TOT?3?">MICAP12!$G$84</definedName>
    <definedName name="XDO_?EQUSEC_PER_NET_ASSETS_TOT?30?">SMALL3!$G$68</definedName>
    <definedName name="XDO_?EQUSEC_PER_NET_ASSETS_TOT?31?">SMALL4!$G$68</definedName>
    <definedName name="XDO_?EQUSEC_PER_NET_ASSETS_TOT?32?">SMALL5!$G$68</definedName>
    <definedName name="XDO_?EQUSEC_PER_NET_ASSETS_TOT?33?">SMALL6!$G$67</definedName>
    <definedName name="XDO_?EQUSEC_PER_NET_ASSETS_TOT?34?">SMILE!$G$76</definedName>
    <definedName name="XDO_?EQUSEC_PER_NET_ASSETS_TOT?35?">SRURAL!$G$89</definedName>
    <definedName name="XDO_?EQUSEC_PER_NET_ASSETS_TOT?36?">SSFUND!$G$64</definedName>
    <definedName name="XDO_?EQUSEC_PER_NET_ASSETS_TOT?37?">'SSN100'!$G$127</definedName>
    <definedName name="XDO_?EQUSEC_PER_NET_ASSETS_TOT?38?">STAX!$G$78</definedName>
    <definedName name="XDO_?EQUSEC_PER_NET_ASSETS_TOT?39?">STOP6!$G$56</definedName>
    <definedName name="XDO_?EQUSEC_PER_NET_ASSETS_TOT?4?">MICAP14!$G$87</definedName>
    <definedName name="XDO_?EQUSEC_PER_NET_ASSETS_TOT?40?">STOP7!$G$56</definedName>
    <definedName name="XDO_?EQUSEC_PER_NET_ASSETS_TOT?41?">SUNESF!$G$90</definedName>
    <definedName name="XDO_?EQUSEC_PER_NET_ASSETS_TOT?42?">SUNFOP!$G$41</definedName>
    <definedName name="XDO_?EQUSEC_PER_NET_ASSETS_TOT?43?">SUNVALF10!$G$70</definedName>
    <definedName name="XDO_?EQUSEC_PER_NET_ASSETS_TOT?44?">SUNVALF2!$G$73</definedName>
    <definedName name="XDO_?EQUSEC_PER_NET_ASSETS_TOT?45?">SUNVALF3!$G$74</definedName>
    <definedName name="XDO_?EQUSEC_PER_NET_ASSETS_TOT?46?">SUNVALF7!$G$59</definedName>
    <definedName name="XDO_?EQUSEC_PER_NET_ASSETS_TOT?47?">SUNVALF8!$G$64</definedName>
    <definedName name="XDO_?EQUSEC_PER_NET_ASSETS_TOT?48?">SUNVALF9!$G$69</definedName>
    <definedName name="XDO_?EQUSEC_PER_NET_ASSETS_TOT?5?">MICAP15!$G$86</definedName>
    <definedName name="XDO_?EQUSEC_PER_NET_ASSETS_TOT?6?">MICAP16!$G$82</definedName>
    <definedName name="XDO_?EQUSEC_PER_NET_ASSETS_TOT?7?">MICAP17!$G$84</definedName>
    <definedName name="XDO_?EQUSEC_PER_NET_ASSETS_TOT?8?">MICAP8!$G$75</definedName>
    <definedName name="XDO_?EQUSEC_PER_NET_ASSETS_TOT?9?">MICAP9!$G$75</definedName>
    <definedName name="XDO_?EQUSECA_MARKET_VALUE_TOT?">CAPEXG!$F$49</definedName>
    <definedName name="XDO_?EQUSECA_MARKET_VALUE_TOT?1?">MICAP10!$F$58</definedName>
    <definedName name="XDO_?EQUSECA_MARKET_VALUE_TOT?10?">MIDCAP!$F$69</definedName>
    <definedName name="XDO_?EQUSECA_MARKET_VALUE_TOT?11?" localSheetId="41">[1]SFTPHM!#REF!</definedName>
    <definedName name="XDO_?EQUSECA_MARKET_VALUE_TOT?11?">MULTI1!$F$45</definedName>
    <definedName name="XDO_?EQUSECA_MARKET_VALUE_TOT?12?">MULTI2!$F$46</definedName>
    <definedName name="XDO_?EQUSECA_MARKET_VALUE_TOT?13?" localSheetId="41">[1]SFTPHS!#REF!</definedName>
    <definedName name="XDO_?EQUSECA_MARKET_VALUE_TOT?13?">MULTIP!$F$41</definedName>
    <definedName name="XDO_?EQUSECA_MARKET_VALUE_TOT?14?">SESCAP1!$F$64</definedName>
    <definedName name="XDO_?EQUSECA_MARKET_VALUE_TOT?15?" localSheetId="41">[1]SFTPIC!#REF!</definedName>
    <definedName name="XDO_?EQUSECA_MARKET_VALUE_TOT?15?">SESCAP2!$F$67</definedName>
    <definedName name="XDO_?EQUSECA_MARKET_VALUE_TOT?16?">SESCAP3!$F$70</definedName>
    <definedName name="XDO_?EQUSECA_MARKET_VALUE_TOT?17?" localSheetId="41">[1]SFTPIE!#REF!</definedName>
    <definedName name="XDO_?EQUSECA_MARKET_VALUE_TOT?17?">SESCAP4!$F$66</definedName>
    <definedName name="XDO_?EQUSECA_MARKET_VALUE_TOT?18?">SESCAP5!$F$63</definedName>
    <definedName name="XDO_?EQUSECA_MARKET_VALUE_TOT?19?" localSheetId="41">[1]SFTPIJ!#REF!</definedName>
    <definedName name="XDO_?EQUSECA_MARKET_VALUE_TOT?19?">SESCAP6!$F$59</definedName>
    <definedName name="XDO_?EQUSECA_MARKET_VALUE_TOT?2?">MICAP11!$F$67</definedName>
    <definedName name="XDO_?EQUSECA_MARKET_VALUE_TOT?20?">SESCAP7!$F$49</definedName>
    <definedName name="XDO_?EQUSECA_MARKET_VALUE_TOT?21?" localSheetId="41">[1]SFTPIK!#REF!</definedName>
    <definedName name="XDO_?EQUSECA_MARKET_VALUE_TOT?21?">SFOCUS!$F$37</definedName>
    <definedName name="XDO_?EQUSECA_MARKET_VALUE_TOT?22?">SLTADV3!$F$62</definedName>
    <definedName name="XDO_?EQUSECA_MARKET_VALUE_TOT?23?" localSheetId="41">[1]SFTPIS!#REF!</definedName>
    <definedName name="XDO_?EQUSECA_MARKET_VALUE_TOT?23?">SLTADV4!$F$52</definedName>
    <definedName name="XDO_?EQUSECA_MARKET_VALUE_TOT?24?">SLTAX1!$F$56</definedName>
    <definedName name="XDO_?EQUSECA_MARKET_VALUE_TOT?25?" localSheetId="41">[1]SHYBH!#REF!</definedName>
    <definedName name="XDO_?EQUSECA_MARKET_VALUE_TOT?25?">SLTAX2!$F$56</definedName>
    <definedName name="XDO_?EQUSECA_MARKET_VALUE_TOT?26?">SLTAX3!$F$64</definedName>
    <definedName name="XDO_?EQUSECA_MARKET_VALUE_TOT?27?" localSheetId="41">[1]SHYBK!#REF!</definedName>
    <definedName name="XDO_?EQUSECA_MARKET_VALUE_TOT?27?">SLTAX4!$F$67</definedName>
    <definedName name="XDO_?EQUSECA_MARKET_VALUE_TOT?28?">SLTAX5!$F$68</definedName>
    <definedName name="XDO_?EQUSECA_MARKET_VALUE_TOT?29?" localSheetId="41">[1]SHYBN!#REF!</definedName>
    <definedName name="XDO_?EQUSECA_MARKET_VALUE_TOT?29?">SLTAX6!$F$66</definedName>
    <definedName name="XDO_?EQUSECA_MARKET_VALUE_TOT?3?" localSheetId="41">[1]DEBTST!#REF!</definedName>
    <definedName name="XDO_?EQUSECA_MARKET_VALUE_TOT?3?">MICAP12!$F$67</definedName>
    <definedName name="XDO_?EQUSECA_MARKET_VALUE_TOT?30?">SMALL3!$F$51</definedName>
    <definedName name="XDO_?EQUSECA_MARKET_VALUE_TOT?31?">SMALL4!$F$51</definedName>
    <definedName name="XDO_?EQUSECA_MARKET_VALUE_TOT?32?">SMALL5!$F$51</definedName>
    <definedName name="XDO_?EQUSECA_MARKET_VALUE_TOT?33?">SMALL6!$F$50</definedName>
    <definedName name="XDO_?EQUSECA_MARKET_VALUE_TOT?34?" localSheetId="41">'[1]SLIQ+'!#REF!</definedName>
    <definedName name="XDO_?EQUSECA_MARKET_VALUE_TOT?34?">SMILE!$F$58</definedName>
    <definedName name="XDO_?EQUSECA_MARKET_VALUE_TOT?35?">SRURAL!$F$71</definedName>
    <definedName name="XDO_?EQUSECA_MARKET_VALUE_TOT?36?" localSheetId="41">[1]SMMF!#REF!</definedName>
    <definedName name="XDO_?EQUSECA_MARKET_VALUE_TOT?36?">SSFUND!$F$46</definedName>
    <definedName name="XDO_?EQUSECA_MARKET_VALUE_TOT?37?">'SSN100'!$F$108</definedName>
    <definedName name="XDO_?EQUSECA_MARKET_VALUE_TOT?38?" localSheetId="41">[1]SMON!#REF!</definedName>
    <definedName name="XDO_?EQUSECA_MARKET_VALUE_TOT?38?">STAX!$F$61</definedName>
    <definedName name="XDO_?EQUSECA_MARKET_VALUE_TOT?39?" localSheetId="41">SUNBAL!$F$51</definedName>
    <definedName name="XDO_?EQUSECA_MARKET_VALUE_TOT?39?">STOP6!$F$39</definedName>
    <definedName name="XDO_?EQUSECA_MARKET_VALUE_TOT?4?">MICAP14!$F$70</definedName>
    <definedName name="XDO_?EQUSECA_MARKET_VALUE_TOT?40?">STOP7!$F$39</definedName>
    <definedName name="XDO_?EQUSECA_MARKET_VALUE_TOT?41?" localSheetId="41">[1]SUNBDS!#REF!</definedName>
    <definedName name="XDO_?EQUSECA_MARKET_VALUE_TOT?41?">SUNESF!$F$54</definedName>
    <definedName name="XDO_?EQUSECA_MARKET_VALUE_TOT?42?">SUNFOP!$F$24</definedName>
    <definedName name="XDO_?EQUSECA_MARKET_VALUE_TOT?43?" localSheetId="41">[1]SUNIP!#REF!</definedName>
    <definedName name="XDO_?EQUSECA_MARKET_VALUE_TOT?43?">SUNVALF10!$F$50</definedName>
    <definedName name="XDO_?EQUSECA_MARKET_VALUE_TOT?44?">SUNVALF2!$F$56</definedName>
    <definedName name="XDO_?EQUSECA_MARKET_VALUE_TOT?45?">SUNVALF3!$F$57</definedName>
    <definedName name="XDO_?EQUSECA_MARKET_VALUE_TOT?46?" localSheetId="41">[1]SUNONF!#REF!</definedName>
    <definedName name="XDO_?EQUSECA_MARKET_VALUE_TOT?46?">SUNVALF7!$F$41</definedName>
    <definedName name="XDO_?EQUSECA_MARKET_VALUE_TOT?47?">SUNVALF8!$F$46</definedName>
    <definedName name="XDO_?EQUSECA_MARKET_VALUE_TOT?48?">SUNVALF9!$F$49</definedName>
    <definedName name="XDO_?EQUSECA_MARKET_VALUE_TOT?5?" localSheetId="41">[1]SFRLTP!#REF!</definedName>
    <definedName name="XDO_?EQUSECA_MARKET_VALUE_TOT?5?">MICAP15!$F$69</definedName>
    <definedName name="XDO_?EQUSECA_MARKET_VALUE_TOT?6?">MICAP16!$F$65</definedName>
    <definedName name="XDO_?EQUSECA_MARKET_VALUE_TOT?7?" localSheetId="41">[1]SFRSTP!#REF!</definedName>
    <definedName name="XDO_?EQUSECA_MARKET_VALUE_TOT?7?">MICAP17!$F$67</definedName>
    <definedName name="XDO_?EQUSECA_MARKET_VALUE_TOT?8?">MICAP8!$F$58</definedName>
    <definedName name="XDO_?EQUSECA_MARKET_VALUE_TOT?9?" localSheetId="41">[1]SFTPHI!#REF!</definedName>
    <definedName name="XDO_?EQUSECA_MARKET_VALUE_TOT?9?">MICAP9!$F$58</definedName>
    <definedName name="XDO_?EQUSECA_PER_NET_ASSETS?">CAPEXG!$G$7:$G$48</definedName>
    <definedName name="XDO_?EQUSECA_PER_NET_ASSETS?1?">MICAP10!$G$7:$G$57</definedName>
    <definedName name="XDO_?EQUSECA_PER_NET_ASSETS?10?">MIDCAP!$G$7:$G$68</definedName>
    <definedName name="XDO_?EQUSECA_PER_NET_ASSETS?11?">MULTI1!$G$7:$G$44</definedName>
    <definedName name="XDO_?EQUSECA_PER_NET_ASSETS?12?">MULTI2!$G$7:$G$45</definedName>
    <definedName name="XDO_?EQUSECA_PER_NET_ASSETS?13?">MULTIP!$G$7:$G$40</definedName>
    <definedName name="XDO_?EQUSECA_PER_NET_ASSETS?14?">SESCAP1!$G$7:$G$63</definedName>
    <definedName name="XDO_?EQUSECA_PER_NET_ASSETS?15?">SESCAP2!$G$7:$G$66</definedName>
    <definedName name="XDO_?EQUSECA_PER_NET_ASSETS?16?">SESCAP3!$G$7:$G$69</definedName>
    <definedName name="XDO_?EQUSECA_PER_NET_ASSETS?17?">SESCAP4!$G$7:$G$65</definedName>
    <definedName name="XDO_?EQUSECA_PER_NET_ASSETS?18?">SESCAP5!$G$7:$G$62</definedName>
    <definedName name="XDO_?EQUSECA_PER_NET_ASSETS?19?">SESCAP6!$G$7:$G$58</definedName>
    <definedName name="XDO_?EQUSECA_PER_NET_ASSETS?2?">MICAP11!$G$7:$G$66</definedName>
    <definedName name="XDO_?EQUSECA_PER_NET_ASSETS?20?">SESCAP7!$G$7:$G$48</definedName>
    <definedName name="XDO_?EQUSECA_PER_NET_ASSETS?21?">SFOCUS!$G$7:$G$36</definedName>
    <definedName name="XDO_?EQUSECA_PER_NET_ASSETS?22?">SLTADV3!$G$7:$G$61</definedName>
    <definedName name="XDO_?EQUSECA_PER_NET_ASSETS?23?">SLTADV4!$G$7:$G$51</definedName>
    <definedName name="XDO_?EQUSECA_PER_NET_ASSETS?24?">SLTAX1!$G$7:$G$55</definedName>
    <definedName name="XDO_?EQUSECA_PER_NET_ASSETS?25?">SLTAX2!$G$7:$G$55</definedName>
    <definedName name="XDO_?EQUSECA_PER_NET_ASSETS?26?">SLTAX3!$G$7:$G$63</definedName>
    <definedName name="XDO_?EQUSECA_PER_NET_ASSETS?27?">SLTAX4!$G$7:$G$66</definedName>
    <definedName name="XDO_?EQUSECA_PER_NET_ASSETS?28?">SLTAX5!$G$7:$G$67</definedName>
    <definedName name="XDO_?EQUSECA_PER_NET_ASSETS?29?">SLTAX6!$G$7:$G$65</definedName>
    <definedName name="XDO_?EQUSECA_PER_NET_ASSETS?3?">MICAP12!$G$7:$G$66</definedName>
    <definedName name="XDO_?EQUSECA_PER_NET_ASSETS?30?">SMALL3!$G$7:$G$50</definedName>
    <definedName name="XDO_?EQUSECA_PER_NET_ASSETS?31?">SMALL4!$G$7:$G$50</definedName>
    <definedName name="XDO_?EQUSECA_PER_NET_ASSETS?32?">SMALL5!$G$7:$G$50</definedName>
    <definedName name="XDO_?EQUSECA_PER_NET_ASSETS?33?">SMALL6!$G$7:$G$49</definedName>
    <definedName name="XDO_?EQUSECA_PER_NET_ASSETS?34?">SMILE!$G$7:$G$57</definedName>
    <definedName name="XDO_?EQUSECA_PER_NET_ASSETS?35?">SRURAL!$G$7:$G$70</definedName>
    <definedName name="XDO_?EQUSECA_PER_NET_ASSETS?36?">SSFUND!$G$7:$G$45</definedName>
    <definedName name="XDO_?EQUSECA_PER_NET_ASSETS?37?">'SSN100'!$G$7:$G$107</definedName>
    <definedName name="XDO_?EQUSECA_PER_NET_ASSETS?38?">STAX!$G$7:$G$60</definedName>
    <definedName name="XDO_?EQUSECA_PER_NET_ASSETS?39?">STOP6!$G$7:$G$38</definedName>
    <definedName name="XDO_?EQUSECA_PER_NET_ASSETS?4?">MICAP14!$G$7:$G$69</definedName>
    <definedName name="XDO_?EQUSECA_PER_NET_ASSETS?40?">STOP7!$G$7:$G$38</definedName>
    <definedName name="XDO_?EQUSECA_PER_NET_ASSETS?41?">SUNESF!$G$7:$G$53</definedName>
    <definedName name="XDO_?EQUSECA_PER_NET_ASSETS?42?">SUNFOP!$G$7:$G$23</definedName>
    <definedName name="XDO_?EQUSECA_PER_NET_ASSETS?43?">SUNVALF10!$G$7:$G$49</definedName>
    <definedName name="XDO_?EQUSECA_PER_NET_ASSETS?44?">SUNVALF2!$G$7:$G$55</definedName>
    <definedName name="XDO_?EQUSECA_PER_NET_ASSETS?45?">SUNVALF3!$G$7:$G$56</definedName>
    <definedName name="XDO_?EQUSECA_PER_NET_ASSETS?46?">SUNVALF7!$G$7:$G$40</definedName>
    <definedName name="XDO_?EQUSECA_PER_NET_ASSETS?47?">SUNVALF8!$G$7:$G$45</definedName>
    <definedName name="XDO_?EQUSECA_PER_NET_ASSETS?48?">SUNVALF9!$G$7:$G$48</definedName>
    <definedName name="XDO_?EQUSECA_PER_NET_ASSETS?5?" localSheetId="41">SUNBAL!$G$7:$G$50</definedName>
    <definedName name="XDO_?EQUSECA_PER_NET_ASSETS?5?">MICAP15!$G$7:$G$68</definedName>
    <definedName name="XDO_?EQUSECA_PER_NET_ASSETS?6?">MICAP16!$G$7:$G$64</definedName>
    <definedName name="XDO_?EQUSECA_PER_NET_ASSETS?7?">MICAP17!$G$7:$G$66</definedName>
    <definedName name="XDO_?EQUSECA_PER_NET_ASSETS?8?">MICAP8!$G$7:$G$57</definedName>
    <definedName name="XDO_?EQUSECA_PER_NET_ASSETS?9?">MICAP9!$G$7:$G$57</definedName>
    <definedName name="XDO_?EQUSECA_PER_NET_ASSETS_TOT?">CAPEXG!$G$49</definedName>
    <definedName name="XDO_?EQUSECA_PER_NET_ASSETS_TOT?1?">MICAP10!$G$58</definedName>
    <definedName name="XDO_?EQUSECA_PER_NET_ASSETS_TOT?10?">MIDCAP!$G$69</definedName>
    <definedName name="XDO_?EQUSECA_PER_NET_ASSETS_TOT?11?" localSheetId="41">[1]SFTPHM!#REF!</definedName>
    <definedName name="XDO_?EQUSECA_PER_NET_ASSETS_TOT?11?">MULTI1!$G$45</definedName>
    <definedName name="XDO_?EQUSECA_PER_NET_ASSETS_TOT?12?">MULTI2!$G$46</definedName>
    <definedName name="XDO_?EQUSECA_PER_NET_ASSETS_TOT?13?" localSheetId="41">[1]SFTPHS!#REF!</definedName>
    <definedName name="XDO_?EQUSECA_PER_NET_ASSETS_TOT?13?">MULTIP!$G$41</definedName>
    <definedName name="XDO_?EQUSECA_PER_NET_ASSETS_TOT?14?">SESCAP1!$G$64</definedName>
    <definedName name="XDO_?EQUSECA_PER_NET_ASSETS_TOT?15?" localSheetId="41">[1]SFTPIC!#REF!</definedName>
    <definedName name="XDO_?EQUSECA_PER_NET_ASSETS_TOT?15?">SESCAP2!$G$67</definedName>
    <definedName name="XDO_?EQUSECA_PER_NET_ASSETS_TOT?16?">SESCAP3!$G$70</definedName>
    <definedName name="XDO_?EQUSECA_PER_NET_ASSETS_TOT?17?" localSheetId="41">[1]SFTPIE!#REF!</definedName>
    <definedName name="XDO_?EQUSECA_PER_NET_ASSETS_TOT?17?">SESCAP4!$G$66</definedName>
    <definedName name="XDO_?EQUSECA_PER_NET_ASSETS_TOT?18?">SESCAP5!$G$63</definedName>
    <definedName name="XDO_?EQUSECA_PER_NET_ASSETS_TOT?19?" localSheetId="41">[1]SFTPIJ!#REF!</definedName>
    <definedName name="XDO_?EQUSECA_PER_NET_ASSETS_TOT?19?">SESCAP6!$G$59</definedName>
    <definedName name="XDO_?EQUSECA_PER_NET_ASSETS_TOT?2?">MICAP11!$G$67</definedName>
    <definedName name="XDO_?EQUSECA_PER_NET_ASSETS_TOT?20?">SESCAP7!$G$49</definedName>
    <definedName name="XDO_?EQUSECA_PER_NET_ASSETS_TOT?21?" localSheetId="41">[1]SFTPIK!#REF!</definedName>
    <definedName name="XDO_?EQUSECA_PER_NET_ASSETS_TOT?21?">SFOCUS!$G$37</definedName>
    <definedName name="XDO_?EQUSECA_PER_NET_ASSETS_TOT?22?">SLTADV3!$G$62</definedName>
    <definedName name="XDO_?EQUSECA_PER_NET_ASSETS_TOT?23?" localSheetId="41">[1]SFTPIS!#REF!</definedName>
    <definedName name="XDO_?EQUSECA_PER_NET_ASSETS_TOT?23?">SLTADV4!$G$52</definedName>
    <definedName name="XDO_?EQUSECA_PER_NET_ASSETS_TOT?24?">SLTAX1!$G$56</definedName>
    <definedName name="XDO_?EQUSECA_PER_NET_ASSETS_TOT?25?" localSheetId="41">[1]SHYBH!#REF!</definedName>
    <definedName name="XDO_?EQUSECA_PER_NET_ASSETS_TOT?25?">SLTAX2!$G$56</definedName>
    <definedName name="XDO_?EQUSECA_PER_NET_ASSETS_TOT?26?">SLTAX3!$G$64</definedName>
    <definedName name="XDO_?EQUSECA_PER_NET_ASSETS_TOT?27?" localSheetId="41">[1]SHYBK!#REF!</definedName>
    <definedName name="XDO_?EQUSECA_PER_NET_ASSETS_TOT?27?">SLTAX4!$G$67</definedName>
    <definedName name="XDO_?EQUSECA_PER_NET_ASSETS_TOT?28?">SLTAX5!$G$68</definedName>
    <definedName name="XDO_?EQUSECA_PER_NET_ASSETS_TOT?29?" localSheetId="41">[1]SHYBN!#REF!</definedName>
    <definedName name="XDO_?EQUSECA_PER_NET_ASSETS_TOT?29?">SLTAX6!$G$66</definedName>
    <definedName name="XDO_?EQUSECA_PER_NET_ASSETS_TOT?3?" localSheetId="41">[1]DEBTST!#REF!</definedName>
    <definedName name="XDO_?EQUSECA_PER_NET_ASSETS_TOT?3?">MICAP12!$G$67</definedName>
    <definedName name="XDO_?EQUSECA_PER_NET_ASSETS_TOT?30?">SMALL3!$G$51</definedName>
    <definedName name="XDO_?EQUSECA_PER_NET_ASSETS_TOT?31?">SMALL4!$G$51</definedName>
    <definedName name="XDO_?EQUSECA_PER_NET_ASSETS_TOT?32?">SMALL5!$G$51</definedName>
    <definedName name="XDO_?EQUSECA_PER_NET_ASSETS_TOT?33?">SMALL6!$G$50</definedName>
    <definedName name="XDO_?EQUSECA_PER_NET_ASSETS_TOT?34?" localSheetId="41">'[1]SLIQ+'!#REF!</definedName>
    <definedName name="XDO_?EQUSECA_PER_NET_ASSETS_TOT?34?">SMILE!$G$58</definedName>
    <definedName name="XDO_?EQUSECA_PER_NET_ASSETS_TOT?35?">SRURAL!$G$71</definedName>
    <definedName name="XDO_?EQUSECA_PER_NET_ASSETS_TOT?36?" localSheetId="41">[1]SMMF!#REF!</definedName>
    <definedName name="XDO_?EQUSECA_PER_NET_ASSETS_TOT?36?">SSFUND!$G$46</definedName>
    <definedName name="XDO_?EQUSECA_PER_NET_ASSETS_TOT?37?">'SSN100'!$G$108</definedName>
    <definedName name="XDO_?EQUSECA_PER_NET_ASSETS_TOT?38?" localSheetId="41">[1]SMON!#REF!</definedName>
    <definedName name="XDO_?EQUSECA_PER_NET_ASSETS_TOT?38?">STAX!$G$61</definedName>
    <definedName name="XDO_?EQUSECA_PER_NET_ASSETS_TOT?39?" localSheetId="41">SUNBAL!$G$51</definedName>
    <definedName name="XDO_?EQUSECA_PER_NET_ASSETS_TOT?39?">STOP6!$G$39</definedName>
    <definedName name="XDO_?EQUSECA_PER_NET_ASSETS_TOT?4?">MICAP14!$G$70</definedName>
    <definedName name="XDO_?EQUSECA_PER_NET_ASSETS_TOT?40?">STOP7!$G$39</definedName>
    <definedName name="XDO_?EQUSECA_PER_NET_ASSETS_TOT?41?" localSheetId="41">[1]SUNBDS!#REF!</definedName>
    <definedName name="XDO_?EQUSECA_PER_NET_ASSETS_TOT?41?">SUNESF!$G$54</definedName>
    <definedName name="XDO_?EQUSECA_PER_NET_ASSETS_TOT?42?">SUNFOP!$G$24</definedName>
    <definedName name="XDO_?EQUSECA_PER_NET_ASSETS_TOT?43?" localSheetId="41">[1]SUNIP!#REF!</definedName>
    <definedName name="XDO_?EQUSECA_PER_NET_ASSETS_TOT?43?">SUNVALF10!$G$50</definedName>
    <definedName name="XDO_?EQUSECA_PER_NET_ASSETS_TOT?44?">SUNVALF2!$G$56</definedName>
    <definedName name="XDO_?EQUSECA_PER_NET_ASSETS_TOT?45?">SUNVALF3!$G$57</definedName>
    <definedName name="XDO_?EQUSECA_PER_NET_ASSETS_TOT?46?" localSheetId="41">[1]SUNONF!#REF!</definedName>
    <definedName name="XDO_?EQUSECA_PER_NET_ASSETS_TOT?46?">SUNVALF7!$G$41</definedName>
    <definedName name="XDO_?EQUSECA_PER_NET_ASSETS_TOT?47?">SUNVALF8!$G$46</definedName>
    <definedName name="XDO_?EQUSECA_PER_NET_ASSETS_TOT?48?">SUNVALF9!$G$49</definedName>
    <definedName name="XDO_?EQUSECA_PER_NET_ASSETS_TOT?5?" localSheetId="41">[1]SFRLTP!#REF!</definedName>
    <definedName name="XDO_?EQUSECA_PER_NET_ASSETS_TOT?5?">MICAP15!$G$69</definedName>
    <definedName name="XDO_?EQUSECA_PER_NET_ASSETS_TOT?6?">MICAP16!$G$65</definedName>
    <definedName name="XDO_?EQUSECA_PER_NET_ASSETS_TOT?7?" localSheetId="41">[1]SFRSTP!#REF!</definedName>
    <definedName name="XDO_?EQUSECA_PER_NET_ASSETS_TOT?7?">MICAP17!$G$67</definedName>
    <definedName name="XDO_?EQUSECA_PER_NET_ASSETS_TOT?8?">MICAP8!$G$58</definedName>
    <definedName name="XDO_?EQUSECA_PER_NET_ASSETS_TOT?9?" localSheetId="41">[1]SFTPHI!#REF!</definedName>
    <definedName name="XDO_?EQUSECA_PER_NET_ASSETS_TOT?9?">MICAP9!$G$58</definedName>
    <definedName name="XDO_?EQUSECB_ISIN_CODE?">CAPEXG!$B$11</definedName>
    <definedName name="XDO_?EQUSECB_MARKET_VALUE?">CAPEXG!$F$11</definedName>
    <definedName name="XDO_?EQUSECB_MARKET_VALUE_TOT?" localSheetId="41">[1]CP5SR7!#REF!</definedName>
    <definedName name="XDO_?EQUSECB_MARKET_VALUE_TOT?">CAPEXG!$F$52:$F$55</definedName>
    <definedName name="XDO_?EQUSECB_MARKET_VALUE_TOT?1?">MICAP10!$F$61</definedName>
    <definedName name="XDO_?EQUSECB_MARKET_VALUE_TOT?10?" localSheetId="41">[1]SFTPHI!#REF!</definedName>
    <definedName name="XDO_?EQUSECB_MARKET_VALUE_TOT?10?">MICAP15!#REF!</definedName>
    <definedName name="XDO_?EQUSECB_MARKET_VALUE_TOT?11?">MICAP16!$F$68</definedName>
    <definedName name="XDO_?EQUSECB_MARKET_VALUE_TOT?12?" localSheetId="41">[1]SFTPHM!#REF!</definedName>
    <definedName name="XDO_?EQUSECB_MARKET_VALUE_TOT?12?">MICAP16!#REF!</definedName>
    <definedName name="XDO_?EQUSECB_MARKET_VALUE_TOT?13?">MICAP17!$F$70</definedName>
    <definedName name="XDO_?EQUSECB_MARKET_VALUE_TOT?14?" localSheetId="41">[1]SFTPHS!#REF!</definedName>
    <definedName name="XDO_?EQUSECB_MARKET_VALUE_TOT?14?">MICAP17!#REF!</definedName>
    <definedName name="XDO_?EQUSECB_MARKET_VALUE_TOT?15?">MICAP8!$F$61</definedName>
    <definedName name="XDO_?EQUSECB_MARKET_VALUE_TOT?16?" localSheetId="41">[1]SFTPIC!#REF!</definedName>
    <definedName name="XDO_?EQUSECB_MARKET_VALUE_TOT?16?">MICAP8!#REF!</definedName>
    <definedName name="XDO_?EQUSECB_MARKET_VALUE_TOT?17?">MICAP9!$F$61</definedName>
    <definedName name="XDO_?EQUSECB_MARKET_VALUE_TOT?18?" localSheetId="41">[1]SFTPIE!#REF!</definedName>
    <definedName name="XDO_?EQUSECB_MARKET_VALUE_TOT?18?">MICAP9!#REF!</definedName>
    <definedName name="XDO_?EQUSECB_MARKET_VALUE_TOT?19?">MIDCAP!$F$72</definedName>
    <definedName name="XDO_?EQUSECB_MARKET_VALUE_TOT?2?" localSheetId="41">[1]CP5SR8!#REF!</definedName>
    <definedName name="XDO_?EQUSECB_MARKET_VALUE_TOT?2?">MICAP10!#REF!</definedName>
    <definedName name="XDO_?EQUSECB_MARKET_VALUE_TOT?20?" localSheetId="41">[1]SFTPIJ!#REF!</definedName>
    <definedName name="XDO_?EQUSECB_MARKET_VALUE_TOT?20?">MIDCAP!#REF!</definedName>
    <definedName name="XDO_?EQUSECB_MARKET_VALUE_TOT?21?">MULTI1!$F$48</definedName>
    <definedName name="XDO_?EQUSECB_MARKET_VALUE_TOT?22?" localSheetId="41">[1]SFTPIK!#REF!</definedName>
    <definedName name="XDO_?EQUSECB_MARKET_VALUE_TOT?22?">MULTI1!#REF!</definedName>
    <definedName name="XDO_?EQUSECB_MARKET_VALUE_TOT?23?">MULTI2!$F$49</definedName>
    <definedName name="XDO_?EQUSECB_MARKET_VALUE_TOT?24?" localSheetId="41">[1]SFTPIS!#REF!</definedName>
    <definedName name="XDO_?EQUSECB_MARKET_VALUE_TOT?24?">MULTI2!#REF!</definedName>
    <definedName name="XDO_?EQUSECB_MARKET_VALUE_TOT?25?">MULTIP!$F$44</definedName>
    <definedName name="XDO_?EQUSECB_MARKET_VALUE_TOT?26?" localSheetId="41">[1]SHYBH!#REF!</definedName>
    <definedName name="XDO_?EQUSECB_MARKET_VALUE_TOT?26?">MULTIP!#REF!</definedName>
    <definedName name="XDO_?EQUSECB_MARKET_VALUE_TOT?27?">SESCAP1!$F$67</definedName>
    <definedName name="XDO_?EQUSECB_MARKET_VALUE_TOT?28?" localSheetId="41">[1]SHYBK!#REF!</definedName>
    <definedName name="XDO_?EQUSECB_MARKET_VALUE_TOT?28?">SESCAP1!#REF!</definedName>
    <definedName name="XDO_?EQUSECB_MARKET_VALUE_TOT?29?">SESCAP2!$F$70</definedName>
    <definedName name="XDO_?EQUSECB_MARKET_VALUE_TOT?3?">MICAP11!$F$70</definedName>
    <definedName name="XDO_?EQUSECB_MARKET_VALUE_TOT?30?" localSheetId="41">[1]SHYBN!#REF!</definedName>
    <definedName name="XDO_?EQUSECB_MARKET_VALUE_TOT?30?">SESCAP2!#REF!</definedName>
    <definedName name="XDO_?EQUSECB_MARKET_VALUE_TOT?31?">SESCAP3!$F$73</definedName>
    <definedName name="XDO_?EQUSECB_MARKET_VALUE_TOT?32?" localSheetId="41">[1]SHYBO!#REF!</definedName>
    <definedName name="XDO_?EQUSECB_MARKET_VALUE_TOT?32?">SESCAP3!#REF!</definedName>
    <definedName name="XDO_?EQUSECB_MARKET_VALUE_TOT?33?">SESCAP4!$F$69</definedName>
    <definedName name="XDO_?EQUSECB_MARKET_VALUE_TOT?34?" localSheetId="41">[1]SHYBP!#REF!</definedName>
    <definedName name="XDO_?EQUSECB_MARKET_VALUE_TOT?34?">SESCAP4!#REF!</definedName>
    <definedName name="XDO_?EQUSECB_MARKET_VALUE_TOT?35?">SESCAP5!$F$66</definedName>
    <definedName name="XDO_?EQUSECB_MARKET_VALUE_TOT?36?" localSheetId="41">[1]SHYBU!#REF!</definedName>
    <definedName name="XDO_?EQUSECB_MARKET_VALUE_TOT?36?">SESCAP5!#REF!</definedName>
    <definedName name="XDO_?EQUSECB_MARKET_VALUE_TOT?37?">SESCAP6!$F$62</definedName>
    <definedName name="XDO_?EQUSECB_MARKET_VALUE_TOT?38?" localSheetId="41">'[1]SLIQ+'!#REF!</definedName>
    <definedName name="XDO_?EQUSECB_MARKET_VALUE_TOT?38?">SESCAP6!#REF!</definedName>
    <definedName name="XDO_?EQUSECB_MARKET_VALUE_TOT?39?">SESCAP7!$F$52</definedName>
    <definedName name="XDO_?EQUSECB_MARKET_VALUE_TOT?4?" localSheetId="41">[1]DEBTST!#REF!</definedName>
    <definedName name="XDO_?EQUSECB_MARKET_VALUE_TOT?4?">MICAP11!#REF!</definedName>
    <definedName name="XDO_?EQUSECB_MARKET_VALUE_TOT?40?" localSheetId="41">[1]SMMF!#REF!</definedName>
    <definedName name="XDO_?EQUSECB_MARKET_VALUE_TOT?40?">SESCAP7!#REF!</definedName>
    <definedName name="XDO_?EQUSECB_MARKET_VALUE_TOT?41?">SFOCUS!$F$40</definedName>
    <definedName name="XDO_?EQUSECB_MARKET_VALUE_TOT?42?" localSheetId="41">[1]SMON!#REF!</definedName>
    <definedName name="XDO_?EQUSECB_MARKET_VALUE_TOT?42?">SFOCUS!#REF!</definedName>
    <definedName name="XDO_?EQUSECB_MARKET_VALUE_TOT?43?" localSheetId="41">SUNBAL!$F$54</definedName>
    <definedName name="XDO_?EQUSECB_MARKET_VALUE_TOT?43?">SLTADV3!$F$65</definedName>
    <definedName name="XDO_?EQUSECB_MARKET_VALUE_TOT?44?" localSheetId="41">SUNBAL!#REF!</definedName>
    <definedName name="XDO_?EQUSECB_MARKET_VALUE_TOT?44?">SLTADV3!#REF!</definedName>
    <definedName name="XDO_?EQUSECB_MARKET_VALUE_TOT?45?">SLTADV4!$F$55</definedName>
    <definedName name="XDO_?EQUSECB_MARKET_VALUE_TOT?46?" localSheetId="41">[1]SUNBDS!#REF!</definedName>
    <definedName name="XDO_?EQUSECB_MARKET_VALUE_TOT?46?">SLTADV4!#REF!</definedName>
    <definedName name="XDO_?EQUSECB_MARKET_VALUE_TOT?47?">SLTAX1!$F$59</definedName>
    <definedName name="XDO_?EQUSECB_MARKET_VALUE_TOT?48?" localSheetId="41">[1]SUNIP!#REF!</definedName>
    <definedName name="XDO_?EQUSECB_MARKET_VALUE_TOT?48?">SLTAX1!#REF!</definedName>
    <definedName name="XDO_?EQUSECB_MARKET_VALUE_TOT?49?">SLTAX2!$F$59</definedName>
    <definedName name="XDO_?EQUSECB_MARKET_VALUE_TOT?5?">MICAP12!$F$70</definedName>
    <definedName name="XDO_?EQUSECB_MARKET_VALUE_TOT?50?" localSheetId="41">[1]SUNMIA!#REF!</definedName>
    <definedName name="XDO_?EQUSECB_MARKET_VALUE_TOT?50?">SLTAX2!#REF!</definedName>
    <definedName name="XDO_?EQUSECB_MARKET_VALUE_TOT?51?">SLTAX3!$F$67</definedName>
    <definedName name="XDO_?EQUSECB_MARKET_VALUE_TOT?52?" localSheetId="41">[1]SUNONF!#REF!</definedName>
    <definedName name="XDO_?EQUSECB_MARKET_VALUE_TOT?52?">SLTAX3!#REF!</definedName>
    <definedName name="XDO_?EQUSECB_MARKET_VALUE_TOT?53?">SLTAX4!$F$70</definedName>
    <definedName name="XDO_?EQUSECB_MARKET_VALUE_TOT?54?">SLTAX4!#REF!</definedName>
    <definedName name="XDO_?EQUSECB_MARKET_VALUE_TOT?55?">SLTAX5!$F$71</definedName>
    <definedName name="XDO_?EQUSECB_MARKET_VALUE_TOT?56?">SLTAX5!#REF!</definedName>
    <definedName name="XDO_?EQUSECB_MARKET_VALUE_TOT?57?">SLTAX6!$F$69</definedName>
    <definedName name="XDO_?EQUSECB_MARKET_VALUE_TOT?58?">SLTAX6!#REF!</definedName>
    <definedName name="XDO_?EQUSECB_MARKET_VALUE_TOT?59?">SMALL3!$F$54</definedName>
    <definedName name="XDO_?EQUSECB_MARKET_VALUE_TOT?6?" localSheetId="41">[1]SFRLTP!#REF!</definedName>
    <definedName name="XDO_?EQUSECB_MARKET_VALUE_TOT?6?">MICAP12!#REF!</definedName>
    <definedName name="XDO_?EQUSECB_MARKET_VALUE_TOT?60?">SMALL3!#REF!</definedName>
    <definedName name="XDO_?EQUSECB_MARKET_VALUE_TOT?61?">SMALL4!$F$54</definedName>
    <definedName name="XDO_?EQUSECB_MARKET_VALUE_TOT?62?">SMALL4!#REF!</definedName>
    <definedName name="XDO_?EQUSECB_MARKET_VALUE_TOT?63?">SMALL5!$F$54</definedName>
    <definedName name="XDO_?EQUSECB_MARKET_VALUE_TOT?64?">SMALL5!#REF!</definedName>
    <definedName name="XDO_?EQUSECB_MARKET_VALUE_TOT?65?">SMALL6!$F$53</definedName>
    <definedName name="XDO_?EQUSECB_MARKET_VALUE_TOT?66?">SMALL6!#REF!</definedName>
    <definedName name="XDO_?EQUSECB_MARKET_VALUE_TOT?67?">SMILE!$F$61</definedName>
    <definedName name="XDO_?EQUSECB_MARKET_VALUE_TOT?68?">SMILE!$F$52:$F$64</definedName>
    <definedName name="XDO_?EQUSECB_MARKET_VALUE_TOT?69?">SRURAL!$F$74</definedName>
    <definedName name="XDO_?EQUSECB_MARKET_VALUE_TOT?7?">MICAP14!$F$73</definedName>
    <definedName name="XDO_?EQUSECB_MARKET_VALUE_TOT?70?">SRURAL!#REF!</definedName>
    <definedName name="XDO_?EQUSECB_MARKET_VALUE_TOT?71?">SSFUND!$F$49</definedName>
    <definedName name="XDO_?EQUSECB_MARKET_VALUE_TOT?72?">SSFUND!$F$44:$F$52</definedName>
    <definedName name="XDO_?EQUSECB_MARKET_VALUE_TOT?73?">'SSN100'!$F$111</definedName>
    <definedName name="XDO_?EQUSECB_MARKET_VALUE_TOT?74?">'SSN100'!$F$52:$F$113</definedName>
    <definedName name="XDO_?EQUSECB_MARKET_VALUE_TOT?75?">STAX!$F$64</definedName>
    <definedName name="XDO_?EQUSECB_MARKET_VALUE_TOT?76?">STAX!#REF!</definedName>
    <definedName name="XDO_?EQUSECB_MARKET_VALUE_TOT?77?">STOP6!$F$42</definedName>
    <definedName name="XDO_?EQUSECB_MARKET_VALUE_TOT?78?">STOP6!#REF!</definedName>
    <definedName name="XDO_?EQUSECB_MARKET_VALUE_TOT?79?">STOP7!$F$42</definedName>
    <definedName name="XDO_?EQUSECB_MARKET_VALUE_TOT?8?" localSheetId="41">[1]SFRSTP!#REF!</definedName>
    <definedName name="XDO_?EQUSECB_MARKET_VALUE_TOT?8?">MICAP14!#REF!</definedName>
    <definedName name="XDO_?EQUSECB_MARKET_VALUE_TOT?80?">STOP7!#REF!</definedName>
    <definedName name="XDO_?EQUSECB_MARKET_VALUE_TOT?81?">SUNESF!$F$57</definedName>
    <definedName name="XDO_?EQUSECB_MARKET_VALUE_TOT?82?">SUNESF!#REF!</definedName>
    <definedName name="XDO_?EQUSECB_MARKET_VALUE_TOT?83?">SUNFOP!$F$27</definedName>
    <definedName name="XDO_?EQUSECB_MARKET_VALUE_TOT?84?">SUNFOP!#REF!</definedName>
    <definedName name="XDO_?EQUSECB_MARKET_VALUE_TOT?85?">SUNVALF10!$F$53</definedName>
    <definedName name="XDO_?EQUSECB_MARKET_VALUE_TOT?86?">SUNVALF10!#REF!</definedName>
    <definedName name="XDO_?EQUSECB_MARKET_VALUE_TOT?87?">SUNVALF2!$F$59</definedName>
    <definedName name="XDO_?EQUSECB_MARKET_VALUE_TOT?88?">SUNVALF2!#REF!</definedName>
    <definedName name="XDO_?EQUSECB_MARKET_VALUE_TOT?89?">SUNVALF3!$F$60</definedName>
    <definedName name="XDO_?EQUSECB_MARKET_VALUE_TOT?9?">MICAP15!$F$72</definedName>
    <definedName name="XDO_?EQUSECB_MARKET_VALUE_TOT?90?">SUNVALF3!#REF!</definedName>
    <definedName name="XDO_?EQUSECB_MARKET_VALUE_TOT?91?">SUNVALF7!$F$44</definedName>
    <definedName name="XDO_?EQUSECB_MARKET_VALUE_TOT?92?">SUNVALF7!#REF!</definedName>
    <definedName name="XDO_?EQUSECB_MARKET_VALUE_TOT?93?">SUNVALF8!$F$49</definedName>
    <definedName name="XDO_?EQUSECB_MARKET_VALUE_TOT?94?">SUNVALF8!#REF!</definedName>
    <definedName name="XDO_?EQUSECB_MARKET_VALUE_TOT?95?">SUNVALF9!$F$52</definedName>
    <definedName name="XDO_?EQUSECB_MARKET_VALUE_TOT?96?">SUNVALF9!#REF!</definedName>
    <definedName name="XDO_?EQUSECB_NAME?">CAPEXG!$C$11</definedName>
    <definedName name="XDO_?EQUSECB_PER_NET_ASSETS?">CAPEXG!$G$11</definedName>
    <definedName name="XDO_?EQUSECB_PER_NET_ASSETS_TOT?" localSheetId="41">[1]CP5SR7!#REF!</definedName>
    <definedName name="XDO_?EQUSECB_PER_NET_ASSETS_TOT?">CAPEXG!$G$52:$G$55</definedName>
    <definedName name="XDO_?EQUSECB_PER_NET_ASSETS_TOT?1?">MICAP10!$G$61</definedName>
    <definedName name="XDO_?EQUSECB_PER_NET_ASSETS_TOT?10?" localSheetId="41">[1]SFTPHI!#REF!</definedName>
    <definedName name="XDO_?EQUSECB_PER_NET_ASSETS_TOT?10?">MICAP15!#REF!</definedName>
    <definedName name="XDO_?EQUSECB_PER_NET_ASSETS_TOT?11?">MICAP16!$G$68</definedName>
    <definedName name="XDO_?EQUSECB_PER_NET_ASSETS_TOT?12?" localSheetId="41">[1]SFTPHM!#REF!</definedName>
    <definedName name="XDO_?EQUSECB_PER_NET_ASSETS_TOT?12?">MICAP16!#REF!</definedName>
    <definedName name="XDO_?EQUSECB_PER_NET_ASSETS_TOT?13?">MICAP17!$G$70</definedName>
    <definedName name="XDO_?EQUSECB_PER_NET_ASSETS_TOT?14?" localSheetId="41">[1]SFTPHS!#REF!</definedName>
    <definedName name="XDO_?EQUSECB_PER_NET_ASSETS_TOT?14?">MICAP17!#REF!</definedName>
    <definedName name="XDO_?EQUSECB_PER_NET_ASSETS_TOT?15?">MICAP8!$G$61</definedName>
    <definedName name="XDO_?EQUSECB_PER_NET_ASSETS_TOT?16?" localSheetId="41">[1]SFTPIC!#REF!</definedName>
    <definedName name="XDO_?EQUSECB_PER_NET_ASSETS_TOT?16?">MICAP8!#REF!</definedName>
    <definedName name="XDO_?EQUSECB_PER_NET_ASSETS_TOT?17?">MICAP9!$G$61</definedName>
    <definedName name="XDO_?EQUSECB_PER_NET_ASSETS_TOT?18?" localSheetId="41">[1]SFTPIE!#REF!</definedName>
    <definedName name="XDO_?EQUSECB_PER_NET_ASSETS_TOT?18?">MICAP9!#REF!</definedName>
    <definedName name="XDO_?EQUSECB_PER_NET_ASSETS_TOT?19?">MIDCAP!$G$72</definedName>
    <definedName name="XDO_?EQUSECB_PER_NET_ASSETS_TOT?2?" localSheetId="41">[1]CP5SR8!#REF!</definedName>
    <definedName name="XDO_?EQUSECB_PER_NET_ASSETS_TOT?2?">MICAP10!#REF!</definedName>
    <definedName name="XDO_?EQUSECB_PER_NET_ASSETS_TOT?20?" localSheetId="41">[1]SFTPIJ!#REF!</definedName>
    <definedName name="XDO_?EQUSECB_PER_NET_ASSETS_TOT?20?">MIDCAP!#REF!</definedName>
    <definedName name="XDO_?EQUSECB_PER_NET_ASSETS_TOT?21?">MULTI1!$G$48</definedName>
    <definedName name="XDO_?EQUSECB_PER_NET_ASSETS_TOT?22?" localSheetId="41">[1]SFTPIK!#REF!</definedName>
    <definedName name="XDO_?EQUSECB_PER_NET_ASSETS_TOT?22?">MULTI1!#REF!</definedName>
    <definedName name="XDO_?EQUSECB_PER_NET_ASSETS_TOT?23?">MULTI2!$G$49</definedName>
    <definedName name="XDO_?EQUSECB_PER_NET_ASSETS_TOT?24?" localSheetId="41">[1]SFTPIS!#REF!</definedName>
    <definedName name="XDO_?EQUSECB_PER_NET_ASSETS_TOT?24?">MULTI2!#REF!</definedName>
    <definedName name="XDO_?EQUSECB_PER_NET_ASSETS_TOT?25?">MULTIP!$G$44</definedName>
    <definedName name="XDO_?EQUSECB_PER_NET_ASSETS_TOT?26?" localSheetId="41">[1]SHYBH!#REF!</definedName>
    <definedName name="XDO_?EQUSECB_PER_NET_ASSETS_TOT?26?">MULTIP!#REF!</definedName>
    <definedName name="XDO_?EQUSECB_PER_NET_ASSETS_TOT?27?">SESCAP1!$G$67</definedName>
    <definedName name="XDO_?EQUSECB_PER_NET_ASSETS_TOT?28?" localSheetId="41">[1]SHYBK!#REF!</definedName>
    <definedName name="XDO_?EQUSECB_PER_NET_ASSETS_TOT?28?">SESCAP1!#REF!</definedName>
    <definedName name="XDO_?EQUSECB_PER_NET_ASSETS_TOT?29?">SESCAP2!$G$70</definedName>
    <definedName name="XDO_?EQUSECB_PER_NET_ASSETS_TOT?3?">MICAP11!$G$70</definedName>
    <definedName name="XDO_?EQUSECB_PER_NET_ASSETS_TOT?30?" localSheetId="41">[1]SHYBN!#REF!</definedName>
    <definedName name="XDO_?EQUSECB_PER_NET_ASSETS_TOT?30?">SESCAP2!#REF!</definedName>
    <definedName name="XDO_?EQUSECB_PER_NET_ASSETS_TOT?31?">SESCAP3!$G$73</definedName>
    <definedName name="XDO_?EQUSECB_PER_NET_ASSETS_TOT?32?" localSheetId="41">[1]SHYBO!#REF!</definedName>
    <definedName name="XDO_?EQUSECB_PER_NET_ASSETS_TOT?32?">SESCAP3!#REF!</definedName>
    <definedName name="XDO_?EQUSECB_PER_NET_ASSETS_TOT?33?">SESCAP4!$G$69</definedName>
    <definedName name="XDO_?EQUSECB_PER_NET_ASSETS_TOT?34?" localSheetId="41">[1]SHYBP!#REF!</definedName>
    <definedName name="XDO_?EQUSECB_PER_NET_ASSETS_TOT?34?">SESCAP4!#REF!</definedName>
    <definedName name="XDO_?EQUSECB_PER_NET_ASSETS_TOT?35?">SESCAP5!$G$66</definedName>
    <definedName name="XDO_?EQUSECB_PER_NET_ASSETS_TOT?36?" localSheetId="41">[1]SHYBU!#REF!</definedName>
    <definedName name="XDO_?EQUSECB_PER_NET_ASSETS_TOT?36?">SESCAP5!#REF!</definedName>
    <definedName name="XDO_?EQUSECB_PER_NET_ASSETS_TOT?37?">SESCAP6!$G$62</definedName>
    <definedName name="XDO_?EQUSECB_PER_NET_ASSETS_TOT?38?" localSheetId="41">'[1]SLIQ+'!#REF!</definedName>
    <definedName name="XDO_?EQUSECB_PER_NET_ASSETS_TOT?38?">SESCAP6!#REF!</definedName>
    <definedName name="XDO_?EQUSECB_PER_NET_ASSETS_TOT?39?">SESCAP7!$G$52</definedName>
    <definedName name="XDO_?EQUSECB_PER_NET_ASSETS_TOT?4?" localSheetId="41">[1]DEBTST!#REF!</definedName>
    <definedName name="XDO_?EQUSECB_PER_NET_ASSETS_TOT?4?">MICAP11!#REF!</definedName>
    <definedName name="XDO_?EQUSECB_PER_NET_ASSETS_TOT?40?" localSheetId="41">[1]SMMF!#REF!</definedName>
    <definedName name="XDO_?EQUSECB_PER_NET_ASSETS_TOT?40?">SESCAP7!#REF!</definedName>
    <definedName name="XDO_?EQUSECB_PER_NET_ASSETS_TOT?41?">SFOCUS!$G$40</definedName>
    <definedName name="XDO_?EQUSECB_PER_NET_ASSETS_TOT?42?" localSheetId="41">[1]SMON!#REF!</definedName>
    <definedName name="XDO_?EQUSECB_PER_NET_ASSETS_TOT?42?">SFOCUS!#REF!</definedName>
    <definedName name="XDO_?EQUSECB_PER_NET_ASSETS_TOT?43?" localSheetId="41">SUNBAL!$G$54</definedName>
    <definedName name="XDO_?EQUSECB_PER_NET_ASSETS_TOT?43?">SLTADV3!$G$65</definedName>
    <definedName name="XDO_?EQUSECB_PER_NET_ASSETS_TOT?44?" localSheetId="41">SUNBAL!#REF!</definedName>
    <definedName name="XDO_?EQUSECB_PER_NET_ASSETS_TOT?44?">SLTADV3!#REF!</definedName>
    <definedName name="XDO_?EQUSECB_PER_NET_ASSETS_TOT?45?">SLTADV4!$G$55</definedName>
    <definedName name="XDO_?EQUSECB_PER_NET_ASSETS_TOT?46?" localSheetId="41">[1]SUNBDS!#REF!</definedName>
    <definedName name="XDO_?EQUSECB_PER_NET_ASSETS_TOT?46?">SLTADV4!#REF!</definedName>
    <definedName name="XDO_?EQUSECB_PER_NET_ASSETS_TOT?47?">SLTAX1!$G$59</definedName>
    <definedName name="XDO_?EQUSECB_PER_NET_ASSETS_TOT?48?" localSheetId="41">[1]SUNIP!#REF!</definedName>
    <definedName name="XDO_?EQUSECB_PER_NET_ASSETS_TOT?48?">SLTAX1!#REF!</definedName>
    <definedName name="XDO_?EQUSECB_PER_NET_ASSETS_TOT?49?">SLTAX2!$G$59</definedName>
    <definedName name="XDO_?EQUSECB_PER_NET_ASSETS_TOT?5?">MICAP12!$G$70</definedName>
    <definedName name="XDO_?EQUSECB_PER_NET_ASSETS_TOT?50?" localSheetId="41">[1]SUNMIA!#REF!</definedName>
    <definedName name="XDO_?EQUSECB_PER_NET_ASSETS_TOT?50?">SLTAX2!#REF!</definedName>
    <definedName name="XDO_?EQUSECB_PER_NET_ASSETS_TOT?51?">SLTAX3!$G$67</definedName>
    <definedName name="XDO_?EQUSECB_PER_NET_ASSETS_TOT?52?" localSheetId="41">[1]SUNONF!#REF!</definedName>
    <definedName name="XDO_?EQUSECB_PER_NET_ASSETS_TOT?52?">SLTAX3!#REF!</definedName>
    <definedName name="XDO_?EQUSECB_PER_NET_ASSETS_TOT?53?">SLTAX4!$G$70</definedName>
    <definedName name="XDO_?EQUSECB_PER_NET_ASSETS_TOT?54?">SLTAX4!#REF!</definedName>
    <definedName name="XDO_?EQUSECB_PER_NET_ASSETS_TOT?55?">SLTAX5!$G$71</definedName>
    <definedName name="XDO_?EQUSECB_PER_NET_ASSETS_TOT?56?">SLTAX5!#REF!</definedName>
    <definedName name="XDO_?EQUSECB_PER_NET_ASSETS_TOT?57?">SLTAX6!$G$69</definedName>
    <definedName name="XDO_?EQUSECB_PER_NET_ASSETS_TOT?58?">SLTAX6!#REF!</definedName>
    <definedName name="XDO_?EQUSECB_PER_NET_ASSETS_TOT?59?">SMALL3!$G$54</definedName>
    <definedName name="XDO_?EQUSECB_PER_NET_ASSETS_TOT?6?" localSheetId="41">[1]SFRLTP!#REF!</definedName>
    <definedName name="XDO_?EQUSECB_PER_NET_ASSETS_TOT?6?">MICAP12!#REF!</definedName>
    <definedName name="XDO_?EQUSECB_PER_NET_ASSETS_TOT?60?">SMALL3!#REF!</definedName>
    <definedName name="XDO_?EQUSECB_PER_NET_ASSETS_TOT?61?">SMALL4!$G$54</definedName>
    <definedName name="XDO_?EQUSECB_PER_NET_ASSETS_TOT?62?">SMALL4!#REF!</definedName>
    <definedName name="XDO_?EQUSECB_PER_NET_ASSETS_TOT?63?">SMALL5!$G$54</definedName>
    <definedName name="XDO_?EQUSECB_PER_NET_ASSETS_TOT?64?">SMALL5!#REF!</definedName>
    <definedName name="XDO_?EQUSECB_PER_NET_ASSETS_TOT?65?">SMALL6!$G$53</definedName>
    <definedName name="XDO_?EQUSECB_PER_NET_ASSETS_TOT?66?">SMALL6!#REF!</definedName>
    <definedName name="XDO_?EQUSECB_PER_NET_ASSETS_TOT?67?">SMILE!$G$61</definedName>
    <definedName name="XDO_?EQUSECB_PER_NET_ASSETS_TOT?68?">SMILE!$G$52:$G$64</definedName>
    <definedName name="XDO_?EQUSECB_PER_NET_ASSETS_TOT?69?">SRURAL!$G$74</definedName>
    <definedName name="XDO_?EQUSECB_PER_NET_ASSETS_TOT?7?">MICAP14!$G$73</definedName>
    <definedName name="XDO_?EQUSECB_PER_NET_ASSETS_TOT?70?">SRURAL!#REF!</definedName>
    <definedName name="XDO_?EQUSECB_PER_NET_ASSETS_TOT?71?">SSFUND!$G$49</definedName>
    <definedName name="XDO_?EQUSECB_PER_NET_ASSETS_TOT?72?">SSFUND!$G$44:$G$52</definedName>
    <definedName name="XDO_?EQUSECB_PER_NET_ASSETS_TOT?73?">'SSN100'!$G$111</definedName>
    <definedName name="XDO_?EQUSECB_PER_NET_ASSETS_TOT?74?">'SSN100'!$G$52:$G$113</definedName>
    <definedName name="XDO_?EQUSECB_PER_NET_ASSETS_TOT?75?">STAX!$G$64</definedName>
    <definedName name="XDO_?EQUSECB_PER_NET_ASSETS_TOT?76?">STAX!#REF!</definedName>
    <definedName name="XDO_?EQUSECB_PER_NET_ASSETS_TOT?77?">STOP6!$G$42</definedName>
    <definedName name="XDO_?EQUSECB_PER_NET_ASSETS_TOT?78?">STOP6!#REF!</definedName>
    <definedName name="XDO_?EQUSECB_PER_NET_ASSETS_TOT?79?">STOP7!$G$42</definedName>
    <definedName name="XDO_?EQUSECB_PER_NET_ASSETS_TOT?8?" localSheetId="41">[1]SFRSTP!#REF!</definedName>
    <definedName name="XDO_?EQUSECB_PER_NET_ASSETS_TOT?8?">MICAP14!#REF!</definedName>
    <definedName name="XDO_?EQUSECB_PER_NET_ASSETS_TOT?80?">STOP7!#REF!</definedName>
    <definedName name="XDO_?EQUSECB_PER_NET_ASSETS_TOT?81?">SUNESF!$G$57</definedName>
    <definedName name="XDO_?EQUSECB_PER_NET_ASSETS_TOT?82?">SUNESF!#REF!</definedName>
    <definedName name="XDO_?EQUSECB_PER_NET_ASSETS_TOT?83?">SUNFOP!$G$27</definedName>
    <definedName name="XDO_?EQUSECB_PER_NET_ASSETS_TOT?84?">SUNFOP!#REF!</definedName>
    <definedName name="XDO_?EQUSECB_PER_NET_ASSETS_TOT?85?">SUNVALF10!$G$53</definedName>
    <definedName name="XDO_?EQUSECB_PER_NET_ASSETS_TOT?86?">SUNVALF10!#REF!</definedName>
    <definedName name="XDO_?EQUSECB_PER_NET_ASSETS_TOT?87?">SUNVALF2!$G$59</definedName>
    <definedName name="XDO_?EQUSECB_PER_NET_ASSETS_TOT?88?">SUNVALF2!#REF!</definedName>
    <definedName name="XDO_?EQUSECB_PER_NET_ASSETS_TOT?89?">SUNVALF3!$G$60</definedName>
    <definedName name="XDO_?EQUSECB_PER_NET_ASSETS_TOT?9?">MICAP15!$G$72</definedName>
    <definedName name="XDO_?EQUSECB_PER_NET_ASSETS_TOT?90?">SUNVALF3!#REF!</definedName>
    <definedName name="XDO_?EQUSECB_PER_NET_ASSETS_TOT?91?">SUNVALF7!$G$44</definedName>
    <definedName name="XDO_?EQUSECB_PER_NET_ASSETS_TOT?92?">SUNVALF7!#REF!</definedName>
    <definedName name="XDO_?EQUSECB_PER_NET_ASSETS_TOT?93?">SUNVALF8!$G$49</definedName>
    <definedName name="XDO_?EQUSECB_PER_NET_ASSETS_TOT?94?">SUNVALF8!#REF!</definedName>
    <definedName name="XDO_?EQUSECB_PER_NET_ASSETS_TOT?95?">SUNVALF9!$G$52</definedName>
    <definedName name="XDO_?EQUSECB_PER_NET_ASSETS_TOT?96?">SUNVALF9!#REF!</definedName>
    <definedName name="XDO_?EQUSECB_RATING_INDUSTRY?">CAPEXG!$D$11</definedName>
    <definedName name="XDO_?EQUSECB_SL_NO?">CAPEXG!$A$11</definedName>
    <definedName name="XDO_?EQUSECB_UNITS?">CAPEXG!$E$11</definedName>
    <definedName name="XDO_?EQUSECC_ISIN_CODE?">CAPEXG!$B$15:$B$55</definedName>
    <definedName name="XDO_?EQUSECC_ISIN_CODE?1?">SMILE!$B$15:$B$64</definedName>
    <definedName name="XDO_?EQUSECC_ISIN_CODE?2?">SSFUND!$B$15:$B$51</definedName>
    <definedName name="XDO_?EQUSECC_ISIN_CODE?3?">'SSN100'!$B$15:$B$113</definedName>
    <definedName name="XDO_?EQUSECC_MARKET_VALUE?">CAPEXG!$F$15:$F$55</definedName>
    <definedName name="XDO_?EQUSECC_MARKET_VALUE?1?">SMILE!$F$15:$F$64</definedName>
    <definedName name="XDO_?EQUSECC_MARKET_VALUE?2?">SSFUND!$F$15:$F$51</definedName>
    <definedName name="XDO_?EQUSECC_MARKET_VALUE?3?">'SSN100'!$F$15:$F$113</definedName>
    <definedName name="XDO_?EQUSECC_MARKET_VALUE_TOT?" localSheetId="41">[1]CP5SR7!#REF!</definedName>
    <definedName name="XDO_?EQUSECC_MARKET_VALUE_TOT?">CAPEXG!$F$56</definedName>
    <definedName name="XDO_?EQUSECC_MARKET_VALUE_TOT?1?">MICAP10!$F$64</definedName>
    <definedName name="XDO_?EQUSECC_MARKET_VALUE_TOT?10?" localSheetId="41">[1]SFTPHI!#REF!</definedName>
    <definedName name="XDO_?EQUSECC_MARKET_VALUE_TOT?10?">MICAP15!#REF!</definedName>
    <definedName name="XDO_?EQUSECC_MARKET_VALUE_TOT?11?">MICAP16!$F$71</definedName>
    <definedName name="XDO_?EQUSECC_MARKET_VALUE_TOT?12?" localSheetId="41">[1]SFTPHM!#REF!</definedName>
    <definedName name="XDO_?EQUSECC_MARKET_VALUE_TOT?12?">MICAP16!#REF!</definedName>
    <definedName name="XDO_?EQUSECC_MARKET_VALUE_TOT?13?">MICAP17!$F$73</definedName>
    <definedName name="XDO_?EQUSECC_MARKET_VALUE_TOT?14?" localSheetId="41">[1]SFTPHS!#REF!</definedName>
    <definedName name="XDO_?EQUSECC_MARKET_VALUE_TOT?14?">MICAP17!#REF!</definedName>
    <definedName name="XDO_?EQUSECC_MARKET_VALUE_TOT?15?">MICAP8!$F$64</definedName>
    <definedName name="XDO_?EQUSECC_MARKET_VALUE_TOT?16?" localSheetId="41">[1]SFTPIC!#REF!</definedName>
    <definedName name="XDO_?EQUSECC_MARKET_VALUE_TOT?16?">MICAP8!#REF!</definedName>
    <definedName name="XDO_?EQUSECC_MARKET_VALUE_TOT?17?">MICAP9!$F$64</definedName>
    <definedName name="XDO_?EQUSECC_MARKET_VALUE_TOT?18?" localSheetId="41">[1]SFTPIE!#REF!</definedName>
    <definedName name="XDO_?EQUSECC_MARKET_VALUE_TOT?18?">MICAP9!#REF!</definedName>
    <definedName name="XDO_?EQUSECC_MARKET_VALUE_TOT?19?">MIDCAP!$F$75</definedName>
    <definedName name="XDO_?EQUSECC_MARKET_VALUE_TOT?2?" localSheetId="41">[1]CP5SR8!#REF!</definedName>
    <definedName name="XDO_?EQUSECC_MARKET_VALUE_TOT?2?">MICAP10!#REF!</definedName>
    <definedName name="XDO_?EQUSECC_MARKET_VALUE_TOT?20?" localSheetId="41">[1]SFTPIJ!#REF!</definedName>
    <definedName name="XDO_?EQUSECC_MARKET_VALUE_TOT?20?">MIDCAP!#REF!</definedName>
    <definedName name="XDO_?EQUSECC_MARKET_VALUE_TOT?21?">MULTI1!$F$51</definedName>
    <definedName name="XDO_?EQUSECC_MARKET_VALUE_TOT?22?" localSheetId="41">[1]SFTPIK!#REF!</definedName>
    <definedName name="XDO_?EQUSECC_MARKET_VALUE_TOT?22?">MULTI1!#REF!</definedName>
    <definedName name="XDO_?EQUSECC_MARKET_VALUE_TOT?23?">MULTI2!$F$52</definedName>
    <definedName name="XDO_?EQUSECC_MARKET_VALUE_TOT?24?" localSheetId="41">[1]SFTPIS!#REF!</definedName>
    <definedName name="XDO_?EQUSECC_MARKET_VALUE_TOT?24?">MULTI2!#REF!</definedName>
    <definedName name="XDO_?EQUSECC_MARKET_VALUE_TOT?25?">MULTIP!$F$47</definedName>
    <definedName name="XDO_?EQUSECC_MARKET_VALUE_TOT?26?" localSheetId="41">[1]SHYBH!#REF!</definedName>
    <definedName name="XDO_?EQUSECC_MARKET_VALUE_TOT?26?">MULTIP!#REF!</definedName>
    <definedName name="XDO_?EQUSECC_MARKET_VALUE_TOT?27?">SESCAP1!$F$70</definedName>
    <definedName name="XDO_?EQUSECC_MARKET_VALUE_TOT?28?" localSheetId="41">[1]SHYBK!#REF!</definedName>
    <definedName name="XDO_?EQUSECC_MARKET_VALUE_TOT?28?">SESCAP1!#REF!</definedName>
    <definedName name="XDO_?EQUSECC_MARKET_VALUE_TOT?29?">SESCAP2!$F$73</definedName>
    <definedName name="XDO_?EQUSECC_MARKET_VALUE_TOT?3?">MICAP11!$F$73</definedName>
    <definedName name="XDO_?EQUSECC_MARKET_VALUE_TOT?30?" localSheetId="41">[1]SHYBN!#REF!</definedName>
    <definedName name="XDO_?EQUSECC_MARKET_VALUE_TOT?30?">SESCAP2!#REF!</definedName>
    <definedName name="XDO_?EQUSECC_MARKET_VALUE_TOT?31?">SESCAP3!$F$76</definedName>
    <definedName name="XDO_?EQUSECC_MARKET_VALUE_TOT?32?" localSheetId="41">[1]SHYBO!#REF!</definedName>
    <definedName name="XDO_?EQUSECC_MARKET_VALUE_TOT?32?">SESCAP3!#REF!</definedName>
    <definedName name="XDO_?EQUSECC_MARKET_VALUE_TOT?33?">SESCAP4!$F$72</definedName>
    <definedName name="XDO_?EQUSECC_MARKET_VALUE_TOT?34?" localSheetId="41">[1]SHYBP!#REF!</definedName>
    <definedName name="XDO_?EQUSECC_MARKET_VALUE_TOT?34?">SESCAP4!#REF!</definedName>
    <definedName name="XDO_?EQUSECC_MARKET_VALUE_TOT?35?">SESCAP5!$F$69</definedName>
    <definedName name="XDO_?EQUSECC_MARKET_VALUE_TOT?36?" localSheetId="41">[1]SHYBU!#REF!</definedName>
    <definedName name="XDO_?EQUSECC_MARKET_VALUE_TOT?36?">SESCAP5!#REF!</definedName>
    <definedName name="XDO_?EQUSECC_MARKET_VALUE_TOT?37?">SESCAP6!$F$65</definedName>
    <definedName name="XDO_?EQUSECC_MARKET_VALUE_TOT?38?" localSheetId="41">'[1]SLIQ+'!#REF!</definedName>
    <definedName name="XDO_?EQUSECC_MARKET_VALUE_TOT?38?">SESCAP6!#REF!</definedName>
    <definedName name="XDO_?EQUSECC_MARKET_VALUE_TOT?39?">SESCAP7!$F$55</definedName>
    <definedName name="XDO_?EQUSECC_MARKET_VALUE_TOT?4?" localSheetId="41">[1]DEBTST!#REF!</definedName>
    <definedName name="XDO_?EQUSECC_MARKET_VALUE_TOT?4?">MICAP11!#REF!</definedName>
    <definedName name="XDO_?EQUSECC_MARKET_VALUE_TOT?40?" localSheetId="41">[1]SMMF!#REF!</definedName>
    <definedName name="XDO_?EQUSECC_MARKET_VALUE_TOT?40?">SESCAP7!#REF!</definedName>
    <definedName name="XDO_?EQUSECC_MARKET_VALUE_TOT?41?">SFOCUS!$F$43</definedName>
    <definedName name="XDO_?EQUSECC_MARKET_VALUE_TOT?42?" localSheetId="41">[1]SMON!#REF!</definedName>
    <definedName name="XDO_?EQUSECC_MARKET_VALUE_TOT?42?">SFOCUS!$F$46:$F$56</definedName>
    <definedName name="XDO_?EQUSECC_MARKET_VALUE_TOT?43?" localSheetId="41">SUNBAL!$F$57</definedName>
    <definedName name="XDO_?EQUSECC_MARKET_VALUE_TOT?43?">SLTADV3!$F$68</definedName>
    <definedName name="XDO_?EQUSECC_MARKET_VALUE_TOT?44?" localSheetId="41">SUNBAL!#REF!</definedName>
    <definedName name="XDO_?EQUSECC_MARKET_VALUE_TOT?44?">SLTADV3!#REF!</definedName>
    <definedName name="XDO_?EQUSECC_MARKET_VALUE_TOT?45?">SLTADV4!$F$58</definedName>
    <definedName name="XDO_?EQUSECC_MARKET_VALUE_TOT?46?" localSheetId="41">[1]SUNBDS!#REF!</definedName>
    <definedName name="XDO_?EQUSECC_MARKET_VALUE_TOT?46?">SLTADV4!#REF!</definedName>
    <definedName name="XDO_?EQUSECC_MARKET_VALUE_TOT?47?">SLTAX1!$F$62</definedName>
    <definedName name="XDO_?EQUSECC_MARKET_VALUE_TOT?48?" localSheetId="41">[1]SUNIP!#REF!</definedName>
    <definedName name="XDO_?EQUSECC_MARKET_VALUE_TOT?48?">SLTAX1!#REF!</definedName>
    <definedName name="XDO_?EQUSECC_MARKET_VALUE_TOT?49?">SLTAX2!$F$62</definedName>
    <definedName name="XDO_?EQUSECC_MARKET_VALUE_TOT?5?">MICAP12!$F$73</definedName>
    <definedName name="XDO_?EQUSECC_MARKET_VALUE_TOT?50?" localSheetId="41">[1]SUNMIA!#REF!</definedName>
    <definedName name="XDO_?EQUSECC_MARKET_VALUE_TOT?50?">SLTAX2!#REF!</definedName>
    <definedName name="XDO_?EQUSECC_MARKET_VALUE_TOT?51?">SLTAX3!$F$70</definedName>
    <definedName name="XDO_?EQUSECC_MARKET_VALUE_TOT?52?" localSheetId="41">[1]SUNONF!#REF!</definedName>
    <definedName name="XDO_?EQUSECC_MARKET_VALUE_TOT?52?">SLTAX3!#REF!</definedName>
    <definedName name="XDO_?EQUSECC_MARKET_VALUE_TOT?53?">SLTAX4!$F$73</definedName>
    <definedName name="XDO_?EQUSECC_MARKET_VALUE_TOT?54?">SLTAX4!#REF!</definedName>
    <definedName name="XDO_?EQUSECC_MARKET_VALUE_TOT?55?">SLTAX5!$F$74</definedName>
    <definedName name="XDO_?EQUSECC_MARKET_VALUE_TOT?56?">SLTAX5!#REF!</definedName>
    <definedName name="XDO_?EQUSECC_MARKET_VALUE_TOT?57?">SLTAX6!$F$72</definedName>
    <definedName name="XDO_?EQUSECC_MARKET_VALUE_TOT?58?">SLTAX6!#REF!</definedName>
    <definedName name="XDO_?EQUSECC_MARKET_VALUE_TOT?59?">SMALL3!$F$57</definedName>
    <definedName name="XDO_?EQUSECC_MARKET_VALUE_TOT?6?" localSheetId="41">[1]SFRLTP!#REF!</definedName>
    <definedName name="XDO_?EQUSECC_MARKET_VALUE_TOT?6?">MICAP12!#REF!</definedName>
    <definedName name="XDO_?EQUSECC_MARKET_VALUE_TOT?60?">SMALL3!#REF!</definedName>
    <definedName name="XDO_?EQUSECC_MARKET_VALUE_TOT?61?">SMALL4!$F$57</definedName>
    <definedName name="XDO_?EQUSECC_MARKET_VALUE_TOT?62?">SMALL4!#REF!</definedName>
    <definedName name="XDO_?EQUSECC_MARKET_VALUE_TOT?63?">SMALL5!$F$57</definedName>
    <definedName name="XDO_?EQUSECC_MARKET_VALUE_TOT?64?">SMALL5!#REF!</definedName>
    <definedName name="XDO_?EQUSECC_MARKET_VALUE_TOT?65?">SMALL6!$F$56</definedName>
    <definedName name="XDO_?EQUSECC_MARKET_VALUE_TOT?66?">SMALL6!#REF!</definedName>
    <definedName name="XDO_?EQUSECC_MARKET_VALUE_TOT?67?">SMILE!$F$65</definedName>
    <definedName name="XDO_?EQUSECC_MARKET_VALUE_TOT?68?">SRURAL!$F$77</definedName>
    <definedName name="XDO_?EQUSECC_MARKET_VALUE_TOT?69?">SRURAL!#REF!</definedName>
    <definedName name="XDO_?EQUSECC_MARKET_VALUE_TOT?7?">MICAP14!$F$76</definedName>
    <definedName name="XDO_?EQUSECC_MARKET_VALUE_TOT?70?">SSFUND!$F$52</definedName>
    <definedName name="XDO_?EQUSECC_MARKET_VALUE_TOT?71?">'SSN100'!$F$114</definedName>
    <definedName name="XDO_?EQUSECC_MARKET_VALUE_TOT?72?">STAX!$F$67</definedName>
    <definedName name="XDO_?EQUSECC_MARKET_VALUE_TOT?73?">STAX!#REF!</definedName>
    <definedName name="XDO_?EQUSECC_MARKET_VALUE_TOT?74?">STOP6!$F$45</definedName>
    <definedName name="XDO_?EQUSECC_MARKET_VALUE_TOT?75?">STOP6!#REF!</definedName>
    <definedName name="XDO_?EQUSECC_MARKET_VALUE_TOT?76?">STOP7!$F$45</definedName>
    <definedName name="XDO_?EQUSECC_MARKET_VALUE_TOT?77?">STOP7!#REF!</definedName>
    <definedName name="XDO_?EQUSECC_MARKET_VALUE_TOT?78?">SUNESF!$F$60</definedName>
    <definedName name="XDO_?EQUSECC_MARKET_VALUE_TOT?79?">SUNESF!#REF!</definedName>
    <definedName name="XDO_?EQUSECC_MARKET_VALUE_TOT?8?" localSheetId="41">[1]SFRSTP!#REF!</definedName>
    <definedName name="XDO_?EQUSECC_MARKET_VALUE_TOT?8?">MICAP14!#REF!</definedName>
    <definedName name="XDO_?EQUSECC_MARKET_VALUE_TOT?80?">SUNFOP!$F$30</definedName>
    <definedName name="XDO_?EQUSECC_MARKET_VALUE_TOT?81?">SUNFOP!#REF!</definedName>
    <definedName name="XDO_?EQUSECC_MARKET_VALUE_TOT?82?">SUNVALF10!$F$56</definedName>
    <definedName name="XDO_?EQUSECC_MARKET_VALUE_TOT?83?">SUNVALF10!$F$56:$F$59</definedName>
    <definedName name="XDO_?EQUSECC_MARKET_VALUE_TOT?84?">SUNVALF2!$F$62</definedName>
    <definedName name="XDO_?EQUSECC_MARKET_VALUE_TOT?85?">SUNVALF2!#REF!</definedName>
    <definedName name="XDO_?EQUSECC_MARKET_VALUE_TOT?86?">SUNVALF3!$F$63</definedName>
    <definedName name="XDO_?EQUSECC_MARKET_VALUE_TOT?87?">SUNVALF3!#REF!</definedName>
    <definedName name="XDO_?EQUSECC_MARKET_VALUE_TOT?88?">SUNVALF7!$F$47</definedName>
    <definedName name="XDO_?EQUSECC_MARKET_VALUE_TOT?89?">SUNVALF7!$F$50:$F$56</definedName>
    <definedName name="XDO_?EQUSECC_MARKET_VALUE_TOT?9?">MICAP15!$F$75</definedName>
    <definedName name="XDO_?EQUSECC_MARKET_VALUE_TOT?90?">SUNVALF8!$F$52</definedName>
    <definedName name="XDO_?EQUSECC_MARKET_VALUE_TOT?91?">SUNVALF8!$F$55:$F$56</definedName>
    <definedName name="XDO_?EQUSECC_MARKET_VALUE_TOT?92?">SUNVALF9!$F$55</definedName>
    <definedName name="XDO_?EQUSECC_MARKET_VALUE_TOT?93?">SUNVALF9!$F$56:$F$58</definedName>
    <definedName name="XDO_?EQUSECC_NAME?">CAPEXG!$C$15:$C$55</definedName>
    <definedName name="XDO_?EQUSECC_NAME?1?">SMILE!$C$15:$C$64</definedName>
    <definedName name="XDO_?EQUSECC_NAME?2?">SSFUND!$C$15:$C$51</definedName>
    <definedName name="XDO_?EQUSECC_NAME?3?">'SSN100'!$C$15:$C$113</definedName>
    <definedName name="XDO_?EQUSECC_PER_NET_ASSETS?">CAPEXG!$G$15:$G$55</definedName>
    <definedName name="XDO_?EQUSECC_PER_NET_ASSETS?1?">SMILE!$G$15:$G$64</definedName>
    <definedName name="XDO_?EQUSECC_PER_NET_ASSETS?2?">SSFUND!$G$15:$G$51</definedName>
    <definedName name="XDO_?EQUSECC_PER_NET_ASSETS?3?">'SSN100'!$G$15:$G$113</definedName>
    <definedName name="XDO_?EQUSECC_PER_NET_ASSETS_TOT?" localSheetId="41">[1]CP5SR7!#REF!</definedName>
    <definedName name="XDO_?EQUSECC_PER_NET_ASSETS_TOT?">CAPEXG!$G$56</definedName>
    <definedName name="XDO_?EQUSECC_PER_NET_ASSETS_TOT?1?">MICAP10!$G$64</definedName>
    <definedName name="XDO_?EQUSECC_PER_NET_ASSETS_TOT?10?" localSheetId="41">[1]SFTPHI!#REF!</definedName>
    <definedName name="XDO_?EQUSECC_PER_NET_ASSETS_TOT?10?">MICAP15!#REF!</definedName>
    <definedName name="XDO_?EQUSECC_PER_NET_ASSETS_TOT?11?">MICAP16!$G$71</definedName>
    <definedName name="XDO_?EQUSECC_PER_NET_ASSETS_TOT?12?" localSheetId="41">[1]SFTPHM!#REF!</definedName>
    <definedName name="XDO_?EQUSECC_PER_NET_ASSETS_TOT?12?">MICAP16!#REF!</definedName>
    <definedName name="XDO_?EQUSECC_PER_NET_ASSETS_TOT?13?">MICAP17!$G$73</definedName>
    <definedName name="XDO_?EQUSECC_PER_NET_ASSETS_TOT?14?" localSheetId="41">[1]SFTPHS!#REF!</definedName>
    <definedName name="XDO_?EQUSECC_PER_NET_ASSETS_TOT?14?">MICAP17!#REF!</definedName>
    <definedName name="XDO_?EQUSECC_PER_NET_ASSETS_TOT?15?">MICAP8!$G$64</definedName>
    <definedName name="XDO_?EQUSECC_PER_NET_ASSETS_TOT?16?" localSheetId="41">[1]SFTPIC!#REF!</definedName>
    <definedName name="XDO_?EQUSECC_PER_NET_ASSETS_TOT?16?">MICAP8!#REF!</definedName>
    <definedName name="XDO_?EQUSECC_PER_NET_ASSETS_TOT?17?">MICAP9!$G$64</definedName>
    <definedName name="XDO_?EQUSECC_PER_NET_ASSETS_TOT?18?" localSheetId="41">[1]SFTPIE!#REF!</definedName>
    <definedName name="XDO_?EQUSECC_PER_NET_ASSETS_TOT?18?">MICAP9!#REF!</definedName>
    <definedName name="XDO_?EQUSECC_PER_NET_ASSETS_TOT?19?">MIDCAP!$G$75</definedName>
    <definedName name="XDO_?EQUSECC_PER_NET_ASSETS_TOT?2?" localSheetId="41">[1]CP5SR8!#REF!</definedName>
    <definedName name="XDO_?EQUSECC_PER_NET_ASSETS_TOT?2?">MICAP10!#REF!</definedName>
    <definedName name="XDO_?EQUSECC_PER_NET_ASSETS_TOT?20?" localSheetId="41">[1]SFTPIJ!#REF!</definedName>
    <definedName name="XDO_?EQUSECC_PER_NET_ASSETS_TOT?20?">MIDCAP!#REF!</definedName>
    <definedName name="XDO_?EQUSECC_PER_NET_ASSETS_TOT?21?">MULTI1!$G$51</definedName>
    <definedName name="XDO_?EQUSECC_PER_NET_ASSETS_TOT?22?" localSheetId="41">[1]SFTPIK!#REF!</definedName>
    <definedName name="XDO_?EQUSECC_PER_NET_ASSETS_TOT?22?">MULTI1!#REF!</definedName>
    <definedName name="XDO_?EQUSECC_PER_NET_ASSETS_TOT?23?">MULTI2!$G$52</definedName>
    <definedName name="XDO_?EQUSECC_PER_NET_ASSETS_TOT?24?" localSheetId="41">[1]SFTPIS!#REF!</definedName>
    <definedName name="XDO_?EQUSECC_PER_NET_ASSETS_TOT?24?">MULTI2!#REF!</definedName>
    <definedName name="XDO_?EQUSECC_PER_NET_ASSETS_TOT?25?">MULTIP!$G$47</definedName>
    <definedName name="XDO_?EQUSECC_PER_NET_ASSETS_TOT?26?" localSheetId="41">[1]SHYBH!#REF!</definedName>
    <definedName name="XDO_?EQUSECC_PER_NET_ASSETS_TOT?26?">MULTIP!#REF!</definedName>
    <definedName name="XDO_?EQUSECC_PER_NET_ASSETS_TOT?27?">SESCAP1!$G$70</definedName>
    <definedName name="XDO_?EQUSECC_PER_NET_ASSETS_TOT?28?" localSheetId="41">[1]SHYBK!#REF!</definedName>
    <definedName name="XDO_?EQUSECC_PER_NET_ASSETS_TOT?28?">SESCAP1!#REF!</definedName>
    <definedName name="XDO_?EQUSECC_PER_NET_ASSETS_TOT?29?">SESCAP2!$G$73</definedName>
    <definedName name="XDO_?EQUSECC_PER_NET_ASSETS_TOT?3?">MICAP11!$G$73</definedName>
    <definedName name="XDO_?EQUSECC_PER_NET_ASSETS_TOT?30?" localSheetId="41">[1]SHYBN!#REF!</definedName>
    <definedName name="XDO_?EQUSECC_PER_NET_ASSETS_TOT?30?">SESCAP2!#REF!</definedName>
    <definedName name="XDO_?EQUSECC_PER_NET_ASSETS_TOT?31?">SESCAP3!$G$76</definedName>
    <definedName name="XDO_?EQUSECC_PER_NET_ASSETS_TOT?32?" localSheetId="41">[1]SHYBO!#REF!</definedName>
    <definedName name="XDO_?EQUSECC_PER_NET_ASSETS_TOT?32?">SESCAP3!#REF!</definedName>
    <definedName name="XDO_?EQUSECC_PER_NET_ASSETS_TOT?33?">SESCAP4!$G$72</definedName>
    <definedName name="XDO_?EQUSECC_PER_NET_ASSETS_TOT?34?" localSheetId="41">[1]SHYBP!#REF!</definedName>
    <definedName name="XDO_?EQUSECC_PER_NET_ASSETS_TOT?34?">SESCAP4!#REF!</definedName>
    <definedName name="XDO_?EQUSECC_PER_NET_ASSETS_TOT?35?">SESCAP5!$G$69</definedName>
    <definedName name="XDO_?EQUSECC_PER_NET_ASSETS_TOT?36?" localSheetId="41">[1]SHYBU!#REF!</definedName>
    <definedName name="XDO_?EQUSECC_PER_NET_ASSETS_TOT?36?">SESCAP5!#REF!</definedName>
    <definedName name="XDO_?EQUSECC_PER_NET_ASSETS_TOT?37?">SESCAP6!$G$65</definedName>
    <definedName name="XDO_?EQUSECC_PER_NET_ASSETS_TOT?38?" localSheetId="41">'[1]SLIQ+'!#REF!</definedName>
    <definedName name="XDO_?EQUSECC_PER_NET_ASSETS_TOT?38?">SESCAP6!#REF!</definedName>
    <definedName name="XDO_?EQUSECC_PER_NET_ASSETS_TOT?39?">SESCAP7!$G$55</definedName>
    <definedName name="XDO_?EQUSECC_PER_NET_ASSETS_TOT?4?" localSheetId="41">[1]DEBTST!#REF!</definedName>
    <definedName name="XDO_?EQUSECC_PER_NET_ASSETS_TOT?4?">MICAP11!#REF!</definedName>
    <definedName name="XDO_?EQUSECC_PER_NET_ASSETS_TOT?40?" localSheetId="41">[1]SMMF!#REF!</definedName>
    <definedName name="XDO_?EQUSECC_PER_NET_ASSETS_TOT?40?">SESCAP7!#REF!</definedName>
    <definedName name="XDO_?EQUSECC_PER_NET_ASSETS_TOT?41?">SFOCUS!$G$43</definedName>
    <definedName name="XDO_?EQUSECC_PER_NET_ASSETS_TOT?42?" localSheetId="41">[1]SMON!#REF!</definedName>
    <definedName name="XDO_?EQUSECC_PER_NET_ASSETS_TOT?42?">SFOCUS!$G$46:$G$56</definedName>
    <definedName name="XDO_?EQUSECC_PER_NET_ASSETS_TOT?43?" localSheetId="41">SUNBAL!$G$57</definedName>
    <definedName name="XDO_?EQUSECC_PER_NET_ASSETS_TOT?43?">SLTADV3!$G$68</definedName>
    <definedName name="XDO_?EQUSECC_PER_NET_ASSETS_TOT?44?" localSheetId="41">SUNBAL!#REF!</definedName>
    <definedName name="XDO_?EQUSECC_PER_NET_ASSETS_TOT?44?">SLTADV3!#REF!</definedName>
    <definedName name="XDO_?EQUSECC_PER_NET_ASSETS_TOT?45?">SLTADV4!$G$58</definedName>
    <definedName name="XDO_?EQUSECC_PER_NET_ASSETS_TOT?46?" localSheetId="41">[1]SUNBDS!#REF!</definedName>
    <definedName name="XDO_?EQUSECC_PER_NET_ASSETS_TOT?46?">SLTADV4!#REF!</definedName>
    <definedName name="XDO_?EQUSECC_PER_NET_ASSETS_TOT?47?">SLTAX1!$G$62</definedName>
    <definedName name="XDO_?EQUSECC_PER_NET_ASSETS_TOT?48?" localSheetId="41">[1]SUNIP!#REF!</definedName>
    <definedName name="XDO_?EQUSECC_PER_NET_ASSETS_TOT?48?">SLTAX1!#REF!</definedName>
    <definedName name="XDO_?EQUSECC_PER_NET_ASSETS_TOT?49?">SLTAX2!$G$62</definedName>
    <definedName name="XDO_?EQUSECC_PER_NET_ASSETS_TOT?5?">MICAP12!$G$73</definedName>
    <definedName name="XDO_?EQUSECC_PER_NET_ASSETS_TOT?50?" localSheetId="41">[1]SUNMIA!#REF!</definedName>
    <definedName name="XDO_?EQUSECC_PER_NET_ASSETS_TOT?50?">SLTAX2!#REF!</definedName>
    <definedName name="XDO_?EQUSECC_PER_NET_ASSETS_TOT?51?">SLTAX3!$G$70</definedName>
    <definedName name="XDO_?EQUSECC_PER_NET_ASSETS_TOT?52?" localSheetId="41">[1]SUNONF!#REF!</definedName>
    <definedName name="XDO_?EQUSECC_PER_NET_ASSETS_TOT?52?">SLTAX3!#REF!</definedName>
    <definedName name="XDO_?EQUSECC_PER_NET_ASSETS_TOT?53?">SLTAX4!$G$73</definedName>
    <definedName name="XDO_?EQUSECC_PER_NET_ASSETS_TOT?54?">SLTAX4!#REF!</definedName>
    <definedName name="XDO_?EQUSECC_PER_NET_ASSETS_TOT?55?">SLTAX5!$G$74</definedName>
    <definedName name="XDO_?EQUSECC_PER_NET_ASSETS_TOT?56?">SLTAX5!#REF!</definedName>
    <definedName name="XDO_?EQUSECC_PER_NET_ASSETS_TOT?57?">SLTAX6!$G$72</definedName>
    <definedName name="XDO_?EQUSECC_PER_NET_ASSETS_TOT?58?">SLTAX6!#REF!</definedName>
    <definedName name="XDO_?EQUSECC_PER_NET_ASSETS_TOT?59?">SMALL3!$G$57</definedName>
    <definedName name="XDO_?EQUSECC_PER_NET_ASSETS_TOT?6?" localSheetId="41">[1]SFRLTP!#REF!</definedName>
    <definedName name="XDO_?EQUSECC_PER_NET_ASSETS_TOT?6?">MICAP12!#REF!</definedName>
    <definedName name="XDO_?EQUSECC_PER_NET_ASSETS_TOT?60?">SMALL3!#REF!</definedName>
    <definedName name="XDO_?EQUSECC_PER_NET_ASSETS_TOT?61?">SMALL4!$G$57</definedName>
    <definedName name="XDO_?EQUSECC_PER_NET_ASSETS_TOT?62?">SMALL4!#REF!</definedName>
    <definedName name="XDO_?EQUSECC_PER_NET_ASSETS_TOT?63?">SMALL5!$G$57</definedName>
    <definedName name="XDO_?EQUSECC_PER_NET_ASSETS_TOT?64?">SMALL5!#REF!</definedName>
    <definedName name="XDO_?EQUSECC_PER_NET_ASSETS_TOT?65?">SMALL6!$G$56</definedName>
    <definedName name="XDO_?EQUSECC_PER_NET_ASSETS_TOT?66?">SMALL6!#REF!</definedName>
    <definedName name="XDO_?EQUSECC_PER_NET_ASSETS_TOT?67?">SMILE!$G$65</definedName>
    <definedName name="XDO_?EQUSECC_PER_NET_ASSETS_TOT?68?">SRURAL!$G$77</definedName>
    <definedName name="XDO_?EQUSECC_PER_NET_ASSETS_TOT?69?">SRURAL!#REF!</definedName>
    <definedName name="XDO_?EQUSECC_PER_NET_ASSETS_TOT?7?">MICAP14!$G$76</definedName>
    <definedName name="XDO_?EQUSECC_PER_NET_ASSETS_TOT?70?">SSFUND!$G$52</definedName>
    <definedName name="XDO_?EQUSECC_PER_NET_ASSETS_TOT?71?">'SSN100'!$G$114</definedName>
    <definedName name="XDO_?EQUSECC_PER_NET_ASSETS_TOT?72?">STAX!$G$67</definedName>
    <definedName name="XDO_?EQUSECC_PER_NET_ASSETS_TOT?73?">STAX!#REF!</definedName>
    <definedName name="XDO_?EQUSECC_PER_NET_ASSETS_TOT?74?">STOP6!$G$45</definedName>
    <definedName name="XDO_?EQUSECC_PER_NET_ASSETS_TOT?75?">STOP6!#REF!</definedName>
    <definedName name="XDO_?EQUSECC_PER_NET_ASSETS_TOT?76?">STOP7!$G$45</definedName>
    <definedName name="XDO_?EQUSECC_PER_NET_ASSETS_TOT?77?">STOP7!#REF!</definedName>
    <definedName name="XDO_?EQUSECC_PER_NET_ASSETS_TOT?78?">SUNESF!$G$60</definedName>
    <definedName name="XDO_?EQUSECC_PER_NET_ASSETS_TOT?79?">SUNESF!#REF!</definedName>
    <definedName name="XDO_?EQUSECC_PER_NET_ASSETS_TOT?8?" localSheetId="41">[1]SFRSTP!#REF!</definedName>
    <definedName name="XDO_?EQUSECC_PER_NET_ASSETS_TOT?8?">MICAP14!#REF!</definedName>
    <definedName name="XDO_?EQUSECC_PER_NET_ASSETS_TOT?80?">SUNFOP!$G$30</definedName>
    <definedName name="XDO_?EQUSECC_PER_NET_ASSETS_TOT?81?">SUNFOP!#REF!</definedName>
    <definedName name="XDO_?EQUSECC_PER_NET_ASSETS_TOT?82?">SUNVALF10!$G$56</definedName>
    <definedName name="XDO_?EQUSECC_PER_NET_ASSETS_TOT?83?">SUNVALF10!$G$56:$G$59</definedName>
    <definedName name="XDO_?EQUSECC_PER_NET_ASSETS_TOT?84?">SUNVALF2!$G$62</definedName>
    <definedName name="XDO_?EQUSECC_PER_NET_ASSETS_TOT?85?">SUNVALF2!#REF!</definedName>
    <definedName name="XDO_?EQUSECC_PER_NET_ASSETS_TOT?86?">SUNVALF3!$G$63</definedName>
    <definedName name="XDO_?EQUSECC_PER_NET_ASSETS_TOT?87?">SUNVALF3!#REF!</definedName>
    <definedName name="XDO_?EQUSECC_PER_NET_ASSETS_TOT?88?">SUNVALF7!$G$47</definedName>
    <definedName name="XDO_?EQUSECC_PER_NET_ASSETS_TOT?89?">SUNVALF7!$G$50:$G$56</definedName>
    <definedName name="XDO_?EQUSECC_PER_NET_ASSETS_TOT?9?">MICAP15!$G$75</definedName>
    <definedName name="XDO_?EQUSECC_PER_NET_ASSETS_TOT?90?">SUNVALF8!$G$52</definedName>
    <definedName name="XDO_?EQUSECC_PER_NET_ASSETS_TOT?91?">SUNVALF8!$G$55:$G$56</definedName>
    <definedName name="XDO_?EQUSECC_PER_NET_ASSETS_TOT?92?">SUNVALF9!$G$55</definedName>
    <definedName name="XDO_?EQUSECC_PER_NET_ASSETS_TOT?93?">SUNVALF9!$G$56:$G$58</definedName>
    <definedName name="XDO_?EQUSECC_RATING_INDUSTRY?">CAPEXG!$D$15:$D$55</definedName>
    <definedName name="XDO_?EQUSECC_RATING_INDUSTRY?1?">SMILE!$D$15:$D$64</definedName>
    <definedName name="XDO_?EQUSECC_RATING_INDUSTRY?2?">SSFUND!$D$15:$D$51</definedName>
    <definedName name="XDO_?EQUSECC_RATING_INDUSTRY?3?">'SSN100'!$D$15:$D$113</definedName>
    <definedName name="XDO_?EQUSECC_SL_NO?">CAPEXG!$A$15:$A$55</definedName>
    <definedName name="XDO_?EQUSECC_SL_NO?1?">SMILE!$A$15:$A$64</definedName>
    <definedName name="XDO_?EQUSECC_SL_NO?2?">SSFUND!$A$15:$A$51</definedName>
    <definedName name="XDO_?EQUSECC_SL_NO?3?">'SSN100'!$A$15:$A$113</definedName>
    <definedName name="XDO_?EQUSECC_UNITS?">CAPEXG!$E$15:$E$55</definedName>
    <definedName name="XDO_?EQUSECC_UNITS?1?">SMILE!$E$15:$E$64</definedName>
    <definedName name="XDO_?EQUSECC_UNITS?2?">SSFUND!$E$15:$E$51</definedName>
    <definedName name="XDO_?EQUSECC_UNITS?3?">'SSN100'!$E$15:$E$113</definedName>
    <definedName name="XDO_?EQUSECD_ISIN_CODE?">CAPEXG!$B$19</definedName>
    <definedName name="XDO_?EQUSECD_ISIN_CODE?1?">SFOCUS!$B$19:$B$46</definedName>
    <definedName name="XDO_?EQUSECD_ISIN_CODE?2?">SSFUND!$B$19:$B$55</definedName>
    <definedName name="XDO_?EQUSECD_ISIN_CODE?3?">'SSN100'!$B$19:$B$118</definedName>
    <definedName name="XDO_?EQUSECD_ISIN_CODE?4?">SUNVALF10!$B$19:$B$59</definedName>
    <definedName name="XDO_?EQUSECD_ISIN_CODE?5?">SUNVALF7!$B$19:$B$50</definedName>
    <definedName name="XDO_?EQUSECD_ISIN_CODE?6?">SUNVALF8!$B$19:$B$55</definedName>
    <definedName name="XDO_?EQUSECD_ISIN_CODE?7?">SUNVALF9!$B$19:$B$58</definedName>
    <definedName name="XDO_?EQUSECD_MARKET_VALUE?">CAPEXG!$F$19</definedName>
    <definedName name="XDO_?EQUSECD_MARKET_VALUE?1?">SFOCUS!$F$19:$F$46</definedName>
    <definedName name="XDO_?EQUSECD_MARKET_VALUE?2?">SSFUND!$F$19:$F$55</definedName>
    <definedName name="XDO_?EQUSECD_MARKET_VALUE?3?">'SSN100'!$F$19:$F$118</definedName>
    <definedName name="XDO_?EQUSECD_MARKET_VALUE?4?">SUNVALF10!$F$19:$F$59</definedName>
    <definedName name="XDO_?EQUSECD_MARKET_VALUE?5?">SUNVALF7!$F$19:$F$50</definedName>
    <definedName name="XDO_?EQUSECD_MARKET_VALUE?6?">SUNVALF8!$F$19:$F$55</definedName>
    <definedName name="XDO_?EQUSECD_MARKET_VALUE?7?">SUNVALF9!$F$19:$F$58</definedName>
    <definedName name="XDO_?EQUSECD_MARKET_VALUE_TOT?" localSheetId="41">[1]CP5SR7!#REF!</definedName>
    <definedName name="XDO_?EQUSECD_MARKET_VALUE_TOT?">CAPEXG!#REF!</definedName>
    <definedName name="XDO_?EQUSECD_MARKET_VALUE_TOT?1?">MICAP10!$F$67</definedName>
    <definedName name="XDO_?EQUSECD_MARKET_VALUE_TOT?10?" localSheetId="41">[1]SFTPHI!#REF!</definedName>
    <definedName name="XDO_?EQUSECD_MARKET_VALUE_TOT?10?">MICAP15!#REF!</definedName>
    <definedName name="XDO_?EQUSECD_MARKET_VALUE_TOT?11?">MICAP16!$F$74</definedName>
    <definedName name="XDO_?EQUSECD_MARKET_VALUE_TOT?12?" localSheetId="41">[1]SFTPHM!#REF!</definedName>
    <definedName name="XDO_?EQUSECD_MARKET_VALUE_TOT?12?">MICAP16!#REF!</definedName>
    <definedName name="XDO_?EQUSECD_MARKET_VALUE_TOT?13?">MICAP17!$F$76</definedName>
    <definedName name="XDO_?EQUSECD_MARKET_VALUE_TOT?14?" localSheetId="41">[1]SFTPHS!#REF!</definedName>
    <definedName name="XDO_?EQUSECD_MARKET_VALUE_TOT?14?">MICAP17!#REF!</definedName>
    <definedName name="XDO_?EQUSECD_MARKET_VALUE_TOT?15?">MICAP8!$F$67</definedName>
    <definedName name="XDO_?EQUSECD_MARKET_VALUE_TOT?16?" localSheetId="41">[1]SFTPIC!#REF!</definedName>
    <definedName name="XDO_?EQUSECD_MARKET_VALUE_TOT?16?">MICAP8!#REF!</definedName>
    <definedName name="XDO_?EQUSECD_MARKET_VALUE_TOT?17?">MICAP9!$F$67</definedName>
    <definedName name="XDO_?EQUSECD_MARKET_VALUE_TOT?18?" localSheetId="41">[1]SFTPIE!#REF!</definedName>
    <definedName name="XDO_?EQUSECD_MARKET_VALUE_TOT?18?">MICAP9!#REF!</definedName>
    <definedName name="XDO_?EQUSECD_MARKET_VALUE_TOT?19?">MIDCAP!$F$78</definedName>
    <definedName name="XDO_?EQUSECD_MARKET_VALUE_TOT?2?" localSheetId="41">[1]CP5SR8!#REF!</definedName>
    <definedName name="XDO_?EQUSECD_MARKET_VALUE_TOT?2?">MICAP10!#REF!</definedName>
    <definedName name="XDO_?EQUSECD_MARKET_VALUE_TOT?20?" localSheetId="41">[1]SFTPIJ!#REF!</definedName>
    <definedName name="XDO_?EQUSECD_MARKET_VALUE_TOT?20?">MIDCAP!#REF!</definedName>
    <definedName name="XDO_?EQUSECD_MARKET_VALUE_TOT?21?">MULTI1!$F$54</definedName>
    <definedName name="XDO_?EQUSECD_MARKET_VALUE_TOT?22?" localSheetId="41">[1]SFTPIK!#REF!</definedName>
    <definedName name="XDO_?EQUSECD_MARKET_VALUE_TOT?22?">MULTI1!#REF!</definedName>
    <definedName name="XDO_?EQUSECD_MARKET_VALUE_TOT?23?">MULTI2!$F$55</definedName>
    <definedName name="XDO_?EQUSECD_MARKET_VALUE_TOT?24?" localSheetId="41">[1]SFTPIS!#REF!</definedName>
    <definedName name="XDO_?EQUSECD_MARKET_VALUE_TOT?24?">MULTI2!#REF!</definedName>
    <definedName name="XDO_?EQUSECD_MARKET_VALUE_TOT?25?">MULTIP!$F$50</definedName>
    <definedName name="XDO_?EQUSECD_MARKET_VALUE_TOT?26?" localSheetId="41">[1]SHYBH!#REF!</definedName>
    <definedName name="XDO_?EQUSECD_MARKET_VALUE_TOT?26?">MULTIP!#REF!</definedName>
    <definedName name="XDO_?EQUSECD_MARKET_VALUE_TOT?27?">SESCAP1!$F$73</definedName>
    <definedName name="XDO_?EQUSECD_MARKET_VALUE_TOT?28?" localSheetId="41">[1]SHYBK!#REF!</definedName>
    <definedName name="XDO_?EQUSECD_MARKET_VALUE_TOT?28?">SESCAP1!#REF!</definedName>
    <definedName name="XDO_?EQUSECD_MARKET_VALUE_TOT?29?">SESCAP2!$F$76</definedName>
    <definedName name="XDO_?EQUSECD_MARKET_VALUE_TOT?3?">MICAP11!$F$76</definedName>
    <definedName name="XDO_?EQUSECD_MARKET_VALUE_TOT?30?" localSheetId="41">[1]SHYBN!#REF!</definedName>
    <definedName name="XDO_?EQUSECD_MARKET_VALUE_TOT?30?">SESCAP2!#REF!</definedName>
    <definedName name="XDO_?EQUSECD_MARKET_VALUE_TOT?31?">SESCAP3!$F$79</definedName>
    <definedName name="XDO_?EQUSECD_MARKET_VALUE_TOT?32?" localSheetId="41">[1]SHYBO!#REF!</definedName>
    <definedName name="XDO_?EQUSECD_MARKET_VALUE_TOT?32?">SESCAP3!#REF!</definedName>
    <definedName name="XDO_?EQUSECD_MARKET_VALUE_TOT?33?">SESCAP4!$F$75</definedName>
    <definedName name="XDO_?EQUSECD_MARKET_VALUE_TOT?34?" localSheetId="41">[1]SHYBP!#REF!</definedName>
    <definedName name="XDO_?EQUSECD_MARKET_VALUE_TOT?34?">SESCAP4!#REF!</definedName>
    <definedName name="XDO_?EQUSECD_MARKET_VALUE_TOT?35?">SESCAP5!$F$72</definedName>
    <definedName name="XDO_?EQUSECD_MARKET_VALUE_TOT?36?" localSheetId="41">[1]SHYBU!#REF!</definedName>
    <definedName name="XDO_?EQUSECD_MARKET_VALUE_TOT?36?">SESCAP5!#REF!</definedName>
    <definedName name="XDO_?EQUSECD_MARKET_VALUE_TOT?37?">SESCAP6!$F$68</definedName>
    <definedName name="XDO_?EQUSECD_MARKET_VALUE_TOT?38?" localSheetId="41">'[1]SLIQ+'!#REF!</definedName>
    <definedName name="XDO_?EQUSECD_MARKET_VALUE_TOT?38?">SESCAP6!#REF!</definedName>
    <definedName name="XDO_?EQUSECD_MARKET_VALUE_TOT?39?">SESCAP7!$F$58</definedName>
    <definedName name="XDO_?EQUSECD_MARKET_VALUE_TOT?4?" localSheetId="41">[1]DEBTST!#REF!</definedName>
    <definedName name="XDO_?EQUSECD_MARKET_VALUE_TOT?4?">MICAP11!#REF!</definedName>
    <definedName name="XDO_?EQUSECD_MARKET_VALUE_TOT?40?" localSheetId="41">[1]SMMF!#REF!</definedName>
    <definedName name="XDO_?EQUSECD_MARKET_VALUE_TOT?40?">SESCAP7!#REF!</definedName>
    <definedName name="XDO_?EQUSECD_MARKET_VALUE_TOT?41?">SFOCUS!$F$47</definedName>
    <definedName name="XDO_?EQUSECD_MARKET_VALUE_TOT?42?" localSheetId="41">[1]SMON!#REF!</definedName>
    <definedName name="XDO_?EQUSECD_MARKET_VALUE_TOT?42?">SLTADV3!$F$71</definedName>
    <definedName name="XDO_?EQUSECD_MARKET_VALUE_TOT?43?" localSheetId="41">SUNBAL!$F$61</definedName>
    <definedName name="XDO_?EQUSECD_MARKET_VALUE_TOT?43?">SLTADV3!#REF!</definedName>
    <definedName name="XDO_?EQUSECD_MARKET_VALUE_TOT?44?" localSheetId="41">SUNBAL!#REF!</definedName>
    <definedName name="XDO_?EQUSECD_MARKET_VALUE_TOT?44?">SLTADV4!$F$61</definedName>
    <definedName name="XDO_?EQUSECD_MARKET_VALUE_TOT?45?">SLTADV4!#REF!</definedName>
    <definedName name="XDO_?EQUSECD_MARKET_VALUE_TOT?46?" localSheetId="41">[1]SUNBDS!#REF!</definedName>
    <definedName name="XDO_?EQUSECD_MARKET_VALUE_TOT?46?">SLTAX1!$F$65</definedName>
    <definedName name="XDO_?EQUSECD_MARKET_VALUE_TOT?47?">SLTAX1!#REF!</definedName>
    <definedName name="XDO_?EQUSECD_MARKET_VALUE_TOT?48?" localSheetId="41">[1]SUNIP!#REF!</definedName>
    <definedName name="XDO_?EQUSECD_MARKET_VALUE_TOT?48?">SLTAX2!$F$65</definedName>
    <definedName name="XDO_?EQUSECD_MARKET_VALUE_TOT?49?">SLTAX2!#REF!</definedName>
    <definedName name="XDO_?EQUSECD_MARKET_VALUE_TOT?5?">MICAP12!$F$76</definedName>
    <definedName name="XDO_?EQUSECD_MARKET_VALUE_TOT?50?" localSheetId="41">[1]SUNMIA!#REF!</definedName>
    <definedName name="XDO_?EQUSECD_MARKET_VALUE_TOT?50?">SLTAX3!$F$73</definedName>
    <definedName name="XDO_?EQUSECD_MARKET_VALUE_TOT?51?">SLTAX3!#REF!</definedName>
    <definedName name="XDO_?EQUSECD_MARKET_VALUE_TOT?52?" localSheetId="41">[1]SUNONF!#REF!</definedName>
    <definedName name="XDO_?EQUSECD_MARKET_VALUE_TOT?52?">SLTAX4!$F$76</definedName>
    <definedName name="XDO_?EQUSECD_MARKET_VALUE_TOT?53?">SLTAX4!#REF!</definedName>
    <definedName name="XDO_?EQUSECD_MARKET_VALUE_TOT?54?">SLTAX5!$F$77</definedName>
    <definedName name="XDO_?EQUSECD_MARKET_VALUE_TOT?55?">SLTAX5!#REF!</definedName>
    <definedName name="XDO_?EQUSECD_MARKET_VALUE_TOT?56?">SLTAX6!$F$75</definedName>
    <definedName name="XDO_?EQUSECD_MARKET_VALUE_TOT?57?">SLTAX6!#REF!</definedName>
    <definedName name="XDO_?EQUSECD_MARKET_VALUE_TOT?58?">SMALL3!$F$60</definedName>
    <definedName name="XDO_?EQUSECD_MARKET_VALUE_TOT?59?">SMALL3!#REF!</definedName>
    <definedName name="XDO_?EQUSECD_MARKET_VALUE_TOT?6?" localSheetId="41">[1]SFRLTP!#REF!</definedName>
    <definedName name="XDO_?EQUSECD_MARKET_VALUE_TOT?6?">MICAP12!#REF!</definedName>
    <definedName name="XDO_?EQUSECD_MARKET_VALUE_TOT?60?">SMALL4!$F$60</definedName>
    <definedName name="XDO_?EQUSECD_MARKET_VALUE_TOT?61?">SMALL4!#REF!</definedName>
    <definedName name="XDO_?EQUSECD_MARKET_VALUE_TOT?62?">SMALL5!$F$60</definedName>
    <definedName name="XDO_?EQUSECD_MARKET_VALUE_TOT?63?">SMALL5!#REF!</definedName>
    <definedName name="XDO_?EQUSECD_MARKET_VALUE_TOT?64?">SMALL6!$F$59</definedName>
    <definedName name="XDO_?EQUSECD_MARKET_VALUE_TOT?65?">SMALL6!#REF!</definedName>
    <definedName name="XDO_?EQUSECD_MARKET_VALUE_TOT?66?">SMILE!$F$68</definedName>
    <definedName name="XDO_?EQUSECD_MARKET_VALUE_TOT?67?">SMILE!#REF!</definedName>
    <definedName name="XDO_?EQUSECD_MARKET_VALUE_TOT?68?">SRURAL!$F$80</definedName>
    <definedName name="XDO_?EQUSECD_MARKET_VALUE_TOT?69?">SRURAL!#REF!</definedName>
    <definedName name="XDO_?EQUSECD_MARKET_VALUE_TOT?7?">MICAP14!$F$79</definedName>
    <definedName name="XDO_?EQUSECD_MARKET_VALUE_TOT?70?">SSFUND!$F$56</definedName>
    <definedName name="XDO_?EQUSECD_MARKET_VALUE_TOT?71?">'SSN100'!$F$119</definedName>
    <definedName name="XDO_?EQUSECD_MARKET_VALUE_TOT?72?">STAX!$F$70</definedName>
    <definedName name="XDO_?EQUSECD_MARKET_VALUE_TOT?73?">STAX!#REF!</definedName>
    <definedName name="XDO_?EQUSECD_MARKET_VALUE_TOT?74?">STOP6!$F$48</definedName>
    <definedName name="XDO_?EQUSECD_MARKET_VALUE_TOT?75?">STOP6!#REF!</definedName>
    <definedName name="XDO_?EQUSECD_MARKET_VALUE_TOT?76?">STOP7!$F$48</definedName>
    <definedName name="XDO_?EQUSECD_MARKET_VALUE_TOT?77?">STOP7!#REF!</definedName>
    <definedName name="XDO_?EQUSECD_MARKET_VALUE_TOT?78?">SUNESF!$F$63</definedName>
    <definedName name="XDO_?EQUSECD_MARKET_VALUE_TOT?79?">SUNESF!#REF!</definedName>
    <definedName name="XDO_?EQUSECD_MARKET_VALUE_TOT?8?" localSheetId="41">[1]SFRSTP!#REF!</definedName>
    <definedName name="XDO_?EQUSECD_MARKET_VALUE_TOT?8?">MICAP14!#REF!</definedName>
    <definedName name="XDO_?EQUSECD_MARKET_VALUE_TOT?80?">SUNFOP!$F$33</definedName>
    <definedName name="XDO_?EQUSECD_MARKET_VALUE_TOT?81?">SUNFOP!#REF!</definedName>
    <definedName name="XDO_?EQUSECD_MARKET_VALUE_TOT?82?">SUNVALF10!$F$60</definedName>
    <definedName name="XDO_?EQUSECD_MARKET_VALUE_TOT?83?">SUNVALF2!$F$65</definedName>
    <definedName name="XDO_?EQUSECD_MARKET_VALUE_TOT?84?">SUNVALF2!#REF!</definedName>
    <definedName name="XDO_?EQUSECD_MARKET_VALUE_TOT?85?">SUNVALF3!$F$66</definedName>
    <definedName name="XDO_?EQUSECD_MARKET_VALUE_TOT?86?">SUNVALF3!#REF!</definedName>
    <definedName name="XDO_?EQUSECD_MARKET_VALUE_TOT?87?">SUNVALF7!$F$51</definedName>
    <definedName name="XDO_?EQUSECD_MARKET_VALUE_TOT?88?">SUNVALF8!$F$56</definedName>
    <definedName name="XDO_?EQUSECD_MARKET_VALUE_TOT?89?">SUNVALF9!$F$59</definedName>
    <definedName name="XDO_?EQUSECD_MARKET_VALUE_TOT?9?">MICAP15!$F$78</definedName>
    <definedName name="XDO_?EQUSECD_NAME?">CAPEXG!$C$19</definedName>
    <definedName name="XDO_?EQUSECD_NAME?1?">SFOCUS!$C$19:$C$46</definedName>
    <definedName name="XDO_?EQUSECD_NAME?2?">SSFUND!$C$19:$C$55</definedName>
    <definedName name="XDO_?EQUSECD_NAME?3?">'SSN100'!$C$19:$C$118</definedName>
    <definedName name="XDO_?EQUSECD_NAME?4?">SUNVALF10!$C$19:$C$59</definedName>
    <definedName name="XDO_?EQUSECD_NAME?5?">SUNVALF7!$C$19:$C$50</definedName>
    <definedName name="XDO_?EQUSECD_NAME?6?">SUNVALF8!$C$19:$C$55</definedName>
    <definedName name="XDO_?EQUSECD_NAME?7?">SUNVALF9!$C$19:$C$58</definedName>
    <definedName name="XDO_?EQUSECD_PER_NET_ASSETS?">CAPEXG!$G$19</definedName>
    <definedName name="XDO_?EQUSECD_PER_NET_ASSETS?1?">SFOCUS!$G$19:$G$46</definedName>
    <definedName name="XDO_?EQUSECD_PER_NET_ASSETS?2?">SSFUND!$G$19:$G$55</definedName>
    <definedName name="XDO_?EQUSECD_PER_NET_ASSETS?3?">'SSN100'!$G$19:$G$118</definedName>
    <definedName name="XDO_?EQUSECD_PER_NET_ASSETS?4?">SUNVALF10!$G$19:$G$59</definedName>
    <definedName name="XDO_?EQUSECD_PER_NET_ASSETS?5?">SUNVALF7!$G$19:$G$50</definedName>
    <definedName name="XDO_?EQUSECD_PER_NET_ASSETS?6?">SUNVALF8!$G$19:$G$55</definedName>
    <definedName name="XDO_?EQUSECD_PER_NET_ASSETS?7?">SUNVALF9!$G$19:$G$58</definedName>
    <definedName name="XDO_?EQUSECD_PER_NET_ASSETS_TOT?" localSheetId="41">[1]CP5SR7!#REF!</definedName>
    <definedName name="XDO_?EQUSECD_PER_NET_ASSETS_TOT?">CAPEXG!#REF!</definedName>
    <definedName name="XDO_?EQUSECD_PER_NET_ASSETS_TOT?1?">MICAP10!$G$67</definedName>
    <definedName name="XDO_?EQUSECD_PER_NET_ASSETS_TOT?10?" localSheetId="41">[1]SFTPHI!#REF!</definedName>
    <definedName name="XDO_?EQUSECD_PER_NET_ASSETS_TOT?10?">MICAP15!#REF!</definedName>
    <definedName name="XDO_?EQUSECD_PER_NET_ASSETS_TOT?11?">MICAP16!$G$74</definedName>
    <definedName name="XDO_?EQUSECD_PER_NET_ASSETS_TOT?12?" localSheetId="41">[1]SFTPHM!#REF!</definedName>
    <definedName name="XDO_?EQUSECD_PER_NET_ASSETS_TOT?12?">MICAP16!#REF!</definedName>
    <definedName name="XDO_?EQUSECD_PER_NET_ASSETS_TOT?13?">MICAP17!$G$76</definedName>
    <definedName name="XDO_?EQUSECD_PER_NET_ASSETS_TOT?14?" localSheetId="41">[1]SFTPHS!#REF!</definedName>
    <definedName name="XDO_?EQUSECD_PER_NET_ASSETS_TOT?14?">MICAP17!#REF!</definedName>
    <definedName name="XDO_?EQUSECD_PER_NET_ASSETS_TOT?15?">MICAP8!$G$67</definedName>
    <definedName name="XDO_?EQUSECD_PER_NET_ASSETS_TOT?16?" localSheetId="41">[1]SFTPIC!#REF!</definedName>
    <definedName name="XDO_?EQUSECD_PER_NET_ASSETS_TOT?16?">MICAP8!#REF!</definedName>
    <definedName name="XDO_?EQUSECD_PER_NET_ASSETS_TOT?17?">MICAP9!$G$67</definedName>
    <definedName name="XDO_?EQUSECD_PER_NET_ASSETS_TOT?18?" localSheetId="41">[1]SFTPIE!#REF!</definedName>
    <definedName name="XDO_?EQUSECD_PER_NET_ASSETS_TOT?18?">MICAP9!#REF!</definedName>
    <definedName name="XDO_?EQUSECD_PER_NET_ASSETS_TOT?19?">MIDCAP!$G$78</definedName>
    <definedName name="XDO_?EQUSECD_PER_NET_ASSETS_TOT?2?" localSheetId="41">[1]CP5SR8!#REF!</definedName>
    <definedName name="XDO_?EQUSECD_PER_NET_ASSETS_TOT?2?">MICAP10!#REF!</definedName>
    <definedName name="XDO_?EQUSECD_PER_NET_ASSETS_TOT?20?" localSheetId="41">[1]SFTPIJ!#REF!</definedName>
    <definedName name="XDO_?EQUSECD_PER_NET_ASSETS_TOT?20?">MIDCAP!#REF!</definedName>
    <definedName name="XDO_?EQUSECD_PER_NET_ASSETS_TOT?21?">MULTI1!$G$54</definedName>
    <definedName name="XDO_?EQUSECD_PER_NET_ASSETS_TOT?22?" localSheetId="41">[1]SFTPIK!#REF!</definedName>
    <definedName name="XDO_?EQUSECD_PER_NET_ASSETS_TOT?22?">MULTI1!#REF!</definedName>
    <definedName name="XDO_?EQUSECD_PER_NET_ASSETS_TOT?23?">MULTI2!$G$55</definedName>
    <definedName name="XDO_?EQUSECD_PER_NET_ASSETS_TOT?24?" localSheetId="41">[1]SFTPIS!#REF!</definedName>
    <definedName name="XDO_?EQUSECD_PER_NET_ASSETS_TOT?24?">MULTI2!#REF!</definedName>
    <definedName name="XDO_?EQUSECD_PER_NET_ASSETS_TOT?25?">MULTIP!$G$50</definedName>
    <definedName name="XDO_?EQUSECD_PER_NET_ASSETS_TOT?26?" localSheetId="41">[1]SHYBH!#REF!</definedName>
    <definedName name="XDO_?EQUSECD_PER_NET_ASSETS_TOT?26?">MULTIP!#REF!</definedName>
    <definedName name="XDO_?EQUSECD_PER_NET_ASSETS_TOT?27?">SESCAP1!$G$73</definedName>
    <definedName name="XDO_?EQUSECD_PER_NET_ASSETS_TOT?28?" localSheetId="41">[1]SHYBK!#REF!</definedName>
    <definedName name="XDO_?EQUSECD_PER_NET_ASSETS_TOT?28?">SESCAP1!#REF!</definedName>
    <definedName name="XDO_?EQUSECD_PER_NET_ASSETS_TOT?29?">SESCAP2!$G$76</definedName>
    <definedName name="XDO_?EQUSECD_PER_NET_ASSETS_TOT?3?">MICAP11!$G$76</definedName>
    <definedName name="XDO_?EQUSECD_PER_NET_ASSETS_TOT?30?" localSheetId="41">[1]SHYBN!#REF!</definedName>
    <definedName name="XDO_?EQUSECD_PER_NET_ASSETS_TOT?30?">SESCAP2!#REF!</definedName>
    <definedName name="XDO_?EQUSECD_PER_NET_ASSETS_TOT?31?">SESCAP3!$G$79</definedName>
    <definedName name="XDO_?EQUSECD_PER_NET_ASSETS_TOT?32?" localSheetId="41">[1]SHYBO!#REF!</definedName>
    <definedName name="XDO_?EQUSECD_PER_NET_ASSETS_TOT?32?">SESCAP3!#REF!</definedName>
    <definedName name="XDO_?EQUSECD_PER_NET_ASSETS_TOT?33?">SESCAP4!$G$75</definedName>
    <definedName name="XDO_?EQUSECD_PER_NET_ASSETS_TOT?34?" localSheetId="41">[1]SHYBP!#REF!</definedName>
    <definedName name="XDO_?EQUSECD_PER_NET_ASSETS_TOT?34?">SESCAP4!#REF!</definedName>
    <definedName name="XDO_?EQUSECD_PER_NET_ASSETS_TOT?35?">SESCAP5!$G$72</definedName>
    <definedName name="XDO_?EQUSECD_PER_NET_ASSETS_TOT?36?" localSheetId="41">[1]SHYBU!#REF!</definedName>
    <definedName name="XDO_?EQUSECD_PER_NET_ASSETS_TOT?36?">SESCAP5!#REF!</definedName>
    <definedName name="XDO_?EQUSECD_PER_NET_ASSETS_TOT?37?">SESCAP6!$G$68</definedName>
    <definedName name="XDO_?EQUSECD_PER_NET_ASSETS_TOT?38?" localSheetId="41">'[1]SLIQ+'!#REF!</definedName>
    <definedName name="XDO_?EQUSECD_PER_NET_ASSETS_TOT?38?">SESCAP6!#REF!</definedName>
    <definedName name="XDO_?EQUSECD_PER_NET_ASSETS_TOT?39?">SESCAP7!$G$58</definedName>
    <definedName name="XDO_?EQUSECD_PER_NET_ASSETS_TOT?4?" localSheetId="41">[1]DEBTST!#REF!</definedName>
    <definedName name="XDO_?EQUSECD_PER_NET_ASSETS_TOT?4?">MICAP11!#REF!</definedName>
    <definedName name="XDO_?EQUSECD_PER_NET_ASSETS_TOT?40?" localSheetId="41">[1]SMMF!#REF!</definedName>
    <definedName name="XDO_?EQUSECD_PER_NET_ASSETS_TOT?40?">SESCAP7!#REF!</definedName>
    <definedName name="XDO_?EQUSECD_PER_NET_ASSETS_TOT?41?">SFOCUS!$G$47</definedName>
    <definedName name="XDO_?EQUSECD_PER_NET_ASSETS_TOT?42?" localSheetId="41">[1]SMON!#REF!</definedName>
    <definedName name="XDO_?EQUSECD_PER_NET_ASSETS_TOT?42?">SLTADV3!$G$71</definedName>
    <definedName name="XDO_?EQUSECD_PER_NET_ASSETS_TOT?43?" localSheetId="41">SUNBAL!$G$61</definedName>
    <definedName name="XDO_?EQUSECD_PER_NET_ASSETS_TOT?43?">SLTADV3!#REF!</definedName>
    <definedName name="XDO_?EQUSECD_PER_NET_ASSETS_TOT?44?" localSheetId="41">SUNBAL!#REF!</definedName>
    <definedName name="XDO_?EQUSECD_PER_NET_ASSETS_TOT?44?">SLTADV4!$G$61</definedName>
    <definedName name="XDO_?EQUSECD_PER_NET_ASSETS_TOT?45?">SLTADV4!#REF!</definedName>
    <definedName name="XDO_?EQUSECD_PER_NET_ASSETS_TOT?46?" localSheetId="41">[1]SUNBDS!#REF!</definedName>
    <definedName name="XDO_?EQUSECD_PER_NET_ASSETS_TOT?46?">SLTAX1!$G$65</definedName>
    <definedName name="XDO_?EQUSECD_PER_NET_ASSETS_TOT?47?">SLTAX1!#REF!</definedName>
    <definedName name="XDO_?EQUSECD_PER_NET_ASSETS_TOT?48?" localSheetId="41">[1]SUNIP!#REF!</definedName>
    <definedName name="XDO_?EQUSECD_PER_NET_ASSETS_TOT?48?">SLTAX2!$G$65</definedName>
    <definedName name="XDO_?EQUSECD_PER_NET_ASSETS_TOT?49?">SLTAX2!#REF!</definedName>
    <definedName name="XDO_?EQUSECD_PER_NET_ASSETS_TOT?5?">MICAP12!$G$76</definedName>
    <definedName name="XDO_?EQUSECD_PER_NET_ASSETS_TOT?50?" localSheetId="41">[1]SUNMIA!#REF!</definedName>
    <definedName name="XDO_?EQUSECD_PER_NET_ASSETS_TOT?50?">SLTAX3!$G$73</definedName>
    <definedName name="XDO_?EQUSECD_PER_NET_ASSETS_TOT?51?">SLTAX3!#REF!</definedName>
    <definedName name="XDO_?EQUSECD_PER_NET_ASSETS_TOT?52?" localSheetId="41">[1]SUNONF!#REF!</definedName>
    <definedName name="XDO_?EQUSECD_PER_NET_ASSETS_TOT?52?">SLTAX4!$G$76</definedName>
    <definedName name="XDO_?EQUSECD_PER_NET_ASSETS_TOT?53?">SLTAX4!#REF!</definedName>
    <definedName name="XDO_?EQUSECD_PER_NET_ASSETS_TOT?54?">SLTAX5!$G$77</definedName>
    <definedName name="XDO_?EQUSECD_PER_NET_ASSETS_TOT?55?">SLTAX5!#REF!</definedName>
    <definedName name="XDO_?EQUSECD_PER_NET_ASSETS_TOT?56?">SLTAX6!$G$75</definedName>
    <definedName name="XDO_?EQUSECD_PER_NET_ASSETS_TOT?57?">SLTAX6!#REF!</definedName>
    <definedName name="XDO_?EQUSECD_PER_NET_ASSETS_TOT?58?">SMALL3!$G$60</definedName>
    <definedName name="XDO_?EQUSECD_PER_NET_ASSETS_TOT?59?">SMALL3!#REF!</definedName>
    <definedName name="XDO_?EQUSECD_PER_NET_ASSETS_TOT?6?" localSheetId="41">[1]SFRLTP!#REF!</definedName>
    <definedName name="XDO_?EQUSECD_PER_NET_ASSETS_TOT?6?">MICAP12!#REF!</definedName>
    <definedName name="XDO_?EQUSECD_PER_NET_ASSETS_TOT?60?">SMALL4!$G$60</definedName>
    <definedName name="XDO_?EQUSECD_PER_NET_ASSETS_TOT?61?">SMALL4!#REF!</definedName>
    <definedName name="XDO_?EQUSECD_PER_NET_ASSETS_TOT?62?">SMALL5!$G$60</definedName>
    <definedName name="XDO_?EQUSECD_PER_NET_ASSETS_TOT?63?">SMALL5!#REF!</definedName>
    <definedName name="XDO_?EQUSECD_PER_NET_ASSETS_TOT?64?">SMALL6!$G$59</definedName>
    <definedName name="XDO_?EQUSECD_PER_NET_ASSETS_TOT?65?">SMALL6!#REF!</definedName>
    <definedName name="XDO_?EQUSECD_PER_NET_ASSETS_TOT?66?">SMILE!$G$68</definedName>
    <definedName name="XDO_?EQUSECD_PER_NET_ASSETS_TOT?67?">SMILE!#REF!</definedName>
    <definedName name="XDO_?EQUSECD_PER_NET_ASSETS_TOT?68?">SRURAL!$G$80</definedName>
    <definedName name="XDO_?EQUSECD_PER_NET_ASSETS_TOT?69?">SRURAL!#REF!</definedName>
    <definedName name="XDO_?EQUSECD_PER_NET_ASSETS_TOT?7?">MICAP14!$G$79</definedName>
    <definedName name="XDO_?EQUSECD_PER_NET_ASSETS_TOT?70?">SSFUND!$G$56</definedName>
    <definedName name="XDO_?EQUSECD_PER_NET_ASSETS_TOT?71?">'SSN100'!$G$119</definedName>
    <definedName name="XDO_?EQUSECD_PER_NET_ASSETS_TOT?72?">STAX!$G$70</definedName>
    <definedName name="XDO_?EQUSECD_PER_NET_ASSETS_TOT?73?">STAX!#REF!</definedName>
    <definedName name="XDO_?EQUSECD_PER_NET_ASSETS_TOT?74?">STOP6!$G$48</definedName>
    <definedName name="XDO_?EQUSECD_PER_NET_ASSETS_TOT?75?">STOP6!#REF!</definedName>
    <definedName name="XDO_?EQUSECD_PER_NET_ASSETS_TOT?76?">STOP7!$G$48</definedName>
    <definedName name="XDO_?EQUSECD_PER_NET_ASSETS_TOT?77?">STOP7!#REF!</definedName>
    <definedName name="XDO_?EQUSECD_PER_NET_ASSETS_TOT?78?">SUNESF!$G$63</definedName>
    <definedName name="XDO_?EQUSECD_PER_NET_ASSETS_TOT?79?">SUNESF!#REF!</definedName>
    <definedName name="XDO_?EQUSECD_PER_NET_ASSETS_TOT?8?" localSheetId="41">[1]SFRSTP!#REF!</definedName>
    <definedName name="XDO_?EQUSECD_PER_NET_ASSETS_TOT?8?">MICAP14!#REF!</definedName>
    <definedName name="XDO_?EQUSECD_PER_NET_ASSETS_TOT?80?">SUNFOP!$G$33</definedName>
    <definedName name="XDO_?EQUSECD_PER_NET_ASSETS_TOT?81?">SUNFOP!#REF!</definedName>
    <definedName name="XDO_?EQUSECD_PER_NET_ASSETS_TOT?82?">SUNVALF10!$G$60</definedName>
    <definedName name="XDO_?EQUSECD_PER_NET_ASSETS_TOT?83?">SUNVALF2!$G$65</definedName>
    <definedName name="XDO_?EQUSECD_PER_NET_ASSETS_TOT?84?">SUNVALF2!#REF!</definedName>
    <definedName name="XDO_?EQUSECD_PER_NET_ASSETS_TOT?85?">SUNVALF3!$G$66</definedName>
    <definedName name="XDO_?EQUSECD_PER_NET_ASSETS_TOT?86?">SUNVALF3!#REF!</definedName>
    <definedName name="XDO_?EQUSECD_PER_NET_ASSETS_TOT?87?">SUNVALF7!$G$51</definedName>
    <definedName name="XDO_?EQUSECD_PER_NET_ASSETS_TOT?88?">SUNVALF8!$G$56</definedName>
    <definedName name="XDO_?EQUSECD_PER_NET_ASSETS_TOT?89?">SUNVALF9!$G$59</definedName>
    <definedName name="XDO_?EQUSECD_PER_NET_ASSETS_TOT?9?">MICAP15!$G$78</definedName>
    <definedName name="XDO_?EQUSECD_RATING_INDUSTRY?">CAPEXG!$D$19</definedName>
    <definedName name="XDO_?EQUSECD_RATING_INDUSTRY?1?">SFOCUS!$D$19:$D$46</definedName>
    <definedName name="XDO_?EQUSECD_RATING_INDUSTRY?2?">SSFUND!$D$19:$D$55</definedName>
    <definedName name="XDO_?EQUSECD_RATING_INDUSTRY?3?">'SSN100'!$D$19:$D$118</definedName>
    <definedName name="XDO_?EQUSECD_RATING_INDUSTRY?4?">SUNVALF10!$D$19:$D$59</definedName>
    <definedName name="XDO_?EQUSECD_RATING_INDUSTRY?5?">SUNVALF7!$D$19:$D$50</definedName>
    <definedName name="XDO_?EQUSECD_RATING_INDUSTRY?6?">SUNVALF8!$D$19:$D$55</definedName>
    <definedName name="XDO_?EQUSECD_RATING_INDUSTRY?7?">SUNVALF9!$D$19:$D$58</definedName>
    <definedName name="XDO_?EQUSECD_SL_NO?">CAPEXG!$A$19</definedName>
    <definedName name="XDO_?EQUSECD_SL_NO?1?">SFOCUS!$A$19:$A$46</definedName>
    <definedName name="XDO_?EQUSECD_SL_NO?2?">SSFUND!$A$19:$A$55</definedName>
    <definedName name="XDO_?EQUSECD_SL_NO?3?">'SSN100'!$A$19:$A$118</definedName>
    <definedName name="XDO_?EQUSECD_SL_NO?4?">SUNVALF10!$A$19:$A$59</definedName>
    <definedName name="XDO_?EQUSECD_SL_NO?5?">SUNVALF7!$A$19:$A$50</definedName>
    <definedName name="XDO_?EQUSECD_SL_NO?6?">SUNVALF8!$A$19:$A$55</definedName>
    <definedName name="XDO_?EQUSECD_SL_NO?7?">SUNVALF9!$A$19:$A$58</definedName>
    <definedName name="XDO_?EQUSECD_UNITS?">CAPEXG!$E$19</definedName>
    <definedName name="XDO_?EQUSECD_UNITS?1?">SFOCUS!$E$19:$E$46</definedName>
    <definedName name="XDO_?EQUSECD_UNITS?2?">SSFUND!$E$19:$E$55</definedName>
    <definedName name="XDO_?EQUSECD_UNITS?3?">'SSN100'!$E$19:$E$118</definedName>
    <definedName name="XDO_?EQUSECD_UNITS?4?">SUNVALF10!$E$19:$E$59</definedName>
    <definedName name="XDO_?EQUSECD_UNITS?5?">SUNVALF7!$E$19:$E$50</definedName>
    <definedName name="XDO_?EQUSECD_UNITS?6?">SUNVALF8!$E$19:$E$55</definedName>
    <definedName name="XDO_?EQUSECD_UNITS?7?">SUNVALF9!$E$19:$E$58</definedName>
    <definedName name="XDO_?EQUSECE_ISIN_CODE?">CAPEXG!$B$23</definedName>
    <definedName name="XDO_?EQUSECE_MARKET_VALUE?">CAPEXG!$F$23</definedName>
    <definedName name="XDO_?EQUSECE_MARKET_VALUE_TOT?" localSheetId="41">[1]CP5SR7!#REF!</definedName>
    <definedName name="XDO_?EQUSECE_MARKET_VALUE_TOT?">CAPEXG!#REF!</definedName>
    <definedName name="XDO_?EQUSECE_MARKET_VALUE_TOT?1?">MICAP10!$F$70</definedName>
    <definedName name="XDO_?EQUSECE_MARKET_VALUE_TOT?10?" localSheetId="41">[1]SFTPHI!#REF!</definedName>
    <definedName name="XDO_?EQUSECE_MARKET_VALUE_TOT?10?">MICAP15!#REF!</definedName>
    <definedName name="XDO_?EQUSECE_MARKET_VALUE_TOT?11?">MICAP16!$F$77</definedName>
    <definedName name="XDO_?EQUSECE_MARKET_VALUE_TOT?12?" localSheetId="41">[1]SFTPHM!#REF!</definedName>
    <definedName name="XDO_?EQUSECE_MARKET_VALUE_TOT?12?">MICAP16!#REF!</definedName>
    <definedName name="XDO_?EQUSECE_MARKET_VALUE_TOT?13?">MICAP17!$F$79</definedName>
    <definedName name="XDO_?EQUSECE_MARKET_VALUE_TOT?14?" localSheetId="41">[1]SFTPHS!#REF!</definedName>
    <definedName name="XDO_?EQUSECE_MARKET_VALUE_TOT?14?">MICAP17!#REF!</definedName>
    <definedName name="XDO_?EQUSECE_MARKET_VALUE_TOT?15?">MICAP8!$F$70</definedName>
    <definedName name="XDO_?EQUSECE_MARKET_VALUE_TOT?16?" localSheetId="41">[1]SFTPIC!#REF!</definedName>
    <definedName name="XDO_?EQUSECE_MARKET_VALUE_TOT?16?">MICAP8!#REF!</definedName>
    <definedName name="XDO_?EQUSECE_MARKET_VALUE_TOT?17?">MICAP9!$F$70</definedName>
    <definedName name="XDO_?EQUSECE_MARKET_VALUE_TOT?18?" localSheetId="41">[1]SFTPIE!#REF!</definedName>
    <definedName name="XDO_?EQUSECE_MARKET_VALUE_TOT?18?">MICAP9!#REF!</definedName>
    <definedName name="XDO_?EQUSECE_MARKET_VALUE_TOT?19?">MIDCAP!$F$81</definedName>
    <definedName name="XDO_?EQUSECE_MARKET_VALUE_TOT?2?" localSheetId="41">[1]CP5SR8!#REF!</definedName>
    <definedName name="XDO_?EQUSECE_MARKET_VALUE_TOT?2?">MICAP10!#REF!</definedName>
    <definedName name="XDO_?EQUSECE_MARKET_VALUE_TOT?20?" localSheetId="41">[1]SFTPIJ!#REF!</definedName>
    <definedName name="XDO_?EQUSECE_MARKET_VALUE_TOT?20?">MIDCAP!$F$62:$F$85</definedName>
    <definedName name="XDO_?EQUSECE_MARKET_VALUE_TOT?21?">MULTI1!$F$57</definedName>
    <definedName name="XDO_?EQUSECE_MARKET_VALUE_TOT?22?" localSheetId="41">[1]SFTPIK!#REF!</definedName>
    <definedName name="XDO_?EQUSECE_MARKET_VALUE_TOT?22?">MULTI1!#REF!</definedName>
    <definedName name="XDO_?EQUSECE_MARKET_VALUE_TOT?23?">MULTI2!$F$58</definedName>
    <definedName name="XDO_?EQUSECE_MARKET_VALUE_TOT?24?" localSheetId="41">[1]SFTPIS!#REF!</definedName>
    <definedName name="XDO_?EQUSECE_MARKET_VALUE_TOT?24?">MULTI2!#REF!</definedName>
    <definedName name="XDO_?EQUSECE_MARKET_VALUE_TOT?25?">MULTIP!$F$53</definedName>
    <definedName name="XDO_?EQUSECE_MARKET_VALUE_TOT?26?" localSheetId="41">[1]SHYBH!#REF!</definedName>
    <definedName name="XDO_?EQUSECE_MARKET_VALUE_TOT?26?">MULTIP!$F$56:$F$62</definedName>
    <definedName name="XDO_?EQUSECE_MARKET_VALUE_TOT?27?">SESCAP1!$F$76</definedName>
    <definedName name="XDO_?EQUSECE_MARKET_VALUE_TOT?28?" localSheetId="41">[1]SHYBK!#REF!</definedName>
    <definedName name="XDO_?EQUSECE_MARKET_VALUE_TOT?28?">SESCAP1!#REF!</definedName>
    <definedName name="XDO_?EQUSECE_MARKET_VALUE_TOT?29?">SESCAP2!$F$79</definedName>
    <definedName name="XDO_?EQUSECE_MARKET_VALUE_TOT?3?">MICAP11!$F$79</definedName>
    <definedName name="XDO_?EQUSECE_MARKET_VALUE_TOT?30?" localSheetId="41">[1]SHYBN!#REF!</definedName>
    <definedName name="XDO_?EQUSECE_MARKET_VALUE_TOT?30?">SESCAP2!#REF!</definedName>
    <definedName name="XDO_?EQUSECE_MARKET_VALUE_TOT?31?">SESCAP3!$F$82</definedName>
    <definedName name="XDO_?EQUSECE_MARKET_VALUE_TOT?32?" localSheetId="41">[1]SHYBO!#REF!</definedName>
    <definedName name="XDO_?EQUSECE_MARKET_VALUE_TOT?32?">SESCAP3!#REF!</definedName>
    <definedName name="XDO_?EQUSECE_MARKET_VALUE_TOT?33?">SESCAP4!$F$78</definedName>
    <definedName name="XDO_?EQUSECE_MARKET_VALUE_TOT?34?" localSheetId="41">[1]SHYBP!#REF!</definedName>
    <definedName name="XDO_?EQUSECE_MARKET_VALUE_TOT?34?">SESCAP4!#REF!</definedName>
    <definedName name="XDO_?EQUSECE_MARKET_VALUE_TOT?35?">SESCAP5!$F$75</definedName>
    <definedName name="XDO_?EQUSECE_MARKET_VALUE_TOT?36?" localSheetId="41">[1]SHYBU!#REF!</definedName>
    <definedName name="XDO_?EQUSECE_MARKET_VALUE_TOT?36?">SESCAP5!#REF!</definedName>
    <definedName name="XDO_?EQUSECE_MARKET_VALUE_TOT?37?">SESCAP6!$F$71</definedName>
    <definedName name="XDO_?EQUSECE_MARKET_VALUE_TOT?38?" localSheetId="41">'[1]SLIQ+'!#REF!</definedName>
    <definedName name="XDO_?EQUSECE_MARKET_VALUE_TOT?38?">SESCAP6!#REF!</definedName>
    <definedName name="XDO_?EQUSECE_MARKET_VALUE_TOT?39?">SESCAP7!$F$61</definedName>
    <definedName name="XDO_?EQUSECE_MARKET_VALUE_TOT?4?" localSheetId="41">[1]DEBTST!#REF!</definedName>
    <definedName name="XDO_?EQUSECE_MARKET_VALUE_TOT?4?">MICAP11!#REF!</definedName>
    <definedName name="XDO_?EQUSECE_MARKET_VALUE_TOT?40?" localSheetId="41">[1]SMMF!#REF!</definedName>
    <definedName name="XDO_?EQUSECE_MARKET_VALUE_TOT?40?">SESCAP7!#REF!</definedName>
    <definedName name="XDO_?EQUSECE_MARKET_VALUE_TOT?41?">SFOCUS!$F$50</definedName>
    <definedName name="XDO_?EQUSECE_MARKET_VALUE_TOT?42?" localSheetId="41">[1]SMON!#REF!</definedName>
    <definedName name="XDO_?EQUSECE_MARKET_VALUE_TOT?42?">SFOCUS!#REF!</definedName>
    <definedName name="XDO_?EQUSECE_MARKET_VALUE_TOT?43?" localSheetId="41">SUNBAL!$F$64</definedName>
    <definedName name="XDO_?EQUSECE_MARKET_VALUE_TOT?43?">SLTADV3!$F$74</definedName>
    <definedName name="XDO_?EQUSECE_MARKET_VALUE_TOT?44?" localSheetId="41">SUNBAL!#REF!</definedName>
    <definedName name="XDO_?EQUSECE_MARKET_VALUE_TOT?44?">SLTADV3!#REF!</definedName>
    <definedName name="XDO_?EQUSECE_MARKET_VALUE_TOT?45?">SLTADV4!$F$64</definedName>
    <definedName name="XDO_?EQUSECE_MARKET_VALUE_TOT?46?" localSheetId="41">[1]SUNBDS!#REF!</definedName>
    <definedName name="XDO_?EQUSECE_MARKET_VALUE_TOT?46?">SLTADV4!#REF!</definedName>
    <definedName name="XDO_?EQUSECE_MARKET_VALUE_TOT?47?">SLTAX1!$F$68</definedName>
    <definedName name="XDO_?EQUSECE_MARKET_VALUE_TOT?48?" localSheetId="41">[1]SUNIP!#REF!</definedName>
    <definedName name="XDO_?EQUSECE_MARKET_VALUE_TOT?48?">SLTAX1!#REF!</definedName>
    <definedName name="XDO_?EQUSECE_MARKET_VALUE_TOT?49?">SLTAX2!$F$68</definedName>
    <definedName name="XDO_?EQUSECE_MARKET_VALUE_TOT?5?">MICAP12!$F$79</definedName>
    <definedName name="XDO_?EQUSECE_MARKET_VALUE_TOT?50?" localSheetId="41">[1]SUNMIA!#REF!</definedName>
    <definedName name="XDO_?EQUSECE_MARKET_VALUE_TOT?50?">SLTAX2!#REF!</definedName>
    <definedName name="XDO_?EQUSECE_MARKET_VALUE_TOT?51?">SLTAX3!$F$76</definedName>
    <definedName name="XDO_?EQUSECE_MARKET_VALUE_TOT?52?" localSheetId="41">[1]SUNONF!#REF!</definedName>
    <definedName name="XDO_?EQUSECE_MARKET_VALUE_TOT?52?">SLTAX3!#REF!</definedName>
    <definedName name="XDO_?EQUSECE_MARKET_VALUE_TOT?53?">SLTAX4!$F$79</definedName>
    <definedName name="XDO_?EQUSECE_MARKET_VALUE_TOT?54?">SLTAX4!#REF!</definedName>
    <definedName name="XDO_?EQUSECE_MARKET_VALUE_TOT?55?">SLTAX5!$F$80</definedName>
    <definedName name="XDO_?EQUSECE_MARKET_VALUE_TOT?56?">SLTAX5!#REF!</definedName>
    <definedName name="XDO_?EQUSECE_MARKET_VALUE_TOT?57?">SLTAX6!$F$78</definedName>
    <definedName name="XDO_?EQUSECE_MARKET_VALUE_TOT?58?">SLTAX6!#REF!</definedName>
    <definedName name="XDO_?EQUSECE_MARKET_VALUE_TOT?59?">SMALL3!$F$63</definedName>
    <definedName name="XDO_?EQUSECE_MARKET_VALUE_TOT?6?" localSheetId="41">[1]SFRLTP!#REF!</definedName>
    <definedName name="XDO_?EQUSECE_MARKET_VALUE_TOT?6?">MICAP12!#REF!</definedName>
    <definedName name="XDO_?EQUSECE_MARKET_VALUE_TOT?60?">SMALL3!#REF!</definedName>
    <definedName name="XDO_?EQUSECE_MARKET_VALUE_TOT?61?">SMALL4!$F$63</definedName>
    <definedName name="XDO_?EQUSECE_MARKET_VALUE_TOT?62?">SMALL4!#REF!</definedName>
    <definedName name="XDO_?EQUSECE_MARKET_VALUE_TOT?63?">SMALL5!$F$63</definedName>
    <definedName name="XDO_?EQUSECE_MARKET_VALUE_TOT?64?">SMALL5!#REF!</definedName>
    <definedName name="XDO_?EQUSECE_MARKET_VALUE_TOT?65?">SMALL6!$F$62</definedName>
    <definedName name="XDO_?EQUSECE_MARKET_VALUE_TOT?66?">SMALL6!#REF!</definedName>
    <definedName name="XDO_?EQUSECE_MARKET_VALUE_TOT?67?">SMILE!$F$71</definedName>
    <definedName name="XDO_?EQUSECE_MARKET_VALUE_TOT?68?">SMILE!#REF!</definedName>
    <definedName name="XDO_?EQUSECE_MARKET_VALUE_TOT?69?">SRURAL!$F$83</definedName>
    <definedName name="XDO_?EQUSECE_MARKET_VALUE_TOT?7?">MICAP14!$F$82</definedName>
    <definedName name="XDO_?EQUSECE_MARKET_VALUE_TOT?70?">SRURAL!$F$62:$F$86</definedName>
    <definedName name="XDO_?EQUSECE_MARKET_VALUE_TOT?71?">SSFUND!$F$59</definedName>
    <definedName name="XDO_?EQUSECE_MARKET_VALUE_TOT?72?">SSFUND!#REF!</definedName>
    <definedName name="XDO_?EQUSECE_MARKET_VALUE_TOT?73?">'SSN100'!$F$122</definedName>
    <definedName name="XDO_?EQUSECE_MARKET_VALUE_TOT?74?">'SSN100'!#REF!</definedName>
    <definedName name="XDO_?EQUSECE_MARKET_VALUE_TOT?75?">STAX!$F$73</definedName>
    <definedName name="XDO_?EQUSECE_MARKET_VALUE_TOT?76?">STAX!#REF!</definedName>
    <definedName name="XDO_?EQUSECE_MARKET_VALUE_TOT?77?">STOP6!$F$51</definedName>
    <definedName name="XDO_?EQUSECE_MARKET_VALUE_TOT?78?">STOP6!#REF!</definedName>
    <definedName name="XDO_?EQUSECE_MARKET_VALUE_TOT?79?">STOP7!$F$51</definedName>
    <definedName name="XDO_?EQUSECE_MARKET_VALUE_TOT?8?" localSheetId="41">[1]SFRSTP!#REF!</definedName>
    <definedName name="XDO_?EQUSECE_MARKET_VALUE_TOT?8?">MICAP14!#REF!</definedName>
    <definedName name="XDO_?EQUSECE_MARKET_VALUE_TOT?80?">STOP7!#REF!</definedName>
    <definedName name="XDO_?EQUSECE_MARKET_VALUE_TOT?81?">SUNESF!$F$66</definedName>
    <definedName name="XDO_?EQUSECE_MARKET_VALUE_TOT?82?">SUNESF!$F$62:$F$87</definedName>
    <definedName name="XDO_?EQUSECE_MARKET_VALUE_TOT?83?">SUNFOP!$F$36</definedName>
    <definedName name="XDO_?EQUSECE_MARKET_VALUE_TOT?84?">SUNFOP!#REF!</definedName>
    <definedName name="XDO_?EQUSECE_MARKET_VALUE_TOT?85?">SUNVALF10!$F$63</definedName>
    <definedName name="XDO_?EQUSECE_MARKET_VALUE_TOT?86?">SUNVALF10!$F$62:$F$67</definedName>
    <definedName name="XDO_?EQUSECE_MARKET_VALUE_TOT?87?">SUNVALF2!$F$68</definedName>
    <definedName name="XDO_?EQUSECE_MARKET_VALUE_TOT?88?">SUNVALF2!#REF!</definedName>
    <definedName name="XDO_?EQUSECE_MARKET_VALUE_TOT?89?">SUNVALF3!$F$69</definedName>
    <definedName name="XDO_?EQUSECE_MARKET_VALUE_TOT?9?">MICAP15!$F$81</definedName>
    <definedName name="XDO_?EQUSECE_MARKET_VALUE_TOT?90?">SUNVALF3!#REF!</definedName>
    <definedName name="XDO_?EQUSECE_MARKET_VALUE_TOT?91?">SUNVALF7!$F$54</definedName>
    <definedName name="XDO_?EQUSECE_MARKET_VALUE_TOT?92?">SUNVALF7!#REF!</definedName>
    <definedName name="XDO_?EQUSECE_MARKET_VALUE_TOT?93?">SUNVALF8!$F$59</definedName>
    <definedName name="XDO_?EQUSECE_MARKET_VALUE_TOT?94?">SUNVALF8!#REF!</definedName>
    <definedName name="XDO_?EQUSECE_MARKET_VALUE_TOT?95?">SUNVALF9!$F$62</definedName>
    <definedName name="XDO_?EQUSECE_MARKET_VALUE_TOT?96?">SUNVALF9!$F$62:$F$66</definedName>
    <definedName name="XDO_?EQUSECE_NAME?">CAPEXG!$C$23</definedName>
    <definedName name="XDO_?EQUSECE_PER_NET_ASSETS?">CAPEXG!$G$23</definedName>
    <definedName name="XDO_?EQUSECE_PER_NET_ASSETS_TOT?" localSheetId="41">[1]CP5SR7!#REF!</definedName>
    <definedName name="XDO_?EQUSECE_PER_NET_ASSETS_TOT?">CAPEXG!#REF!</definedName>
    <definedName name="XDO_?EQUSECE_PER_NET_ASSETS_TOT?1?">MICAP10!$G$70</definedName>
    <definedName name="XDO_?EQUSECE_PER_NET_ASSETS_TOT?10?" localSheetId="41">[1]SFTPHI!#REF!</definedName>
    <definedName name="XDO_?EQUSECE_PER_NET_ASSETS_TOT?10?">MICAP15!#REF!</definedName>
    <definedName name="XDO_?EQUSECE_PER_NET_ASSETS_TOT?11?">MICAP16!$G$77</definedName>
    <definedName name="XDO_?EQUSECE_PER_NET_ASSETS_TOT?12?" localSheetId="41">[1]SFTPHM!#REF!</definedName>
    <definedName name="XDO_?EQUSECE_PER_NET_ASSETS_TOT?12?">MICAP16!#REF!</definedName>
    <definedName name="XDO_?EQUSECE_PER_NET_ASSETS_TOT?13?">MICAP17!$G$79</definedName>
    <definedName name="XDO_?EQUSECE_PER_NET_ASSETS_TOT?14?" localSheetId="41">[1]SFTPHS!#REF!</definedName>
    <definedName name="XDO_?EQUSECE_PER_NET_ASSETS_TOT?14?">MICAP17!#REF!</definedName>
    <definedName name="XDO_?EQUSECE_PER_NET_ASSETS_TOT?15?">MICAP8!$G$70</definedName>
    <definedName name="XDO_?EQUSECE_PER_NET_ASSETS_TOT?16?" localSheetId="41">[1]SFTPIC!#REF!</definedName>
    <definedName name="XDO_?EQUSECE_PER_NET_ASSETS_TOT?16?">MICAP8!#REF!</definedName>
    <definedName name="XDO_?EQUSECE_PER_NET_ASSETS_TOT?17?">MICAP9!$G$70</definedName>
    <definedName name="XDO_?EQUSECE_PER_NET_ASSETS_TOT?18?" localSheetId="41">[1]SFTPIE!#REF!</definedName>
    <definedName name="XDO_?EQUSECE_PER_NET_ASSETS_TOT?18?">MICAP9!#REF!</definedName>
    <definedName name="XDO_?EQUSECE_PER_NET_ASSETS_TOT?19?">MIDCAP!$G$81</definedName>
    <definedName name="XDO_?EQUSECE_PER_NET_ASSETS_TOT?2?" localSheetId="41">[1]CP5SR8!#REF!</definedName>
    <definedName name="XDO_?EQUSECE_PER_NET_ASSETS_TOT?2?">MICAP10!#REF!</definedName>
    <definedName name="XDO_?EQUSECE_PER_NET_ASSETS_TOT?20?" localSheetId="41">[1]SFTPIJ!#REF!</definedName>
    <definedName name="XDO_?EQUSECE_PER_NET_ASSETS_TOT?20?">MIDCAP!$G$62:$G$85</definedName>
    <definedName name="XDO_?EQUSECE_PER_NET_ASSETS_TOT?21?">MULTI1!$G$57</definedName>
    <definedName name="XDO_?EQUSECE_PER_NET_ASSETS_TOT?22?" localSheetId="41">[1]SFTPIK!#REF!</definedName>
    <definedName name="XDO_?EQUSECE_PER_NET_ASSETS_TOT?22?">MULTI1!#REF!</definedName>
    <definedName name="XDO_?EQUSECE_PER_NET_ASSETS_TOT?23?">MULTI2!$G$58</definedName>
    <definedName name="XDO_?EQUSECE_PER_NET_ASSETS_TOT?24?" localSheetId="41">[1]SFTPIS!#REF!</definedName>
    <definedName name="XDO_?EQUSECE_PER_NET_ASSETS_TOT?24?">MULTI2!#REF!</definedName>
    <definedName name="XDO_?EQUSECE_PER_NET_ASSETS_TOT?25?">MULTIP!$G$53</definedName>
    <definedName name="XDO_?EQUSECE_PER_NET_ASSETS_TOT?26?" localSheetId="41">[1]SHYBH!#REF!</definedName>
    <definedName name="XDO_?EQUSECE_PER_NET_ASSETS_TOT?26?">MULTIP!$G$56:$G$62</definedName>
    <definedName name="XDO_?EQUSECE_PER_NET_ASSETS_TOT?27?">SESCAP1!$G$76</definedName>
    <definedName name="XDO_?EQUSECE_PER_NET_ASSETS_TOT?28?" localSheetId="41">[1]SHYBK!#REF!</definedName>
    <definedName name="XDO_?EQUSECE_PER_NET_ASSETS_TOT?28?">SESCAP1!#REF!</definedName>
    <definedName name="XDO_?EQUSECE_PER_NET_ASSETS_TOT?29?">SESCAP2!$G$79</definedName>
    <definedName name="XDO_?EQUSECE_PER_NET_ASSETS_TOT?3?">MICAP11!$G$79</definedName>
    <definedName name="XDO_?EQUSECE_PER_NET_ASSETS_TOT?30?" localSheetId="41">[1]SHYBN!#REF!</definedName>
    <definedName name="XDO_?EQUSECE_PER_NET_ASSETS_TOT?30?">SESCAP2!#REF!</definedName>
    <definedName name="XDO_?EQUSECE_PER_NET_ASSETS_TOT?31?">SESCAP3!$G$82</definedName>
    <definedName name="XDO_?EQUSECE_PER_NET_ASSETS_TOT?32?" localSheetId="41">[1]SHYBO!#REF!</definedName>
    <definedName name="XDO_?EQUSECE_PER_NET_ASSETS_TOT?32?">SESCAP3!#REF!</definedName>
    <definedName name="XDO_?EQUSECE_PER_NET_ASSETS_TOT?33?">SESCAP4!$G$78</definedName>
    <definedName name="XDO_?EQUSECE_PER_NET_ASSETS_TOT?34?" localSheetId="41">[1]SHYBP!#REF!</definedName>
    <definedName name="XDO_?EQUSECE_PER_NET_ASSETS_TOT?34?">SESCAP4!#REF!</definedName>
    <definedName name="XDO_?EQUSECE_PER_NET_ASSETS_TOT?35?">SESCAP5!$G$75</definedName>
    <definedName name="XDO_?EQUSECE_PER_NET_ASSETS_TOT?36?" localSheetId="41">[1]SHYBU!#REF!</definedName>
    <definedName name="XDO_?EQUSECE_PER_NET_ASSETS_TOT?36?">SESCAP5!#REF!</definedName>
    <definedName name="XDO_?EQUSECE_PER_NET_ASSETS_TOT?37?">SESCAP6!$G$71</definedName>
    <definedName name="XDO_?EQUSECE_PER_NET_ASSETS_TOT?38?" localSheetId="41">'[1]SLIQ+'!#REF!</definedName>
    <definedName name="XDO_?EQUSECE_PER_NET_ASSETS_TOT?38?">SESCAP6!#REF!</definedName>
    <definedName name="XDO_?EQUSECE_PER_NET_ASSETS_TOT?39?">SESCAP7!$G$61</definedName>
    <definedName name="XDO_?EQUSECE_PER_NET_ASSETS_TOT?4?" localSheetId="41">[1]DEBTST!#REF!</definedName>
    <definedName name="XDO_?EQUSECE_PER_NET_ASSETS_TOT?4?">MICAP11!#REF!</definedName>
    <definedName name="XDO_?EQUSECE_PER_NET_ASSETS_TOT?40?" localSheetId="41">[1]SMMF!#REF!</definedName>
    <definedName name="XDO_?EQUSECE_PER_NET_ASSETS_TOT?40?">SESCAP7!#REF!</definedName>
    <definedName name="XDO_?EQUSECE_PER_NET_ASSETS_TOT?41?">SFOCUS!$G$50</definedName>
    <definedName name="XDO_?EQUSECE_PER_NET_ASSETS_TOT?42?" localSheetId="41">[1]SMON!#REF!</definedName>
    <definedName name="XDO_?EQUSECE_PER_NET_ASSETS_TOT?42?">SFOCUS!#REF!</definedName>
    <definedName name="XDO_?EQUSECE_PER_NET_ASSETS_TOT?43?" localSheetId="41">SUNBAL!$G$64</definedName>
    <definedName name="XDO_?EQUSECE_PER_NET_ASSETS_TOT?43?">SLTADV3!$G$74</definedName>
    <definedName name="XDO_?EQUSECE_PER_NET_ASSETS_TOT?44?" localSheetId="41">SUNBAL!#REF!</definedName>
    <definedName name="XDO_?EQUSECE_PER_NET_ASSETS_TOT?44?">SLTADV3!#REF!</definedName>
    <definedName name="XDO_?EQUSECE_PER_NET_ASSETS_TOT?45?">SLTADV4!$G$64</definedName>
    <definedName name="XDO_?EQUSECE_PER_NET_ASSETS_TOT?46?" localSheetId="41">[1]SUNBDS!#REF!</definedName>
    <definedName name="XDO_?EQUSECE_PER_NET_ASSETS_TOT?46?">SLTADV4!#REF!</definedName>
    <definedName name="XDO_?EQUSECE_PER_NET_ASSETS_TOT?47?">SLTAX1!$G$68</definedName>
    <definedName name="XDO_?EQUSECE_PER_NET_ASSETS_TOT?48?" localSheetId="41">[1]SUNIP!#REF!</definedName>
    <definedName name="XDO_?EQUSECE_PER_NET_ASSETS_TOT?48?">SLTAX1!#REF!</definedName>
    <definedName name="XDO_?EQUSECE_PER_NET_ASSETS_TOT?49?">SLTAX2!$G$68</definedName>
    <definedName name="XDO_?EQUSECE_PER_NET_ASSETS_TOT?5?">MICAP12!$G$79</definedName>
    <definedName name="XDO_?EQUSECE_PER_NET_ASSETS_TOT?50?" localSheetId="41">[1]SUNMIA!#REF!</definedName>
    <definedName name="XDO_?EQUSECE_PER_NET_ASSETS_TOT?50?">SLTAX2!#REF!</definedName>
    <definedName name="XDO_?EQUSECE_PER_NET_ASSETS_TOT?51?">SLTAX3!$G$76</definedName>
    <definedName name="XDO_?EQUSECE_PER_NET_ASSETS_TOT?52?" localSheetId="41">[1]SUNONF!#REF!</definedName>
    <definedName name="XDO_?EQUSECE_PER_NET_ASSETS_TOT?52?">SLTAX3!#REF!</definedName>
    <definedName name="XDO_?EQUSECE_PER_NET_ASSETS_TOT?53?">SLTAX4!$G$79</definedName>
    <definedName name="XDO_?EQUSECE_PER_NET_ASSETS_TOT?54?">SLTAX4!#REF!</definedName>
    <definedName name="XDO_?EQUSECE_PER_NET_ASSETS_TOT?55?">SLTAX5!$G$80</definedName>
    <definedName name="XDO_?EQUSECE_PER_NET_ASSETS_TOT?56?">SLTAX5!#REF!</definedName>
    <definedName name="XDO_?EQUSECE_PER_NET_ASSETS_TOT?57?">SLTAX6!$G$78</definedName>
    <definedName name="XDO_?EQUSECE_PER_NET_ASSETS_TOT?58?">SLTAX6!#REF!</definedName>
    <definedName name="XDO_?EQUSECE_PER_NET_ASSETS_TOT?59?">SMALL3!$G$63</definedName>
    <definedName name="XDO_?EQUSECE_PER_NET_ASSETS_TOT?6?" localSheetId="41">[1]SFRLTP!#REF!</definedName>
    <definedName name="XDO_?EQUSECE_PER_NET_ASSETS_TOT?6?">MICAP12!#REF!</definedName>
    <definedName name="XDO_?EQUSECE_PER_NET_ASSETS_TOT?60?">SMALL3!#REF!</definedName>
    <definedName name="XDO_?EQUSECE_PER_NET_ASSETS_TOT?61?">SMALL4!$G$63</definedName>
    <definedName name="XDO_?EQUSECE_PER_NET_ASSETS_TOT?62?">SMALL4!#REF!</definedName>
    <definedName name="XDO_?EQUSECE_PER_NET_ASSETS_TOT?63?">SMALL5!$G$63</definedName>
    <definedName name="XDO_?EQUSECE_PER_NET_ASSETS_TOT?64?">SMALL5!#REF!</definedName>
    <definedName name="XDO_?EQUSECE_PER_NET_ASSETS_TOT?65?">SMALL6!$G$62</definedName>
    <definedName name="XDO_?EQUSECE_PER_NET_ASSETS_TOT?66?">SMALL6!#REF!</definedName>
    <definedName name="XDO_?EQUSECE_PER_NET_ASSETS_TOT?67?">SMILE!$G$71</definedName>
    <definedName name="XDO_?EQUSECE_PER_NET_ASSETS_TOT?68?">SMILE!#REF!</definedName>
    <definedName name="XDO_?EQUSECE_PER_NET_ASSETS_TOT?69?">SRURAL!$G$83</definedName>
    <definedName name="XDO_?EQUSECE_PER_NET_ASSETS_TOT?7?">MICAP14!$G$82</definedName>
    <definedName name="XDO_?EQUSECE_PER_NET_ASSETS_TOT?70?">SRURAL!$G$62:$G$86</definedName>
    <definedName name="XDO_?EQUSECE_PER_NET_ASSETS_TOT?71?">SSFUND!$G$59</definedName>
    <definedName name="XDO_?EQUSECE_PER_NET_ASSETS_TOT?72?">SSFUND!#REF!</definedName>
    <definedName name="XDO_?EQUSECE_PER_NET_ASSETS_TOT?73?">'SSN100'!$G$122</definedName>
    <definedName name="XDO_?EQUSECE_PER_NET_ASSETS_TOT?74?">'SSN100'!#REF!</definedName>
    <definedName name="XDO_?EQUSECE_PER_NET_ASSETS_TOT?75?">STAX!$G$73</definedName>
    <definedName name="XDO_?EQUSECE_PER_NET_ASSETS_TOT?76?">STAX!#REF!</definedName>
    <definedName name="XDO_?EQUSECE_PER_NET_ASSETS_TOT?77?">STOP6!$G$51</definedName>
    <definedName name="XDO_?EQUSECE_PER_NET_ASSETS_TOT?78?">STOP6!#REF!</definedName>
    <definedName name="XDO_?EQUSECE_PER_NET_ASSETS_TOT?79?">STOP7!$G$51</definedName>
    <definedName name="XDO_?EQUSECE_PER_NET_ASSETS_TOT?8?" localSheetId="41">[1]SFRSTP!#REF!</definedName>
    <definedName name="XDO_?EQUSECE_PER_NET_ASSETS_TOT?8?">MICAP14!#REF!</definedName>
    <definedName name="XDO_?EQUSECE_PER_NET_ASSETS_TOT?80?">STOP7!#REF!</definedName>
    <definedName name="XDO_?EQUSECE_PER_NET_ASSETS_TOT?81?">SUNESF!$G$66</definedName>
    <definedName name="XDO_?EQUSECE_PER_NET_ASSETS_TOT?82?">SUNESF!$G$62:$G$87</definedName>
    <definedName name="XDO_?EQUSECE_PER_NET_ASSETS_TOT?83?">SUNFOP!$G$36</definedName>
    <definedName name="XDO_?EQUSECE_PER_NET_ASSETS_TOT?84?">SUNFOP!#REF!</definedName>
    <definedName name="XDO_?EQUSECE_PER_NET_ASSETS_TOT?85?">SUNVALF10!$G$63</definedName>
    <definedName name="XDO_?EQUSECE_PER_NET_ASSETS_TOT?86?">SUNVALF10!$G$62:$G$67</definedName>
    <definedName name="XDO_?EQUSECE_PER_NET_ASSETS_TOT?87?">SUNVALF2!$G$68</definedName>
    <definedName name="XDO_?EQUSECE_PER_NET_ASSETS_TOT?88?">SUNVALF2!#REF!</definedName>
    <definedName name="XDO_?EQUSECE_PER_NET_ASSETS_TOT?89?">SUNVALF3!$G$69</definedName>
    <definedName name="XDO_?EQUSECE_PER_NET_ASSETS_TOT?9?">MICAP15!$G$81</definedName>
    <definedName name="XDO_?EQUSECE_PER_NET_ASSETS_TOT?90?">SUNVALF3!#REF!</definedName>
    <definedName name="XDO_?EQUSECE_PER_NET_ASSETS_TOT?91?">SUNVALF7!$G$54</definedName>
    <definedName name="XDO_?EQUSECE_PER_NET_ASSETS_TOT?92?">SUNVALF7!#REF!</definedName>
    <definedName name="XDO_?EQUSECE_PER_NET_ASSETS_TOT?93?">SUNVALF8!$G$59</definedName>
    <definedName name="XDO_?EQUSECE_PER_NET_ASSETS_TOT?94?">SUNVALF8!#REF!</definedName>
    <definedName name="XDO_?EQUSECE_PER_NET_ASSETS_TOT?95?">SUNVALF9!$G$62</definedName>
    <definedName name="XDO_?EQUSECE_PER_NET_ASSETS_TOT?96?">SUNVALF9!$G$62:$G$66</definedName>
    <definedName name="XDO_?EQUSECE_RATING_INDUSTRY?">CAPEXG!$D$23</definedName>
    <definedName name="XDO_?EQUSECE_SL_NO?">CAPEXG!$A$23</definedName>
    <definedName name="XDO_?EQUSECE_UNITS?">CAPEXG!$E$23</definedName>
    <definedName name="XDO_?EQUSECF_ISIN_CODE?">CAPEXG!$B$27</definedName>
    <definedName name="XDO_?EQUSECF_ISIN_CODE?1?">MIDCAP!$B$27:$B$85</definedName>
    <definedName name="XDO_?EQUSECF_ISIN_CODE?2?">MULTIP!$B$27:$B$56</definedName>
    <definedName name="XDO_?EQUSECF_ISIN_CODE?3?">SRURAL!$B$27:$B$86</definedName>
    <definedName name="XDO_?EQUSECF_ISIN_CODE?4?">SUNESF!$B$27:$B$87</definedName>
    <definedName name="XDO_?EQUSECF_ISIN_CODE?5?">SUNVALF10!$B$27:$B$67</definedName>
    <definedName name="XDO_?EQUSECF_ISIN_CODE?6?">SUNVALF9!$B$27:$B$66</definedName>
    <definedName name="XDO_?EQUSECF_MARKET_VALUE?">CAPEXG!$F$27</definedName>
    <definedName name="XDO_?EQUSECF_MARKET_VALUE?1?">MIDCAP!$F$27:$F$85</definedName>
    <definedName name="XDO_?EQUSECF_MARKET_VALUE?2?">MULTIP!$F$27:$F$56</definedName>
    <definedName name="XDO_?EQUSECF_MARKET_VALUE?3?">SRURAL!$F$27:$F$86</definedName>
    <definedName name="XDO_?EQUSECF_MARKET_VALUE?4?">SUNESF!$F$27:$F$87</definedName>
    <definedName name="XDO_?EQUSECF_MARKET_VALUE?5?">SUNVALF10!$F$27:$F$67</definedName>
    <definedName name="XDO_?EQUSECF_MARKET_VALUE?6?">SUNVALF9!$F$27:$F$66</definedName>
    <definedName name="XDO_?EQUSECF_MARKET_VALUE_TOT?">CAPEXG!#REF!</definedName>
    <definedName name="XDO_?EQUSECF_MARKET_VALUE_TOT?1?">MICAP10!$F$73</definedName>
    <definedName name="XDO_?EQUSECF_MARKET_VALUE_TOT?10?" localSheetId="41">[1]SFTPHI!#REF!</definedName>
    <definedName name="XDO_?EQUSECF_MARKET_VALUE_TOT?10?">MICAP15!#REF!</definedName>
    <definedName name="XDO_?EQUSECF_MARKET_VALUE_TOT?11?">MICAP16!$F$80</definedName>
    <definedName name="XDO_?EQUSECF_MARKET_VALUE_TOT?12?">MICAP16!#REF!</definedName>
    <definedName name="XDO_?EQUSECF_MARKET_VALUE_TOT?13?">MICAP17!$F$82</definedName>
    <definedName name="XDO_?EQUSECF_MARKET_VALUE_TOT?14?">MICAP17!#REF!</definedName>
    <definedName name="XDO_?EQUSECF_MARKET_VALUE_TOT?15?">MICAP8!$F$73</definedName>
    <definedName name="XDO_?EQUSECF_MARKET_VALUE_TOT?16?">MICAP8!#REF!</definedName>
    <definedName name="XDO_?EQUSECF_MARKET_VALUE_TOT?17?">MICAP9!$F$73</definedName>
    <definedName name="XDO_?EQUSECF_MARKET_VALUE_TOT?18?">MICAP9!#REF!</definedName>
    <definedName name="XDO_?EQUSECF_MARKET_VALUE_TOT?19?">MIDCAP!$F$86</definedName>
    <definedName name="XDO_?EQUSECF_MARKET_VALUE_TOT?2?">MICAP10!#REF!</definedName>
    <definedName name="XDO_?EQUSECF_MARKET_VALUE_TOT?20?">MULTI1!$F$60</definedName>
    <definedName name="XDO_?EQUSECF_MARKET_VALUE_TOT?21?">MULTI1!#REF!</definedName>
    <definedName name="XDO_?EQUSECF_MARKET_VALUE_TOT?22?">MULTI2!$F$61</definedName>
    <definedName name="XDO_?EQUSECF_MARKET_VALUE_TOT?23?">MULTI2!#REF!</definedName>
    <definedName name="XDO_?EQUSECF_MARKET_VALUE_TOT?24?">MULTIP!$F$57</definedName>
    <definedName name="XDO_?EQUSECF_MARKET_VALUE_TOT?25?">SESCAP1!$F$79</definedName>
    <definedName name="XDO_?EQUSECF_MARKET_VALUE_TOT?26?" localSheetId="41">[1]SHYBH!#REF!</definedName>
    <definedName name="XDO_?EQUSECF_MARKET_VALUE_TOT?26?">SESCAP1!#REF!</definedName>
    <definedName name="XDO_?EQUSECF_MARKET_VALUE_TOT?27?">SESCAP2!$F$82</definedName>
    <definedName name="XDO_?EQUSECF_MARKET_VALUE_TOT?28?">SESCAP2!#REF!</definedName>
    <definedName name="XDO_?EQUSECF_MARKET_VALUE_TOT?29?">SESCAP3!$F$85</definedName>
    <definedName name="XDO_?EQUSECF_MARKET_VALUE_TOT?3?">MICAP11!$F$82</definedName>
    <definedName name="XDO_?EQUSECF_MARKET_VALUE_TOT?30?" localSheetId="41">[1]SHYBN!#REF!</definedName>
    <definedName name="XDO_?EQUSECF_MARKET_VALUE_TOT?30?">SESCAP3!#REF!</definedName>
    <definedName name="XDO_?EQUSECF_MARKET_VALUE_TOT?31?">SESCAP4!$F$81</definedName>
    <definedName name="XDO_?EQUSECF_MARKET_VALUE_TOT?32?">SESCAP4!#REF!</definedName>
    <definedName name="XDO_?EQUSECF_MARKET_VALUE_TOT?33?">SESCAP5!$F$78</definedName>
    <definedName name="XDO_?EQUSECF_MARKET_VALUE_TOT?34?">SESCAP5!#REF!</definedName>
    <definedName name="XDO_?EQUSECF_MARKET_VALUE_TOT?35?">SESCAP6!$F$74</definedName>
    <definedName name="XDO_?EQUSECF_MARKET_VALUE_TOT?36?">SESCAP6!#REF!</definedName>
    <definedName name="XDO_?EQUSECF_MARKET_VALUE_TOT?37?">SESCAP7!$F$64</definedName>
    <definedName name="XDO_?EQUSECF_MARKET_VALUE_TOT?38?">SESCAP7!#REF!</definedName>
    <definedName name="XDO_?EQUSECF_MARKET_VALUE_TOT?39?">SFOCUS!$F$53</definedName>
    <definedName name="XDO_?EQUSECF_MARKET_VALUE_TOT?4?">MICAP11!#REF!</definedName>
    <definedName name="XDO_?EQUSECF_MARKET_VALUE_TOT?40?" localSheetId="41">[1]SMMF!#REF!</definedName>
    <definedName name="XDO_?EQUSECF_MARKET_VALUE_TOT?40?">SFOCUS!#REF!</definedName>
    <definedName name="XDO_?EQUSECF_MARKET_VALUE_TOT?41?">SLTADV3!$F$77</definedName>
    <definedName name="XDO_?EQUSECF_MARKET_VALUE_TOT?42?">SLTADV3!#REF!</definedName>
    <definedName name="XDO_?EQUSECF_MARKET_VALUE_TOT?43?" localSheetId="41">SUNBAL!$F$67</definedName>
    <definedName name="XDO_?EQUSECF_MARKET_VALUE_TOT?43?">SLTADV4!$F$67</definedName>
    <definedName name="XDO_?EQUSECF_MARKET_VALUE_TOT?44?" localSheetId="41">SUNBAL!$F$39:$F$98</definedName>
    <definedName name="XDO_?EQUSECF_MARKET_VALUE_TOT?44?">SLTADV4!#REF!</definedName>
    <definedName name="XDO_?EQUSECF_MARKET_VALUE_TOT?45?">SLTAX1!$F$71</definedName>
    <definedName name="XDO_?EQUSECF_MARKET_VALUE_TOT?46?">SLTAX1!#REF!</definedName>
    <definedName name="XDO_?EQUSECF_MARKET_VALUE_TOT?47?">SLTAX2!$F$71</definedName>
    <definedName name="XDO_?EQUSECF_MARKET_VALUE_TOT?48?">SLTAX2!#REF!</definedName>
    <definedName name="XDO_?EQUSECF_MARKET_VALUE_TOT?49?">SLTAX3!$F$79</definedName>
    <definedName name="XDO_?EQUSECF_MARKET_VALUE_TOT?5?">MICAP12!$F$82</definedName>
    <definedName name="XDO_?EQUSECF_MARKET_VALUE_TOT?50?">SLTAX3!#REF!</definedName>
    <definedName name="XDO_?EQUSECF_MARKET_VALUE_TOT?51?">SLTAX4!$F$82</definedName>
    <definedName name="XDO_?EQUSECF_MARKET_VALUE_TOT?52?" localSheetId="41">[1]SUNONF!#REF!</definedName>
    <definedName name="XDO_?EQUSECF_MARKET_VALUE_TOT?52?">SLTAX4!#REF!</definedName>
    <definedName name="XDO_?EQUSECF_MARKET_VALUE_TOT?53?">SLTAX5!$F$83</definedName>
    <definedName name="XDO_?EQUSECF_MARKET_VALUE_TOT?54?">SLTAX5!#REF!</definedName>
    <definedName name="XDO_?EQUSECF_MARKET_VALUE_TOT?55?">SLTAX6!$F$81</definedName>
    <definedName name="XDO_?EQUSECF_MARKET_VALUE_TOT?56?">SLTAX6!#REF!</definedName>
    <definedName name="XDO_?EQUSECF_MARKET_VALUE_TOT?57?">SMALL3!$F$66</definedName>
    <definedName name="XDO_?EQUSECF_MARKET_VALUE_TOT?58?">SMALL3!#REF!</definedName>
    <definedName name="XDO_?EQUSECF_MARKET_VALUE_TOT?59?">SMALL4!$F$66</definedName>
    <definedName name="XDO_?EQUSECF_MARKET_VALUE_TOT?6?">MICAP12!#REF!</definedName>
    <definedName name="XDO_?EQUSECF_MARKET_VALUE_TOT?60?">SMALL4!#REF!</definedName>
    <definedName name="XDO_?EQUSECF_MARKET_VALUE_TOT?61?">SMALL5!$F$66</definedName>
    <definedName name="XDO_?EQUSECF_MARKET_VALUE_TOT?62?">SMALL5!#REF!</definedName>
    <definedName name="XDO_?EQUSECF_MARKET_VALUE_TOT?63?">SMALL6!$F$65</definedName>
    <definedName name="XDO_?EQUSECF_MARKET_VALUE_TOT?64?">SMALL6!#REF!</definedName>
    <definedName name="XDO_?EQUSECF_MARKET_VALUE_TOT?65?">SMILE!$F$74</definedName>
    <definedName name="XDO_?EQUSECF_MARKET_VALUE_TOT?66?">SMILE!#REF!</definedName>
    <definedName name="XDO_?EQUSECF_MARKET_VALUE_TOT?67?">SRURAL!$F$87</definedName>
    <definedName name="XDO_?EQUSECF_MARKET_VALUE_TOT?68?">SSFUND!$F$62</definedName>
    <definedName name="XDO_?EQUSECF_MARKET_VALUE_TOT?69?">SSFUND!#REF!</definedName>
    <definedName name="XDO_?EQUSECF_MARKET_VALUE_TOT?7?">MICAP14!$F$85</definedName>
    <definedName name="XDO_?EQUSECF_MARKET_VALUE_TOT?70?">'SSN100'!$F$125</definedName>
    <definedName name="XDO_?EQUSECF_MARKET_VALUE_TOT?71?">'SSN100'!#REF!</definedName>
    <definedName name="XDO_?EQUSECF_MARKET_VALUE_TOT?72?">STAX!$F$76</definedName>
    <definedName name="XDO_?EQUSECF_MARKET_VALUE_TOT?73?">STAX!#REF!</definedName>
    <definedName name="XDO_?EQUSECF_MARKET_VALUE_TOT?74?">STOP6!$F$54</definedName>
    <definedName name="XDO_?EQUSECF_MARKET_VALUE_TOT?75?">STOP6!#REF!</definedName>
    <definedName name="XDO_?EQUSECF_MARKET_VALUE_TOT?76?">STOP7!$F$54</definedName>
    <definedName name="XDO_?EQUSECF_MARKET_VALUE_TOT?77?">STOP7!#REF!</definedName>
    <definedName name="XDO_?EQUSECF_MARKET_VALUE_TOT?78?">SUNESF!$F$88</definedName>
    <definedName name="XDO_?EQUSECF_MARKET_VALUE_TOT?79?">SUNFOP!$F$39</definedName>
    <definedName name="XDO_?EQUSECF_MARKET_VALUE_TOT?8?">MICAP14!#REF!</definedName>
    <definedName name="XDO_?EQUSECF_MARKET_VALUE_TOT?80?">SUNFOP!#REF!</definedName>
    <definedName name="XDO_?EQUSECF_MARKET_VALUE_TOT?81?">SUNVALF10!$F$68</definedName>
    <definedName name="XDO_?EQUSECF_MARKET_VALUE_TOT?82?">SUNVALF2!$F$71</definedName>
    <definedName name="XDO_?EQUSECF_MARKET_VALUE_TOT?83?">SUNVALF2!#REF!</definedName>
    <definedName name="XDO_?EQUSECF_MARKET_VALUE_TOT?84?">SUNVALF3!$F$72</definedName>
    <definedName name="XDO_?EQUSECF_MARKET_VALUE_TOT?85?">SUNVALF3!#REF!</definedName>
    <definedName name="XDO_?EQUSECF_MARKET_VALUE_TOT?86?">SUNVALF7!$F$57</definedName>
    <definedName name="XDO_?EQUSECF_MARKET_VALUE_TOT?87?">SUNVALF7!#REF!</definedName>
    <definedName name="XDO_?EQUSECF_MARKET_VALUE_TOT?88?">SUNVALF8!$F$62</definedName>
    <definedName name="XDO_?EQUSECF_MARKET_VALUE_TOT?89?">SUNVALF8!#REF!</definedName>
    <definedName name="XDO_?EQUSECF_MARKET_VALUE_TOT?9?">MICAP15!$F$84</definedName>
    <definedName name="XDO_?EQUSECF_MARKET_VALUE_TOT?90?">SUNVALF9!$F$67</definedName>
    <definedName name="XDO_?EQUSECF_NAME?">CAPEXG!$C$27</definedName>
    <definedName name="XDO_?EQUSECF_NAME?1?">MIDCAP!$C$27:$C$85</definedName>
    <definedName name="XDO_?EQUSECF_NAME?2?">MULTIP!$C$27:$C$56</definedName>
    <definedName name="XDO_?EQUSECF_NAME?3?">SRURAL!$C$27:$C$86</definedName>
    <definedName name="XDO_?EQUSECF_NAME?4?">SUNESF!$C$27:$C$87</definedName>
    <definedName name="XDO_?EQUSECF_NAME?5?">SUNVALF10!$C$27:$C$67</definedName>
    <definedName name="XDO_?EQUSECF_NAME?6?">SUNVALF9!$C$27:$C$66</definedName>
    <definedName name="XDO_?EQUSECF_PER_NET_ASSETS?">CAPEXG!$G$27</definedName>
    <definedName name="XDO_?EQUSECF_PER_NET_ASSETS?1?">MIDCAP!$G$27:$G$85</definedName>
    <definedName name="XDO_?EQUSECF_PER_NET_ASSETS?2?">MULTIP!$G$27:$G$56</definedName>
    <definedName name="XDO_?EQUSECF_PER_NET_ASSETS?3?">SRURAL!$G$27:$G$86</definedName>
    <definedName name="XDO_?EQUSECF_PER_NET_ASSETS?4?">SUNESF!$G$27:$G$87</definedName>
    <definedName name="XDO_?EQUSECF_PER_NET_ASSETS?5?">SUNVALF10!$G$27:$G$67</definedName>
    <definedName name="XDO_?EQUSECF_PER_NET_ASSETS?6?">SUNVALF9!$G$27:$G$66</definedName>
    <definedName name="XDO_?EQUSECF_PER_NET_ASSETS_TOT?">CAPEXG!#REF!</definedName>
    <definedName name="XDO_?EQUSECF_PER_NET_ASSETS_TOT?1?">MICAP10!$G$73</definedName>
    <definedName name="XDO_?EQUSECF_PER_NET_ASSETS_TOT?10?" localSheetId="41">[1]SFTPHI!#REF!</definedName>
    <definedName name="XDO_?EQUSECF_PER_NET_ASSETS_TOT?10?">MICAP15!#REF!</definedName>
    <definedName name="XDO_?EQUSECF_PER_NET_ASSETS_TOT?11?">MICAP16!$G$80</definedName>
    <definedName name="XDO_?EQUSECF_PER_NET_ASSETS_TOT?12?">MICAP16!#REF!</definedName>
    <definedName name="XDO_?EQUSECF_PER_NET_ASSETS_TOT?13?">MICAP17!$G$82</definedName>
    <definedName name="XDO_?EQUSECF_PER_NET_ASSETS_TOT?14?">MICAP17!#REF!</definedName>
    <definedName name="XDO_?EQUSECF_PER_NET_ASSETS_TOT?15?">MICAP8!$G$73</definedName>
    <definedName name="XDO_?EQUSECF_PER_NET_ASSETS_TOT?16?">MICAP8!#REF!</definedName>
    <definedName name="XDO_?EQUSECF_PER_NET_ASSETS_TOT?17?">MICAP9!$G$73</definedName>
    <definedName name="XDO_?EQUSECF_PER_NET_ASSETS_TOT?18?">MICAP9!#REF!</definedName>
    <definedName name="XDO_?EQUSECF_PER_NET_ASSETS_TOT?19?">MIDCAP!$G$86</definedName>
    <definedName name="XDO_?EQUSECF_PER_NET_ASSETS_TOT?2?">MICAP10!#REF!</definedName>
    <definedName name="XDO_?EQUSECF_PER_NET_ASSETS_TOT?20?">MULTI1!$G$60</definedName>
    <definedName name="XDO_?EQUSECF_PER_NET_ASSETS_TOT?21?">MULTI1!#REF!</definedName>
    <definedName name="XDO_?EQUSECF_PER_NET_ASSETS_TOT?22?">MULTI2!$G$61</definedName>
    <definedName name="XDO_?EQUSECF_PER_NET_ASSETS_TOT?23?">MULTI2!#REF!</definedName>
    <definedName name="XDO_?EQUSECF_PER_NET_ASSETS_TOT?24?">MULTIP!$G$57</definedName>
    <definedName name="XDO_?EQUSECF_PER_NET_ASSETS_TOT?25?">SESCAP1!$G$79</definedName>
    <definedName name="XDO_?EQUSECF_PER_NET_ASSETS_TOT?26?" localSheetId="41">[1]SHYBH!#REF!</definedName>
    <definedName name="XDO_?EQUSECF_PER_NET_ASSETS_TOT?26?">SESCAP1!#REF!</definedName>
    <definedName name="XDO_?EQUSECF_PER_NET_ASSETS_TOT?27?">SESCAP2!$G$82</definedName>
    <definedName name="XDO_?EQUSECF_PER_NET_ASSETS_TOT?28?">SESCAP2!#REF!</definedName>
    <definedName name="XDO_?EQUSECF_PER_NET_ASSETS_TOT?29?">SESCAP3!$G$85</definedName>
    <definedName name="XDO_?EQUSECF_PER_NET_ASSETS_TOT?3?">MICAP11!$G$82</definedName>
    <definedName name="XDO_?EQUSECF_PER_NET_ASSETS_TOT?30?" localSheetId="41">[1]SHYBN!#REF!</definedName>
    <definedName name="XDO_?EQUSECF_PER_NET_ASSETS_TOT?30?">SESCAP3!#REF!</definedName>
    <definedName name="XDO_?EQUSECF_PER_NET_ASSETS_TOT?31?">SESCAP4!$G$81</definedName>
    <definedName name="XDO_?EQUSECF_PER_NET_ASSETS_TOT?32?">SESCAP4!#REF!</definedName>
    <definedName name="XDO_?EQUSECF_PER_NET_ASSETS_TOT?33?">SESCAP5!$G$78</definedName>
    <definedName name="XDO_?EQUSECF_PER_NET_ASSETS_TOT?34?">SESCAP5!#REF!</definedName>
    <definedName name="XDO_?EQUSECF_PER_NET_ASSETS_TOT?35?">SESCAP6!$G$74</definedName>
    <definedName name="XDO_?EQUSECF_PER_NET_ASSETS_TOT?36?">SESCAP6!#REF!</definedName>
    <definedName name="XDO_?EQUSECF_PER_NET_ASSETS_TOT?37?">SESCAP7!$G$64</definedName>
    <definedName name="XDO_?EQUSECF_PER_NET_ASSETS_TOT?38?">SESCAP7!#REF!</definedName>
    <definedName name="XDO_?EQUSECF_PER_NET_ASSETS_TOT?39?">SFOCUS!$G$53</definedName>
    <definedName name="XDO_?EQUSECF_PER_NET_ASSETS_TOT?4?">MICAP11!#REF!</definedName>
    <definedName name="XDO_?EQUSECF_PER_NET_ASSETS_TOT?40?" localSheetId="41">[1]SMMF!#REF!</definedName>
    <definedName name="XDO_?EQUSECF_PER_NET_ASSETS_TOT?40?">SFOCUS!#REF!</definedName>
    <definedName name="XDO_?EQUSECF_PER_NET_ASSETS_TOT?41?">SLTADV3!$G$77</definedName>
    <definedName name="XDO_?EQUSECF_PER_NET_ASSETS_TOT?42?">SLTADV3!#REF!</definedName>
    <definedName name="XDO_?EQUSECF_PER_NET_ASSETS_TOT?43?" localSheetId="41">SUNBAL!$G$67</definedName>
    <definedName name="XDO_?EQUSECF_PER_NET_ASSETS_TOT?43?">SLTADV4!$G$67</definedName>
    <definedName name="XDO_?EQUSECF_PER_NET_ASSETS_TOT?44?" localSheetId="41">SUNBAL!$G$39:$G$98</definedName>
    <definedName name="XDO_?EQUSECF_PER_NET_ASSETS_TOT?44?">SLTADV4!#REF!</definedName>
    <definedName name="XDO_?EQUSECF_PER_NET_ASSETS_TOT?45?">SLTAX1!$G$71</definedName>
    <definedName name="XDO_?EQUSECF_PER_NET_ASSETS_TOT?46?">SLTAX1!#REF!</definedName>
    <definedName name="XDO_?EQUSECF_PER_NET_ASSETS_TOT?47?">SLTAX2!$G$71</definedName>
    <definedName name="XDO_?EQUSECF_PER_NET_ASSETS_TOT?48?">SLTAX2!#REF!</definedName>
    <definedName name="XDO_?EQUSECF_PER_NET_ASSETS_TOT?49?">SLTAX3!$G$79</definedName>
    <definedName name="XDO_?EQUSECF_PER_NET_ASSETS_TOT?5?">MICAP12!$G$82</definedName>
    <definedName name="XDO_?EQUSECF_PER_NET_ASSETS_TOT?50?">SLTAX3!#REF!</definedName>
    <definedName name="XDO_?EQUSECF_PER_NET_ASSETS_TOT?51?">SLTAX4!$G$82</definedName>
    <definedName name="XDO_?EQUSECF_PER_NET_ASSETS_TOT?52?" localSheetId="41">[1]SUNONF!#REF!</definedName>
    <definedName name="XDO_?EQUSECF_PER_NET_ASSETS_TOT?52?">SLTAX4!#REF!</definedName>
    <definedName name="XDO_?EQUSECF_PER_NET_ASSETS_TOT?53?">SLTAX5!$G$83</definedName>
    <definedName name="XDO_?EQUSECF_PER_NET_ASSETS_TOT?54?">SLTAX5!#REF!</definedName>
    <definedName name="XDO_?EQUSECF_PER_NET_ASSETS_TOT?55?">SLTAX6!$G$81</definedName>
    <definedName name="XDO_?EQUSECF_PER_NET_ASSETS_TOT?56?">SLTAX6!#REF!</definedName>
    <definedName name="XDO_?EQUSECF_PER_NET_ASSETS_TOT?57?">SMALL3!$G$66</definedName>
    <definedName name="XDO_?EQUSECF_PER_NET_ASSETS_TOT?58?">SMALL3!#REF!</definedName>
    <definedName name="XDO_?EQUSECF_PER_NET_ASSETS_TOT?59?">SMALL4!$G$66</definedName>
    <definedName name="XDO_?EQUSECF_PER_NET_ASSETS_TOT?6?">MICAP12!#REF!</definedName>
    <definedName name="XDO_?EQUSECF_PER_NET_ASSETS_TOT?60?">SMALL4!#REF!</definedName>
    <definedName name="XDO_?EQUSECF_PER_NET_ASSETS_TOT?61?">SMALL5!$G$66</definedName>
    <definedName name="XDO_?EQUSECF_PER_NET_ASSETS_TOT?62?">SMALL5!#REF!</definedName>
    <definedName name="XDO_?EQUSECF_PER_NET_ASSETS_TOT?63?">SMALL6!$G$65</definedName>
    <definedName name="XDO_?EQUSECF_PER_NET_ASSETS_TOT?64?">SMALL6!#REF!</definedName>
    <definedName name="XDO_?EQUSECF_PER_NET_ASSETS_TOT?65?">SMILE!$G$74</definedName>
    <definedName name="XDO_?EQUSECF_PER_NET_ASSETS_TOT?66?">SMILE!#REF!</definedName>
    <definedName name="XDO_?EQUSECF_PER_NET_ASSETS_TOT?67?">SRURAL!$G$87</definedName>
    <definedName name="XDO_?EQUSECF_PER_NET_ASSETS_TOT?68?">SSFUND!$G$62</definedName>
    <definedName name="XDO_?EQUSECF_PER_NET_ASSETS_TOT?69?">SSFUND!#REF!</definedName>
    <definedName name="XDO_?EQUSECF_PER_NET_ASSETS_TOT?7?">MICAP14!$G$85</definedName>
    <definedName name="XDO_?EQUSECF_PER_NET_ASSETS_TOT?70?">'SSN100'!$G$125</definedName>
    <definedName name="XDO_?EQUSECF_PER_NET_ASSETS_TOT?71?">'SSN100'!#REF!</definedName>
    <definedName name="XDO_?EQUSECF_PER_NET_ASSETS_TOT?72?">STAX!$G$76</definedName>
    <definedName name="XDO_?EQUSECF_PER_NET_ASSETS_TOT?73?">STAX!#REF!</definedName>
    <definedName name="XDO_?EQUSECF_PER_NET_ASSETS_TOT?74?">STOP6!$G$54</definedName>
    <definedName name="XDO_?EQUSECF_PER_NET_ASSETS_TOT?75?">STOP6!#REF!</definedName>
    <definedName name="XDO_?EQUSECF_PER_NET_ASSETS_TOT?76?">STOP7!$G$54</definedName>
    <definedName name="XDO_?EQUSECF_PER_NET_ASSETS_TOT?77?">STOP7!#REF!</definedName>
    <definedName name="XDO_?EQUSECF_PER_NET_ASSETS_TOT?78?">SUNESF!$G$88</definedName>
    <definedName name="XDO_?EQUSECF_PER_NET_ASSETS_TOT?79?">SUNFOP!$G$39</definedName>
    <definedName name="XDO_?EQUSECF_PER_NET_ASSETS_TOT?8?">MICAP14!#REF!</definedName>
    <definedName name="XDO_?EQUSECF_PER_NET_ASSETS_TOT?80?">SUNFOP!#REF!</definedName>
    <definedName name="XDO_?EQUSECF_PER_NET_ASSETS_TOT?81?">SUNVALF10!$G$68</definedName>
    <definedName name="XDO_?EQUSECF_PER_NET_ASSETS_TOT?82?">SUNVALF2!$G$71</definedName>
    <definedName name="XDO_?EQUSECF_PER_NET_ASSETS_TOT?83?">SUNVALF2!#REF!</definedName>
    <definedName name="XDO_?EQUSECF_PER_NET_ASSETS_TOT?84?">SUNVALF3!$G$72</definedName>
    <definedName name="XDO_?EQUSECF_PER_NET_ASSETS_TOT?85?">SUNVALF3!#REF!</definedName>
    <definedName name="XDO_?EQUSECF_PER_NET_ASSETS_TOT?86?">SUNVALF7!$G$57</definedName>
    <definedName name="XDO_?EQUSECF_PER_NET_ASSETS_TOT?87?">SUNVALF7!#REF!</definedName>
    <definedName name="XDO_?EQUSECF_PER_NET_ASSETS_TOT?88?">SUNVALF8!$G$62</definedName>
    <definedName name="XDO_?EQUSECF_PER_NET_ASSETS_TOT?89?">SUNVALF8!#REF!</definedName>
    <definedName name="XDO_?EQUSECF_PER_NET_ASSETS_TOT?9?">MICAP15!$G$84</definedName>
    <definedName name="XDO_?EQUSECF_PER_NET_ASSETS_TOT?90?">SUNVALF9!$G$67</definedName>
    <definedName name="XDO_?EQUSECF_RATING_INDUSTRY?">CAPEXG!$D$27</definedName>
    <definedName name="XDO_?EQUSECF_RATING_INDUSTRY?1?">MIDCAP!$D$27:$D$85</definedName>
    <definedName name="XDO_?EQUSECF_RATING_INDUSTRY?2?">MULTIP!$D$27:$D$56</definedName>
    <definedName name="XDO_?EQUSECF_RATING_INDUSTRY?3?">SRURAL!$D$27:$D$86</definedName>
    <definedName name="XDO_?EQUSECF_RATING_INDUSTRY?4?">SUNESF!$D$27:$D$87</definedName>
    <definedName name="XDO_?EQUSECF_RATING_INDUSTRY?5?">SUNVALF10!$D$27:$D$67</definedName>
    <definedName name="XDO_?EQUSECF_RATING_INDUSTRY?6?">SUNVALF9!$D$27:$D$66</definedName>
    <definedName name="XDO_?EQUSECF_SL_NO?">CAPEXG!$A$27</definedName>
    <definedName name="XDO_?EQUSECF_SL_NO?1?">MIDCAP!$A$27:$A$85</definedName>
    <definedName name="XDO_?EQUSECF_SL_NO?2?">MULTIP!$A$27:$A$56</definedName>
    <definedName name="XDO_?EQUSECF_SL_NO?3?">SRURAL!$A$27:$A$86</definedName>
    <definedName name="XDO_?EQUSECF_SL_NO?4?">SUNESF!$A$27:$A$87</definedName>
    <definedName name="XDO_?EQUSECF_SL_NO?5?">SUNVALF10!$A$27:$A$67</definedName>
    <definedName name="XDO_?EQUSECF_SL_NO?6?">SUNVALF9!$A$27:$A$66</definedName>
    <definedName name="XDO_?EQUSECF_UNITS?">CAPEXG!$E$27</definedName>
    <definedName name="XDO_?EQUSECF_UNITS?1?">MIDCAP!$E$27:$E$85</definedName>
    <definedName name="XDO_?EQUSECF_UNITS?2?">MULTIP!$E$27:$E$56</definedName>
    <definedName name="XDO_?EQUSECF_UNITS?3?">SRURAL!$E$27:$E$86</definedName>
    <definedName name="XDO_?EQUSECF_UNITS?4?">SUNESF!$E$27:$E$87</definedName>
    <definedName name="XDO_?EQUSECF_UNITS?5?">SUNVALF10!$E$27:$E$67</definedName>
    <definedName name="XDO_?EQUSECF_UNITS?6?">SUNVALF9!$E$27:$E$66</definedName>
    <definedName name="XDO_?FOREGIN_MARKET_VALUE?">CAPEXG!$D$133</definedName>
    <definedName name="XDO_?FOREGIN_MARKET_VALUE?1?">MICAP10!$D$141</definedName>
    <definedName name="XDO_?FOREGIN_MARKET_VALUE?10?">MIDCAP!$D$159</definedName>
    <definedName name="XDO_?FOREGIN_MARKET_VALUE?11?">MULTI1!$D$128</definedName>
    <definedName name="XDO_?FOREGIN_MARKET_VALUE?12?">MULTI2!$D$129</definedName>
    <definedName name="XDO_?FOREGIN_MARKET_VALUE?13?">MULTIP!$D$125</definedName>
    <definedName name="XDO_?FOREGIN_MARKET_VALUE?14?">SESCAP1!$D$147</definedName>
    <definedName name="XDO_?FOREGIN_MARKET_VALUE?15?">SESCAP2!$D$150</definedName>
    <definedName name="XDO_?FOREGIN_MARKET_VALUE?16?">SESCAP3!$D$153</definedName>
    <definedName name="XDO_?FOREGIN_MARKET_VALUE?17?">SESCAP4!$D$149</definedName>
    <definedName name="XDO_?FOREGIN_MARKET_VALUE?18?">SESCAP5!$D$146</definedName>
    <definedName name="XDO_?FOREGIN_MARKET_VALUE?19?">SESCAP6!$D$142</definedName>
    <definedName name="XDO_?FOREGIN_MARKET_VALUE?2?">MICAP11!$D$150</definedName>
    <definedName name="XDO_?FOREGIN_MARKET_VALUE?20?">SESCAP7!$D$132</definedName>
    <definedName name="XDO_?FOREGIN_MARKET_VALUE?21?">SFOCUS!$D$123</definedName>
    <definedName name="XDO_?FOREGIN_MARKET_VALUE?22?" localSheetId="41">SUNBAL!$D$165</definedName>
    <definedName name="XDO_?FOREGIN_MARKET_VALUE?22?">SLTADV3!$D$145</definedName>
    <definedName name="XDO_?FOREGIN_MARKET_VALUE?23?">SLTADV4!$D$135</definedName>
    <definedName name="XDO_?FOREGIN_MARKET_VALUE?24?">SLTAX1!$D$139</definedName>
    <definedName name="XDO_?FOREGIN_MARKET_VALUE?25?">SLTAX2!$D$139</definedName>
    <definedName name="XDO_?FOREGIN_MARKET_VALUE?26?">SLTAX3!$D$147</definedName>
    <definedName name="XDO_?FOREGIN_MARKET_VALUE?27?">SLTAX4!$D$150</definedName>
    <definedName name="XDO_?FOREGIN_MARKET_VALUE?28?">SLTAX5!$D$151</definedName>
    <definedName name="XDO_?FOREGIN_MARKET_VALUE?29?">SLTAX6!$D$149</definedName>
    <definedName name="XDO_?FOREGIN_MARKET_VALUE?3?">MICAP12!$D$150</definedName>
    <definedName name="XDO_?FOREGIN_MARKET_VALUE?30?">SMALL3!$D$134</definedName>
    <definedName name="XDO_?FOREGIN_MARKET_VALUE?31?">SMALL4!$D$134</definedName>
    <definedName name="XDO_?FOREGIN_MARKET_VALUE?32?">SMALL5!$D$134</definedName>
    <definedName name="XDO_?FOREGIN_MARKET_VALUE?33?">SMALL6!$D$133</definedName>
    <definedName name="XDO_?FOREGIN_MARKET_VALUE?34?">SMILE!$D$144</definedName>
    <definedName name="XDO_?FOREGIN_MARKET_VALUE?35?">SRURAL!$D$155</definedName>
    <definedName name="XDO_?FOREGIN_MARKET_VALUE?36?">SSFUND!$D$130</definedName>
    <definedName name="XDO_?FOREGIN_MARKET_VALUE?37?">'SSN100'!$D$193</definedName>
    <definedName name="XDO_?FOREGIN_MARKET_VALUE?38?">STAX!$D$144</definedName>
    <definedName name="XDO_?FOREGIN_MARKET_VALUE?39?">STOP6!$D$122</definedName>
    <definedName name="XDO_?FOREGIN_MARKET_VALUE?4?">MICAP14!$D$153</definedName>
    <definedName name="XDO_?FOREGIN_MARKET_VALUE?40?">STOP7!$D$122</definedName>
    <definedName name="XDO_?FOREGIN_MARKET_VALUE?41?">SUNESF!$D$163</definedName>
    <definedName name="XDO_?FOREGIN_MARKET_VALUE?42?">SUNFOP!$D$109</definedName>
    <definedName name="XDO_?FOREGIN_MARKET_VALUE?43?">SUNVALF10!$D$136</definedName>
    <definedName name="XDO_?FOREGIN_MARKET_VALUE?44?">SUNVALF2!$D$139</definedName>
    <definedName name="XDO_?FOREGIN_MARKET_VALUE?45?">SUNVALF3!$D$140</definedName>
    <definedName name="XDO_?FOREGIN_MARKET_VALUE?46?">SUNVALF7!$D$125</definedName>
    <definedName name="XDO_?FOREGIN_MARKET_VALUE?47?">SUNVALF8!$D$130</definedName>
    <definedName name="XDO_?FOREGIN_MARKET_VALUE?48?">SUNVALF9!$D$135</definedName>
    <definedName name="XDO_?FOREGIN_MARKET_VALUE?5?">MICAP15!$D$152</definedName>
    <definedName name="XDO_?FOREGIN_MARKET_VALUE?6?">MICAP16!$D$148</definedName>
    <definedName name="XDO_?FOREGIN_MARKET_VALUE?7?">MICAP17!$D$150</definedName>
    <definedName name="XDO_?FOREGIN_MARKET_VALUE?8?">MICAP8!$D$141</definedName>
    <definedName name="XDO_?FOREGIN_MARKET_VALUE?9?">MICAP9!$D$141</definedName>
    <definedName name="XDO_?FOREGIN_SEC_NOTES?">CAPEXG!$B$133</definedName>
    <definedName name="XDO_?FOREGIN_SEC_NOTES?1?">MICAP10!$B$141</definedName>
    <definedName name="XDO_?FOREGIN_SEC_NOTES?10?">MIDCAP!$B$159</definedName>
    <definedName name="XDO_?FOREGIN_SEC_NOTES?11?">MULTI1!$B$128</definedName>
    <definedName name="XDO_?FOREGIN_SEC_NOTES?12?">MULTI2!$B$129</definedName>
    <definedName name="XDO_?FOREGIN_SEC_NOTES?13?">MULTIP!$B$125</definedName>
    <definedName name="XDO_?FOREGIN_SEC_NOTES?14?">SESCAP1!$B$147</definedName>
    <definedName name="XDO_?FOREGIN_SEC_NOTES?15?">SESCAP2!$B$150</definedName>
    <definedName name="XDO_?FOREGIN_SEC_NOTES?16?">SESCAP3!$B$153</definedName>
    <definedName name="XDO_?FOREGIN_SEC_NOTES?17?">SESCAP4!$B$149</definedName>
    <definedName name="XDO_?FOREGIN_SEC_NOTES?18?">SESCAP5!$B$146</definedName>
    <definedName name="XDO_?FOREGIN_SEC_NOTES?19?">SESCAP6!$B$142</definedName>
    <definedName name="XDO_?FOREGIN_SEC_NOTES?2?">MICAP11!$B$150</definedName>
    <definedName name="XDO_?FOREGIN_SEC_NOTES?20?">SESCAP7!$B$132</definedName>
    <definedName name="XDO_?FOREGIN_SEC_NOTES?21?">SFOCUS!$B$123</definedName>
    <definedName name="XDO_?FOREGIN_SEC_NOTES?22?" localSheetId="41">SUNBAL!$B$165</definedName>
    <definedName name="XDO_?FOREGIN_SEC_NOTES?22?">SLTADV3!$B$145</definedName>
    <definedName name="XDO_?FOREGIN_SEC_NOTES?23?">SLTADV4!$B$135</definedName>
    <definedName name="XDO_?FOREGIN_SEC_NOTES?24?">SLTAX1!$B$139</definedName>
    <definedName name="XDO_?FOREGIN_SEC_NOTES?25?">SLTAX2!$B$139</definedName>
    <definedName name="XDO_?FOREGIN_SEC_NOTES?26?">SLTAX3!$B$147</definedName>
    <definedName name="XDO_?FOREGIN_SEC_NOTES?27?">SLTAX4!$B$150</definedName>
    <definedName name="XDO_?FOREGIN_SEC_NOTES?28?">SLTAX5!$B$151</definedName>
    <definedName name="XDO_?FOREGIN_SEC_NOTES?29?">SLTAX6!$B$149</definedName>
    <definedName name="XDO_?FOREGIN_SEC_NOTES?3?">MICAP12!$B$150</definedName>
    <definedName name="XDO_?FOREGIN_SEC_NOTES?30?">SMALL3!$B$134</definedName>
    <definedName name="XDO_?FOREGIN_SEC_NOTES?31?">SMALL4!$B$134</definedName>
    <definedName name="XDO_?FOREGIN_SEC_NOTES?32?">SMALL5!$B$134</definedName>
    <definedName name="XDO_?FOREGIN_SEC_NOTES?33?">SMALL6!$B$133</definedName>
    <definedName name="XDO_?FOREGIN_SEC_NOTES?34?">SMILE!$B$144</definedName>
    <definedName name="XDO_?FOREGIN_SEC_NOTES?35?">SRURAL!$B$155</definedName>
    <definedName name="XDO_?FOREGIN_SEC_NOTES?36?">SSFUND!$B$130</definedName>
    <definedName name="XDO_?FOREGIN_SEC_NOTES?37?">'SSN100'!$B$193</definedName>
    <definedName name="XDO_?FOREGIN_SEC_NOTES?38?">STAX!$B$144</definedName>
    <definedName name="XDO_?FOREGIN_SEC_NOTES?39?">STOP6!$B$122</definedName>
    <definedName name="XDO_?FOREGIN_SEC_NOTES?4?">MICAP14!$B$153</definedName>
    <definedName name="XDO_?FOREGIN_SEC_NOTES?40?">STOP7!$B$122</definedName>
    <definedName name="XDO_?FOREGIN_SEC_NOTES?41?">SUNESF!$B$163</definedName>
    <definedName name="XDO_?FOREGIN_SEC_NOTES?42?">SUNFOP!$B$109</definedName>
    <definedName name="XDO_?FOREGIN_SEC_NOTES?43?">SUNVALF10!$B$136</definedName>
    <definedName name="XDO_?FOREGIN_SEC_NOTES?44?">SUNVALF2!$B$139</definedName>
    <definedName name="XDO_?FOREGIN_SEC_NOTES?45?">SUNVALF3!$B$140</definedName>
    <definedName name="XDO_?FOREGIN_SEC_NOTES?46?">SUNVALF7!$B$125</definedName>
    <definedName name="XDO_?FOREGIN_SEC_NOTES?47?">SUNVALF8!$B$130</definedName>
    <definedName name="XDO_?FOREGIN_SEC_NOTES?48?">SUNVALF9!$B$135</definedName>
    <definedName name="XDO_?FOREGIN_SEC_NOTES?5?">MICAP15!$B$152</definedName>
    <definedName name="XDO_?FOREGIN_SEC_NOTES?6?">MICAP16!$B$148</definedName>
    <definedName name="XDO_?FOREGIN_SEC_NOTES?7?">MICAP17!$B$150</definedName>
    <definedName name="XDO_?FOREGIN_SEC_NOTES?8?">MICAP8!$B$141</definedName>
    <definedName name="XDO_?FOREGIN_SEC_NOTES?9?">MICAP9!$B$141</definedName>
    <definedName name="XDO_?INDV_NET_RATE_DIV?7?">SUNBAL!$C$102:$C$162</definedName>
    <definedName name="XDO_?INDV_OTH_RATE_DIV?">CAPEXG!$C$101:$C$130</definedName>
    <definedName name="XDO_?INDV_OTH_RATE_DIV?1?">MICAP10!$C$101:$C$138</definedName>
    <definedName name="XDO_?INDV_OTH_RATE_DIV?10?">MIDCAP!$C$101:$C$156</definedName>
    <definedName name="XDO_?INDV_OTH_RATE_DIV?11?">MULTI1!$C$101:$C$125</definedName>
    <definedName name="XDO_?INDV_OTH_RATE_DIV?12?">MULTI2!$C$101:$C$126</definedName>
    <definedName name="XDO_?INDV_OTH_RATE_DIV?13?">MULTIP!$C$101:$C$122</definedName>
    <definedName name="XDO_?INDV_OTH_RATE_DIV?14?">SESCAP1!$C$101:$C$144</definedName>
    <definedName name="XDO_?INDV_OTH_RATE_DIV?15?">SESCAP2!$C$101:$C$147</definedName>
    <definedName name="XDO_?INDV_OTH_RATE_DIV?16?">SESCAP3!$C$101:$C$150</definedName>
    <definedName name="XDO_?INDV_OTH_RATE_DIV?17?">SESCAP4!$C$101:$C$146</definedName>
    <definedName name="XDO_?INDV_OTH_RATE_DIV?18?">SESCAP5!$C$101:$C$143</definedName>
    <definedName name="XDO_?INDV_OTH_RATE_DIV?19?">SESCAP6!$C$101:$C$139</definedName>
    <definedName name="XDO_?INDV_OTH_RATE_DIV?2?">MICAP11!$C$101:$C$147</definedName>
    <definedName name="XDO_?INDV_OTH_RATE_DIV?20?">SESCAP7!$C$101:$C$129</definedName>
    <definedName name="XDO_?INDV_OTH_RATE_DIV?21?">SFOCUS!$C$101:$C$120</definedName>
    <definedName name="XDO_?INDV_OTH_RATE_DIV?22?">SLTADV3!$C$101:$C$142</definedName>
    <definedName name="XDO_?INDV_OTH_RATE_DIV?23?">SLTADV4!$C$101:$C$132</definedName>
    <definedName name="XDO_?INDV_OTH_RATE_DIV?24?">SLTAX1!$C$101:$C$136</definedName>
    <definedName name="XDO_?INDV_OTH_RATE_DIV?25?">SLTAX2!$C$101:$C$136</definedName>
    <definedName name="XDO_?INDV_OTH_RATE_DIV?26?">SLTAX3!$C$101:$C$144</definedName>
    <definedName name="XDO_?INDV_OTH_RATE_DIV?27?">SLTAX4!$C$101:$C$147</definedName>
    <definedName name="XDO_?INDV_OTH_RATE_DIV?28?">SLTAX5!$C$101:$C$148</definedName>
    <definedName name="XDO_?INDV_OTH_RATE_DIV?29?">SLTAX6!$C$101:$C$146</definedName>
    <definedName name="XDO_?INDV_OTH_RATE_DIV?3?">MICAP12!$C$101:$C$147</definedName>
    <definedName name="XDO_?INDV_OTH_RATE_DIV?30?">SMALL3!$C$101:$C$131</definedName>
    <definedName name="XDO_?INDV_OTH_RATE_DIV?31?">SMALL4!$C$101:$C$131</definedName>
    <definedName name="XDO_?INDV_OTH_RATE_DIV?32?">SMALL5!$C$101:$C$131</definedName>
    <definedName name="XDO_?INDV_OTH_RATE_DIV?33?">SMALL6!$C$101:$C$130</definedName>
    <definedName name="XDO_?INDV_OTH_RATE_DIV?34?">SMILE!$C$101:$C$141</definedName>
    <definedName name="XDO_?INDV_OTH_RATE_DIV?35?">SRURAL!$C$101:$C$152</definedName>
    <definedName name="XDO_?INDV_OTH_RATE_DIV?36?">SSFUND!$C$101:$C$127</definedName>
    <definedName name="XDO_?INDV_OTH_RATE_DIV?37?">'SSN100'!$C$102:$C$190</definedName>
    <definedName name="XDO_?INDV_OTH_RATE_DIV?38?">STAX!$C$101:$C$141</definedName>
    <definedName name="XDO_?INDV_OTH_RATE_DIV?39?">STOP6!$C$101:$C$119</definedName>
    <definedName name="XDO_?INDV_OTH_RATE_DIV?4?">MICAP14!$C$101:$C$150</definedName>
    <definedName name="XDO_?INDV_OTH_RATE_DIV?40?">STOP7!$C$101:$C$119</definedName>
    <definedName name="XDO_?INDV_OTH_RATE_DIV?41?">SUNESF!$C$101:$C$160</definedName>
    <definedName name="XDO_?INDV_OTH_RATE_DIV?42?">SUNFOP!$C$101:$C$106</definedName>
    <definedName name="XDO_?INDV_OTH_RATE_DIV?43?">SUNVALF10!$C$101:$C$133</definedName>
    <definedName name="XDO_?INDV_OTH_RATE_DIV?44?">SUNVALF2!$C$101:$C$136</definedName>
    <definedName name="XDO_?INDV_OTH_RATE_DIV?45?">SUNVALF3!$C$101:$C$137</definedName>
    <definedName name="XDO_?INDV_OTH_RATE_DIV?46?">SUNVALF7!$C$101:$C$122</definedName>
    <definedName name="XDO_?INDV_OTH_RATE_DIV?47?">SUNVALF8!$C$101:$C$127</definedName>
    <definedName name="XDO_?INDV_OTH_RATE_DIV?48?">SUNVALF9!$C$101:$C$132</definedName>
    <definedName name="XDO_?INDV_OTH_RATE_DIV?5?">MICAP15!$C$101:$C$149</definedName>
    <definedName name="XDO_?INDV_OTH_RATE_DIV?6?">MICAP16!$C$101:$C$145</definedName>
    <definedName name="XDO_?INDV_OTH_RATE_DIV?7?">MICAP17!$C$101:$C$147</definedName>
    <definedName name="XDO_?INDV_OTH_RATE_DIV?8?">MICAP8!$C$101:$C$138</definedName>
    <definedName name="XDO_?INDV_OTH_RATE_DIV?9?">MICAP9!$C$101:$C$138</definedName>
    <definedName name="XDO_?ISIN_CODE?">CAPEXG!$B$7:$B$48</definedName>
    <definedName name="XDO_?ISIN_CODE?1?">MICAP10!$B$7:$B$57</definedName>
    <definedName name="XDO_?ISIN_CODE?10?">MIDCAP!$B$7:$B$68</definedName>
    <definedName name="XDO_?ISIN_CODE?11?">MULTI1!$B$7:$B$44</definedName>
    <definedName name="XDO_?ISIN_CODE?12?">MULTI2!$B$7:$B$45</definedName>
    <definedName name="XDO_?ISIN_CODE?13?">MULTIP!$B$7:$B$40</definedName>
    <definedName name="XDO_?ISIN_CODE?14?">SESCAP1!$B$7:$B$63</definedName>
    <definedName name="XDO_?ISIN_CODE?15?">SESCAP2!$B$7:$B$66</definedName>
    <definedName name="XDO_?ISIN_CODE?16?">SESCAP3!$B$7:$B$69</definedName>
    <definedName name="XDO_?ISIN_CODE?17?">SESCAP4!$B$7:$B$65</definedName>
    <definedName name="XDO_?ISIN_CODE?18?">SESCAP5!$B$7:$B$62</definedName>
    <definedName name="XDO_?ISIN_CODE?19?">SESCAP6!$B$7:$B$58</definedName>
    <definedName name="XDO_?ISIN_CODE?2?">MICAP11!$B$7:$B$66</definedName>
    <definedName name="XDO_?ISIN_CODE?20?">SESCAP7!$B$7:$B$48</definedName>
    <definedName name="XDO_?ISIN_CODE?21?">SFOCUS!$B$7:$B$36</definedName>
    <definedName name="XDO_?ISIN_CODE?22?">SLTADV3!$B$7:$B$61</definedName>
    <definedName name="XDO_?ISIN_CODE?23?">SLTADV4!$B$7:$B$51</definedName>
    <definedName name="XDO_?ISIN_CODE?24?">SLTAX1!$B$7:$B$55</definedName>
    <definedName name="XDO_?ISIN_CODE?25?">SLTAX2!$B$7:$B$55</definedName>
    <definedName name="XDO_?ISIN_CODE?26?">SLTAX3!$B$7:$B$63</definedName>
    <definedName name="XDO_?ISIN_CODE?27?">SLTAX4!$B$7:$B$66</definedName>
    <definedName name="XDO_?ISIN_CODE?28?">SLTAX5!$B$7:$B$67</definedName>
    <definedName name="XDO_?ISIN_CODE?29?">SLTAX6!$B$7:$B$65</definedName>
    <definedName name="XDO_?ISIN_CODE?3?">MICAP12!$B$7:$B$66</definedName>
    <definedName name="XDO_?ISIN_CODE?30?">SMALL3!$B$7:$B$50</definedName>
    <definedName name="XDO_?ISIN_CODE?31?">SMALL4!$B$7:$B$50</definedName>
    <definedName name="XDO_?ISIN_CODE?32?">SMALL5!$B$7:$B$50</definedName>
    <definedName name="XDO_?ISIN_CODE?33?">SMALL6!$B$7:$B$49</definedName>
    <definedName name="XDO_?ISIN_CODE?34?">SMILE!$B$7:$B$57</definedName>
    <definedName name="XDO_?ISIN_CODE?35?">SRURAL!$B$7:$B$70</definedName>
    <definedName name="XDO_?ISIN_CODE?36?">SSFUND!$B$7:$B$45</definedName>
    <definedName name="XDO_?ISIN_CODE?37?">'SSN100'!$B$7:$B$107</definedName>
    <definedName name="XDO_?ISIN_CODE?38?">STAX!$B$7:$B$60</definedName>
    <definedName name="XDO_?ISIN_CODE?39?">STOP6!$B$7:$B$38</definedName>
    <definedName name="XDO_?ISIN_CODE?4?">MICAP14!$B$7:$B$69</definedName>
    <definedName name="XDO_?ISIN_CODE?40?">STOP7!$B$7:$B$38</definedName>
    <definedName name="XDO_?ISIN_CODE?41?">SUNESF!$B$7:$B$53</definedName>
    <definedName name="XDO_?ISIN_CODE?42?">SUNFOP!$B$7:$B$23</definedName>
    <definedName name="XDO_?ISIN_CODE?43?">SUNVALF10!$B$7:$B$49</definedName>
    <definedName name="XDO_?ISIN_CODE?44?">SUNVALF2!$B$7:$B$55</definedName>
    <definedName name="XDO_?ISIN_CODE?45?">SUNVALF3!$B$7:$B$56</definedName>
    <definedName name="XDO_?ISIN_CODE?46?">SUNVALF7!$B$7:$B$40</definedName>
    <definedName name="XDO_?ISIN_CODE?47?">SUNVALF8!$B$7:$B$45</definedName>
    <definedName name="XDO_?ISIN_CODE?48?">SUNVALF9!$B$7:$B$48</definedName>
    <definedName name="XDO_?ISIN_CODE?5?" localSheetId="41">SUNBAL!$B$7:$B$50</definedName>
    <definedName name="XDO_?ISIN_CODE?5?">MICAP15!$B$7:$B$68</definedName>
    <definedName name="XDO_?ISIN_CODE?6?">MICAP16!$B$7:$B$64</definedName>
    <definedName name="XDO_?ISIN_CODE?7?">MICAP17!$B$7:$B$66</definedName>
    <definedName name="XDO_?ISIN_CODE?8?">MICAP8!$B$7:$B$57</definedName>
    <definedName name="XDO_?ISIN_CODE?9?">MICAP9!$B$7:$B$57</definedName>
    <definedName name="XDO_?MARGINMONEYSECA_ISIN_CODE?">CAPEXG!$B$84</definedName>
    <definedName name="XDO_?MARGINMONEYSECA_ISIN_CODE?1?" localSheetId="41">SUNBAL!$B$84:$B$140</definedName>
    <definedName name="XDO_?MARGINMONEYSECA_ISIN_CODE?1?">MIDCAP!$B$84:$B$132</definedName>
    <definedName name="XDO_?MARGINMONEYSECA_ISIN_CODE?2?">SUNESF!$B$84:$B$140</definedName>
    <definedName name="XDO_?MARGINMONEYSECA_MARKET_VALUE?">CAPEXG!$F$84</definedName>
    <definedName name="XDO_?MARGINMONEYSECA_MARKET_VALUE?1?" localSheetId="41">SUNBAL!$F$84:$F$140</definedName>
    <definedName name="XDO_?MARGINMONEYSECA_MARKET_VALUE?1?">MIDCAP!$F$84:$F$132</definedName>
    <definedName name="XDO_?MARGINMONEYSECA_MARKET_VALUE?2?">SUNESF!$F$84:$F$140</definedName>
    <definedName name="XDO_?MARGINMONEYSECA_NAME?">CAPEXG!$C$84</definedName>
    <definedName name="XDO_?MARGINMONEYSECA_NAME?1?" localSheetId="41">SUNBAL!$C$84:$C$140</definedName>
    <definedName name="XDO_?MARGINMONEYSECA_NAME?1?">MIDCAP!$C$84:$C$132</definedName>
    <definedName name="XDO_?MARGINMONEYSECA_NAME?2?">SUNESF!$C$84:$C$140</definedName>
    <definedName name="XDO_?MARGINMONEYSECA_PER_NET_ASSETS?">CAPEXG!$G$84</definedName>
    <definedName name="XDO_?MARGINMONEYSECA_PER_NET_ASSETS?1?" localSheetId="41">SUNBAL!$G$84:$G$140</definedName>
    <definedName name="XDO_?MARGINMONEYSECA_PER_NET_ASSETS?1?">MIDCAP!$G$84:$G$132</definedName>
    <definedName name="XDO_?MARGINMONEYSECA_PER_NET_ASSETS?2?">SUNESF!$G$84:$G$140</definedName>
    <definedName name="XDO_?MARGINMONEYSECA_RATING_INDUSTRY?">CAPEXG!$D$84</definedName>
    <definedName name="XDO_?MARGINMONEYSECA_RATING_INDUSTRY?1?" localSheetId="41">SUNBAL!$D$84:$D$140</definedName>
    <definedName name="XDO_?MARGINMONEYSECA_RATING_INDUSTRY?1?">MIDCAP!$D$84:$D$132</definedName>
    <definedName name="XDO_?MARGINMONEYSECA_RATING_INDUSTRY?2?">SUNESF!$D$84:$D$140</definedName>
    <definedName name="XDO_?MARKET_VALUE?">CAPEXG!$F$7:$F$48</definedName>
    <definedName name="XDO_?MARKET_VALUE?1?">MICAP10!$F$7:$F$57</definedName>
    <definedName name="XDO_?MARKET_VALUE?10?">MIDCAP!$F$7:$F$68</definedName>
    <definedName name="XDO_?MARKET_VALUE?11?">MULTI1!$F$7:$F$44</definedName>
    <definedName name="XDO_?MARKET_VALUE?12?">MULTI2!$F$7:$F$45</definedName>
    <definedName name="XDO_?MARKET_VALUE?13?">MULTIP!$F$7:$F$40</definedName>
    <definedName name="XDO_?MARKET_VALUE?14?">SESCAP1!$F$7:$F$63</definedName>
    <definedName name="XDO_?MARKET_VALUE?15?">SESCAP2!$F$7:$F$66</definedName>
    <definedName name="XDO_?MARKET_VALUE?16?">SESCAP3!$F$7:$F$69</definedName>
    <definedName name="XDO_?MARKET_VALUE?17?">SESCAP4!$F$7:$F$65</definedName>
    <definedName name="XDO_?MARKET_VALUE?18?">SESCAP5!$F$7:$F$62</definedName>
    <definedName name="XDO_?MARKET_VALUE?19?">SESCAP6!$F$7:$F$58</definedName>
    <definedName name="XDO_?MARKET_VALUE?2?">MICAP11!$F$7:$F$66</definedName>
    <definedName name="XDO_?MARKET_VALUE?20?">SESCAP7!$F$7:$F$48</definedName>
    <definedName name="XDO_?MARKET_VALUE?21?">SFOCUS!$F$7:$F$36</definedName>
    <definedName name="XDO_?MARKET_VALUE?22?">SLTADV3!$F$7:$F$61</definedName>
    <definedName name="XDO_?MARKET_VALUE?23?">SLTADV4!$F$7:$F$51</definedName>
    <definedName name="XDO_?MARKET_VALUE?24?">SLTAX1!$F$7:$F$55</definedName>
    <definedName name="XDO_?MARKET_VALUE?25?">SLTAX2!$F$7:$F$55</definedName>
    <definedName name="XDO_?MARKET_VALUE?26?">SLTAX3!$F$7:$F$63</definedName>
    <definedName name="XDO_?MARKET_VALUE?27?">SLTAX4!$F$7:$F$66</definedName>
    <definedName name="XDO_?MARKET_VALUE?28?">SLTAX5!$F$7:$F$67</definedName>
    <definedName name="XDO_?MARKET_VALUE?29?">SLTAX6!$F$7:$F$65</definedName>
    <definedName name="XDO_?MARKET_VALUE?3?">MICAP12!$F$7:$F$66</definedName>
    <definedName name="XDO_?MARKET_VALUE?30?">SMALL3!$F$7:$F$50</definedName>
    <definedName name="XDO_?MARKET_VALUE?31?">SMALL4!$F$7:$F$50</definedName>
    <definedName name="XDO_?MARKET_VALUE?32?">SMALL5!$F$7:$F$50</definedName>
    <definedName name="XDO_?MARKET_VALUE?33?">SMALL6!$F$7:$F$49</definedName>
    <definedName name="XDO_?MARKET_VALUE?34?">SMILE!$F$7:$F$57</definedName>
    <definedName name="XDO_?MARKET_VALUE?35?">SRURAL!$F$7:$F$70</definedName>
    <definedName name="XDO_?MARKET_VALUE?36?">SSFUND!$F$7:$F$45</definedName>
    <definedName name="XDO_?MARKET_VALUE?37?">'SSN100'!$F$7:$F$107</definedName>
    <definedName name="XDO_?MARKET_VALUE?38?">STAX!$F$7:$F$60</definedName>
    <definedName name="XDO_?MARKET_VALUE?39?">STOP6!$F$7:$F$38</definedName>
    <definedName name="XDO_?MARKET_VALUE?4?">MICAP14!$F$7:$F$69</definedName>
    <definedName name="XDO_?MARKET_VALUE?40?">STOP7!$F$7:$F$38</definedName>
    <definedName name="XDO_?MARKET_VALUE?41?">SUNESF!$F$7:$F$53</definedName>
    <definedName name="XDO_?MARKET_VALUE?42?">SUNFOP!$F$7:$F$23</definedName>
    <definedName name="XDO_?MARKET_VALUE?43?">SUNVALF10!$F$7:$F$49</definedName>
    <definedName name="XDO_?MARKET_VALUE?44?">SUNVALF2!$F$7:$F$55</definedName>
    <definedName name="XDO_?MARKET_VALUE?45?">SUNVALF3!$F$7:$F$56</definedName>
    <definedName name="XDO_?MARKET_VALUE?46?">SUNVALF7!$F$7:$F$40</definedName>
    <definedName name="XDO_?MARKET_VALUE?47?">SUNVALF8!$F$7:$F$45</definedName>
    <definedName name="XDO_?MARKET_VALUE?48?">SUNVALF9!$F$7:$F$48</definedName>
    <definedName name="XDO_?MARKET_VALUE?5?" localSheetId="41">SUNBAL!$F$7:$F$50</definedName>
    <definedName name="XDO_?MARKET_VALUE?5?">MICAP15!$F$7:$F$68</definedName>
    <definedName name="XDO_?MARKET_VALUE?6?">MICAP16!$F$7:$F$64</definedName>
    <definedName name="XDO_?MARKET_VALUE?7?">MICAP17!$F$7:$F$66</definedName>
    <definedName name="XDO_?MARKET_VALUE?8?">MICAP8!$F$7:$F$57</definedName>
    <definedName name="XDO_?MARKET_VALUE?9?">MICAP9!$F$7:$F$57</definedName>
    <definedName name="XDO_?MARKET_VALUE_GRAND_TOT?">CAPEXG!$F$112</definedName>
    <definedName name="XDO_?MARKET_VALUE_GRAND_TOT?1?">MICAP10!$F$120</definedName>
    <definedName name="XDO_?MARKET_VALUE_GRAND_TOT?10?">MIDCAP!$F$134</definedName>
    <definedName name="XDO_?MARKET_VALUE_GRAND_TOT?11?">MULTI1!$F$107</definedName>
    <definedName name="XDO_?MARKET_VALUE_GRAND_TOT?12?">MULTI2!$F$108</definedName>
    <definedName name="XDO_?MARKET_VALUE_GRAND_TOT?13?">MULTIP!$F$104</definedName>
    <definedName name="XDO_?MARKET_VALUE_GRAND_TOT?14?">SESCAP1!$F$126</definedName>
    <definedName name="XDO_?MARKET_VALUE_GRAND_TOT?15?">SESCAP2!$F$129</definedName>
    <definedName name="XDO_?MARKET_VALUE_GRAND_TOT?16?" localSheetId="41">[1]SHYBN!#REF!</definedName>
    <definedName name="XDO_?MARKET_VALUE_GRAND_TOT?16?">SESCAP3!$F$132</definedName>
    <definedName name="XDO_?MARKET_VALUE_GRAND_TOT?17?">SESCAP4!$F$128</definedName>
    <definedName name="XDO_?MARKET_VALUE_GRAND_TOT?18?">SESCAP5!$F$125</definedName>
    <definedName name="XDO_?MARKET_VALUE_GRAND_TOT?19?">SESCAP6!$F$121</definedName>
    <definedName name="XDO_?MARKET_VALUE_GRAND_TOT?2?">MICAP11!$F$129</definedName>
    <definedName name="XDO_?MARKET_VALUE_GRAND_TOT?20?">SESCAP7!$F$111</definedName>
    <definedName name="XDO_?MARKET_VALUE_GRAND_TOT?21?">SFOCUS!$F$100</definedName>
    <definedName name="XDO_?MARKET_VALUE_GRAND_TOT?22?">SLTADV3!$F$124</definedName>
    <definedName name="XDO_?MARKET_VALUE_GRAND_TOT?23?" localSheetId="41">SUNBAL!$F$143</definedName>
    <definedName name="XDO_?MARKET_VALUE_GRAND_TOT?23?">SLTADV4!$F$114</definedName>
    <definedName name="XDO_?MARKET_VALUE_GRAND_TOT?24?">SLTAX1!$F$118</definedName>
    <definedName name="XDO_?MARKET_VALUE_GRAND_TOT?25?">SLTAX2!$F$118</definedName>
    <definedName name="XDO_?MARKET_VALUE_GRAND_TOT?26?">SLTAX3!$F$126</definedName>
    <definedName name="XDO_?MARKET_VALUE_GRAND_TOT?27?">SLTAX4!$F$129</definedName>
    <definedName name="XDO_?MARKET_VALUE_GRAND_TOT?28?">SLTAX5!$F$130</definedName>
    <definedName name="XDO_?MARKET_VALUE_GRAND_TOT?29?">SLTAX6!$F$128</definedName>
    <definedName name="XDO_?MARKET_VALUE_GRAND_TOT?3?">MICAP12!$F$129</definedName>
    <definedName name="XDO_?MARKET_VALUE_GRAND_TOT?30?">SMALL3!$F$113</definedName>
    <definedName name="XDO_?MARKET_VALUE_GRAND_TOT?31?">SMALL4!$F$113</definedName>
    <definedName name="XDO_?MARKET_VALUE_GRAND_TOT?32?">SMALL5!$F$113</definedName>
    <definedName name="XDO_?MARKET_VALUE_GRAND_TOT?33?">SMALL6!$F$112</definedName>
    <definedName name="XDO_?MARKET_VALUE_GRAND_TOT?34?">SMILE!$F$121</definedName>
    <definedName name="XDO_?MARKET_VALUE_GRAND_TOT?35?">SRURAL!$F$134</definedName>
    <definedName name="XDO_?MARKET_VALUE_GRAND_TOT?36?">SSFUND!$F$109</definedName>
    <definedName name="XDO_?MARKET_VALUE_GRAND_TOT?37?">'SSN100'!$F$172</definedName>
    <definedName name="XDO_?MARKET_VALUE_GRAND_TOT?38?">STAX!$F$123</definedName>
    <definedName name="XDO_?MARKET_VALUE_GRAND_TOT?39?">STOP6!$F$101</definedName>
    <definedName name="XDO_?MARKET_VALUE_GRAND_TOT?4?">MICAP14!$F$132</definedName>
    <definedName name="XDO_?MARKET_VALUE_GRAND_TOT?40?">STOP7!$F$101</definedName>
    <definedName name="XDO_?MARKET_VALUE_GRAND_TOT?41?">SUNESF!$F$142</definedName>
    <definedName name="XDO_?MARKET_VALUE_GRAND_TOT?42?">SUNFOP!$F$86</definedName>
    <definedName name="XDO_?MARKET_VALUE_GRAND_TOT?43?">SUNVALF10!$F$115</definedName>
    <definedName name="XDO_?MARKET_VALUE_GRAND_TOT?44?">SUNVALF2!$F$118</definedName>
    <definedName name="XDO_?MARKET_VALUE_GRAND_TOT?45?">SUNVALF3!$F$119</definedName>
    <definedName name="XDO_?MARKET_VALUE_GRAND_TOT?46?">SUNVALF7!$F$104</definedName>
    <definedName name="XDO_?MARKET_VALUE_GRAND_TOT?47?">SUNVALF8!$F$109</definedName>
    <definedName name="XDO_?MARKET_VALUE_GRAND_TOT?48?">SUNVALF9!$F$114</definedName>
    <definedName name="XDO_?MARKET_VALUE_GRAND_TOT?5?">MICAP15!$F$131</definedName>
    <definedName name="XDO_?MARKET_VALUE_GRAND_TOT?6?">MICAP16!$F$127</definedName>
    <definedName name="XDO_?MARKET_VALUE_GRAND_TOT?7?">MICAP17!$F$129</definedName>
    <definedName name="XDO_?MARKET_VALUE_GRAND_TOT?8?">MICAP8!$F$120</definedName>
    <definedName name="XDO_?MARKET_VALUE_GRAND_TOT?9?">MICAP9!$F$120</definedName>
    <definedName name="XDO_?MONEYMARKETSEC_MARKET_VALUE_TOT?">CAPEXG!$F$98</definedName>
    <definedName name="XDO_?MONEYMARKETSEC_MARKET_VALUE_TOT?1?">MICAP10!$F$106</definedName>
    <definedName name="XDO_?MONEYMARKETSEC_MARKET_VALUE_TOT?10?">MIDCAP!$F$119</definedName>
    <definedName name="XDO_?MONEYMARKETSEC_MARKET_VALUE_TOT?11?">MULTI1!$F$93</definedName>
    <definedName name="XDO_?MONEYMARKETSEC_MARKET_VALUE_TOT?12?">MULTI2!$F$94</definedName>
    <definedName name="XDO_?MONEYMARKETSEC_MARKET_VALUE_TOT?13?">MULTIP!$F$90</definedName>
    <definedName name="XDO_?MONEYMARKETSEC_MARKET_VALUE_TOT?14?">SESCAP1!$F$112</definedName>
    <definedName name="XDO_?MONEYMARKETSEC_MARKET_VALUE_TOT?15?">SESCAP2!$F$115</definedName>
    <definedName name="XDO_?MONEYMARKETSEC_MARKET_VALUE_TOT?16?">SESCAP3!$F$118</definedName>
    <definedName name="XDO_?MONEYMARKETSEC_MARKET_VALUE_TOT?17?">SESCAP4!$F$114</definedName>
    <definedName name="XDO_?MONEYMARKETSEC_MARKET_VALUE_TOT?18?">SESCAP5!$F$111</definedName>
    <definedName name="XDO_?MONEYMARKETSEC_MARKET_VALUE_TOT?19?">SESCAP6!$F$107</definedName>
    <definedName name="XDO_?MONEYMARKETSEC_MARKET_VALUE_TOT?2?">MICAP11!$F$115</definedName>
    <definedName name="XDO_?MONEYMARKETSEC_MARKET_VALUE_TOT?20?">SESCAP7!$F$97</definedName>
    <definedName name="XDO_?MONEYMARKETSEC_MARKET_VALUE_TOT?21?">SFOCUS!$F$86</definedName>
    <definedName name="XDO_?MONEYMARKETSEC_MARKET_VALUE_TOT?22?" localSheetId="41">SUNBAL!$F$129</definedName>
    <definedName name="XDO_?MONEYMARKETSEC_MARKET_VALUE_TOT?22?">SLTADV3!$F$110</definedName>
    <definedName name="XDO_?MONEYMARKETSEC_MARKET_VALUE_TOT?23?">SLTADV4!$F$100</definedName>
    <definedName name="XDO_?MONEYMARKETSEC_MARKET_VALUE_TOT?24?">SLTAX1!$F$104</definedName>
    <definedName name="XDO_?MONEYMARKETSEC_MARKET_VALUE_TOT?25?">SLTAX2!$F$104</definedName>
    <definedName name="XDO_?MONEYMARKETSEC_MARKET_VALUE_TOT?26?">SLTAX3!$F$112</definedName>
    <definedName name="XDO_?MONEYMARKETSEC_MARKET_VALUE_TOT?27?">SLTAX4!$F$115</definedName>
    <definedName name="XDO_?MONEYMARKETSEC_MARKET_VALUE_TOT?28?">SLTAX5!$F$116</definedName>
    <definedName name="XDO_?MONEYMARKETSEC_MARKET_VALUE_TOT?29?">SLTAX6!$F$114</definedName>
    <definedName name="XDO_?MONEYMARKETSEC_MARKET_VALUE_TOT?3?">MICAP12!$F$115</definedName>
    <definedName name="XDO_?MONEYMARKETSEC_MARKET_VALUE_TOT?30?">SMALL3!$F$99</definedName>
    <definedName name="XDO_?MONEYMARKETSEC_MARKET_VALUE_TOT?31?">SMALL4!$F$99</definedName>
    <definedName name="XDO_?MONEYMARKETSEC_MARKET_VALUE_TOT?32?">SMALL5!$F$99</definedName>
    <definedName name="XDO_?MONEYMARKETSEC_MARKET_VALUE_TOT?33?">SMALL6!$F$98</definedName>
    <definedName name="XDO_?MONEYMARKETSEC_MARKET_VALUE_TOT?34?">SMILE!$F$107</definedName>
    <definedName name="XDO_?MONEYMARKETSEC_MARKET_VALUE_TOT?35?">SRURAL!$F$120</definedName>
    <definedName name="XDO_?MONEYMARKETSEC_MARKET_VALUE_TOT?36?">SSFUND!$F$95</definedName>
    <definedName name="XDO_?MONEYMARKETSEC_MARKET_VALUE_TOT?37?">'SSN100'!$F$158</definedName>
    <definedName name="XDO_?MONEYMARKETSEC_MARKET_VALUE_TOT?38?">STAX!$F$109</definedName>
    <definedName name="XDO_?MONEYMARKETSEC_MARKET_VALUE_TOT?39?">STOP6!$F$87</definedName>
    <definedName name="XDO_?MONEYMARKETSEC_MARKET_VALUE_TOT?4?">MICAP14!$F$118</definedName>
    <definedName name="XDO_?MONEYMARKETSEC_MARKET_VALUE_TOT?40?">STOP7!$F$87</definedName>
    <definedName name="XDO_?MONEYMARKETSEC_MARKET_VALUE_TOT?41?">SUNESF!$F$127</definedName>
    <definedName name="XDO_?MONEYMARKETSEC_MARKET_VALUE_TOT?42?">SUNFOP!$F$72</definedName>
    <definedName name="XDO_?MONEYMARKETSEC_MARKET_VALUE_TOT?43?">SUNVALF10!$F$101</definedName>
    <definedName name="XDO_?MONEYMARKETSEC_MARKET_VALUE_TOT?44?">SUNVALF2!$F$104</definedName>
    <definedName name="XDO_?MONEYMARKETSEC_MARKET_VALUE_TOT?45?">SUNVALF3!$F$105</definedName>
    <definedName name="XDO_?MONEYMARKETSEC_MARKET_VALUE_TOT?46?">SUNVALF7!$F$90</definedName>
    <definedName name="XDO_?MONEYMARKETSEC_MARKET_VALUE_TOT?47?">SUNVALF8!$F$95</definedName>
    <definedName name="XDO_?MONEYMARKETSEC_MARKET_VALUE_TOT?48?">SUNVALF9!$F$100</definedName>
    <definedName name="XDO_?MONEYMARKETSEC_MARKET_VALUE_TOT?5?">MICAP15!$F$117</definedName>
    <definedName name="XDO_?MONEYMARKETSEC_MARKET_VALUE_TOT?6?">MICAP16!$F$113</definedName>
    <definedName name="XDO_?MONEYMARKETSEC_MARKET_VALUE_TOT?7?">MICAP17!$F$115</definedName>
    <definedName name="XDO_?MONEYMARKETSEC_MARKET_VALUE_TOT?8?">MICAP8!$F$106</definedName>
    <definedName name="XDO_?MONEYMARKETSEC_MARKET_VALUE_TOT?9?">MICAP9!$F$106</definedName>
    <definedName name="XDO_?MONEYMARKETSEC_PER_NET_ASSETS_TOT?">CAPEXG!$G$98</definedName>
    <definedName name="XDO_?MONEYMARKETSEC_PER_NET_ASSETS_TOT?1?">MICAP10!$G$106</definedName>
    <definedName name="XDO_?MONEYMARKETSEC_PER_NET_ASSETS_TOT?10?">MIDCAP!$G$119</definedName>
    <definedName name="XDO_?MONEYMARKETSEC_PER_NET_ASSETS_TOT?11?">MULTI1!$G$93</definedName>
    <definedName name="XDO_?MONEYMARKETSEC_PER_NET_ASSETS_TOT?12?">MULTI2!$G$94</definedName>
    <definedName name="XDO_?MONEYMARKETSEC_PER_NET_ASSETS_TOT?13?">MULTIP!$G$90</definedName>
    <definedName name="XDO_?MONEYMARKETSEC_PER_NET_ASSETS_TOT?14?">SESCAP1!$G$112</definedName>
    <definedName name="XDO_?MONEYMARKETSEC_PER_NET_ASSETS_TOT?15?">SESCAP2!$G$115</definedName>
    <definedName name="XDO_?MONEYMARKETSEC_PER_NET_ASSETS_TOT?16?">SESCAP3!$G$118</definedName>
    <definedName name="XDO_?MONEYMARKETSEC_PER_NET_ASSETS_TOT?17?">SESCAP4!$G$114</definedName>
    <definedName name="XDO_?MONEYMARKETSEC_PER_NET_ASSETS_TOT?18?">SESCAP5!$G$111</definedName>
    <definedName name="XDO_?MONEYMARKETSEC_PER_NET_ASSETS_TOT?19?">SESCAP6!$G$107</definedName>
    <definedName name="XDO_?MONEYMARKETSEC_PER_NET_ASSETS_TOT?2?">MICAP11!$G$115</definedName>
    <definedName name="XDO_?MONEYMARKETSEC_PER_NET_ASSETS_TOT?20?">SESCAP7!$G$97</definedName>
    <definedName name="XDO_?MONEYMARKETSEC_PER_NET_ASSETS_TOT?21?">SFOCUS!$G$86</definedName>
    <definedName name="XDO_?MONEYMARKETSEC_PER_NET_ASSETS_TOT?22?" localSheetId="41">SUNBAL!$G$129</definedName>
    <definedName name="XDO_?MONEYMARKETSEC_PER_NET_ASSETS_TOT?22?">SLTADV3!$G$110</definedName>
    <definedName name="XDO_?MONEYMARKETSEC_PER_NET_ASSETS_TOT?23?">SLTADV4!$G$100</definedName>
    <definedName name="XDO_?MONEYMARKETSEC_PER_NET_ASSETS_TOT?24?">SLTAX1!$G$104</definedName>
    <definedName name="XDO_?MONEYMARKETSEC_PER_NET_ASSETS_TOT?25?">SLTAX2!$G$104</definedName>
    <definedName name="XDO_?MONEYMARKETSEC_PER_NET_ASSETS_TOT?26?">SLTAX3!$G$112</definedName>
    <definedName name="XDO_?MONEYMARKETSEC_PER_NET_ASSETS_TOT?27?">SLTAX4!$G$115</definedName>
    <definedName name="XDO_?MONEYMARKETSEC_PER_NET_ASSETS_TOT?28?">SLTAX5!$G$116</definedName>
    <definedName name="XDO_?MONEYMARKETSEC_PER_NET_ASSETS_TOT?29?">SLTAX6!$G$114</definedName>
    <definedName name="XDO_?MONEYMARKETSEC_PER_NET_ASSETS_TOT?3?">MICAP12!$G$115</definedName>
    <definedName name="XDO_?MONEYMARKETSEC_PER_NET_ASSETS_TOT?30?">SMALL3!$G$99</definedName>
    <definedName name="XDO_?MONEYMARKETSEC_PER_NET_ASSETS_TOT?31?">SMALL4!$G$99</definedName>
    <definedName name="XDO_?MONEYMARKETSEC_PER_NET_ASSETS_TOT?32?">SMALL5!$G$99</definedName>
    <definedName name="XDO_?MONEYMARKETSEC_PER_NET_ASSETS_TOT?33?">SMALL6!$G$98</definedName>
    <definedName name="XDO_?MONEYMARKETSEC_PER_NET_ASSETS_TOT?34?">SMILE!$G$107</definedName>
    <definedName name="XDO_?MONEYMARKETSEC_PER_NET_ASSETS_TOT?35?">SRURAL!$G$120</definedName>
    <definedName name="XDO_?MONEYMARKETSEC_PER_NET_ASSETS_TOT?36?">SSFUND!$G$95</definedName>
    <definedName name="XDO_?MONEYMARKETSEC_PER_NET_ASSETS_TOT?37?">'SSN100'!$G$158</definedName>
    <definedName name="XDO_?MONEYMARKETSEC_PER_NET_ASSETS_TOT?38?">STAX!$G$109</definedName>
    <definedName name="XDO_?MONEYMARKETSEC_PER_NET_ASSETS_TOT?39?">STOP6!$G$87</definedName>
    <definedName name="XDO_?MONEYMARKETSEC_PER_NET_ASSETS_TOT?4?">MICAP14!$G$118</definedName>
    <definedName name="XDO_?MONEYMARKETSEC_PER_NET_ASSETS_TOT?40?">STOP7!$G$87</definedName>
    <definedName name="XDO_?MONEYMARKETSEC_PER_NET_ASSETS_TOT?41?">SUNESF!$G$127</definedName>
    <definedName name="XDO_?MONEYMARKETSEC_PER_NET_ASSETS_TOT?42?">SUNFOP!$G$72</definedName>
    <definedName name="XDO_?MONEYMARKETSEC_PER_NET_ASSETS_TOT?43?">SUNVALF10!$G$101</definedName>
    <definedName name="XDO_?MONEYMARKETSEC_PER_NET_ASSETS_TOT?44?">SUNVALF2!$G$104</definedName>
    <definedName name="XDO_?MONEYMARKETSEC_PER_NET_ASSETS_TOT?45?">SUNVALF3!$G$105</definedName>
    <definedName name="XDO_?MONEYMARKETSEC_PER_NET_ASSETS_TOT?46?">SUNVALF7!$G$90</definedName>
    <definedName name="XDO_?MONEYMARKETSEC_PER_NET_ASSETS_TOT?47?">SUNVALF8!$G$95</definedName>
    <definedName name="XDO_?MONEYMARKETSEC_PER_NET_ASSETS_TOT?48?">SUNVALF9!$G$100</definedName>
    <definedName name="XDO_?MONEYMARKETSEC_PER_NET_ASSETS_TOT?5?">MICAP15!$G$117</definedName>
    <definedName name="XDO_?MONEYMARKETSEC_PER_NET_ASSETS_TOT?6?">MICAP16!$G$113</definedName>
    <definedName name="XDO_?MONEYMARKETSEC_PER_NET_ASSETS_TOT?7?">MICAP17!$G$115</definedName>
    <definedName name="XDO_?MONEYMARKETSEC_PER_NET_ASSETS_TOT?8?">MICAP8!$G$106</definedName>
    <definedName name="XDO_?MONEYMARKETSEC_PER_NET_ASSETS_TOT?9?">MICAP9!$G$106</definedName>
    <definedName name="XDO_?MONEYMARKETSECA_ISIN_CODE?">CAPEXG!$B$53</definedName>
    <definedName name="XDO_?MONEYMARKETSECA_MARKET_VALUE?">CAPEXG!$F$53</definedName>
    <definedName name="XDO_?MONEYMARKETSECA_MARKET_VALUE_TOT?" localSheetId="41">[1]CP5SR7!#REF!</definedName>
    <definedName name="XDO_?MONEYMARKETSECA_MARKET_VALUE_TOT?">CAPEXG!#REF!</definedName>
    <definedName name="XDO_?MONEYMARKETSECA_MARKET_VALUE_TOT?1?">MICAP10!$F$94</definedName>
    <definedName name="XDO_?MONEYMARKETSECA_MARKET_VALUE_TOT?10?" localSheetId="41">[1]SFTPHS!#REF!</definedName>
    <definedName name="XDO_?MONEYMARKETSECA_MARKET_VALUE_TOT?10?">MICAP15!#REF!</definedName>
    <definedName name="XDO_?MONEYMARKETSECA_MARKET_VALUE_TOT?11?">MICAP16!$F$101</definedName>
    <definedName name="XDO_?MONEYMARKETSECA_MARKET_VALUE_TOT?12?" localSheetId="41">[1]SFTPIC!#REF!</definedName>
    <definedName name="XDO_?MONEYMARKETSECA_MARKET_VALUE_TOT?12?">MICAP16!#REF!</definedName>
    <definedName name="XDO_?MONEYMARKETSECA_MARKET_VALUE_TOT?13?">MICAP17!$F$103</definedName>
    <definedName name="XDO_?MONEYMARKETSECA_MARKET_VALUE_TOT?14?" localSheetId="41">[1]SFTPIE!#REF!</definedName>
    <definedName name="XDO_?MONEYMARKETSECA_MARKET_VALUE_TOT?14?">MICAP17!#REF!</definedName>
    <definedName name="XDO_?MONEYMARKETSECA_MARKET_VALUE_TOT?15?">MICAP8!$F$94</definedName>
    <definedName name="XDO_?MONEYMARKETSECA_MARKET_VALUE_TOT?16?" localSheetId="41">[1]SFTPIJ!#REF!</definedName>
    <definedName name="XDO_?MONEYMARKETSECA_MARKET_VALUE_TOT?16?">MICAP8!#REF!</definedName>
    <definedName name="XDO_?MONEYMARKETSECA_MARKET_VALUE_TOT?17?">MICAP9!$F$94</definedName>
    <definedName name="XDO_?MONEYMARKETSECA_MARKET_VALUE_TOT?18?" localSheetId="41">[1]SFTPIK!#REF!</definedName>
    <definedName name="XDO_?MONEYMARKETSECA_MARKET_VALUE_TOT?18?">MICAP9!#REF!</definedName>
    <definedName name="XDO_?MONEYMARKETSECA_MARKET_VALUE_TOT?19?">MIDCAP!$F$107</definedName>
    <definedName name="XDO_?MONEYMARKETSECA_MARKET_VALUE_TOT?2?" localSheetId="41">[1]CP5SR8!#REF!</definedName>
    <definedName name="XDO_?MONEYMARKETSECA_MARKET_VALUE_TOT?2?">MICAP10!#REF!</definedName>
    <definedName name="XDO_?MONEYMARKETSECA_MARKET_VALUE_TOT?20?" localSheetId="41">[1]SFTPIS!#REF!</definedName>
    <definedName name="XDO_?MONEYMARKETSECA_MARKET_VALUE_TOT?20?">MIDCAP!#REF!</definedName>
    <definedName name="XDO_?MONEYMARKETSECA_MARKET_VALUE_TOT?21?">MULTI1!$F$81</definedName>
    <definedName name="XDO_?MONEYMARKETSECA_MARKET_VALUE_TOT?22?" localSheetId="41">[1]SHYBH!#REF!</definedName>
    <definedName name="XDO_?MONEYMARKETSECA_MARKET_VALUE_TOT?22?">MULTI1!#REF!</definedName>
    <definedName name="XDO_?MONEYMARKETSECA_MARKET_VALUE_TOT?23?">MULTI2!$F$82</definedName>
    <definedName name="XDO_?MONEYMARKETSECA_MARKET_VALUE_TOT?24?">MULTI2!#REF!</definedName>
    <definedName name="XDO_?MONEYMARKETSECA_MARKET_VALUE_TOT?25?" localSheetId="41">[1]SHYBN!#REF!</definedName>
    <definedName name="XDO_?MONEYMARKETSECA_MARKET_VALUE_TOT?25?">MULTIP!$F$78</definedName>
    <definedName name="XDO_?MONEYMARKETSECA_MARKET_VALUE_TOT?26?">MULTIP!#REF!</definedName>
    <definedName name="XDO_?MONEYMARKETSECA_MARKET_VALUE_TOT?27?" localSheetId="41">[1]SHYBO!#REF!</definedName>
    <definedName name="XDO_?MONEYMARKETSECA_MARKET_VALUE_TOT?27?">SESCAP1!$F$100</definedName>
    <definedName name="XDO_?MONEYMARKETSECA_MARKET_VALUE_TOT?28?">SESCAP1!#REF!</definedName>
    <definedName name="XDO_?MONEYMARKETSECA_MARKET_VALUE_TOT?29?" localSheetId="41">[1]SHYBP!#REF!</definedName>
    <definedName name="XDO_?MONEYMARKETSECA_MARKET_VALUE_TOT?29?">SESCAP2!$F$103</definedName>
    <definedName name="XDO_?MONEYMARKETSECA_MARKET_VALUE_TOT?3?">MICAP11!$F$103</definedName>
    <definedName name="XDO_?MONEYMARKETSECA_MARKET_VALUE_TOT?30?">SESCAP2!#REF!</definedName>
    <definedName name="XDO_?MONEYMARKETSECA_MARKET_VALUE_TOT?31?" localSheetId="41">[1]SHYBU!#REF!</definedName>
    <definedName name="XDO_?MONEYMARKETSECA_MARKET_VALUE_TOT?31?">SESCAP3!$F$106</definedName>
    <definedName name="XDO_?MONEYMARKETSECA_MARKET_VALUE_TOT?32?">SESCAP3!#REF!</definedName>
    <definedName name="XDO_?MONEYMARKETSECA_MARKET_VALUE_TOT?33?">SESCAP4!$F$102</definedName>
    <definedName name="XDO_?MONEYMARKETSECA_MARKET_VALUE_TOT?34?">SESCAP4!#REF!</definedName>
    <definedName name="XDO_?MONEYMARKETSECA_MARKET_VALUE_TOT?35?" localSheetId="41">SUNBAL!$F$117</definedName>
    <definedName name="XDO_?MONEYMARKETSECA_MARKET_VALUE_TOT?35?">SESCAP5!$F$99</definedName>
    <definedName name="XDO_?MONEYMARKETSECA_MARKET_VALUE_TOT?36?" localSheetId="41">SUNBAL!#REF!</definedName>
    <definedName name="XDO_?MONEYMARKETSECA_MARKET_VALUE_TOT?36?">SESCAP5!#REF!</definedName>
    <definedName name="XDO_?MONEYMARKETSECA_MARKET_VALUE_TOT?37?">SESCAP6!$F$95</definedName>
    <definedName name="XDO_?MONEYMARKETSECA_MARKET_VALUE_TOT?38?" localSheetId="41">[1]SUNBDS!#REF!</definedName>
    <definedName name="XDO_?MONEYMARKETSECA_MARKET_VALUE_TOT?38?">SESCAP6!#REF!</definedName>
    <definedName name="XDO_?MONEYMARKETSECA_MARKET_VALUE_TOT?39?">SESCAP7!$F$85</definedName>
    <definedName name="XDO_?MONEYMARKETSECA_MARKET_VALUE_TOT?4?">MICAP11!#REF!</definedName>
    <definedName name="XDO_?MONEYMARKETSECA_MARKET_VALUE_TOT?40?">SESCAP7!#REF!</definedName>
    <definedName name="XDO_?MONEYMARKETSECA_MARKET_VALUE_TOT?41?" localSheetId="41">[1]SUNMIA!#REF!</definedName>
    <definedName name="XDO_?MONEYMARKETSECA_MARKET_VALUE_TOT?41?">SFOCUS!$F$74</definedName>
    <definedName name="XDO_?MONEYMARKETSECA_MARKET_VALUE_TOT?42?">SFOCUS!#REF!</definedName>
    <definedName name="XDO_?MONEYMARKETSECA_MARKET_VALUE_TOT?43?" localSheetId="41">[1]SUNONF!#REF!</definedName>
    <definedName name="XDO_?MONEYMARKETSECA_MARKET_VALUE_TOT?43?">SLTADV3!$F$98</definedName>
    <definedName name="XDO_?MONEYMARKETSECA_MARKET_VALUE_TOT?44?">SLTADV3!#REF!</definedName>
    <definedName name="XDO_?MONEYMARKETSECA_MARKET_VALUE_TOT?45?">SLTADV4!$F$88</definedName>
    <definedName name="XDO_?MONEYMARKETSECA_MARKET_VALUE_TOT?46?">SLTADV4!#REF!</definedName>
    <definedName name="XDO_?MONEYMARKETSECA_MARKET_VALUE_TOT?47?">SLTAX1!$F$92</definedName>
    <definedName name="XDO_?MONEYMARKETSECA_MARKET_VALUE_TOT?48?">SLTAX1!#REF!</definedName>
    <definedName name="XDO_?MONEYMARKETSECA_MARKET_VALUE_TOT?49?">SLTAX2!$F$92</definedName>
    <definedName name="XDO_?MONEYMARKETSECA_MARKET_VALUE_TOT?5?">MICAP12!$F$103</definedName>
    <definedName name="XDO_?MONEYMARKETSECA_MARKET_VALUE_TOT?50?">SLTAX2!#REF!</definedName>
    <definedName name="XDO_?MONEYMARKETSECA_MARKET_VALUE_TOT?51?">SLTAX3!$F$100</definedName>
    <definedName name="XDO_?MONEYMARKETSECA_MARKET_VALUE_TOT?52?">SLTAX3!#REF!</definedName>
    <definedName name="XDO_?MONEYMARKETSECA_MARKET_VALUE_TOT?53?">SLTAX4!$F$103</definedName>
    <definedName name="XDO_?MONEYMARKETSECA_MARKET_VALUE_TOT?54?">SLTAX4!#REF!</definedName>
    <definedName name="XDO_?MONEYMARKETSECA_MARKET_VALUE_TOT?55?">SLTAX5!$F$104</definedName>
    <definedName name="XDO_?MONEYMARKETSECA_MARKET_VALUE_TOT?56?">SLTAX5!#REF!</definedName>
    <definedName name="XDO_?MONEYMARKETSECA_MARKET_VALUE_TOT?57?">SLTAX6!$F$102</definedName>
    <definedName name="XDO_?MONEYMARKETSECA_MARKET_VALUE_TOT?58?">SLTAX6!#REF!</definedName>
    <definedName name="XDO_?MONEYMARKETSECA_MARKET_VALUE_TOT?59?">SMALL3!$F$87</definedName>
    <definedName name="XDO_?MONEYMARKETSECA_MARKET_VALUE_TOT?6?">MICAP12!#REF!</definedName>
    <definedName name="XDO_?MONEYMARKETSECA_MARKET_VALUE_TOT?60?">SMALL3!#REF!</definedName>
    <definedName name="XDO_?MONEYMARKETSECA_MARKET_VALUE_TOT?61?">SMALL4!$F$87</definedName>
    <definedName name="XDO_?MONEYMARKETSECA_MARKET_VALUE_TOT?62?">SMALL4!#REF!</definedName>
    <definedName name="XDO_?MONEYMARKETSECA_MARKET_VALUE_TOT?63?">SMALL5!$F$87</definedName>
    <definedName name="XDO_?MONEYMARKETSECA_MARKET_VALUE_TOT?64?">SMALL5!#REF!</definedName>
    <definedName name="XDO_?MONEYMARKETSECA_MARKET_VALUE_TOT?65?">SMALL6!$F$86</definedName>
    <definedName name="XDO_?MONEYMARKETSECA_MARKET_VALUE_TOT?66?">SMALL6!#REF!</definedName>
    <definedName name="XDO_?MONEYMARKETSECA_MARKET_VALUE_TOT?67?">SMILE!$F$95</definedName>
    <definedName name="XDO_?MONEYMARKETSECA_MARKET_VALUE_TOT?68?">SMILE!#REF!</definedName>
    <definedName name="XDO_?MONEYMARKETSECA_MARKET_VALUE_TOT?69?">SRURAL!$F$108</definedName>
    <definedName name="XDO_?MONEYMARKETSECA_MARKET_VALUE_TOT?7?">MICAP14!$F$106</definedName>
    <definedName name="XDO_?MONEYMARKETSECA_MARKET_VALUE_TOT?70?">SRURAL!#REF!</definedName>
    <definedName name="XDO_?MONEYMARKETSECA_MARKET_VALUE_TOT?71?">SSFUND!$F$83</definedName>
    <definedName name="XDO_?MONEYMARKETSECA_MARKET_VALUE_TOT?72?">SSFUND!#REF!</definedName>
    <definedName name="XDO_?MONEYMARKETSECA_MARKET_VALUE_TOT?73?">'SSN100'!$F$146</definedName>
    <definedName name="XDO_?MONEYMARKETSECA_MARKET_VALUE_TOT?74?">'SSN100'!#REF!</definedName>
    <definedName name="XDO_?MONEYMARKETSECA_MARKET_VALUE_TOT?75?">STAX!$F$97</definedName>
    <definedName name="XDO_?MONEYMARKETSECA_MARKET_VALUE_TOT?76?">STAX!#REF!</definedName>
    <definedName name="XDO_?MONEYMARKETSECA_MARKET_VALUE_TOT?77?">STOP6!$F$75</definedName>
    <definedName name="XDO_?MONEYMARKETSECA_MARKET_VALUE_TOT?78?">STOP6!#REF!</definedName>
    <definedName name="XDO_?MONEYMARKETSECA_MARKET_VALUE_TOT?79?">STOP7!$F$75</definedName>
    <definedName name="XDO_?MONEYMARKETSECA_MARKET_VALUE_TOT?8?" localSheetId="41">[1]SFTPHM!#REF!</definedName>
    <definedName name="XDO_?MONEYMARKETSECA_MARKET_VALUE_TOT?8?">MICAP14!#REF!</definedName>
    <definedName name="XDO_?MONEYMARKETSECA_MARKET_VALUE_TOT?80?">STOP7!#REF!</definedName>
    <definedName name="XDO_?MONEYMARKETSECA_MARKET_VALUE_TOT?81?">SUNESF!$F$115</definedName>
    <definedName name="XDO_?MONEYMARKETSECA_MARKET_VALUE_TOT?82?">SUNESF!#REF!</definedName>
    <definedName name="XDO_?MONEYMARKETSECA_MARKET_VALUE_TOT?83?">SUNFOP!$F$60</definedName>
    <definedName name="XDO_?MONEYMARKETSECA_MARKET_VALUE_TOT?84?">SUNFOP!#REF!</definedName>
    <definedName name="XDO_?MONEYMARKETSECA_MARKET_VALUE_TOT?85?">SUNVALF10!$F$89</definedName>
    <definedName name="XDO_?MONEYMARKETSECA_MARKET_VALUE_TOT?86?">SUNVALF10!#REF!</definedName>
    <definedName name="XDO_?MONEYMARKETSECA_MARKET_VALUE_TOT?87?">SUNVALF2!$F$92</definedName>
    <definedName name="XDO_?MONEYMARKETSECA_MARKET_VALUE_TOT?88?">SUNVALF2!#REF!</definedName>
    <definedName name="XDO_?MONEYMARKETSECA_MARKET_VALUE_TOT?89?">SUNVALF3!$F$93</definedName>
    <definedName name="XDO_?MONEYMARKETSECA_MARKET_VALUE_TOT?9?">MICAP15!$F$105</definedName>
    <definedName name="XDO_?MONEYMARKETSECA_MARKET_VALUE_TOT?90?">SUNVALF3!#REF!</definedName>
    <definedName name="XDO_?MONEYMARKETSECA_MARKET_VALUE_TOT?91?">SUNVALF7!$F$78</definedName>
    <definedName name="XDO_?MONEYMARKETSECA_MARKET_VALUE_TOT?92?">SUNVALF7!#REF!</definedName>
    <definedName name="XDO_?MONEYMARKETSECA_MARKET_VALUE_TOT?93?">SUNVALF8!$F$83</definedName>
    <definedName name="XDO_?MONEYMARKETSECA_MARKET_VALUE_TOT?94?">SUNVALF8!#REF!</definedName>
    <definedName name="XDO_?MONEYMARKETSECA_MARKET_VALUE_TOT?95?">SUNVALF9!$F$88</definedName>
    <definedName name="XDO_?MONEYMARKETSECA_MARKET_VALUE_TOT?96?">SUNVALF9!#REF!</definedName>
    <definedName name="XDO_?MONEYMARKETSECA_NAME?">CAPEXG!$C$53</definedName>
    <definedName name="XDO_?MONEYMARKETSECA_PER_NET_ASSETS?">CAPEXG!$G$53</definedName>
    <definedName name="XDO_?MONEYMARKETSECA_PER_NET_ASSETS_TOT?" localSheetId="41">[1]CP5SR7!#REF!</definedName>
    <definedName name="XDO_?MONEYMARKETSECA_PER_NET_ASSETS_TOT?">CAPEXG!#REF!</definedName>
    <definedName name="XDO_?MONEYMARKETSECA_PER_NET_ASSETS_TOT?1?">MICAP10!$G$94</definedName>
    <definedName name="XDO_?MONEYMARKETSECA_PER_NET_ASSETS_TOT?10?" localSheetId="41">[1]SFTPHS!#REF!</definedName>
    <definedName name="XDO_?MONEYMARKETSECA_PER_NET_ASSETS_TOT?10?">MICAP15!#REF!</definedName>
    <definedName name="XDO_?MONEYMARKETSECA_PER_NET_ASSETS_TOT?11?">MICAP16!$G$101</definedName>
    <definedName name="XDO_?MONEYMARKETSECA_PER_NET_ASSETS_TOT?12?" localSheetId="41">[1]SFTPIC!#REF!</definedName>
    <definedName name="XDO_?MONEYMARKETSECA_PER_NET_ASSETS_TOT?12?">MICAP16!#REF!</definedName>
    <definedName name="XDO_?MONEYMARKETSECA_PER_NET_ASSETS_TOT?13?">MICAP17!$G$103</definedName>
    <definedName name="XDO_?MONEYMARKETSECA_PER_NET_ASSETS_TOT?14?" localSheetId="41">[1]SFTPIE!#REF!</definedName>
    <definedName name="XDO_?MONEYMARKETSECA_PER_NET_ASSETS_TOT?14?">MICAP17!#REF!</definedName>
    <definedName name="XDO_?MONEYMARKETSECA_PER_NET_ASSETS_TOT?15?">MICAP8!$G$94</definedName>
    <definedName name="XDO_?MONEYMARKETSECA_PER_NET_ASSETS_TOT?16?" localSheetId="41">[1]SFTPIJ!#REF!</definedName>
    <definedName name="XDO_?MONEYMARKETSECA_PER_NET_ASSETS_TOT?16?">MICAP8!#REF!</definedName>
    <definedName name="XDO_?MONEYMARKETSECA_PER_NET_ASSETS_TOT?17?">MICAP9!$G$94</definedName>
    <definedName name="XDO_?MONEYMARKETSECA_PER_NET_ASSETS_TOT?18?" localSheetId="41">[1]SFTPIK!#REF!</definedName>
    <definedName name="XDO_?MONEYMARKETSECA_PER_NET_ASSETS_TOT?18?">MICAP9!#REF!</definedName>
    <definedName name="XDO_?MONEYMARKETSECA_PER_NET_ASSETS_TOT?19?">MIDCAP!$G$107</definedName>
    <definedName name="XDO_?MONEYMARKETSECA_PER_NET_ASSETS_TOT?2?" localSheetId="41">[1]CP5SR8!#REF!</definedName>
    <definedName name="XDO_?MONEYMARKETSECA_PER_NET_ASSETS_TOT?2?">MICAP10!#REF!</definedName>
    <definedName name="XDO_?MONEYMARKETSECA_PER_NET_ASSETS_TOT?20?" localSheetId="41">[1]SFTPIS!#REF!</definedName>
    <definedName name="XDO_?MONEYMARKETSECA_PER_NET_ASSETS_TOT?20?">MIDCAP!#REF!</definedName>
    <definedName name="XDO_?MONEYMARKETSECA_PER_NET_ASSETS_TOT?21?">MULTI1!$G$81</definedName>
    <definedName name="XDO_?MONEYMARKETSECA_PER_NET_ASSETS_TOT?22?" localSheetId="41">[1]SHYBH!#REF!</definedName>
    <definedName name="XDO_?MONEYMARKETSECA_PER_NET_ASSETS_TOT?22?">MULTI1!#REF!</definedName>
    <definedName name="XDO_?MONEYMARKETSECA_PER_NET_ASSETS_TOT?23?">MULTI2!$G$82</definedName>
    <definedName name="XDO_?MONEYMARKETSECA_PER_NET_ASSETS_TOT?24?">MULTI2!#REF!</definedName>
    <definedName name="XDO_?MONEYMARKETSECA_PER_NET_ASSETS_TOT?25?" localSheetId="41">[1]SHYBN!#REF!</definedName>
    <definedName name="XDO_?MONEYMARKETSECA_PER_NET_ASSETS_TOT?25?">MULTIP!$G$78</definedName>
    <definedName name="XDO_?MONEYMARKETSECA_PER_NET_ASSETS_TOT?26?">MULTIP!#REF!</definedName>
    <definedName name="XDO_?MONEYMARKETSECA_PER_NET_ASSETS_TOT?27?" localSheetId="41">[1]SHYBO!#REF!</definedName>
    <definedName name="XDO_?MONEYMARKETSECA_PER_NET_ASSETS_TOT?27?">SESCAP1!$G$100</definedName>
    <definedName name="XDO_?MONEYMARKETSECA_PER_NET_ASSETS_TOT?28?">SESCAP1!#REF!</definedName>
    <definedName name="XDO_?MONEYMARKETSECA_PER_NET_ASSETS_TOT?29?" localSheetId="41">[1]SHYBP!#REF!</definedName>
    <definedName name="XDO_?MONEYMARKETSECA_PER_NET_ASSETS_TOT?29?">SESCAP2!$G$103</definedName>
    <definedName name="XDO_?MONEYMARKETSECA_PER_NET_ASSETS_TOT?3?">MICAP11!$G$103</definedName>
    <definedName name="XDO_?MONEYMARKETSECA_PER_NET_ASSETS_TOT?30?">SESCAP2!#REF!</definedName>
    <definedName name="XDO_?MONEYMARKETSECA_PER_NET_ASSETS_TOT?31?" localSheetId="41">[1]SHYBU!#REF!</definedName>
    <definedName name="XDO_?MONEYMARKETSECA_PER_NET_ASSETS_TOT?31?">SESCAP3!$G$106</definedName>
    <definedName name="XDO_?MONEYMARKETSECA_PER_NET_ASSETS_TOT?32?">SESCAP3!#REF!</definedName>
    <definedName name="XDO_?MONEYMARKETSECA_PER_NET_ASSETS_TOT?33?">SESCAP4!$G$102</definedName>
    <definedName name="XDO_?MONEYMARKETSECA_PER_NET_ASSETS_TOT?34?">SESCAP4!#REF!</definedName>
    <definedName name="XDO_?MONEYMARKETSECA_PER_NET_ASSETS_TOT?35?" localSheetId="41">SUNBAL!$G$117</definedName>
    <definedName name="XDO_?MONEYMARKETSECA_PER_NET_ASSETS_TOT?35?">SESCAP5!$G$99</definedName>
    <definedName name="XDO_?MONEYMARKETSECA_PER_NET_ASSETS_TOT?36?" localSheetId="41">SUNBAL!#REF!</definedName>
    <definedName name="XDO_?MONEYMARKETSECA_PER_NET_ASSETS_TOT?36?">SESCAP5!#REF!</definedName>
    <definedName name="XDO_?MONEYMARKETSECA_PER_NET_ASSETS_TOT?37?">SESCAP6!$G$95</definedName>
    <definedName name="XDO_?MONEYMARKETSECA_PER_NET_ASSETS_TOT?38?" localSheetId="41">[1]SUNBDS!#REF!</definedName>
    <definedName name="XDO_?MONEYMARKETSECA_PER_NET_ASSETS_TOT?38?">SESCAP6!#REF!</definedName>
    <definedName name="XDO_?MONEYMARKETSECA_PER_NET_ASSETS_TOT?39?">SESCAP7!$G$85</definedName>
    <definedName name="XDO_?MONEYMARKETSECA_PER_NET_ASSETS_TOT?4?">MICAP11!#REF!</definedName>
    <definedName name="XDO_?MONEYMARKETSECA_PER_NET_ASSETS_TOT?40?">SESCAP7!#REF!</definedName>
    <definedName name="XDO_?MONEYMARKETSECA_PER_NET_ASSETS_TOT?41?" localSheetId="41">[1]SUNMIA!#REF!</definedName>
    <definedName name="XDO_?MONEYMARKETSECA_PER_NET_ASSETS_TOT?41?">SFOCUS!$G$74</definedName>
    <definedName name="XDO_?MONEYMARKETSECA_PER_NET_ASSETS_TOT?42?">SFOCUS!#REF!</definedName>
    <definedName name="XDO_?MONEYMARKETSECA_PER_NET_ASSETS_TOT?43?" localSheetId="41">[1]SUNONF!#REF!</definedName>
    <definedName name="XDO_?MONEYMARKETSECA_PER_NET_ASSETS_TOT?43?">SLTADV3!$G$98</definedName>
    <definedName name="XDO_?MONEYMARKETSECA_PER_NET_ASSETS_TOT?44?">SLTADV3!#REF!</definedName>
    <definedName name="XDO_?MONEYMARKETSECA_PER_NET_ASSETS_TOT?45?">SLTADV4!$G$88</definedName>
    <definedName name="XDO_?MONEYMARKETSECA_PER_NET_ASSETS_TOT?46?">SLTADV4!#REF!</definedName>
    <definedName name="XDO_?MONEYMARKETSECA_PER_NET_ASSETS_TOT?47?">SLTAX1!$G$92</definedName>
    <definedName name="XDO_?MONEYMARKETSECA_PER_NET_ASSETS_TOT?48?">SLTAX1!#REF!</definedName>
    <definedName name="XDO_?MONEYMARKETSECA_PER_NET_ASSETS_TOT?49?">SLTAX2!$G$92</definedName>
    <definedName name="XDO_?MONEYMARKETSECA_PER_NET_ASSETS_TOT?5?">MICAP12!$G$103</definedName>
    <definedName name="XDO_?MONEYMARKETSECA_PER_NET_ASSETS_TOT?50?">SLTAX2!#REF!</definedName>
    <definedName name="XDO_?MONEYMARKETSECA_PER_NET_ASSETS_TOT?51?">SLTAX3!$G$100</definedName>
    <definedName name="XDO_?MONEYMARKETSECA_PER_NET_ASSETS_TOT?52?">SLTAX3!#REF!</definedName>
    <definedName name="XDO_?MONEYMARKETSECA_PER_NET_ASSETS_TOT?53?">SLTAX4!$G$103</definedName>
    <definedName name="XDO_?MONEYMARKETSECA_PER_NET_ASSETS_TOT?54?">SLTAX4!#REF!</definedName>
    <definedName name="XDO_?MONEYMARKETSECA_PER_NET_ASSETS_TOT?55?">SLTAX5!$G$104</definedName>
    <definedName name="XDO_?MONEYMARKETSECA_PER_NET_ASSETS_TOT?56?">SLTAX5!#REF!</definedName>
    <definedName name="XDO_?MONEYMARKETSECA_PER_NET_ASSETS_TOT?57?">SLTAX6!$G$102</definedName>
    <definedName name="XDO_?MONEYMARKETSECA_PER_NET_ASSETS_TOT?58?">SLTAX6!#REF!</definedName>
    <definedName name="XDO_?MONEYMARKETSECA_PER_NET_ASSETS_TOT?59?">SMALL3!$G$87</definedName>
    <definedName name="XDO_?MONEYMARKETSECA_PER_NET_ASSETS_TOT?6?">MICAP12!#REF!</definedName>
    <definedName name="XDO_?MONEYMARKETSECA_PER_NET_ASSETS_TOT?60?">SMALL3!#REF!</definedName>
    <definedName name="XDO_?MONEYMARKETSECA_PER_NET_ASSETS_TOT?61?">SMALL4!$G$87</definedName>
    <definedName name="XDO_?MONEYMARKETSECA_PER_NET_ASSETS_TOT?62?">SMALL4!#REF!</definedName>
    <definedName name="XDO_?MONEYMARKETSECA_PER_NET_ASSETS_TOT?63?">SMALL5!$G$87</definedName>
    <definedName name="XDO_?MONEYMARKETSECA_PER_NET_ASSETS_TOT?64?">SMALL5!#REF!</definedName>
    <definedName name="XDO_?MONEYMARKETSECA_PER_NET_ASSETS_TOT?65?">SMALL6!$G$86</definedName>
    <definedName name="XDO_?MONEYMARKETSECA_PER_NET_ASSETS_TOT?66?">SMALL6!#REF!</definedName>
    <definedName name="XDO_?MONEYMARKETSECA_PER_NET_ASSETS_TOT?67?">SMILE!$G$95</definedName>
    <definedName name="XDO_?MONEYMARKETSECA_PER_NET_ASSETS_TOT?68?">SMILE!#REF!</definedName>
    <definedName name="XDO_?MONEYMARKETSECA_PER_NET_ASSETS_TOT?69?">SRURAL!$G$108</definedName>
    <definedName name="XDO_?MONEYMARKETSECA_PER_NET_ASSETS_TOT?7?">MICAP14!$G$106</definedName>
    <definedName name="XDO_?MONEYMARKETSECA_PER_NET_ASSETS_TOT?70?">SRURAL!#REF!</definedName>
    <definedName name="XDO_?MONEYMARKETSECA_PER_NET_ASSETS_TOT?71?">SSFUND!$G$83</definedName>
    <definedName name="XDO_?MONEYMARKETSECA_PER_NET_ASSETS_TOT?72?">SSFUND!#REF!</definedName>
    <definedName name="XDO_?MONEYMARKETSECA_PER_NET_ASSETS_TOT?73?">'SSN100'!$G$146</definedName>
    <definedName name="XDO_?MONEYMARKETSECA_PER_NET_ASSETS_TOT?74?">'SSN100'!#REF!</definedName>
    <definedName name="XDO_?MONEYMARKETSECA_PER_NET_ASSETS_TOT?75?">STAX!$G$97</definedName>
    <definedName name="XDO_?MONEYMARKETSECA_PER_NET_ASSETS_TOT?76?">STAX!#REF!</definedName>
    <definedName name="XDO_?MONEYMARKETSECA_PER_NET_ASSETS_TOT?77?">STOP6!$G$75</definedName>
    <definedName name="XDO_?MONEYMARKETSECA_PER_NET_ASSETS_TOT?78?">STOP6!#REF!</definedName>
    <definedName name="XDO_?MONEYMARKETSECA_PER_NET_ASSETS_TOT?79?">STOP7!$G$75</definedName>
    <definedName name="XDO_?MONEYMARKETSECA_PER_NET_ASSETS_TOT?8?" localSheetId="41">[1]SFTPHM!#REF!</definedName>
    <definedName name="XDO_?MONEYMARKETSECA_PER_NET_ASSETS_TOT?8?">MICAP14!#REF!</definedName>
    <definedName name="XDO_?MONEYMARKETSECA_PER_NET_ASSETS_TOT?80?">STOP7!#REF!</definedName>
    <definedName name="XDO_?MONEYMARKETSECA_PER_NET_ASSETS_TOT?81?">SUNESF!$G$115</definedName>
    <definedName name="XDO_?MONEYMARKETSECA_PER_NET_ASSETS_TOT?82?">SUNESF!#REF!</definedName>
    <definedName name="XDO_?MONEYMARKETSECA_PER_NET_ASSETS_TOT?83?">SUNFOP!$G$60</definedName>
    <definedName name="XDO_?MONEYMARKETSECA_PER_NET_ASSETS_TOT?84?">SUNFOP!#REF!</definedName>
    <definedName name="XDO_?MONEYMARKETSECA_PER_NET_ASSETS_TOT?85?">SUNVALF10!$G$89</definedName>
    <definedName name="XDO_?MONEYMARKETSECA_PER_NET_ASSETS_TOT?86?">SUNVALF10!#REF!</definedName>
    <definedName name="XDO_?MONEYMARKETSECA_PER_NET_ASSETS_TOT?87?">SUNVALF2!$G$92</definedName>
    <definedName name="XDO_?MONEYMARKETSECA_PER_NET_ASSETS_TOT?88?">SUNVALF2!#REF!</definedName>
    <definedName name="XDO_?MONEYMARKETSECA_PER_NET_ASSETS_TOT?89?">SUNVALF3!$G$93</definedName>
    <definedName name="XDO_?MONEYMARKETSECA_PER_NET_ASSETS_TOT?9?">MICAP15!$G$105</definedName>
    <definedName name="XDO_?MONEYMARKETSECA_PER_NET_ASSETS_TOT?90?">SUNVALF3!#REF!</definedName>
    <definedName name="XDO_?MONEYMARKETSECA_PER_NET_ASSETS_TOT?91?">SUNVALF7!$G$78</definedName>
    <definedName name="XDO_?MONEYMARKETSECA_PER_NET_ASSETS_TOT?92?">SUNVALF7!#REF!</definedName>
    <definedName name="XDO_?MONEYMARKETSECA_PER_NET_ASSETS_TOT?93?">SUNVALF8!$G$83</definedName>
    <definedName name="XDO_?MONEYMARKETSECA_PER_NET_ASSETS_TOT?94?">SUNVALF8!#REF!</definedName>
    <definedName name="XDO_?MONEYMARKETSECA_PER_NET_ASSETS_TOT?95?">SUNVALF9!$G$88</definedName>
    <definedName name="XDO_?MONEYMARKETSECA_PER_NET_ASSETS_TOT?96?">SUNVALF9!#REF!</definedName>
    <definedName name="XDO_?MONEYMARKETSECA_RATING_INDUSTRY?">CAPEXG!$D$53</definedName>
    <definedName name="XDO_?MONEYMARKETSECA_SL_NO?">CAPEXG!$A$53</definedName>
    <definedName name="XDO_?MONEYMARKETSECA_UNITS?">CAPEXG!$E$53</definedName>
    <definedName name="XDO_?MONEYMARKETSECB_ISIN_CODE?">CAPEXG!$B$57</definedName>
    <definedName name="XDO_?MONEYMARKETSECB_MARKET_VALUE?">CAPEXG!$F$57</definedName>
    <definedName name="XDO_?MONEYMARKETSECB_MARKET_VALUE_TOT?" localSheetId="41">[1]CP5SR7!#REF!</definedName>
    <definedName name="XDO_?MONEYMARKETSECB_MARKET_VALUE_TOT?">CAPEXG!#REF!</definedName>
    <definedName name="XDO_?MONEYMARKETSECB_MARKET_VALUE_TOT?1?">MICAP10!$F$97</definedName>
    <definedName name="XDO_?MONEYMARKETSECB_MARKET_VALUE_TOT?10?">MICAP15!#REF!</definedName>
    <definedName name="XDO_?MONEYMARKETSECB_MARKET_VALUE_TOT?11?" localSheetId="41">[1]SFTPHM!#REF!</definedName>
    <definedName name="XDO_?MONEYMARKETSECB_MARKET_VALUE_TOT?11?">MICAP16!$F$104</definedName>
    <definedName name="XDO_?MONEYMARKETSECB_MARKET_VALUE_TOT?12?">MICAP16!#REF!</definedName>
    <definedName name="XDO_?MONEYMARKETSECB_MARKET_VALUE_TOT?13?" localSheetId="41">[1]SFTPHS!#REF!</definedName>
    <definedName name="XDO_?MONEYMARKETSECB_MARKET_VALUE_TOT?13?">MICAP17!$F$106</definedName>
    <definedName name="XDO_?MONEYMARKETSECB_MARKET_VALUE_TOT?14?">MICAP17!#REF!</definedName>
    <definedName name="XDO_?MONEYMARKETSECB_MARKET_VALUE_TOT?15?" localSheetId="41">[1]SFTPIC!#REF!</definedName>
    <definedName name="XDO_?MONEYMARKETSECB_MARKET_VALUE_TOT?15?">MICAP8!$F$97</definedName>
    <definedName name="XDO_?MONEYMARKETSECB_MARKET_VALUE_TOT?16?">MICAP8!#REF!</definedName>
    <definedName name="XDO_?MONEYMARKETSECB_MARKET_VALUE_TOT?17?" localSheetId="41">[1]SFTPIE!#REF!</definedName>
    <definedName name="XDO_?MONEYMARKETSECB_MARKET_VALUE_TOT?17?">MICAP9!$F$97</definedName>
    <definedName name="XDO_?MONEYMARKETSECB_MARKET_VALUE_TOT?18?">MICAP9!#REF!</definedName>
    <definedName name="XDO_?MONEYMARKETSECB_MARKET_VALUE_TOT?19?" localSheetId="41">[1]SFTPIJ!#REF!</definedName>
    <definedName name="XDO_?MONEYMARKETSECB_MARKET_VALUE_TOT?19?">MIDCAP!$F$110</definedName>
    <definedName name="XDO_?MONEYMARKETSECB_MARKET_VALUE_TOT?2?" localSheetId="41">[1]CP5SR8!#REF!</definedName>
    <definedName name="XDO_?MONEYMARKETSECB_MARKET_VALUE_TOT?2?">MICAP10!#REF!</definedName>
    <definedName name="XDO_?MONEYMARKETSECB_MARKET_VALUE_TOT?20?">MIDCAP!#REF!</definedName>
    <definedName name="XDO_?MONEYMARKETSECB_MARKET_VALUE_TOT?21?" localSheetId="41">[1]SFTPIK!#REF!</definedName>
    <definedName name="XDO_?MONEYMARKETSECB_MARKET_VALUE_TOT?21?">MULTI1!$F$84</definedName>
    <definedName name="XDO_?MONEYMARKETSECB_MARKET_VALUE_TOT?22?">MULTI1!#REF!</definedName>
    <definedName name="XDO_?MONEYMARKETSECB_MARKET_VALUE_TOT?23?" localSheetId="41">[1]SFTPIS!#REF!</definedName>
    <definedName name="XDO_?MONEYMARKETSECB_MARKET_VALUE_TOT?23?">MULTI2!$F$85</definedName>
    <definedName name="XDO_?MONEYMARKETSECB_MARKET_VALUE_TOT?24?">MULTI2!#REF!</definedName>
    <definedName name="XDO_?MONEYMARKETSECB_MARKET_VALUE_TOT?25?" localSheetId="41">[1]SHYBH!#REF!</definedName>
    <definedName name="XDO_?MONEYMARKETSECB_MARKET_VALUE_TOT?25?">MULTIP!$F$81</definedName>
    <definedName name="XDO_?MONEYMARKETSECB_MARKET_VALUE_TOT?26?">MULTIP!#REF!</definedName>
    <definedName name="XDO_?MONEYMARKETSECB_MARKET_VALUE_TOT?27?" localSheetId="41">[1]SHYBK!#REF!</definedName>
    <definedName name="XDO_?MONEYMARKETSECB_MARKET_VALUE_TOT?27?">SESCAP1!$F$103</definedName>
    <definedName name="XDO_?MONEYMARKETSECB_MARKET_VALUE_TOT?28?">SESCAP1!#REF!</definedName>
    <definedName name="XDO_?MONEYMARKETSECB_MARKET_VALUE_TOT?29?" localSheetId="41">[1]SHYBN!#REF!</definedName>
    <definedName name="XDO_?MONEYMARKETSECB_MARKET_VALUE_TOT?29?">SESCAP2!$F$106</definedName>
    <definedName name="XDO_?MONEYMARKETSECB_MARKET_VALUE_TOT?3?">MICAP11!$F$106</definedName>
    <definedName name="XDO_?MONEYMARKETSECB_MARKET_VALUE_TOT?30?">SESCAP2!#REF!</definedName>
    <definedName name="XDO_?MONEYMARKETSECB_MARKET_VALUE_TOT?31?" localSheetId="41">[1]SHYBO!#REF!</definedName>
    <definedName name="XDO_?MONEYMARKETSECB_MARKET_VALUE_TOT?31?">SESCAP3!$F$109</definedName>
    <definedName name="XDO_?MONEYMARKETSECB_MARKET_VALUE_TOT?32?">SESCAP3!#REF!</definedName>
    <definedName name="XDO_?MONEYMARKETSECB_MARKET_VALUE_TOT?33?" localSheetId="41">[1]SHYBP!#REF!</definedName>
    <definedName name="XDO_?MONEYMARKETSECB_MARKET_VALUE_TOT?33?">SESCAP4!$F$105</definedName>
    <definedName name="XDO_?MONEYMARKETSECB_MARKET_VALUE_TOT?34?">SESCAP4!#REF!</definedName>
    <definedName name="XDO_?MONEYMARKETSECB_MARKET_VALUE_TOT?35?" localSheetId="41">[1]SHYBU!#REF!</definedName>
    <definedName name="XDO_?MONEYMARKETSECB_MARKET_VALUE_TOT?35?">SESCAP5!$F$102</definedName>
    <definedName name="XDO_?MONEYMARKETSECB_MARKET_VALUE_TOT?36?">SESCAP5!#REF!</definedName>
    <definedName name="XDO_?MONEYMARKETSECB_MARKET_VALUE_TOT?37?">SESCAP6!$F$98</definedName>
    <definedName name="XDO_?MONEYMARKETSECB_MARKET_VALUE_TOT?38?">SESCAP6!#REF!</definedName>
    <definedName name="XDO_?MONEYMARKETSECB_MARKET_VALUE_TOT?39?" localSheetId="41">SUNBAL!$F$120</definedName>
    <definedName name="XDO_?MONEYMARKETSECB_MARKET_VALUE_TOT?39?">SESCAP7!$F$88</definedName>
    <definedName name="XDO_?MONEYMARKETSECB_MARKET_VALUE_TOT?4?" localSheetId="41">[1]DEBTST!#REF!</definedName>
    <definedName name="XDO_?MONEYMARKETSECB_MARKET_VALUE_TOT?4?">MICAP11!#REF!</definedName>
    <definedName name="XDO_?MONEYMARKETSECB_MARKET_VALUE_TOT?40?" localSheetId="41">SUNBAL!#REF!</definedName>
    <definedName name="XDO_?MONEYMARKETSECB_MARKET_VALUE_TOT?40?">SESCAP7!#REF!</definedName>
    <definedName name="XDO_?MONEYMARKETSECB_MARKET_VALUE_TOT?41?">SFOCUS!$F$77</definedName>
    <definedName name="XDO_?MONEYMARKETSECB_MARKET_VALUE_TOT?42?" localSheetId="41">[1]SUNBDS!#REF!</definedName>
    <definedName name="XDO_?MONEYMARKETSECB_MARKET_VALUE_TOT?42?">SFOCUS!#REF!</definedName>
    <definedName name="XDO_?MONEYMARKETSECB_MARKET_VALUE_TOT?43?">SLTADV3!$F$101</definedName>
    <definedName name="XDO_?MONEYMARKETSECB_MARKET_VALUE_TOT?44?">SLTADV3!#REF!</definedName>
    <definedName name="XDO_?MONEYMARKETSECB_MARKET_VALUE_TOT?45?" localSheetId="41">[1]SUNMIA!#REF!</definedName>
    <definedName name="XDO_?MONEYMARKETSECB_MARKET_VALUE_TOT?45?">SLTADV4!$F$91</definedName>
    <definedName name="XDO_?MONEYMARKETSECB_MARKET_VALUE_TOT?46?">SLTADV4!#REF!</definedName>
    <definedName name="XDO_?MONEYMARKETSECB_MARKET_VALUE_TOT?47?" localSheetId="41">[1]SUNONF!#REF!</definedName>
    <definedName name="XDO_?MONEYMARKETSECB_MARKET_VALUE_TOT?47?">SLTAX1!$F$95</definedName>
    <definedName name="XDO_?MONEYMARKETSECB_MARKET_VALUE_TOT?48?">SLTAX1!#REF!</definedName>
    <definedName name="XDO_?MONEYMARKETSECB_MARKET_VALUE_TOT?49?">SLTAX2!$F$95</definedName>
    <definedName name="XDO_?MONEYMARKETSECB_MARKET_VALUE_TOT?5?">MICAP12!$F$106</definedName>
    <definedName name="XDO_?MONEYMARKETSECB_MARKET_VALUE_TOT?50?">SLTAX2!#REF!</definedName>
    <definedName name="XDO_?MONEYMARKETSECB_MARKET_VALUE_TOT?51?">SLTAX3!$F$103</definedName>
    <definedName name="XDO_?MONEYMARKETSECB_MARKET_VALUE_TOT?52?">SLTAX3!#REF!</definedName>
    <definedName name="XDO_?MONEYMARKETSECB_MARKET_VALUE_TOT?53?">SLTAX4!$F$106</definedName>
    <definedName name="XDO_?MONEYMARKETSECB_MARKET_VALUE_TOT?54?">SLTAX4!#REF!</definedName>
    <definedName name="XDO_?MONEYMARKETSECB_MARKET_VALUE_TOT?55?">SLTAX5!$F$107</definedName>
    <definedName name="XDO_?MONEYMARKETSECB_MARKET_VALUE_TOT?56?">SLTAX5!#REF!</definedName>
    <definedName name="XDO_?MONEYMARKETSECB_MARKET_VALUE_TOT?57?">SLTAX6!$F$105</definedName>
    <definedName name="XDO_?MONEYMARKETSECB_MARKET_VALUE_TOT?58?">SLTAX6!#REF!</definedName>
    <definedName name="XDO_?MONEYMARKETSECB_MARKET_VALUE_TOT?59?">SMALL3!$F$90</definedName>
    <definedName name="XDO_?MONEYMARKETSECB_MARKET_VALUE_TOT?6?" localSheetId="41">[1]SFRLTP!#REF!</definedName>
    <definedName name="XDO_?MONEYMARKETSECB_MARKET_VALUE_TOT?6?">MICAP12!#REF!</definedName>
    <definedName name="XDO_?MONEYMARKETSECB_MARKET_VALUE_TOT?60?">SMALL3!#REF!</definedName>
    <definedName name="XDO_?MONEYMARKETSECB_MARKET_VALUE_TOT?61?">SMALL4!$F$90</definedName>
    <definedName name="XDO_?MONEYMARKETSECB_MARKET_VALUE_TOT?62?">SMALL4!#REF!</definedName>
    <definedName name="XDO_?MONEYMARKETSECB_MARKET_VALUE_TOT?63?">SMALL5!$F$90</definedName>
    <definedName name="XDO_?MONEYMARKETSECB_MARKET_VALUE_TOT?64?">SMALL5!#REF!</definedName>
    <definedName name="XDO_?MONEYMARKETSECB_MARKET_VALUE_TOT?65?">SMALL6!$F$89</definedName>
    <definedName name="XDO_?MONEYMARKETSECB_MARKET_VALUE_TOT?66?">SMALL6!#REF!</definedName>
    <definedName name="XDO_?MONEYMARKETSECB_MARKET_VALUE_TOT?67?">SMILE!$F$98</definedName>
    <definedName name="XDO_?MONEYMARKETSECB_MARKET_VALUE_TOT?68?">SMILE!#REF!</definedName>
    <definedName name="XDO_?MONEYMARKETSECB_MARKET_VALUE_TOT?69?">SRURAL!$F$111</definedName>
    <definedName name="XDO_?MONEYMARKETSECB_MARKET_VALUE_TOT?7?">MICAP14!$F$109</definedName>
    <definedName name="XDO_?MONEYMARKETSECB_MARKET_VALUE_TOT?70?">SRURAL!#REF!</definedName>
    <definedName name="XDO_?MONEYMARKETSECB_MARKET_VALUE_TOT?71?">SSFUND!$F$86</definedName>
    <definedName name="XDO_?MONEYMARKETSECB_MARKET_VALUE_TOT?72?">SSFUND!#REF!</definedName>
    <definedName name="XDO_?MONEYMARKETSECB_MARKET_VALUE_TOT?73?">'SSN100'!$F$149</definedName>
    <definedName name="XDO_?MONEYMARKETSECB_MARKET_VALUE_TOT?74?">'SSN100'!#REF!</definedName>
    <definedName name="XDO_?MONEYMARKETSECB_MARKET_VALUE_TOT?75?">STAX!$F$100</definedName>
    <definedName name="XDO_?MONEYMARKETSECB_MARKET_VALUE_TOT?76?">STAX!#REF!</definedName>
    <definedName name="XDO_?MONEYMARKETSECB_MARKET_VALUE_TOT?77?">STOP6!$F$78</definedName>
    <definedName name="XDO_?MONEYMARKETSECB_MARKET_VALUE_TOT?78?">STOP6!#REF!</definedName>
    <definedName name="XDO_?MONEYMARKETSECB_MARKET_VALUE_TOT?79?">STOP7!$F$78</definedName>
    <definedName name="XDO_?MONEYMARKETSECB_MARKET_VALUE_TOT?8?" localSheetId="41">[1]SFRSTP!#REF!</definedName>
    <definedName name="XDO_?MONEYMARKETSECB_MARKET_VALUE_TOT?8?">MICAP14!#REF!</definedName>
    <definedName name="XDO_?MONEYMARKETSECB_MARKET_VALUE_TOT?80?">STOP7!#REF!</definedName>
    <definedName name="XDO_?MONEYMARKETSECB_MARKET_VALUE_TOT?81?">SUNESF!$F$118</definedName>
    <definedName name="XDO_?MONEYMARKETSECB_MARKET_VALUE_TOT?82?">SUNESF!#REF!</definedName>
    <definedName name="XDO_?MONEYMARKETSECB_MARKET_VALUE_TOT?83?">SUNFOP!$F$63</definedName>
    <definedName name="XDO_?MONEYMARKETSECB_MARKET_VALUE_TOT?84?">SUNFOP!#REF!</definedName>
    <definedName name="XDO_?MONEYMARKETSECB_MARKET_VALUE_TOT?85?">SUNVALF10!$F$92</definedName>
    <definedName name="XDO_?MONEYMARKETSECB_MARKET_VALUE_TOT?86?">SUNVALF10!#REF!</definedName>
    <definedName name="XDO_?MONEYMARKETSECB_MARKET_VALUE_TOT?87?">SUNVALF2!$F$95</definedName>
    <definedName name="XDO_?MONEYMARKETSECB_MARKET_VALUE_TOT?88?">SUNVALF2!#REF!</definedName>
    <definedName name="XDO_?MONEYMARKETSECB_MARKET_VALUE_TOT?89?">SUNVALF3!$F$96</definedName>
    <definedName name="XDO_?MONEYMARKETSECB_MARKET_VALUE_TOT?9?">MICAP15!$F$108</definedName>
    <definedName name="XDO_?MONEYMARKETSECB_MARKET_VALUE_TOT?90?">SUNVALF3!#REF!</definedName>
    <definedName name="XDO_?MONEYMARKETSECB_MARKET_VALUE_TOT?91?">SUNVALF7!$F$81</definedName>
    <definedName name="XDO_?MONEYMARKETSECB_MARKET_VALUE_TOT?92?">SUNVALF7!#REF!</definedName>
    <definedName name="XDO_?MONEYMARKETSECB_MARKET_VALUE_TOT?93?">SUNVALF8!$F$86</definedName>
    <definedName name="XDO_?MONEYMARKETSECB_MARKET_VALUE_TOT?94?">SUNVALF8!#REF!</definedName>
    <definedName name="XDO_?MONEYMARKETSECB_MARKET_VALUE_TOT?95?">SUNVALF9!$F$91</definedName>
    <definedName name="XDO_?MONEYMARKETSECB_MARKET_VALUE_TOT?96?">SUNVALF9!#REF!</definedName>
    <definedName name="XDO_?MONEYMARKETSECB_NAME?">CAPEXG!$C$57</definedName>
    <definedName name="XDO_?MONEYMARKETSECB_PER_NET_ASSETS?">CAPEXG!$G$57</definedName>
    <definedName name="XDO_?MONEYMARKETSECB_PER_NET_ASSETS_TOT?" localSheetId="41">[1]CP5SR7!#REF!</definedName>
    <definedName name="XDO_?MONEYMARKETSECB_PER_NET_ASSETS_TOT?">CAPEXG!#REF!</definedName>
    <definedName name="XDO_?MONEYMARKETSECB_PER_NET_ASSETS_TOT?1?">MICAP10!$G$97</definedName>
    <definedName name="XDO_?MONEYMARKETSECB_PER_NET_ASSETS_TOT?10?">MICAP15!#REF!</definedName>
    <definedName name="XDO_?MONEYMARKETSECB_PER_NET_ASSETS_TOT?11?" localSheetId="41">[1]SFTPHM!#REF!</definedName>
    <definedName name="XDO_?MONEYMARKETSECB_PER_NET_ASSETS_TOT?11?">MICAP16!$G$104</definedName>
    <definedName name="XDO_?MONEYMARKETSECB_PER_NET_ASSETS_TOT?12?">MICAP16!#REF!</definedName>
    <definedName name="XDO_?MONEYMARKETSECB_PER_NET_ASSETS_TOT?13?" localSheetId="41">[1]SFTPHS!#REF!</definedName>
    <definedName name="XDO_?MONEYMARKETSECB_PER_NET_ASSETS_TOT?13?">MICAP17!$G$106</definedName>
    <definedName name="XDO_?MONEYMARKETSECB_PER_NET_ASSETS_TOT?14?">MICAP17!#REF!</definedName>
    <definedName name="XDO_?MONEYMARKETSECB_PER_NET_ASSETS_TOT?15?" localSheetId="41">[1]SFTPIC!#REF!</definedName>
    <definedName name="XDO_?MONEYMARKETSECB_PER_NET_ASSETS_TOT?15?">MICAP8!$G$97</definedName>
    <definedName name="XDO_?MONEYMARKETSECB_PER_NET_ASSETS_TOT?16?">MICAP8!#REF!</definedName>
    <definedName name="XDO_?MONEYMARKETSECB_PER_NET_ASSETS_TOT?17?" localSheetId="41">[1]SFTPIE!#REF!</definedName>
    <definedName name="XDO_?MONEYMARKETSECB_PER_NET_ASSETS_TOT?17?">MICAP9!$G$97</definedName>
    <definedName name="XDO_?MONEYMARKETSECB_PER_NET_ASSETS_TOT?18?">MICAP9!#REF!</definedName>
    <definedName name="XDO_?MONEYMARKETSECB_PER_NET_ASSETS_TOT?19?" localSheetId="41">[1]SFTPIJ!#REF!</definedName>
    <definedName name="XDO_?MONEYMARKETSECB_PER_NET_ASSETS_TOT?19?">MIDCAP!$G$110</definedName>
    <definedName name="XDO_?MONEYMARKETSECB_PER_NET_ASSETS_TOT?2?" localSheetId="41">[1]CP5SR8!#REF!</definedName>
    <definedName name="XDO_?MONEYMARKETSECB_PER_NET_ASSETS_TOT?2?">MICAP10!#REF!</definedName>
    <definedName name="XDO_?MONEYMARKETSECB_PER_NET_ASSETS_TOT?20?">MIDCAP!#REF!</definedName>
    <definedName name="XDO_?MONEYMARKETSECB_PER_NET_ASSETS_TOT?21?" localSheetId="41">[1]SFTPIK!#REF!</definedName>
    <definedName name="XDO_?MONEYMARKETSECB_PER_NET_ASSETS_TOT?21?">MULTI1!$G$84</definedName>
    <definedName name="XDO_?MONEYMARKETSECB_PER_NET_ASSETS_TOT?22?">MULTI1!#REF!</definedName>
    <definedName name="XDO_?MONEYMARKETSECB_PER_NET_ASSETS_TOT?23?" localSheetId="41">[1]SFTPIS!#REF!</definedName>
    <definedName name="XDO_?MONEYMARKETSECB_PER_NET_ASSETS_TOT?23?">MULTI2!$G$85</definedName>
    <definedName name="XDO_?MONEYMARKETSECB_PER_NET_ASSETS_TOT?24?">MULTI2!#REF!</definedName>
    <definedName name="XDO_?MONEYMARKETSECB_PER_NET_ASSETS_TOT?25?" localSheetId="41">[1]SHYBH!#REF!</definedName>
    <definedName name="XDO_?MONEYMARKETSECB_PER_NET_ASSETS_TOT?25?">MULTIP!$G$81</definedName>
    <definedName name="XDO_?MONEYMARKETSECB_PER_NET_ASSETS_TOT?26?">MULTIP!#REF!</definedName>
    <definedName name="XDO_?MONEYMARKETSECB_PER_NET_ASSETS_TOT?27?" localSheetId="41">[1]SHYBK!#REF!</definedName>
    <definedName name="XDO_?MONEYMARKETSECB_PER_NET_ASSETS_TOT?27?">SESCAP1!$G$103</definedName>
    <definedName name="XDO_?MONEYMARKETSECB_PER_NET_ASSETS_TOT?28?">SESCAP1!#REF!</definedName>
    <definedName name="XDO_?MONEYMARKETSECB_PER_NET_ASSETS_TOT?29?" localSheetId="41">[1]SHYBN!#REF!</definedName>
    <definedName name="XDO_?MONEYMARKETSECB_PER_NET_ASSETS_TOT?29?">SESCAP2!$G$106</definedName>
    <definedName name="XDO_?MONEYMARKETSECB_PER_NET_ASSETS_TOT?3?">MICAP11!$G$106</definedName>
    <definedName name="XDO_?MONEYMARKETSECB_PER_NET_ASSETS_TOT?30?">SESCAP2!#REF!</definedName>
    <definedName name="XDO_?MONEYMARKETSECB_PER_NET_ASSETS_TOT?31?" localSheetId="41">[1]SHYBO!#REF!</definedName>
    <definedName name="XDO_?MONEYMARKETSECB_PER_NET_ASSETS_TOT?31?">SESCAP3!$G$109</definedName>
    <definedName name="XDO_?MONEYMARKETSECB_PER_NET_ASSETS_TOT?32?">SESCAP3!#REF!</definedName>
    <definedName name="XDO_?MONEYMARKETSECB_PER_NET_ASSETS_TOT?33?" localSheetId="41">[1]SHYBP!#REF!</definedName>
    <definedName name="XDO_?MONEYMARKETSECB_PER_NET_ASSETS_TOT?33?">SESCAP4!$G$105</definedName>
    <definedName name="XDO_?MONEYMARKETSECB_PER_NET_ASSETS_TOT?34?">SESCAP4!#REF!</definedName>
    <definedName name="XDO_?MONEYMARKETSECB_PER_NET_ASSETS_TOT?35?" localSheetId="41">[1]SHYBU!#REF!</definedName>
    <definedName name="XDO_?MONEYMARKETSECB_PER_NET_ASSETS_TOT?35?">SESCAP5!$G$102</definedName>
    <definedName name="XDO_?MONEYMARKETSECB_PER_NET_ASSETS_TOT?36?">SESCAP5!#REF!</definedName>
    <definedName name="XDO_?MONEYMARKETSECB_PER_NET_ASSETS_TOT?37?">SESCAP6!$G$98</definedName>
    <definedName name="XDO_?MONEYMARKETSECB_PER_NET_ASSETS_TOT?38?">SESCAP6!#REF!</definedName>
    <definedName name="XDO_?MONEYMARKETSECB_PER_NET_ASSETS_TOT?39?" localSheetId="41">SUNBAL!$G$120</definedName>
    <definedName name="XDO_?MONEYMARKETSECB_PER_NET_ASSETS_TOT?39?">SESCAP7!$G$88</definedName>
    <definedName name="XDO_?MONEYMARKETSECB_PER_NET_ASSETS_TOT?4?" localSheetId="41">[1]DEBTST!#REF!</definedName>
    <definedName name="XDO_?MONEYMARKETSECB_PER_NET_ASSETS_TOT?4?">MICAP11!#REF!</definedName>
    <definedName name="XDO_?MONEYMARKETSECB_PER_NET_ASSETS_TOT?40?" localSheetId="41">SUNBAL!#REF!</definedName>
    <definedName name="XDO_?MONEYMARKETSECB_PER_NET_ASSETS_TOT?40?">SESCAP7!#REF!</definedName>
    <definedName name="XDO_?MONEYMARKETSECB_PER_NET_ASSETS_TOT?41?">SFOCUS!$G$77</definedName>
    <definedName name="XDO_?MONEYMARKETSECB_PER_NET_ASSETS_TOT?42?" localSheetId="41">[1]SUNBDS!#REF!</definedName>
    <definedName name="XDO_?MONEYMARKETSECB_PER_NET_ASSETS_TOT?42?">SFOCUS!#REF!</definedName>
    <definedName name="XDO_?MONEYMARKETSECB_PER_NET_ASSETS_TOT?43?">SLTADV3!$G$101</definedName>
    <definedName name="XDO_?MONEYMARKETSECB_PER_NET_ASSETS_TOT?44?">SLTADV3!#REF!</definedName>
    <definedName name="XDO_?MONEYMARKETSECB_PER_NET_ASSETS_TOT?45?" localSheetId="41">[1]SUNMIA!#REF!</definedName>
    <definedName name="XDO_?MONEYMARKETSECB_PER_NET_ASSETS_TOT?45?">SLTADV4!$G$91</definedName>
    <definedName name="XDO_?MONEYMARKETSECB_PER_NET_ASSETS_TOT?46?">SLTADV4!#REF!</definedName>
    <definedName name="XDO_?MONEYMARKETSECB_PER_NET_ASSETS_TOT?47?" localSheetId="41">[1]SUNONF!#REF!</definedName>
    <definedName name="XDO_?MONEYMARKETSECB_PER_NET_ASSETS_TOT?47?">SLTAX1!$G$95</definedName>
    <definedName name="XDO_?MONEYMARKETSECB_PER_NET_ASSETS_TOT?48?">SLTAX1!#REF!</definedName>
    <definedName name="XDO_?MONEYMARKETSECB_PER_NET_ASSETS_TOT?49?">SLTAX2!$G$95</definedName>
    <definedName name="XDO_?MONEYMARKETSECB_PER_NET_ASSETS_TOT?5?">MICAP12!$G$106</definedName>
    <definedName name="XDO_?MONEYMARKETSECB_PER_NET_ASSETS_TOT?50?">SLTAX2!#REF!</definedName>
    <definedName name="XDO_?MONEYMARKETSECB_PER_NET_ASSETS_TOT?51?">SLTAX3!$G$103</definedName>
    <definedName name="XDO_?MONEYMARKETSECB_PER_NET_ASSETS_TOT?52?">SLTAX3!#REF!</definedName>
    <definedName name="XDO_?MONEYMARKETSECB_PER_NET_ASSETS_TOT?53?">SLTAX4!$G$106</definedName>
    <definedName name="XDO_?MONEYMARKETSECB_PER_NET_ASSETS_TOT?54?">SLTAX4!#REF!</definedName>
    <definedName name="XDO_?MONEYMARKETSECB_PER_NET_ASSETS_TOT?55?">SLTAX5!$G$107</definedName>
    <definedName name="XDO_?MONEYMARKETSECB_PER_NET_ASSETS_TOT?56?">SLTAX5!#REF!</definedName>
    <definedName name="XDO_?MONEYMARKETSECB_PER_NET_ASSETS_TOT?57?">SLTAX6!$G$105</definedName>
    <definedName name="XDO_?MONEYMARKETSECB_PER_NET_ASSETS_TOT?58?">SLTAX6!#REF!</definedName>
    <definedName name="XDO_?MONEYMARKETSECB_PER_NET_ASSETS_TOT?59?">SMALL3!$G$90</definedName>
    <definedName name="XDO_?MONEYMARKETSECB_PER_NET_ASSETS_TOT?6?" localSheetId="41">[1]SFRLTP!#REF!</definedName>
    <definedName name="XDO_?MONEYMARKETSECB_PER_NET_ASSETS_TOT?6?">MICAP12!#REF!</definedName>
    <definedName name="XDO_?MONEYMARKETSECB_PER_NET_ASSETS_TOT?60?">SMALL3!#REF!</definedName>
    <definedName name="XDO_?MONEYMARKETSECB_PER_NET_ASSETS_TOT?61?">SMALL4!$G$90</definedName>
    <definedName name="XDO_?MONEYMARKETSECB_PER_NET_ASSETS_TOT?62?">SMALL4!#REF!</definedName>
    <definedName name="XDO_?MONEYMARKETSECB_PER_NET_ASSETS_TOT?63?">SMALL5!$G$90</definedName>
    <definedName name="XDO_?MONEYMARKETSECB_PER_NET_ASSETS_TOT?64?">SMALL5!#REF!</definedName>
    <definedName name="XDO_?MONEYMARKETSECB_PER_NET_ASSETS_TOT?65?">SMALL6!$G$89</definedName>
    <definedName name="XDO_?MONEYMARKETSECB_PER_NET_ASSETS_TOT?66?">SMALL6!#REF!</definedName>
    <definedName name="XDO_?MONEYMARKETSECB_PER_NET_ASSETS_TOT?67?">SMILE!$G$98</definedName>
    <definedName name="XDO_?MONEYMARKETSECB_PER_NET_ASSETS_TOT?68?">SMILE!#REF!</definedName>
    <definedName name="XDO_?MONEYMARKETSECB_PER_NET_ASSETS_TOT?69?">SRURAL!$G$111</definedName>
    <definedName name="XDO_?MONEYMARKETSECB_PER_NET_ASSETS_TOT?7?">MICAP14!$G$109</definedName>
    <definedName name="XDO_?MONEYMARKETSECB_PER_NET_ASSETS_TOT?70?">SRURAL!#REF!</definedName>
    <definedName name="XDO_?MONEYMARKETSECB_PER_NET_ASSETS_TOT?71?">SSFUND!$G$86</definedName>
    <definedName name="XDO_?MONEYMARKETSECB_PER_NET_ASSETS_TOT?72?">SSFUND!#REF!</definedName>
    <definedName name="XDO_?MONEYMARKETSECB_PER_NET_ASSETS_TOT?73?">'SSN100'!$G$149</definedName>
    <definedName name="XDO_?MONEYMARKETSECB_PER_NET_ASSETS_TOT?74?">'SSN100'!#REF!</definedName>
    <definedName name="XDO_?MONEYMARKETSECB_PER_NET_ASSETS_TOT?75?">STAX!$G$100</definedName>
    <definedName name="XDO_?MONEYMARKETSECB_PER_NET_ASSETS_TOT?76?">STAX!#REF!</definedName>
    <definedName name="XDO_?MONEYMARKETSECB_PER_NET_ASSETS_TOT?77?">STOP6!$G$78</definedName>
    <definedName name="XDO_?MONEYMARKETSECB_PER_NET_ASSETS_TOT?78?">STOP6!#REF!</definedName>
    <definedName name="XDO_?MONEYMARKETSECB_PER_NET_ASSETS_TOT?79?">STOP7!$G$78</definedName>
    <definedName name="XDO_?MONEYMARKETSECB_PER_NET_ASSETS_TOT?8?" localSheetId="41">[1]SFRSTP!#REF!</definedName>
    <definedName name="XDO_?MONEYMARKETSECB_PER_NET_ASSETS_TOT?8?">MICAP14!#REF!</definedName>
    <definedName name="XDO_?MONEYMARKETSECB_PER_NET_ASSETS_TOT?80?">STOP7!#REF!</definedName>
    <definedName name="XDO_?MONEYMARKETSECB_PER_NET_ASSETS_TOT?81?">SUNESF!$G$118</definedName>
    <definedName name="XDO_?MONEYMARKETSECB_PER_NET_ASSETS_TOT?82?">SUNESF!#REF!</definedName>
    <definedName name="XDO_?MONEYMARKETSECB_PER_NET_ASSETS_TOT?83?">SUNFOP!$G$63</definedName>
    <definedName name="XDO_?MONEYMARKETSECB_PER_NET_ASSETS_TOT?84?">SUNFOP!#REF!</definedName>
    <definedName name="XDO_?MONEYMARKETSECB_PER_NET_ASSETS_TOT?85?">SUNVALF10!$G$92</definedName>
    <definedName name="XDO_?MONEYMARKETSECB_PER_NET_ASSETS_TOT?86?">SUNVALF10!#REF!</definedName>
    <definedName name="XDO_?MONEYMARKETSECB_PER_NET_ASSETS_TOT?87?">SUNVALF2!$G$95</definedName>
    <definedName name="XDO_?MONEYMARKETSECB_PER_NET_ASSETS_TOT?88?">SUNVALF2!#REF!</definedName>
    <definedName name="XDO_?MONEYMARKETSECB_PER_NET_ASSETS_TOT?89?">SUNVALF3!$G$96</definedName>
    <definedName name="XDO_?MONEYMARKETSECB_PER_NET_ASSETS_TOT?9?">MICAP15!$G$108</definedName>
    <definedName name="XDO_?MONEYMARKETSECB_PER_NET_ASSETS_TOT?90?">SUNVALF3!#REF!</definedName>
    <definedName name="XDO_?MONEYMARKETSECB_PER_NET_ASSETS_TOT?91?">SUNVALF7!$G$81</definedName>
    <definedName name="XDO_?MONEYMARKETSECB_PER_NET_ASSETS_TOT?92?">SUNVALF7!#REF!</definedName>
    <definedName name="XDO_?MONEYMARKETSECB_PER_NET_ASSETS_TOT?93?">SUNVALF8!$G$86</definedName>
    <definedName name="XDO_?MONEYMARKETSECB_PER_NET_ASSETS_TOT?94?">SUNVALF8!#REF!</definedName>
    <definedName name="XDO_?MONEYMARKETSECB_PER_NET_ASSETS_TOT?95?">SUNVALF9!$G$91</definedName>
    <definedName name="XDO_?MONEYMARKETSECB_PER_NET_ASSETS_TOT?96?">SUNVALF9!#REF!</definedName>
    <definedName name="XDO_?MONEYMARKETSECB_RATING_INDUSTRY?">CAPEXG!$D$57</definedName>
    <definedName name="XDO_?MONEYMARKETSECB_SL_NO?">CAPEXG!$A$57</definedName>
    <definedName name="XDO_?MONEYMARKETSECB_UNITS?">CAPEXG!$E$57</definedName>
    <definedName name="XDO_?MONEYMARKETSECC_ISIN_CODE?">CAPEXG!$B$61</definedName>
    <definedName name="XDO_?MONEYMARKETSECC_MARKET_VALUE?">CAPEXG!$F$61</definedName>
    <definedName name="XDO_?MONEYMARKETSECC_MARKET_VALUE_TOT?">CAPEXG!$F$92:$F$95</definedName>
    <definedName name="XDO_?MONEYMARKETSECC_MARKET_VALUE_TOT?1?">MICAP10!$F$100</definedName>
    <definedName name="XDO_?MONEYMARKETSECC_MARKET_VALUE_TOT?10?">MICAP15!$F$92:$F$114</definedName>
    <definedName name="XDO_?MONEYMARKETSECC_MARKET_VALUE_TOT?11?">MICAP16!$F$107</definedName>
    <definedName name="XDO_?MONEYMARKETSECC_MARKET_VALUE_TOT?12?">MICAP16!$F$92:$F$110</definedName>
    <definedName name="XDO_?MONEYMARKETSECC_MARKET_VALUE_TOT?13?">MICAP17!$F$109</definedName>
    <definedName name="XDO_?MONEYMARKETSECC_MARKET_VALUE_TOT?14?">MICAP17!$F$92:$F$112</definedName>
    <definedName name="XDO_?MONEYMARKETSECC_MARKET_VALUE_TOT?15?">MICAP8!$F$100</definedName>
    <definedName name="XDO_?MONEYMARKETSECC_MARKET_VALUE_TOT?16?">MICAP8!$F$92:$F$103</definedName>
    <definedName name="XDO_?MONEYMARKETSECC_MARKET_VALUE_TOT?17?">MICAP9!$F$100</definedName>
    <definedName name="XDO_?MONEYMARKETSECC_MARKET_VALUE_TOT?18?">MICAP9!$F$92:$F$103</definedName>
    <definedName name="XDO_?MONEYMARKETSECC_MARKET_VALUE_TOT?19?">MIDCAP!$F$113</definedName>
    <definedName name="XDO_?MONEYMARKETSECC_MARKET_VALUE_TOT?2?">MICAP10!$F$92:$F$103</definedName>
    <definedName name="XDO_?MONEYMARKETSECC_MARKET_VALUE_TOT?20?">MIDCAP!$F$92:$F$116</definedName>
    <definedName name="XDO_?MONEYMARKETSECC_MARKET_VALUE_TOT?21?">MULTI1!$F$87</definedName>
    <definedName name="XDO_?MONEYMARKETSECC_MARKET_VALUE_TOT?22?">MULTI1!$F$90:$F$92</definedName>
    <definedName name="XDO_?MONEYMARKETSECC_MARKET_VALUE_TOT?23?">MULTI2!$F$88</definedName>
    <definedName name="XDO_?MONEYMARKETSECC_MARKET_VALUE_TOT?24?">MULTI2!$F$91:$F$92</definedName>
    <definedName name="XDO_?MONEYMARKETSECC_MARKET_VALUE_TOT?25?">MULTIP!$F$84</definedName>
    <definedName name="XDO_?MONEYMARKETSECC_MARKET_VALUE_TOT?26?">MULTIP!$F$87:$F$92</definedName>
    <definedName name="XDO_?MONEYMARKETSECC_MARKET_VALUE_TOT?27?">SESCAP1!$F$106</definedName>
    <definedName name="XDO_?MONEYMARKETSECC_MARKET_VALUE_TOT?28?">SESCAP1!$F$92:$F$109</definedName>
    <definedName name="XDO_?MONEYMARKETSECC_MARKET_VALUE_TOT?29?">SESCAP2!$F$109</definedName>
    <definedName name="XDO_?MONEYMARKETSECC_MARKET_VALUE_TOT?3?">MICAP11!$F$109</definedName>
    <definedName name="XDO_?MONEYMARKETSECC_MARKET_VALUE_TOT?30?" localSheetId="41">[1]SHYBN!#REF!</definedName>
    <definedName name="XDO_?MONEYMARKETSECC_MARKET_VALUE_TOT?30?">SESCAP2!$F$92:$F$112</definedName>
    <definedName name="XDO_?MONEYMARKETSECC_MARKET_VALUE_TOT?31?">SESCAP3!$F$112</definedName>
    <definedName name="XDO_?MONEYMARKETSECC_MARKET_VALUE_TOT?32?">SESCAP3!$F$92:$F$115</definedName>
    <definedName name="XDO_?MONEYMARKETSECC_MARKET_VALUE_TOT?33?">SESCAP4!$F$108</definedName>
    <definedName name="XDO_?MONEYMARKETSECC_MARKET_VALUE_TOT?34?">SESCAP4!$F$92:$F$111</definedName>
    <definedName name="XDO_?MONEYMARKETSECC_MARKET_VALUE_TOT?35?">SESCAP5!$F$105</definedName>
    <definedName name="XDO_?MONEYMARKETSECC_MARKET_VALUE_TOT?36?">SESCAP5!$F$92:$F$108</definedName>
    <definedName name="XDO_?MONEYMARKETSECC_MARKET_VALUE_TOT?37?">SESCAP6!$F$101</definedName>
    <definedName name="XDO_?MONEYMARKETSECC_MARKET_VALUE_TOT?38?">SESCAP6!$F$92:$F$104</definedName>
    <definedName name="XDO_?MONEYMARKETSECC_MARKET_VALUE_TOT?39?">SESCAP7!$F$91</definedName>
    <definedName name="XDO_?MONEYMARKETSECC_MARKET_VALUE_TOT?4?">MICAP11!$F$92:$F$112</definedName>
    <definedName name="XDO_?MONEYMARKETSECC_MARKET_VALUE_TOT?40?">SESCAP7!$F$92:$F$94</definedName>
    <definedName name="XDO_?MONEYMARKETSECC_MARKET_VALUE_TOT?41?">SFOCUS!$F$80</definedName>
    <definedName name="XDO_?MONEYMARKETSECC_MARKET_VALUE_TOT?42?" localSheetId="41">SUNBAL!$F$123</definedName>
    <definedName name="XDO_?MONEYMARKETSECC_MARKET_VALUE_TOT?42?">SFOCUS!$F$83:$F$92</definedName>
    <definedName name="XDO_?MONEYMARKETSECC_MARKET_VALUE_TOT?43?" localSheetId="41">SUNBAL!$F$82:$F$126</definedName>
    <definedName name="XDO_?MONEYMARKETSECC_MARKET_VALUE_TOT?43?">SLTADV3!$F$104</definedName>
    <definedName name="XDO_?MONEYMARKETSECC_MARKET_VALUE_TOT?44?">SLTADV3!$F$92:$F$107</definedName>
    <definedName name="XDO_?MONEYMARKETSECC_MARKET_VALUE_TOT?45?">SLTADV4!$F$94</definedName>
    <definedName name="XDO_?MONEYMARKETSECC_MARKET_VALUE_TOT?46?">SLTADV4!$F$92:$F$97</definedName>
    <definedName name="XDO_?MONEYMARKETSECC_MARKET_VALUE_TOT?47?">SLTAX1!$F$98</definedName>
    <definedName name="XDO_?MONEYMARKETSECC_MARKET_VALUE_TOT?48?">SLTAX1!$F$92:$F$101</definedName>
    <definedName name="XDO_?MONEYMARKETSECC_MARKET_VALUE_TOT?49?">SLTAX2!$F$98</definedName>
    <definedName name="XDO_?MONEYMARKETSECC_MARKET_VALUE_TOT?5?">MICAP12!$F$109</definedName>
    <definedName name="XDO_?MONEYMARKETSECC_MARKET_VALUE_TOT?50?">SLTAX2!$F$92:$F$101</definedName>
    <definedName name="XDO_?MONEYMARKETSECC_MARKET_VALUE_TOT?51?">SLTAX3!$F$106</definedName>
    <definedName name="XDO_?MONEYMARKETSECC_MARKET_VALUE_TOT?52?">SLTAX3!$F$92:$F$109</definedName>
    <definedName name="XDO_?MONEYMARKETSECC_MARKET_VALUE_TOT?53?">SLTAX4!$F$109</definedName>
    <definedName name="XDO_?MONEYMARKETSECC_MARKET_VALUE_TOT?54?">SLTAX4!$F$92:$F$112</definedName>
    <definedName name="XDO_?MONEYMARKETSECC_MARKET_VALUE_TOT?55?">SLTAX5!$F$110</definedName>
    <definedName name="XDO_?MONEYMARKETSECC_MARKET_VALUE_TOT?56?">SLTAX5!$F$92:$F$113</definedName>
    <definedName name="XDO_?MONEYMARKETSECC_MARKET_VALUE_TOT?57?">SLTAX6!$F$108</definedName>
    <definedName name="XDO_?MONEYMARKETSECC_MARKET_VALUE_TOT?58?">SLTAX6!$F$92:$F$111</definedName>
    <definedName name="XDO_?MONEYMARKETSECC_MARKET_VALUE_TOT?59?">SMALL3!$F$93</definedName>
    <definedName name="XDO_?MONEYMARKETSECC_MARKET_VALUE_TOT?6?">MICAP12!$F$92:$F$112</definedName>
    <definedName name="XDO_?MONEYMARKETSECC_MARKET_VALUE_TOT?60?">SMALL3!$F$92:$F$96</definedName>
    <definedName name="XDO_?MONEYMARKETSECC_MARKET_VALUE_TOT?61?">SMALL4!$F$93</definedName>
    <definedName name="XDO_?MONEYMARKETSECC_MARKET_VALUE_TOT?62?">SMALL4!$F$92:$F$96</definedName>
    <definedName name="XDO_?MONEYMARKETSECC_MARKET_VALUE_TOT?63?">SMALL5!$F$93</definedName>
    <definedName name="XDO_?MONEYMARKETSECC_MARKET_VALUE_TOT?64?">SMALL5!$F$92:$F$96</definedName>
    <definedName name="XDO_?MONEYMARKETSECC_MARKET_VALUE_TOT?65?">SMALL6!$F$92</definedName>
    <definedName name="XDO_?MONEYMARKETSECC_MARKET_VALUE_TOT?66?">SMALL6!$F$92:$F$95</definedName>
    <definedName name="XDO_?MONEYMARKETSECC_MARKET_VALUE_TOT?67?">SMILE!$F$101</definedName>
    <definedName name="XDO_?MONEYMARKETSECC_MARKET_VALUE_TOT?68?">SMILE!$F$92:$F$104</definedName>
    <definedName name="XDO_?MONEYMARKETSECC_MARKET_VALUE_TOT?69?">SRURAL!$F$114</definedName>
    <definedName name="XDO_?MONEYMARKETSECC_MARKET_VALUE_TOT?7?">MICAP14!$F$112</definedName>
    <definedName name="XDO_?MONEYMARKETSECC_MARKET_VALUE_TOT?70?">SRURAL!$F$92:$F$117</definedName>
    <definedName name="XDO_?MONEYMARKETSECC_MARKET_VALUE_TOT?71?">SSFUND!$F$89</definedName>
    <definedName name="XDO_?MONEYMARKETSECC_MARKET_VALUE_TOT?72?">SSFUND!$F$92</definedName>
    <definedName name="XDO_?MONEYMARKETSECC_MARKET_VALUE_TOT?73?">'SSN100'!$F$152</definedName>
    <definedName name="XDO_?MONEYMARKETSECC_MARKET_VALUE_TOT?74?">'SSN100'!$F$92:$F$155</definedName>
    <definedName name="XDO_?MONEYMARKETSECC_MARKET_VALUE_TOT?75?">STAX!$F$103</definedName>
    <definedName name="XDO_?MONEYMARKETSECC_MARKET_VALUE_TOT?76?">STAX!$F$92:$F$106</definedName>
    <definedName name="XDO_?MONEYMARKETSECC_MARKET_VALUE_TOT?77?">STOP6!$F$81</definedName>
    <definedName name="XDO_?MONEYMARKETSECC_MARKET_VALUE_TOT?78?">STOP6!$F$84:$F$92</definedName>
    <definedName name="XDO_?MONEYMARKETSECC_MARKET_VALUE_TOT?79?">STOP7!$F$81</definedName>
    <definedName name="XDO_?MONEYMARKETSECC_MARKET_VALUE_TOT?8?">MICAP14!$F$92:$F$115</definedName>
    <definedName name="XDO_?MONEYMARKETSECC_MARKET_VALUE_TOT?80?">STOP7!$F$84:$F$92</definedName>
    <definedName name="XDO_?MONEYMARKETSECC_MARKET_VALUE_TOT?81?">SUNESF!$F$121</definedName>
    <definedName name="XDO_?MONEYMARKETSECC_MARKET_VALUE_TOT?82?">SUNESF!$F$92:$F$124</definedName>
    <definedName name="XDO_?MONEYMARKETSECC_MARKET_VALUE_TOT?83?">SUNFOP!$F$66</definedName>
    <definedName name="XDO_?MONEYMARKETSECC_MARKET_VALUE_TOT?84?">SUNFOP!$F$69:$F$92</definedName>
    <definedName name="XDO_?MONEYMARKETSECC_MARKET_VALUE_TOT?85?">SUNVALF10!$F$95</definedName>
    <definedName name="XDO_?MONEYMARKETSECC_MARKET_VALUE_TOT?86?">SUNVALF10!$F$92:$F$98</definedName>
    <definedName name="XDO_?MONEYMARKETSECC_MARKET_VALUE_TOT?87?">SUNVALF2!$F$98</definedName>
    <definedName name="XDO_?MONEYMARKETSECC_MARKET_VALUE_TOT?88?">SUNVALF2!$F$92:$F$101</definedName>
    <definedName name="XDO_?MONEYMARKETSECC_MARKET_VALUE_TOT?89?">SUNVALF3!$F$99</definedName>
    <definedName name="XDO_?MONEYMARKETSECC_MARKET_VALUE_TOT?9?">MICAP15!$F$111</definedName>
    <definedName name="XDO_?MONEYMARKETSECC_MARKET_VALUE_TOT?90?">SUNVALF3!$F$92:$F$102</definedName>
    <definedName name="XDO_?MONEYMARKETSECC_MARKET_VALUE_TOT?91?">SUNVALF7!$F$84</definedName>
    <definedName name="XDO_?MONEYMARKETSECC_MARKET_VALUE_TOT?92?">SUNVALF7!$F$87:$F$92</definedName>
    <definedName name="XDO_?MONEYMARKETSECC_MARKET_VALUE_TOT?93?">SUNVALF8!$F$89</definedName>
    <definedName name="XDO_?MONEYMARKETSECC_MARKET_VALUE_TOT?94?">SUNVALF8!$F$92</definedName>
    <definedName name="XDO_?MONEYMARKETSECC_MARKET_VALUE_TOT?95?">SUNVALF9!$F$94</definedName>
    <definedName name="XDO_?MONEYMARKETSECC_MARKET_VALUE_TOT?96?">SUNVALF9!$F$92:$F$97</definedName>
    <definedName name="XDO_?MONEYMARKETSECC_NAME?">CAPEXG!$C$61</definedName>
    <definedName name="XDO_?MONEYMARKETSECC_PER_NET_ASSETS?">CAPEXG!$G$61</definedName>
    <definedName name="XDO_?MONEYMARKETSECC_PER_NET_ASSETS_TOT?">CAPEXG!$G$92:$G$95</definedName>
    <definedName name="XDO_?MONEYMARKETSECC_PER_NET_ASSETS_TOT?1?">MICAP10!$G$100</definedName>
    <definedName name="XDO_?MONEYMARKETSECC_PER_NET_ASSETS_TOT?10?">MICAP15!$G$92:$G$114</definedName>
    <definedName name="XDO_?MONEYMARKETSECC_PER_NET_ASSETS_TOT?11?">MICAP16!$G$107</definedName>
    <definedName name="XDO_?MONEYMARKETSECC_PER_NET_ASSETS_TOT?12?">MICAP16!$G$92:$G$110</definedName>
    <definedName name="XDO_?MONEYMARKETSECC_PER_NET_ASSETS_TOT?13?">MICAP17!$G$109</definedName>
    <definedName name="XDO_?MONEYMARKETSECC_PER_NET_ASSETS_TOT?14?">MICAP17!$G$92:$G$112</definedName>
    <definedName name="XDO_?MONEYMARKETSECC_PER_NET_ASSETS_TOT?15?">MICAP8!$G$100</definedName>
    <definedName name="XDO_?MONEYMARKETSECC_PER_NET_ASSETS_TOT?16?">MICAP8!$G$92:$G$103</definedName>
    <definedName name="XDO_?MONEYMARKETSECC_PER_NET_ASSETS_TOT?17?">MICAP9!$G$100</definedName>
    <definedName name="XDO_?MONEYMARKETSECC_PER_NET_ASSETS_TOT?18?">MICAP9!$G$92:$G$103</definedName>
    <definedName name="XDO_?MONEYMARKETSECC_PER_NET_ASSETS_TOT?19?">MIDCAP!$G$113</definedName>
    <definedName name="XDO_?MONEYMARKETSECC_PER_NET_ASSETS_TOT?2?">MICAP10!$G$92:$G$103</definedName>
    <definedName name="XDO_?MONEYMARKETSECC_PER_NET_ASSETS_TOT?20?">MIDCAP!$G$92:$G$116</definedName>
    <definedName name="XDO_?MONEYMARKETSECC_PER_NET_ASSETS_TOT?21?">MULTI1!$G$87</definedName>
    <definedName name="XDO_?MONEYMARKETSECC_PER_NET_ASSETS_TOT?22?">MULTI1!$G$90:$G$92</definedName>
    <definedName name="XDO_?MONEYMARKETSECC_PER_NET_ASSETS_TOT?23?">MULTI2!$G$88</definedName>
    <definedName name="XDO_?MONEYMARKETSECC_PER_NET_ASSETS_TOT?24?">MULTI2!$G$91:$G$92</definedName>
    <definedName name="XDO_?MONEYMARKETSECC_PER_NET_ASSETS_TOT?25?">MULTIP!$G$84</definedName>
    <definedName name="XDO_?MONEYMARKETSECC_PER_NET_ASSETS_TOT?26?">MULTIP!$G$87:$G$92</definedName>
    <definedName name="XDO_?MONEYMARKETSECC_PER_NET_ASSETS_TOT?27?">SESCAP1!$G$106</definedName>
    <definedName name="XDO_?MONEYMARKETSECC_PER_NET_ASSETS_TOT?28?">SESCAP1!$G$92:$G$109</definedName>
    <definedName name="XDO_?MONEYMARKETSECC_PER_NET_ASSETS_TOT?29?">SESCAP2!$G$109</definedName>
    <definedName name="XDO_?MONEYMARKETSECC_PER_NET_ASSETS_TOT?3?">MICAP11!$G$109</definedName>
    <definedName name="XDO_?MONEYMARKETSECC_PER_NET_ASSETS_TOT?30?" localSheetId="41">[1]SHYBN!#REF!</definedName>
    <definedName name="XDO_?MONEYMARKETSECC_PER_NET_ASSETS_TOT?30?">SESCAP2!$G$92:$G$112</definedName>
    <definedName name="XDO_?MONEYMARKETSECC_PER_NET_ASSETS_TOT?31?">SESCAP3!$G$112</definedName>
    <definedName name="XDO_?MONEYMARKETSECC_PER_NET_ASSETS_TOT?32?">SESCAP3!$G$92:$G$115</definedName>
    <definedName name="XDO_?MONEYMARKETSECC_PER_NET_ASSETS_TOT?33?">SESCAP4!$G$108</definedName>
    <definedName name="XDO_?MONEYMARKETSECC_PER_NET_ASSETS_TOT?34?">SESCAP4!$G$92:$G$111</definedName>
    <definedName name="XDO_?MONEYMARKETSECC_PER_NET_ASSETS_TOT?35?">SESCAP5!$G$105</definedName>
    <definedName name="XDO_?MONEYMARKETSECC_PER_NET_ASSETS_TOT?36?">SESCAP5!$G$92:$G$108</definedName>
    <definedName name="XDO_?MONEYMARKETSECC_PER_NET_ASSETS_TOT?37?">SESCAP6!$G$101</definedName>
    <definedName name="XDO_?MONEYMARKETSECC_PER_NET_ASSETS_TOT?38?">SESCAP6!$G$92:$G$104</definedName>
    <definedName name="XDO_?MONEYMARKETSECC_PER_NET_ASSETS_TOT?39?">SESCAP7!$G$91</definedName>
    <definedName name="XDO_?MONEYMARKETSECC_PER_NET_ASSETS_TOT?4?">MICAP11!$G$92:$G$112</definedName>
    <definedName name="XDO_?MONEYMARKETSECC_PER_NET_ASSETS_TOT?40?">SESCAP7!$G$92:$G$94</definedName>
    <definedName name="XDO_?MONEYMARKETSECC_PER_NET_ASSETS_TOT?41?">SFOCUS!$G$80</definedName>
    <definedName name="XDO_?MONEYMARKETSECC_PER_NET_ASSETS_TOT?42?" localSheetId="41">SUNBAL!$G$123</definedName>
    <definedName name="XDO_?MONEYMARKETSECC_PER_NET_ASSETS_TOT?42?">SFOCUS!$G$83:$G$92</definedName>
    <definedName name="XDO_?MONEYMARKETSECC_PER_NET_ASSETS_TOT?43?" localSheetId="41">SUNBAL!$G$82:$G$126</definedName>
    <definedName name="XDO_?MONEYMARKETSECC_PER_NET_ASSETS_TOT?43?">SLTADV3!$G$104</definedName>
    <definedName name="XDO_?MONEYMARKETSECC_PER_NET_ASSETS_TOT?44?">SLTADV3!$G$92:$G$107</definedName>
    <definedName name="XDO_?MONEYMARKETSECC_PER_NET_ASSETS_TOT?45?">SLTADV4!$G$94</definedName>
    <definedName name="XDO_?MONEYMARKETSECC_PER_NET_ASSETS_TOT?46?">SLTADV4!$G$92:$G$97</definedName>
    <definedName name="XDO_?MONEYMARKETSECC_PER_NET_ASSETS_TOT?47?">SLTAX1!$G$98</definedName>
    <definedName name="XDO_?MONEYMARKETSECC_PER_NET_ASSETS_TOT?48?">SLTAX1!$G$92:$G$101</definedName>
    <definedName name="XDO_?MONEYMARKETSECC_PER_NET_ASSETS_TOT?49?">SLTAX2!$G$98</definedName>
    <definedName name="XDO_?MONEYMARKETSECC_PER_NET_ASSETS_TOT?5?">MICAP12!$G$109</definedName>
    <definedName name="XDO_?MONEYMARKETSECC_PER_NET_ASSETS_TOT?50?">SLTAX2!$G$92:$G$101</definedName>
    <definedName name="XDO_?MONEYMARKETSECC_PER_NET_ASSETS_TOT?51?">SLTAX3!$G$106</definedName>
    <definedName name="XDO_?MONEYMARKETSECC_PER_NET_ASSETS_TOT?52?">SLTAX3!$G$92:$G$109</definedName>
    <definedName name="XDO_?MONEYMARKETSECC_PER_NET_ASSETS_TOT?53?">SLTAX4!$G$109</definedName>
    <definedName name="XDO_?MONEYMARKETSECC_PER_NET_ASSETS_TOT?54?">SLTAX4!$G$92:$G$112</definedName>
    <definedName name="XDO_?MONEYMARKETSECC_PER_NET_ASSETS_TOT?55?">SLTAX5!$G$110</definedName>
    <definedName name="XDO_?MONEYMARKETSECC_PER_NET_ASSETS_TOT?56?">SLTAX5!$G$92:$G$113</definedName>
    <definedName name="XDO_?MONEYMARKETSECC_PER_NET_ASSETS_TOT?57?">SLTAX6!$G$108</definedName>
    <definedName name="XDO_?MONEYMARKETSECC_PER_NET_ASSETS_TOT?58?">SLTAX6!$G$92:$G$111</definedName>
    <definedName name="XDO_?MONEYMARKETSECC_PER_NET_ASSETS_TOT?59?">SMALL3!$G$93</definedName>
    <definedName name="XDO_?MONEYMARKETSECC_PER_NET_ASSETS_TOT?6?">MICAP12!$G$92:$G$112</definedName>
    <definedName name="XDO_?MONEYMARKETSECC_PER_NET_ASSETS_TOT?60?">SMALL3!$G$92:$G$96</definedName>
    <definedName name="XDO_?MONEYMARKETSECC_PER_NET_ASSETS_TOT?61?">SMALL4!$G$93</definedName>
    <definedName name="XDO_?MONEYMARKETSECC_PER_NET_ASSETS_TOT?62?">SMALL4!$G$92:$G$96</definedName>
    <definedName name="XDO_?MONEYMARKETSECC_PER_NET_ASSETS_TOT?63?">SMALL5!$G$93</definedName>
    <definedName name="XDO_?MONEYMARKETSECC_PER_NET_ASSETS_TOT?64?">SMALL5!$G$92:$G$96</definedName>
    <definedName name="XDO_?MONEYMARKETSECC_PER_NET_ASSETS_TOT?65?">SMALL6!$G$92</definedName>
    <definedName name="XDO_?MONEYMARKETSECC_PER_NET_ASSETS_TOT?66?">SMALL6!$G$92:$G$95</definedName>
    <definedName name="XDO_?MONEYMARKETSECC_PER_NET_ASSETS_TOT?67?">SMILE!$G$101</definedName>
    <definedName name="XDO_?MONEYMARKETSECC_PER_NET_ASSETS_TOT?68?">SMILE!$G$92:$G$104</definedName>
    <definedName name="XDO_?MONEYMARKETSECC_PER_NET_ASSETS_TOT?69?">SRURAL!$G$114</definedName>
    <definedName name="XDO_?MONEYMARKETSECC_PER_NET_ASSETS_TOT?7?">MICAP14!$G$112</definedName>
    <definedName name="XDO_?MONEYMARKETSECC_PER_NET_ASSETS_TOT?70?">SRURAL!$G$92:$G$117</definedName>
    <definedName name="XDO_?MONEYMARKETSECC_PER_NET_ASSETS_TOT?71?">SSFUND!$G$89</definedName>
    <definedName name="XDO_?MONEYMARKETSECC_PER_NET_ASSETS_TOT?72?">SSFUND!$G$92</definedName>
    <definedName name="XDO_?MONEYMARKETSECC_PER_NET_ASSETS_TOT?73?">'SSN100'!$G$152</definedName>
    <definedName name="XDO_?MONEYMARKETSECC_PER_NET_ASSETS_TOT?74?">'SSN100'!$G$92:$G$155</definedName>
    <definedName name="XDO_?MONEYMARKETSECC_PER_NET_ASSETS_TOT?75?">STAX!$G$103</definedName>
    <definedName name="XDO_?MONEYMARKETSECC_PER_NET_ASSETS_TOT?76?">STAX!$G$92:$G$106</definedName>
    <definedName name="XDO_?MONEYMARKETSECC_PER_NET_ASSETS_TOT?77?">STOP6!$G$81</definedName>
    <definedName name="XDO_?MONEYMARKETSECC_PER_NET_ASSETS_TOT?78?">STOP6!$G$84:$G$92</definedName>
    <definedName name="XDO_?MONEYMARKETSECC_PER_NET_ASSETS_TOT?79?">STOP7!$G$81</definedName>
    <definedName name="XDO_?MONEYMARKETSECC_PER_NET_ASSETS_TOT?8?">MICAP14!$G$92:$G$115</definedName>
    <definedName name="XDO_?MONEYMARKETSECC_PER_NET_ASSETS_TOT?80?">STOP7!$G$84:$G$92</definedName>
    <definedName name="XDO_?MONEYMARKETSECC_PER_NET_ASSETS_TOT?81?">SUNESF!$G$121</definedName>
    <definedName name="XDO_?MONEYMARKETSECC_PER_NET_ASSETS_TOT?82?">SUNESF!$G$92:$G$124</definedName>
    <definedName name="XDO_?MONEYMARKETSECC_PER_NET_ASSETS_TOT?83?">SUNFOP!$G$66</definedName>
    <definedName name="XDO_?MONEYMARKETSECC_PER_NET_ASSETS_TOT?84?">SUNFOP!$G$69:$G$92</definedName>
    <definedName name="XDO_?MONEYMARKETSECC_PER_NET_ASSETS_TOT?85?">SUNVALF10!$G$95</definedName>
    <definedName name="XDO_?MONEYMARKETSECC_PER_NET_ASSETS_TOT?86?">SUNVALF10!$G$92:$G$98</definedName>
    <definedName name="XDO_?MONEYMARKETSECC_PER_NET_ASSETS_TOT?87?">SUNVALF2!$G$98</definedName>
    <definedName name="XDO_?MONEYMARKETSECC_PER_NET_ASSETS_TOT?88?">SUNVALF2!$G$92:$G$101</definedName>
    <definedName name="XDO_?MONEYMARKETSECC_PER_NET_ASSETS_TOT?89?">SUNVALF3!$G$99</definedName>
    <definedName name="XDO_?MONEYMARKETSECC_PER_NET_ASSETS_TOT?9?">MICAP15!$G$111</definedName>
    <definedName name="XDO_?MONEYMARKETSECC_PER_NET_ASSETS_TOT?90?">SUNVALF3!$G$92:$G$102</definedName>
    <definedName name="XDO_?MONEYMARKETSECC_PER_NET_ASSETS_TOT?91?">SUNVALF7!$G$84</definedName>
    <definedName name="XDO_?MONEYMARKETSECC_PER_NET_ASSETS_TOT?92?">SUNVALF7!$G$87:$G$92</definedName>
    <definedName name="XDO_?MONEYMARKETSECC_PER_NET_ASSETS_TOT?93?">SUNVALF8!$G$89</definedName>
    <definedName name="XDO_?MONEYMARKETSECC_PER_NET_ASSETS_TOT?94?">SUNVALF8!$G$92</definedName>
    <definedName name="XDO_?MONEYMARKETSECC_PER_NET_ASSETS_TOT?95?">SUNVALF9!$G$94</definedName>
    <definedName name="XDO_?MONEYMARKETSECC_PER_NET_ASSETS_TOT?96?">SUNVALF9!$G$92:$G$97</definedName>
    <definedName name="XDO_?MONEYMARKETSECC_RATING_INDUSTRY?">CAPEXG!$D$61</definedName>
    <definedName name="XDO_?MONEYMARKETSECC_SL_NO?">CAPEXG!$A$61</definedName>
    <definedName name="XDO_?MONEYMARKETSECC_UNITS?">CAPEXG!$E$61</definedName>
    <definedName name="XDO_?MONEYMARKETSECD_ISIN_CODE?">CAPEXG!$B$65:$B$95</definedName>
    <definedName name="XDO_?MONEYMARKETSECD_ISIN_CODE?1?">MICAP10!$B$65:$B$103</definedName>
    <definedName name="XDO_?MONEYMARKETSECD_ISIN_CODE?10?">MIDCAP!$B$65:$B$116</definedName>
    <definedName name="XDO_?MONEYMARKETSECD_ISIN_CODE?11?">MULTI1!$B$65:$B$90</definedName>
    <definedName name="XDO_?MONEYMARKETSECD_ISIN_CODE?12?">MULTI2!$B$65:$B$91</definedName>
    <definedName name="XDO_?MONEYMARKETSECD_ISIN_CODE?13?">MULTIP!$B$65:$B$87</definedName>
    <definedName name="XDO_?MONEYMARKETSECD_ISIN_CODE?14?">SESCAP1!$B$65:$B$109</definedName>
    <definedName name="XDO_?MONEYMARKETSECD_ISIN_CODE?15?">SESCAP2!$B$65:$B$112</definedName>
    <definedName name="XDO_?MONEYMARKETSECD_ISIN_CODE?16?">SESCAP3!$B$65:$B$115</definedName>
    <definedName name="XDO_?MONEYMARKETSECD_ISIN_CODE?17?">SESCAP4!$B$65:$B$111</definedName>
    <definedName name="XDO_?MONEYMARKETSECD_ISIN_CODE?18?">SESCAP5!$B$65:$B$108</definedName>
    <definedName name="XDO_?MONEYMARKETSECD_ISIN_CODE?19?">SESCAP6!$B$65:$B$104</definedName>
    <definedName name="XDO_?MONEYMARKETSECD_ISIN_CODE?2?">MICAP11!$B$65:$B$112</definedName>
    <definedName name="XDO_?MONEYMARKETSECD_ISIN_CODE?20?">SESCAP7!$B$65:$B$94</definedName>
    <definedName name="XDO_?MONEYMARKETSECD_ISIN_CODE?21?" localSheetId="41">SUNBAL!$B$66:$B$126</definedName>
    <definedName name="XDO_?MONEYMARKETSECD_ISIN_CODE?21?">SFOCUS!$B$65:$B$83</definedName>
    <definedName name="XDO_?MONEYMARKETSECD_ISIN_CODE?22?">SLTADV3!$B$65:$B$107</definedName>
    <definedName name="XDO_?MONEYMARKETSECD_ISIN_CODE?23?">SLTADV4!$B$65:$B$97</definedName>
    <definedName name="XDO_?MONEYMARKETSECD_ISIN_CODE?24?">SLTAX1!$B$65:$B$101</definedName>
    <definedName name="XDO_?MONEYMARKETSECD_ISIN_CODE?25?">SLTAX2!$B$65:$B$101</definedName>
    <definedName name="XDO_?MONEYMARKETSECD_ISIN_CODE?26?">SLTAX3!$B$65:$B$109</definedName>
    <definedName name="XDO_?MONEYMARKETSECD_ISIN_CODE?27?">SLTAX4!$B$65:$B$112</definedName>
    <definedName name="XDO_?MONEYMARKETSECD_ISIN_CODE?28?">SLTAX5!$B$65:$B$113</definedName>
    <definedName name="XDO_?MONEYMARKETSECD_ISIN_CODE?29?">SLTAX6!$B$65:$B$111</definedName>
    <definedName name="XDO_?MONEYMARKETSECD_ISIN_CODE?3?">MICAP12!$B$65:$B$112</definedName>
    <definedName name="XDO_?MONEYMARKETSECD_ISIN_CODE?30?">SMALL3!$B$65:$B$96</definedName>
    <definedName name="XDO_?MONEYMARKETSECD_ISIN_CODE?31?">SMALL4!$B$65:$B$96</definedName>
    <definedName name="XDO_?MONEYMARKETSECD_ISIN_CODE?32?">SMALL5!$B$65:$B$96</definedName>
    <definedName name="XDO_?MONEYMARKETSECD_ISIN_CODE?33?">SMALL6!$B$65:$B$95</definedName>
    <definedName name="XDO_?MONEYMARKETSECD_ISIN_CODE?34?">SMILE!$B$65:$B$104</definedName>
    <definedName name="XDO_?MONEYMARKETSECD_ISIN_CODE?35?">SRURAL!$B$65:$B$117</definedName>
    <definedName name="XDO_?MONEYMARKETSECD_ISIN_CODE?36?">SSFUND!$B$65:$B$92</definedName>
    <definedName name="XDO_?MONEYMARKETSECD_ISIN_CODE?37?">'SSN100'!$B$65:$B$155</definedName>
    <definedName name="XDO_?MONEYMARKETSECD_ISIN_CODE?38?">STAX!$B$65:$B$106</definedName>
    <definedName name="XDO_?MONEYMARKETSECD_ISIN_CODE?39?">STOP6!$B$65:$B$84</definedName>
    <definedName name="XDO_?MONEYMARKETSECD_ISIN_CODE?4?">MICAP14!$B$65:$B$115</definedName>
    <definedName name="XDO_?MONEYMARKETSECD_ISIN_CODE?40?">STOP7!$B$65:$B$84</definedName>
    <definedName name="XDO_?MONEYMARKETSECD_ISIN_CODE?41?">SUNESF!$B$65:$B$124</definedName>
    <definedName name="XDO_?MONEYMARKETSECD_ISIN_CODE?42?">SUNFOP!$B$65:$B$69</definedName>
    <definedName name="XDO_?MONEYMARKETSECD_ISIN_CODE?43?">SUNVALF10!$B$65:$B$98</definedName>
    <definedName name="XDO_?MONEYMARKETSECD_ISIN_CODE?44?">SUNVALF2!$B$65:$B$101</definedName>
    <definedName name="XDO_?MONEYMARKETSECD_ISIN_CODE?45?">SUNVALF3!$B$65:$B$102</definedName>
    <definedName name="XDO_?MONEYMARKETSECD_ISIN_CODE?46?">SUNVALF7!$B$65:$B$87</definedName>
    <definedName name="XDO_?MONEYMARKETSECD_ISIN_CODE?47?">SUNVALF8!$B$65:$B$92</definedName>
    <definedName name="XDO_?MONEYMARKETSECD_ISIN_CODE?48?">SUNVALF9!$B$65:$B$97</definedName>
    <definedName name="XDO_?MONEYMARKETSECD_ISIN_CODE?5?">MICAP15!$B$65:$B$114</definedName>
    <definedName name="XDO_?MONEYMARKETSECD_ISIN_CODE?6?">MICAP16!$B$65:$B$110</definedName>
    <definedName name="XDO_?MONEYMARKETSECD_ISIN_CODE?7?">MICAP17!$B$65:$B$112</definedName>
    <definedName name="XDO_?MONEYMARKETSECD_ISIN_CODE?8?">MICAP8!$B$65:$B$103</definedName>
    <definedName name="XDO_?MONEYMARKETSECD_ISIN_CODE?9?">MICAP9!$B$65:$B$103</definedName>
    <definedName name="XDO_?MONEYMARKETSECD_MARKET_VALUE?">CAPEXG!$F$65:$F$95</definedName>
    <definedName name="XDO_?MONEYMARKETSECD_MARKET_VALUE?1?">MICAP10!$F$65:$F$103</definedName>
    <definedName name="XDO_?MONEYMARKETSECD_MARKET_VALUE?10?">MIDCAP!$F$65:$F$116</definedName>
    <definedName name="XDO_?MONEYMARKETSECD_MARKET_VALUE?11?">MULTI1!$F$65:$F$90</definedName>
    <definedName name="XDO_?MONEYMARKETSECD_MARKET_VALUE?12?">MULTI2!$F$65:$F$91</definedName>
    <definedName name="XDO_?MONEYMARKETSECD_MARKET_VALUE?13?">MULTIP!$F$65:$F$87</definedName>
    <definedName name="XDO_?MONEYMARKETSECD_MARKET_VALUE?14?">SESCAP1!$F$65:$F$109</definedName>
    <definedName name="XDO_?MONEYMARKETSECD_MARKET_VALUE?15?">SESCAP2!$F$65:$F$112</definedName>
    <definedName name="XDO_?MONEYMARKETSECD_MARKET_VALUE?16?">SESCAP3!$F$65:$F$115</definedName>
    <definedName name="XDO_?MONEYMARKETSECD_MARKET_VALUE?17?">SESCAP4!$F$65:$F$111</definedName>
    <definedName name="XDO_?MONEYMARKETSECD_MARKET_VALUE?18?">SESCAP5!$F$65:$F$108</definedName>
    <definedName name="XDO_?MONEYMARKETSECD_MARKET_VALUE?19?">SESCAP6!$F$65:$F$104</definedName>
    <definedName name="XDO_?MONEYMARKETSECD_MARKET_VALUE?2?">MICAP11!$F$65:$F$112</definedName>
    <definedName name="XDO_?MONEYMARKETSECD_MARKET_VALUE?20?">SESCAP7!$F$65:$F$94</definedName>
    <definedName name="XDO_?MONEYMARKETSECD_MARKET_VALUE?21?" localSheetId="41">SUNBAL!$F$66:$F$126</definedName>
    <definedName name="XDO_?MONEYMARKETSECD_MARKET_VALUE?21?">SFOCUS!$F$65:$F$83</definedName>
    <definedName name="XDO_?MONEYMARKETSECD_MARKET_VALUE?22?">SLTADV3!$F$65:$F$107</definedName>
    <definedName name="XDO_?MONEYMARKETSECD_MARKET_VALUE?23?">SLTADV4!$F$65:$F$97</definedName>
    <definedName name="XDO_?MONEYMARKETSECD_MARKET_VALUE?24?">SLTAX1!$F$65:$F$101</definedName>
    <definedName name="XDO_?MONEYMARKETSECD_MARKET_VALUE?25?">SLTAX2!$F$65:$F$101</definedName>
    <definedName name="XDO_?MONEYMARKETSECD_MARKET_VALUE?26?">SLTAX3!$F$65:$F$109</definedName>
    <definedName name="XDO_?MONEYMARKETSECD_MARKET_VALUE?27?">SLTAX4!$F$65:$F$112</definedName>
    <definedName name="XDO_?MONEYMARKETSECD_MARKET_VALUE?28?">SLTAX5!$F$65:$F$113</definedName>
    <definedName name="XDO_?MONEYMARKETSECD_MARKET_VALUE?29?">SLTAX6!$F$65:$F$111</definedName>
    <definedName name="XDO_?MONEYMARKETSECD_MARKET_VALUE?3?">MICAP12!$F$65:$F$112</definedName>
    <definedName name="XDO_?MONEYMARKETSECD_MARKET_VALUE?30?">SMALL3!$F$65:$F$96</definedName>
    <definedName name="XDO_?MONEYMARKETSECD_MARKET_VALUE?31?">SMALL4!$F$65:$F$96</definedName>
    <definedName name="XDO_?MONEYMARKETSECD_MARKET_VALUE?32?">SMALL5!$F$65:$F$96</definedName>
    <definedName name="XDO_?MONEYMARKETSECD_MARKET_VALUE?33?">SMALL6!$F$65:$F$95</definedName>
    <definedName name="XDO_?MONEYMARKETSECD_MARKET_VALUE?34?">SMILE!$F$65:$F$104</definedName>
    <definedName name="XDO_?MONEYMARKETSECD_MARKET_VALUE?35?">SRURAL!$F$65:$F$117</definedName>
    <definedName name="XDO_?MONEYMARKETSECD_MARKET_VALUE?36?">SSFUND!$F$65:$F$92</definedName>
    <definedName name="XDO_?MONEYMARKETSECD_MARKET_VALUE?37?">'SSN100'!$F$65:$F$155</definedName>
    <definedName name="XDO_?MONEYMARKETSECD_MARKET_VALUE?38?">STAX!$F$65:$F$106</definedName>
    <definedName name="XDO_?MONEYMARKETSECD_MARKET_VALUE?39?">STOP6!$F$65:$F$84</definedName>
    <definedName name="XDO_?MONEYMARKETSECD_MARKET_VALUE?4?">MICAP14!$F$65:$F$115</definedName>
    <definedName name="XDO_?MONEYMARKETSECD_MARKET_VALUE?40?">STOP7!$F$65:$F$84</definedName>
    <definedName name="XDO_?MONEYMARKETSECD_MARKET_VALUE?41?">SUNESF!$F$65:$F$124</definedName>
    <definedName name="XDO_?MONEYMARKETSECD_MARKET_VALUE?42?">SUNFOP!$F$65:$F$69</definedName>
    <definedName name="XDO_?MONEYMARKETSECD_MARKET_VALUE?43?">SUNVALF10!$F$65:$F$98</definedName>
    <definedName name="XDO_?MONEYMARKETSECD_MARKET_VALUE?44?">SUNVALF2!$F$65:$F$101</definedName>
    <definedName name="XDO_?MONEYMARKETSECD_MARKET_VALUE?45?">SUNVALF3!$F$65:$F$102</definedName>
    <definedName name="XDO_?MONEYMARKETSECD_MARKET_VALUE?46?">SUNVALF7!$F$65:$F$87</definedName>
    <definedName name="XDO_?MONEYMARKETSECD_MARKET_VALUE?47?">SUNVALF8!$F$65:$F$92</definedName>
    <definedName name="XDO_?MONEYMARKETSECD_MARKET_VALUE?48?">SUNVALF9!$F$65:$F$97</definedName>
    <definedName name="XDO_?MONEYMARKETSECD_MARKET_VALUE?5?">MICAP15!$F$65:$F$114</definedName>
    <definedName name="XDO_?MONEYMARKETSECD_MARKET_VALUE?6?">MICAP16!$F$65:$F$110</definedName>
    <definedName name="XDO_?MONEYMARKETSECD_MARKET_VALUE?7?">MICAP17!$F$65:$F$112</definedName>
    <definedName name="XDO_?MONEYMARKETSECD_MARKET_VALUE?8?">MICAP8!$F$65:$F$103</definedName>
    <definedName name="XDO_?MONEYMARKETSECD_MARKET_VALUE?9?">MICAP9!$F$65:$F$103</definedName>
    <definedName name="XDO_?MONEYMARKETSECD_MARKET_VALUE_TOT?">CAPEXG!$F$96</definedName>
    <definedName name="XDO_?MONEYMARKETSECD_MARKET_VALUE_TOT?1?">MICAP10!$F$104</definedName>
    <definedName name="XDO_?MONEYMARKETSECD_MARKET_VALUE_TOT?10?">MIDCAP!$F$117</definedName>
    <definedName name="XDO_?MONEYMARKETSECD_MARKET_VALUE_TOT?11?">MULTI1!$F$91</definedName>
    <definedName name="XDO_?MONEYMARKETSECD_MARKET_VALUE_TOT?12?">MULTI2!$F$92</definedName>
    <definedName name="XDO_?MONEYMARKETSECD_MARKET_VALUE_TOT?13?">MULTIP!$F$88</definedName>
    <definedName name="XDO_?MONEYMARKETSECD_MARKET_VALUE_TOT?14?">SESCAP1!$F$110</definedName>
    <definedName name="XDO_?MONEYMARKETSECD_MARKET_VALUE_TOT?15?">SESCAP2!$F$113</definedName>
    <definedName name="XDO_?MONEYMARKETSECD_MARKET_VALUE_TOT?16?" localSheetId="41">[1]SHYBN!#REF!</definedName>
    <definedName name="XDO_?MONEYMARKETSECD_MARKET_VALUE_TOT?16?">SESCAP3!$F$116</definedName>
    <definedName name="XDO_?MONEYMARKETSECD_MARKET_VALUE_TOT?17?">SESCAP4!$F$112</definedName>
    <definedName name="XDO_?MONEYMARKETSECD_MARKET_VALUE_TOT?18?">SESCAP5!$F$109</definedName>
    <definedName name="XDO_?MONEYMARKETSECD_MARKET_VALUE_TOT?19?">SESCAP6!$F$105</definedName>
    <definedName name="XDO_?MONEYMARKETSECD_MARKET_VALUE_TOT?2?">MICAP11!$F$113</definedName>
    <definedName name="XDO_?MONEYMARKETSECD_MARKET_VALUE_TOT?20?">SESCAP7!$F$95</definedName>
    <definedName name="XDO_?MONEYMARKETSECD_MARKET_VALUE_TOT?21?">SFOCUS!$F$84</definedName>
    <definedName name="XDO_?MONEYMARKETSECD_MARKET_VALUE_TOT?22?">SLTADV3!$F$108</definedName>
    <definedName name="XDO_?MONEYMARKETSECD_MARKET_VALUE_TOT?23?" localSheetId="41">SUNBAL!$F$127</definedName>
    <definedName name="XDO_?MONEYMARKETSECD_MARKET_VALUE_TOT?23?">SLTADV4!$F$98</definedName>
    <definedName name="XDO_?MONEYMARKETSECD_MARKET_VALUE_TOT?24?">SLTAX1!$F$102</definedName>
    <definedName name="XDO_?MONEYMARKETSECD_MARKET_VALUE_TOT?25?">SLTAX2!$F$102</definedName>
    <definedName name="XDO_?MONEYMARKETSECD_MARKET_VALUE_TOT?26?">SLTAX3!$F$110</definedName>
    <definedName name="XDO_?MONEYMARKETSECD_MARKET_VALUE_TOT?27?">SLTAX4!$F$113</definedName>
    <definedName name="XDO_?MONEYMARKETSECD_MARKET_VALUE_TOT?28?">SLTAX5!$F$114</definedName>
    <definedName name="XDO_?MONEYMARKETSECD_MARKET_VALUE_TOT?29?">SLTAX6!$F$112</definedName>
    <definedName name="XDO_?MONEYMARKETSECD_MARKET_VALUE_TOT?3?">MICAP12!$F$113</definedName>
    <definedName name="XDO_?MONEYMARKETSECD_MARKET_VALUE_TOT?30?">SMALL3!$F$97</definedName>
    <definedName name="XDO_?MONEYMARKETSECD_MARKET_VALUE_TOT?31?">SMALL4!$F$97</definedName>
    <definedName name="XDO_?MONEYMARKETSECD_MARKET_VALUE_TOT?32?">SMALL5!$F$97</definedName>
    <definedName name="XDO_?MONEYMARKETSECD_MARKET_VALUE_TOT?33?">SMALL6!$F$96</definedName>
    <definedName name="XDO_?MONEYMARKETSECD_MARKET_VALUE_TOT?34?">SMILE!$F$105</definedName>
    <definedName name="XDO_?MONEYMARKETSECD_MARKET_VALUE_TOT?35?">SRURAL!$F$118</definedName>
    <definedName name="XDO_?MONEYMARKETSECD_MARKET_VALUE_TOT?36?">SSFUND!$F$93</definedName>
    <definedName name="XDO_?MONEYMARKETSECD_MARKET_VALUE_TOT?37?">'SSN100'!$F$156</definedName>
    <definedName name="XDO_?MONEYMARKETSECD_MARKET_VALUE_TOT?38?">STAX!$F$107</definedName>
    <definedName name="XDO_?MONEYMARKETSECD_MARKET_VALUE_TOT?39?">STOP6!$F$85</definedName>
    <definedName name="XDO_?MONEYMARKETSECD_MARKET_VALUE_TOT?4?">MICAP14!$F$116</definedName>
    <definedName name="XDO_?MONEYMARKETSECD_MARKET_VALUE_TOT?40?">STOP7!$F$85</definedName>
    <definedName name="XDO_?MONEYMARKETSECD_MARKET_VALUE_TOT?41?">SUNESF!$F$125</definedName>
    <definedName name="XDO_?MONEYMARKETSECD_MARKET_VALUE_TOT?42?">SUNFOP!$F$70</definedName>
    <definedName name="XDO_?MONEYMARKETSECD_MARKET_VALUE_TOT?43?">SUNVALF10!$F$99</definedName>
    <definedName name="XDO_?MONEYMARKETSECD_MARKET_VALUE_TOT?44?">SUNVALF2!$F$102</definedName>
    <definedName name="XDO_?MONEYMARKETSECD_MARKET_VALUE_TOT?45?">SUNVALF3!$F$103</definedName>
    <definedName name="XDO_?MONEYMARKETSECD_MARKET_VALUE_TOT?46?">SUNVALF7!$F$88</definedName>
    <definedName name="XDO_?MONEYMARKETSECD_MARKET_VALUE_TOT?47?">SUNVALF8!$F$93</definedName>
    <definedName name="XDO_?MONEYMARKETSECD_MARKET_VALUE_TOT?48?">SUNVALF9!$F$98</definedName>
    <definedName name="XDO_?MONEYMARKETSECD_MARKET_VALUE_TOT?5?">MICAP15!$F$115</definedName>
    <definedName name="XDO_?MONEYMARKETSECD_MARKET_VALUE_TOT?6?">MICAP16!$F$111</definedName>
    <definedName name="XDO_?MONEYMARKETSECD_MARKET_VALUE_TOT?7?">MICAP17!$F$113</definedName>
    <definedName name="XDO_?MONEYMARKETSECD_MARKET_VALUE_TOT?8?">MICAP8!$F$104</definedName>
    <definedName name="XDO_?MONEYMARKETSECD_MARKET_VALUE_TOT?9?">MICAP9!$F$104</definedName>
    <definedName name="XDO_?MONEYMARKETSECD_NAME?">CAPEXG!$C$65:$C$95</definedName>
    <definedName name="XDO_?MONEYMARKETSECD_NAME?1?">MICAP10!$C$65:$C$103</definedName>
    <definedName name="XDO_?MONEYMARKETSECD_NAME?10?">MIDCAP!$C$65:$C$116</definedName>
    <definedName name="XDO_?MONEYMARKETSECD_NAME?11?">MULTI1!$C$65:$C$90</definedName>
    <definedName name="XDO_?MONEYMARKETSECD_NAME?12?">MULTI2!$C$65:$C$91</definedName>
    <definedName name="XDO_?MONEYMARKETSECD_NAME?13?">MULTIP!$C$65:$C$87</definedName>
    <definedName name="XDO_?MONEYMARKETSECD_NAME?14?">SESCAP1!$C$65:$C$109</definedName>
    <definedName name="XDO_?MONEYMARKETSECD_NAME?15?">SESCAP2!$C$65:$C$112</definedName>
    <definedName name="XDO_?MONEYMARKETSECD_NAME?16?">SESCAP3!$C$65:$C$115</definedName>
    <definedName name="XDO_?MONEYMARKETSECD_NAME?17?">SESCAP4!$C$65:$C$111</definedName>
    <definedName name="XDO_?MONEYMARKETSECD_NAME?18?">SESCAP5!$C$65:$C$108</definedName>
    <definedName name="XDO_?MONEYMARKETSECD_NAME?19?">SESCAP6!$C$65:$C$104</definedName>
    <definedName name="XDO_?MONEYMARKETSECD_NAME?2?">MICAP11!$C$65:$C$112</definedName>
    <definedName name="XDO_?MONEYMARKETSECD_NAME?20?">SESCAP7!$C$65:$C$94</definedName>
    <definedName name="XDO_?MONEYMARKETSECD_NAME?21?" localSheetId="41">SUNBAL!$C$66:$C$126</definedName>
    <definedName name="XDO_?MONEYMARKETSECD_NAME?21?">SFOCUS!$C$65:$C$83</definedName>
    <definedName name="XDO_?MONEYMARKETSECD_NAME?22?">SLTADV3!$C$65:$C$107</definedName>
    <definedName name="XDO_?MONEYMARKETSECD_NAME?23?">SLTADV4!$C$65:$C$97</definedName>
    <definedName name="XDO_?MONEYMARKETSECD_NAME?24?">SLTAX1!$C$65:$C$101</definedName>
    <definedName name="XDO_?MONEYMARKETSECD_NAME?25?">SLTAX2!$C$65:$C$101</definedName>
    <definedName name="XDO_?MONEYMARKETSECD_NAME?26?">SLTAX3!$C$65:$C$109</definedName>
    <definedName name="XDO_?MONEYMARKETSECD_NAME?27?">SLTAX4!$C$65:$C$112</definedName>
    <definedName name="XDO_?MONEYMARKETSECD_NAME?28?">SLTAX5!$C$65:$C$113</definedName>
    <definedName name="XDO_?MONEYMARKETSECD_NAME?29?">SLTAX6!$C$65:$C$111</definedName>
    <definedName name="XDO_?MONEYMARKETSECD_NAME?3?">MICAP12!$C$65:$C$112</definedName>
    <definedName name="XDO_?MONEYMARKETSECD_NAME?30?">SMALL3!$C$65:$C$96</definedName>
    <definedName name="XDO_?MONEYMARKETSECD_NAME?31?">SMALL4!$C$65:$C$96</definedName>
    <definedName name="XDO_?MONEYMARKETSECD_NAME?32?">SMALL5!$C$65:$C$96</definedName>
    <definedName name="XDO_?MONEYMARKETSECD_NAME?33?">SMALL6!$C$65:$C$95</definedName>
    <definedName name="XDO_?MONEYMARKETSECD_NAME?34?">SMILE!$C$65:$C$104</definedName>
    <definedName name="XDO_?MONEYMARKETSECD_NAME?35?">SRURAL!$C$65:$C$117</definedName>
    <definedName name="XDO_?MONEYMARKETSECD_NAME?36?">SSFUND!$C$65:$C$92</definedName>
    <definedName name="XDO_?MONEYMARKETSECD_NAME?37?">'SSN100'!$C$65:$C$155</definedName>
    <definedName name="XDO_?MONEYMARKETSECD_NAME?38?">STAX!$C$65:$C$106</definedName>
    <definedName name="XDO_?MONEYMARKETSECD_NAME?39?">STOP6!$C$65:$C$84</definedName>
    <definedName name="XDO_?MONEYMARKETSECD_NAME?4?">MICAP14!$C$65:$C$115</definedName>
    <definedName name="XDO_?MONEYMARKETSECD_NAME?40?">STOP7!$C$65:$C$84</definedName>
    <definedName name="XDO_?MONEYMARKETSECD_NAME?41?">SUNESF!$C$65:$C$124</definedName>
    <definedName name="XDO_?MONEYMARKETSECD_NAME?42?">SUNFOP!$C$65:$C$69</definedName>
    <definedName name="XDO_?MONEYMARKETSECD_NAME?43?">SUNVALF10!$C$65:$C$98</definedName>
    <definedName name="XDO_?MONEYMARKETSECD_NAME?44?">SUNVALF2!$C$65:$C$101</definedName>
    <definedName name="XDO_?MONEYMARKETSECD_NAME?45?">SUNVALF3!$C$65:$C$102</definedName>
    <definedName name="XDO_?MONEYMARKETSECD_NAME?46?">SUNVALF7!$C$65:$C$87</definedName>
    <definedName name="XDO_?MONEYMARKETSECD_NAME?47?">SUNVALF8!$C$65:$C$92</definedName>
    <definedName name="XDO_?MONEYMARKETSECD_NAME?48?">SUNVALF9!$C$65:$C$97</definedName>
    <definedName name="XDO_?MONEYMARKETSECD_NAME?5?">MICAP15!$C$65:$C$114</definedName>
    <definedName name="XDO_?MONEYMARKETSECD_NAME?6?">MICAP16!$C$65:$C$110</definedName>
    <definedName name="XDO_?MONEYMARKETSECD_NAME?7?">MICAP17!$C$65:$C$112</definedName>
    <definedName name="XDO_?MONEYMARKETSECD_NAME?8?">MICAP8!$C$65:$C$103</definedName>
    <definedName name="XDO_?MONEYMARKETSECD_NAME?9?">MICAP9!$C$65:$C$103</definedName>
    <definedName name="XDO_?MONEYMARKETSECD_PER_NET_ASSETS?">CAPEXG!$G$65:$G$95</definedName>
    <definedName name="XDO_?MONEYMARKETSECD_PER_NET_ASSETS?1?">MICAP10!$G$65:$G$103</definedName>
    <definedName name="XDO_?MONEYMARKETSECD_PER_NET_ASSETS?10?">MIDCAP!$G$65:$G$116</definedName>
    <definedName name="XDO_?MONEYMARKETSECD_PER_NET_ASSETS?11?">MULTI1!$G$65:$G$90</definedName>
    <definedName name="XDO_?MONEYMARKETSECD_PER_NET_ASSETS?12?">MULTI2!$G$65:$G$91</definedName>
    <definedName name="XDO_?MONEYMARKETSECD_PER_NET_ASSETS?13?">MULTIP!$G$65:$G$87</definedName>
    <definedName name="XDO_?MONEYMARKETSECD_PER_NET_ASSETS?14?">SESCAP1!$G$65:$G$109</definedName>
    <definedName name="XDO_?MONEYMARKETSECD_PER_NET_ASSETS?15?">SESCAP2!$G$65:$G$112</definedName>
    <definedName name="XDO_?MONEYMARKETSECD_PER_NET_ASSETS?16?">SESCAP3!$G$65:$G$115</definedName>
    <definedName name="XDO_?MONEYMARKETSECD_PER_NET_ASSETS?17?">SESCAP4!$G$65:$G$111</definedName>
    <definedName name="XDO_?MONEYMARKETSECD_PER_NET_ASSETS?18?">SESCAP5!$G$65:$G$108</definedName>
    <definedName name="XDO_?MONEYMARKETSECD_PER_NET_ASSETS?19?">SESCAP6!$G$65:$G$104</definedName>
    <definedName name="XDO_?MONEYMARKETSECD_PER_NET_ASSETS?2?">MICAP11!$G$65:$G$112</definedName>
    <definedName name="XDO_?MONEYMARKETSECD_PER_NET_ASSETS?20?">SESCAP7!$G$65:$G$94</definedName>
    <definedName name="XDO_?MONEYMARKETSECD_PER_NET_ASSETS?21?" localSheetId="41">SUNBAL!$G$66:$G$126</definedName>
    <definedName name="XDO_?MONEYMARKETSECD_PER_NET_ASSETS?21?">SFOCUS!$G$65:$G$83</definedName>
    <definedName name="XDO_?MONEYMARKETSECD_PER_NET_ASSETS?22?">SLTADV3!$G$65:$G$107</definedName>
    <definedName name="XDO_?MONEYMARKETSECD_PER_NET_ASSETS?23?">SLTADV4!$G$65:$G$97</definedName>
    <definedName name="XDO_?MONEYMARKETSECD_PER_NET_ASSETS?24?">SLTAX1!$G$65:$G$101</definedName>
    <definedName name="XDO_?MONEYMARKETSECD_PER_NET_ASSETS?25?">SLTAX2!$G$65:$G$101</definedName>
    <definedName name="XDO_?MONEYMARKETSECD_PER_NET_ASSETS?26?">SLTAX3!$G$65:$G$109</definedName>
    <definedName name="XDO_?MONEYMARKETSECD_PER_NET_ASSETS?27?">SLTAX4!$G$65:$G$112</definedName>
    <definedName name="XDO_?MONEYMARKETSECD_PER_NET_ASSETS?28?">SLTAX5!$G$65:$G$113</definedName>
    <definedName name="XDO_?MONEYMARKETSECD_PER_NET_ASSETS?29?">SLTAX6!$G$65:$G$111</definedName>
    <definedName name="XDO_?MONEYMARKETSECD_PER_NET_ASSETS?3?">MICAP12!$G$65:$G$112</definedName>
    <definedName name="XDO_?MONEYMARKETSECD_PER_NET_ASSETS?30?">SMALL3!$G$65:$G$96</definedName>
    <definedName name="XDO_?MONEYMARKETSECD_PER_NET_ASSETS?31?">SMALL4!$G$65:$G$96</definedName>
    <definedName name="XDO_?MONEYMARKETSECD_PER_NET_ASSETS?32?">SMALL5!$G$65:$G$96</definedName>
    <definedName name="XDO_?MONEYMARKETSECD_PER_NET_ASSETS?33?">SMALL6!$G$65:$G$95</definedName>
    <definedName name="XDO_?MONEYMARKETSECD_PER_NET_ASSETS?34?">SMILE!$G$65:$G$104</definedName>
    <definedName name="XDO_?MONEYMARKETSECD_PER_NET_ASSETS?35?">SRURAL!$G$65:$G$117</definedName>
    <definedName name="XDO_?MONEYMARKETSECD_PER_NET_ASSETS?36?">SSFUND!$G$65:$G$92</definedName>
    <definedName name="XDO_?MONEYMARKETSECD_PER_NET_ASSETS?37?">'SSN100'!$G$65:$G$155</definedName>
    <definedName name="XDO_?MONEYMARKETSECD_PER_NET_ASSETS?38?">STAX!$G$65:$G$106</definedName>
    <definedName name="XDO_?MONEYMARKETSECD_PER_NET_ASSETS?39?">STOP6!$G$65:$G$84</definedName>
    <definedName name="XDO_?MONEYMARKETSECD_PER_NET_ASSETS?4?">MICAP14!$G$65:$G$115</definedName>
    <definedName name="XDO_?MONEYMARKETSECD_PER_NET_ASSETS?40?">STOP7!$G$65:$G$84</definedName>
    <definedName name="XDO_?MONEYMARKETSECD_PER_NET_ASSETS?41?">SUNESF!$G$65:$G$124</definedName>
    <definedName name="XDO_?MONEYMARKETSECD_PER_NET_ASSETS?42?">SUNFOP!$G$65:$G$69</definedName>
    <definedName name="XDO_?MONEYMARKETSECD_PER_NET_ASSETS?43?">SUNVALF10!$G$65:$G$98</definedName>
    <definedName name="XDO_?MONEYMARKETSECD_PER_NET_ASSETS?44?">SUNVALF2!$G$65:$G$101</definedName>
    <definedName name="XDO_?MONEYMARKETSECD_PER_NET_ASSETS?45?">SUNVALF3!$G$65:$G$102</definedName>
    <definedName name="XDO_?MONEYMARKETSECD_PER_NET_ASSETS?46?">SUNVALF7!$G$65:$G$87</definedName>
    <definedName name="XDO_?MONEYMARKETSECD_PER_NET_ASSETS?47?">SUNVALF8!$G$65:$G$92</definedName>
    <definedName name="XDO_?MONEYMARKETSECD_PER_NET_ASSETS?48?">SUNVALF9!$G$65:$G$97</definedName>
    <definedName name="XDO_?MONEYMARKETSECD_PER_NET_ASSETS?5?">MICAP15!$G$65:$G$114</definedName>
    <definedName name="XDO_?MONEYMARKETSECD_PER_NET_ASSETS?6?">MICAP16!$G$65:$G$110</definedName>
    <definedName name="XDO_?MONEYMARKETSECD_PER_NET_ASSETS?7?">MICAP17!$G$65:$G$112</definedName>
    <definedName name="XDO_?MONEYMARKETSECD_PER_NET_ASSETS?8?">MICAP8!$G$65:$G$103</definedName>
    <definedName name="XDO_?MONEYMARKETSECD_PER_NET_ASSETS?9?">MICAP9!$G$65:$G$103</definedName>
    <definedName name="XDO_?MONEYMARKETSECD_PER_NET_ASSETS_TOT?">CAPEXG!$G$96</definedName>
    <definedName name="XDO_?MONEYMARKETSECD_PER_NET_ASSETS_TOT?1?">MICAP10!$G$104</definedName>
    <definedName name="XDO_?MONEYMARKETSECD_PER_NET_ASSETS_TOT?10?">MIDCAP!$G$117</definedName>
    <definedName name="XDO_?MONEYMARKETSECD_PER_NET_ASSETS_TOT?11?">MULTI1!$G$91</definedName>
    <definedName name="XDO_?MONEYMARKETSECD_PER_NET_ASSETS_TOT?12?">MULTI2!$G$92</definedName>
    <definedName name="XDO_?MONEYMARKETSECD_PER_NET_ASSETS_TOT?13?">MULTIP!$G$88</definedName>
    <definedName name="XDO_?MONEYMARKETSECD_PER_NET_ASSETS_TOT?14?">SESCAP1!$G$110</definedName>
    <definedName name="XDO_?MONEYMARKETSECD_PER_NET_ASSETS_TOT?15?">SESCAP2!$G$113</definedName>
    <definedName name="XDO_?MONEYMARKETSECD_PER_NET_ASSETS_TOT?16?" localSheetId="41">[1]SHYBN!#REF!</definedName>
    <definedName name="XDO_?MONEYMARKETSECD_PER_NET_ASSETS_TOT?16?">SESCAP3!$G$116</definedName>
    <definedName name="XDO_?MONEYMARKETSECD_PER_NET_ASSETS_TOT?17?">SESCAP4!$G$112</definedName>
    <definedName name="XDO_?MONEYMARKETSECD_PER_NET_ASSETS_TOT?18?">SESCAP5!$G$109</definedName>
    <definedName name="XDO_?MONEYMARKETSECD_PER_NET_ASSETS_TOT?19?">SESCAP6!$G$105</definedName>
    <definedName name="XDO_?MONEYMARKETSECD_PER_NET_ASSETS_TOT?2?">MICAP11!$G$113</definedName>
    <definedName name="XDO_?MONEYMARKETSECD_PER_NET_ASSETS_TOT?20?">SESCAP7!$G$95</definedName>
    <definedName name="XDO_?MONEYMARKETSECD_PER_NET_ASSETS_TOT?21?">SFOCUS!$G$84</definedName>
    <definedName name="XDO_?MONEYMARKETSECD_PER_NET_ASSETS_TOT?22?">SLTADV3!$G$108</definedName>
    <definedName name="XDO_?MONEYMARKETSECD_PER_NET_ASSETS_TOT?23?" localSheetId="41">SUNBAL!$G$127</definedName>
    <definedName name="XDO_?MONEYMARKETSECD_PER_NET_ASSETS_TOT?23?">SLTADV4!$G$98</definedName>
    <definedName name="XDO_?MONEYMARKETSECD_PER_NET_ASSETS_TOT?24?">SLTAX1!$G$102</definedName>
    <definedName name="XDO_?MONEYMARKETSECD_PER_NET_ASSETS_TOT?25?">SLTAX2!$G$102</definedName>
    <definedName name="XDO_?MONEYMARKETSECD_PER_NET_ASSETS_TOT?26?">SLTAX3!$G$110</definedName>
    <definedName name="XDO_?MONEYMARKETSECD_PER_NET_ASSETS_TOT?27?">SLTAX4!$G$113</definedName>
    <definedName name="XDO_?MONEYMARKETSECD_PER_NET_ASSETS_TOT?28?">SLTAX5!$G$114</definedName>
    <definedName name="XDO_?MONEYMARKETSECD_PER_NET_ASSETS_TOT?29?">SLTAX6!$G$112</definedName>
    <definedName name="XDO_?MONEYMARKETSECD_PER_NET_ASSETS_TOT?3?">MICAP12!$G$113</definedName>
    <definedName name="XDO_?MONEYMARKETSECD_PER_NET_ASSETS_TOT?30?">SMALL3!$G$97</definedName>
    <definedName name="XDO_?MONEYMARKETSECD_PER_NET_ASSETS_TOT?31?">SMALL4!$G$97</definedName>
    <definedName name="XDO_?MONEYMARKETSECD_PER_NET_ASSETS_TOT?32?">SMALL5!$G$97</definedName>
    <definedName name="XDO_?MONEYMARKETSECD_PER_NET_ASSETS_TOT?33?">SMALL6!$G$96</definedName>
    <definedName name="XDO_?MONEYMARKETSECD_PER_NET_ASSETS_TOT?34?">SMILE!$G$105</definedName>
    <definedName name="XDO_?MONEYMARKETSECD_PER_NET_ASSETS_TOT?35?">SRURAL!$G$118</definedName>
    <definedName name="XDO_?MONEYMARKETSECD_PER_NET_ASSETS_TOT?36?">SSFUND!$G$93</definedName>
    <definedName name="XDO_?MONEYMARKETSECD_PER_NET_ASSETS_TOT?37?">'SSN100'!$G$156</definedName>
    <definedName name="XDO_?MONEYMARKETSECD_PER_NET_ASSETS_TOT?38?">STAX!$G$107</definedName>
    <definedName name="XDO_?MONEYMARKETSECD_PER_NET_ASSETS_TOT?39?">STOP6!$G$85</definedName>
    <definedName name="XDO_?MONEYMARKETSECD_PER_NET_ASSETS_TOT?4?">MICAP14!$G$116</definedName>
    <definedName name="XDO_?MONEYMARKETSECD_PER_NET_ASSETS_TOT?40?">STOP7!$G$85</definedName>
    <definedName name="XDO_?MONEYMARKETSECD_PER_NET_ASSETS_TOT?41?">SUNESF!$G$125</definedName>
    <definedName name="XDO_?MONEYMARKETSECD_PER_NET_ASSETS_TOT?42?">SUNFOP!$G$70</definedName>
    <definedName name="XDO_?MONEYMARKETSECD_PER_NET_ASSETS_TOT?43?">SUNVALF10!$G$99</definedName>
    <definedName name="XDO_?MONEYMARKETSECD_PER_NET_ASSETS_TOT?44?">SUNVALF2!$G$102</definedName>
    <definedName name="XDO_?MONEYMARKETSECD_PER_NET_ASSETS_TOT?45?">SUNVALF3!$G$103</definedName>
    <definedName name="XDO_?MONEYMARKETSECD_PER_NET_ASSETS_TOT?46?">SUNVALF7!$G$88</definedName>
    <definedName name="XDO_?MONEYMARKETSECD_PER_NET_ASSETS_TOT?47?">SUNVALF8!$G$93</definedName>
    <definedName name="XDO_?MONEYMARKETSECD_PER_NET_ASSETS_TOT?48?">SUNVALF9!$G$98</definedName>
    <definedName name="XDO_?MONEYMARKETSECD_PER_NET_ASSETS_TOT?5?">MICAP15!$G$115</definedName>
    <definedName name="XDO_?MONEYMARKETSECD_PER_NET_ASSETS_TOT?6?">MICAP16!$G$111</definedName>
    <definedName name="XDO_?MONEYMARKETSECD_PER_NET_ASSETS_TOT?7?">MICAP17!$G$113</definedName>
    <definedName name="XDO_?MONEYMARKETSECD_PER_NET_ASSETS_TOT?8?">MICAP8!$G$104</definedName>
    <definedName name="XDO_?MONEYMARKETSECD_PER_NET_ASSETS_TOT?9?">MICAP9!$G$104</definedName>
    <definedName name="XDO_?MONEYMARKETSECD_RATING_INDUSTRY?">CAPEXG!$D$65:$D$95</definedName>
    <definedName name="XDO_?MONEYMARKETSECD_RATING_INDUSTRY?1?">MICAP10!$D$65:$D$103</definedName>
    <definedName name="XDO_?MONEYMARKETSECD_RATING_INDUSTRY?10?">MIDCAP!$D$65:$D$116</definedName>
    <definedName name="XDO_?MONEYMARKETSECD_RATING_INDUSTRY?11?">MULTI1!$D$65:$D$90</definedName>
    <definedName name="XDO_?MONEYMARKETSECD_RATING_INDUSTRY?12?">MULTI2!$D$65:$D$91</definedName>
    <definedName name="XDO_?MONEYMARKETSECD_RATING_INDUSTRY?13?">MULTIP!$D$65:$D$87</definedName>
    <definedName name="XDO_?MONEYMARKETSECD_RATING_INDUSTRY?14?">SESCAP1!$D$65:$D$109</definedName>
    <definedName name="XDO_?MONEYMARKETSECD_RATING_INDUSTRY?15?">SESCAP2!$D$65:$D$112</definedName>
    <definedName name="XDO_?MONEYMARKETSECD_RATING_INDUSTRY?16?">SESCAP3!$D$65:$D$115</definedName>
    <definedName name="XDO_?MONEYMARKETSECD_RATING_INDUSTRY?17?">SESCAP4!$D$65:$D$111</definedName>
    <definedName name="XDO_?MONEYMARKETSECD_RATING_INDUSTRY?18?">SESCAP5!$D$65:$D$108</definedName>
    <definedName name="XDO_?MONEYMARKETSECD_RATING_INDUSTRY?19?">SESCAP6!$D$65:$D$104</definedName>
    <definedName name="XDO_?MONEYMARKETSECD_RATING_INDUSTRY?2?">MICAP11!$D$65:$D$112</definedName>
    <definedName name="XDO_?MONEYMARKETSECD_RATING_INDUSTRY?20?">SESCAP7!$D$65:$D$94</definedName>
    <definedName name="XDO_?MONEYMARKETSECD_RATING_INDUSTRY?21?" localSheetId="41">SUNBAL!$D$66:$D$126</definedName>
    <definedName name="XDO_?MONEYMARKETSECD_RATING_INDUSTRY?21?">SFOCUS!$D$65:$D$83</definedName>
    <definedName name="XDO_?MONEYMARKETSECD_RATING_INDUSTRY?22?">SLTADV3!$D$65:$D$107</definedName>
    <definedName name="XDO_?MONEYMARKETSECD_RATING_INDUSTRY?23?">SLTADV4!$D$65:$D$97</definedName>
    <definedName name="XDO_?MONEYMARKETSECD_RATING_INDUSTRY?24?">SLTAX1!$D$65:$D$101</definedName>
    <definedName name="XDO_?MONEYMARKETSECD_RATING_INDUSTRY?25?">SLTAX2!$D$65:$D$101</definedName>
    <definedName name="XDO_?MONEYMARKETSECD_RATING_INDUSTRY?26?">SLTAX3!$D$65:$D$109</definedName>
    <definedName name="XDO_?MONEYMARKETSECD_RATING_INDUSTRY?27?">SLTAX4!$D$65:$D$112</definedName>
    <definedName name="XDO_?MONEYMARKETSECD_RATING_INDUSTRY?28?">SLTAX5!$D$65:$D$113</definedName>
    <definedName name="XDO_?MONEYMARKETSECD_RATING_INDUSTRY?29?">SLTAX6!$D$65:$D$111</definedName>
    <definedName name="XDO_?MONEYMARKETSECD_RATING_INDUSTRY?3?">MICAP12!$D$65:$D$112</definedName>
    <definedName name="XDO_?MONEYMARKETSECD_RATING_INDUSTRY?30?">SMALL3!$D$65:$D$96</definedName>
    <definedName name="XDO_?MONEYMARKETSECD_RATING_INDUSTRY?31?">SMALL4!$D$65:$D$96</definedName>
    <definedName name="XDO_?MONEYMARKETSECD_RATING_INDUSTRY?32?">SMALL5!$D$65:$D$96</definedName>
    <definedName name="XDO_?MONEYMARKETSECD_RATING_INDUSTRY?33?">SMALL6!$D$65:$D$95</definedName>
    <definedName name="XDO_?MONEYMARKETSECD_RATING_INDUSTRY?34?">SMILE!$D$65:$D$104</definedName>
    <definedName name="XDO_?MONEYMARKETSECD_RATING_INDUSTRY?35?">SRURAL!$D$65:$D$117</definedName>
    <definedName name="XDO_?MONEYMARKETSECD_RATING_INDUSTRY?36?">SSFUND!$D$65:$D$92</definedName>
    <definedName name="XDO_?MONEYMARKETSECD_RATING_INDUSTRY?37?">'SSN100'!$D$65:$D$155</definedName>
    <definedName name="XDO_?MONEYMARKETSECD_RATING_INDUSTRY?38?">STAX!$D$65:$D$106</definedName>
    <definedName name="XDO_?MONEYMARKETSECD_RATING_INDUSTRY?39?">STOP6!$D$65:$D$84</definedName>
    <definedName name="XDO_?MONEYMARKETSECD_RATING_INDUSTRY?4?">MICAP14!$D$65:$D$115</definedName>
    <definedName name="XDO_?MONEYMARKETSECD_RATING_INDUSTRY?40?">STOP7!$D$65:$D$84</definedName>
    <definedName name="XDO_?MONEYMARKETSECD_RATING_INDUSTRY?41?">SUNESF!$D$65:$D$124</definedName>
    <definedName name="XDO_?MONEYMARKETSECD_RATING_INDUSTRY?42?">SUNFOP!$D$65:$D$69</definedName>
    <definedName name="XDO_?MONEYMARKETSECD_RATING_INDUSTRY?43?">SUNVALF10!$D$65:$D$98</definedName>
    <definedName name="XDO_?MONEYMARKETSECD_RATING_INDUSTRY?44?">SUNVALF2!$D$65:$D$101</definedName>
    <definedName name="XDO_?MONEYMARKETSECD_RATING_INDUSTRY?45?">SUNVALF3!$D$65:$D$102</definedName>
    <definedName name="XDO_?MONEYMARKETSECD_RATING_INDUSTRY?46?">SUNVALF7!$D$65:$D$87</definedName>
    <definedName name="XDO_?MONEYMARKETSECD_RATING_INDUSTRY?47?">SUNVALF8!$D$65:$D$92</definedName>
    <definedName name="XDO_?MONEYMARKETSECD_RATING_INDUSTRY?48?">SUNVALF9!$D$65:$D$97</definedName>
    <definedName name="XDO_?MONEYMARKETSECD_RATING_INDUSTRY?5?">MICAP15!$D$65:$D$114</definedName>
    <definedName name="XDO_?MONEYMARKETSECD_RATING_INDUSTRY?6?">MICAP16!$D$65:$D$110</definedName>
    <definedName name="XDO_?MONEYMARKETSECD_RATING_INDUSTRY?7?">MICAP17!$D$65:$D$112</definedName>
    <definedName name="XDO_?MONEYMARKETSECD_RATING_INDUSTRY?8?">MICAP8!$D$65:$D$103</definedName>
    <definedName name="XDO_?MONEYMARKETSECD_RATING_INDUSTRY?9?">MICAP9!$D$65:$D$103</definedName>
    <definedName name="XDO_?MONEYMARKETSECD_SL_NO?">CAPEXG!$A$65:$A$95</definedName>
    <definedName name="XDO_?MONEYMARKETSECD_SL_NO?1?">MICAP10!$A$65:$A$103</definedName>
    <definedName name="XDO_?MONEYMARKETSECD_SL_NO?10?">MIDCAP!$A$65:$A$116</definedName>
    <definedName name="XDO_?MONEYMARKETSECD_SL_NO?11?">MULTI1!$A$65:$A$90</definedName>
    <definedName name="XDO_?MONEYMARKETSECD_SL_NO?12?">MULTI2!$A$65:$A$91</definedName>
    <definedName name="XDO_?MONEYMARKETSECD_SL_NO?13?">MULTIP!$A$65:$A$87</definedName>
    <definedName name="XDO_?MONEYMARKETSECD_SL_NO?14?">SESCAP1!$A$65:$A$109</definedName>
    <definedName name="XDO_?MONEYMARKETSECD_SL_NO?15?">SESCAP2!$A$65:$A$112</definedName>
    <definedName name="XDO_?MONEYMARKETSECD_SL_NO?16?">SESCAP3!$A$65:$A$115</definedName>
    <definedName name="XDO_?MONEYMARKETSECD_SL_NO?17?">SESCAP4!$A$65:$A$111</definedName>
    <definedName name="XDO_?MONEYMARKETSECD_SL_NO?18?">SESCAP5!$A$65:$A$108</definedName>
    <definedName name="XDO_?MONEYMARKETSECD_SL_NO?19?">SESCAP6!$A$65:$A$104</definedName>
    <definedName name="XDO_?MONEYMARKETSECD_SL_NO?2?">MICAP11!$A$65:$A$112</definedName>
    <definedName name="XDO_?MONEYMARKETSECD_SL_NO?20?">SESCAP7!$A$65:$A$94</definedName>
    <definedName name="XDO_?MONEYMARKETSECD_SL_NO?21?" localSheetId="41">SUNBAL!$A$66:$A$126</definedName>
    <definedName name="XDO_?MONEYMARKETSECD_SL_NO?21?">SFOCUS!$A$65:$A$83</definedName>
    <definedName name="XDO_?MONEYMARKETSECD_SL_NO?22?">SLTADV3!$A$65:$A$107</definedName>
    <definedName name="XDO_?MONEYMARKETSECD_SL_NO?23?">SLTADV4!$A$65:$A$97</definedName>
    <definedName name="XDO_?MONEYMARKETSECD_SL_NO?24?">SLTAX1!$A$65:$A$101</definedName>
    <definedName name="XDO_?MONEYMARKETSECD_SL_NO?25?">SLTAX2!$A$65:$A$101</definedName>
    <definedName name="XDO_?MONEYMARKETSECD_SL_NO?26?">SLTAX3!$A$65:$A$109</definedName>
    <definedName name="XDO_?MONEYMARKETSECD_SL_NO?27?">SLTAX4!$A$65:$A$112</definedName>
    <definedName name="XDO_?MONEYMARKETSECD_SL_NO?28?">SLTAX5!$A$65:$A$113</definedName>
    <definedName name="XDO_?MONEYMARKETSECD_SL_NO?29?">SLTAX6!$A$65:$A$111</definedName>
    <definedName name="XDO_?MONEYMARKETSECD_SL_NO?3?">MICAP12!$A$65:$A$112</definedName>
    <definedName name="XDO_?MONEYMARKETSECD_SL_NO?30?">SMALL3!$A$65:$A$96</definedName>
    <definedName name="XDO_?MONEYMARKETSECD_SL_NO?31?">SMALL4!$A$65:$A$96</definedName>
    <definedName name="XDO_?MONEYMARKETSECD_SL_NO?32?">SMALL5!$A$65:$A$96</definedName>
    <definedName name="XDO_?MONEYMARKETSECD_SL_NO?33?">SMALL6!$A$65:$A$95</definedName>
    <definedName name="XDO_?MONEYMARKETSECD_SL_NO?34?">SMILE!$A$65:$A$104</definedName>
    <definedName name="XDO_?MONEYMARKETSECD_SL_NO?35?">SRURAL!$A$65:$A$117</definedName>
    <definedName name="XDO_?MONEYMARKETSECD_SL_NO?36?">SSFUND!$A$65:$A$92</definedName>
    <definedName name="XDO_?MONEYMARKETSECD_SL_NO?37?">'SSN100'!$A$65:$A$155</definedName>
    <definedName name="XDO_?MONEYMARKETSECD_SL_NO?38?">STAX!$A$65:$A$106</definedName>
    <definedName name="XDO_?MONEYMARKETSECD_SL_NO?39?">STOP6!$A$65:$A$84</definedName>
    <definedName name="XDO_?MONEYMARKETSECD_SL_NO?4?">MICAP14!$A$65:$A$115</definedName>
    <definedName name="XDO_?MONEYMARKETSECD_SL_NO?40?">STOP7!$A$65:$A$84</definedName>
    <definedName name="XDO_?MONEYMARKETSECD_SL_NO?41?">SUNESF!$A$65:$A$124</definedName>
    <definedName name="XDO_?MONEYMARKETSECD_SL_NO?42?">SUNFOP!$A$65:$A$69</definedName>
    <definedName name="XDO_?MONEYMARKETSECD_SL_NO?43?">SUNVALF10!$A$65:$A$98</definedName>
    <definedName name="XDO_?MONEYMARKETSECD_SL_NO?44?">SUNVALF2!$A$65:$A$101</definedName>
    <definedName name="XDO_?MONEYMARKETSECD_SL_NO?45?">SUNVALF3!$A$65:$A$102</definedName>
    <definedName name="XDO_?MONEYMARKETSECD_SL_NO?46?">SUNVALF7!$A$65:$A$87</definedName>
    <definedName name="XDO_?MONEYMARKETSECD_SL_NO?47?">SUNVALF8!$A$65:$A$92</definedName>
    <definedName name="XDO_?MONEYMARKETSECD_SL_NO?48?">SUNVALF9!$A$65:$A$97</definedName>
    <definedName name="XDO_?MONEYMARKETSECD_SL_NO?5?">MICAP15!$A$65:$A$114</definedName>
    <definedName name="XDO_?MONEYMARKETSECD_SL_NO?6?">MICAP16!$A$65:$A$110</definedName>
    <definedName name="XDO_?MONEYMARKETSECD_SL_NO?7?">MICAP17!$A$65:$A$112</definedName>
    <definedName name="XDO_?MONEYMARKETSECD_SL_NO?8?">MICAP8!$A$65:$A$103</definedName>
    <definedName name="XDO_?MONEYMARKETSECD_SL_NO?9?">MICAP9!$A$65:$A$103</definedName>
    <definedName name="XDO_?MUTUALFUNDSECA_ISIN_CODE?">CAPEXG!$B$72</definedName>
    <definedName name="XDO_?MUTUALFUNDSECA_MARKET_VALUE?">CAPEXG!$F$72</definedName>
    <definedName name="XDO_?MUTUALFUNDSECA_MARKET_VALUE_TOT?" localSheetId="41">[1]CP5SR7!#REF!</definedName>
    <definedName name="XDO_?MUTUALFUNDSECA_MARKET_VALUE_TOT?">CAPEXG!#REF!</definedName>
    <definedName name="XDO_?MUTUALFUNDSECA_MARKET_VALUE_TOT?1?">MICAP10!$F$110</definedName>
    <definedName name="XDO_?MUTUALFUNDSECA_MARKET_VALUE_TOT?10?" localSheetId="41">[1]SFTPHI!#REF!</definedName>
    <definedName name="XDO_?MUTUALFUNDSECA_MARKET_VALUE_TOT?10?">MICAP15!#REF!</definedName>
    <definedName name="XDO_?MUTUALFUNDSECA_MARKET_VALUE_TOT?11?">MICAP16!$F$117</definedName>
    <definedName name="XDO_?MUTUALFUNDSECA_MARKET_VALUE_TOT?12?" localSheetId="41">[1]SFTPHM!#REF!</definedName>
    <definedName name="XDO_?MUTUALFUNDSECA_MARKET_VALUE_TOT?12?">MICAP16!#REF!</definedName>
    <definedName name="XDO_?MUTUALFUNDSECA_MARKET_VALUE_TOT?13?">MICAP17!$F$119</definedName>
    <definedName name="XDO_?MUTUALFUNDSECA_MARKET_VALUE_TOT?14?" localSheetId="41">[1]SFTPHS!#REF!</definedName>
    <definedName name="XDO_?MUTUALFUNDSECA_MARKET_VALUE_TOT?14?">MICAP17!#REF!</definedName>
    <definedName name="XDO_?MUTUALFUNDSECA_MARKET_VALUE_TOT?15?">MICAP8!$F$110</definedName>
    <definedName name="XDO_?MUTUALFUNDSECA_MARKET_VALUE_TOT?16?" localSheetId="41">[1]SFTPIC!#REF!</definedName>
    <definedName name="XDO_?MUTUALFUNDSECA_MARKET_VALUE_TOT?16?">MICAP8!#REF!</definedName>
    <definedName name="XDO_?MUTUALFUNDSECA_MARKET_VALUE_TOT?17?">MICAP9!$F$110</definedName>
    <definedName name="XDO_?MUTUALFUNDSECA_MARKET_VALUE_TOT?18?" localSheetId="41">[1]SFTPIE!#REF!</definedName>
    <definedName name="XDO_?MUTUALFUNDSECA_MARKET_VALUE_TOT?18?">MICAP9!#REF!</definedName>
    <definedName name="XDO_?MUTUALFUNDSECA_MARKET_VALUE_TOT?19?">MIDCAP!$F$123</definedName>
    <definedName name="XDO_?MUTUALFUNDSECA_MARKET_VALUE_TOT?2?" localSheetId="41">[1]CP5SR8!#REF!</definedName>
    <definedName name="XDO_?MUTUALFUNDSECA_MARKET_VALUE_TOT?2?">MICAP10!#REF!</definedName>
    <definedName name="XDO_?MUTUALFUNDSECA_MARKET_VALUE_TOT?20?" localSheetId="41">[1]SFTPIJ!#REF!</definedName>
    <definedName name="XDO_?MUTUALFUNDSECA_MARKET_VALUE_TOT?20?">MIDCAP!#REF!</definedName>
    <definedName name="XDO_?MUTUALFUNDSECA_MARKET_VALUE_TOT?21?">MULTI1!$F$97</definedName>
    <definedName name="XDO_?MUTUALFUNDSECA_MARKET_VALUE_TOT?22?" localSheetId="41">[1]SFTPIK!#REF!</definedName>
    <definedName name="XDO_?MUTUALFUNDSECA_MARKET_VALUE_TOT?22?">MULTI1!#REF!</definedName>
    <definedName name="XDO_?MUTUALFUNDSECA_MARKET_VALUE_TOT?23?">MULTI2!$F$98</definedName>
    <definedName name="XDO_?MUTUALFUNDSECA_MARKET_VALUE_TOT?24?" localSheetId="41">[1]SFTPIS!#REF!</definedName>
    <definedName name="XDO_?MUTUALFUNDSECA_MARKET_VALUE_TOT?24?">MULTI2!#REF!</definedName>
    <definedName name="XDO_?MUTUALFUNDSECA_MARKET_VALUE_TOT?25?">MULTIP!$F$94</definedName>
    <definedName name="XDO_?MUTUALFUNDSECA_MARKET_VALUE_TOT?26?" localSheetId="41">[1]SHYBH!#REF!</definedName>
    <definedName name="XDO_?MUTUALFUNDSECA_MARKET_VALUE_TOT?26?">MULTIP!#REF!</definedName>
    <definedName name="XDO_?MUTUALFUNDSECA_MARKET_VALUE_TOT?27?">SESCAP1!$F$116</definedName>
    <definedName name="XDO_?MUTUALFUNDSECA_MARKET_VALUE_TOT?28?" localSheetId="41">[1]SHYBK!#REF!</definedName>
    <definedName name="XDO_?MUTUALFUNDSECA_MARKET_VALUE_TOT?28?">SESCAP1!#REF!</definedName>
    <definedName name="XDO_?MUTUALFUNDSECA_MARKET_VALUE_TOT?29?">SESCAP2!$F$119</definedName>
    <definedName name="XDO_?MUTUALFUNDSECA_MARKET_VALUE_TOT?3?">MICAP11!$F$119</definedName>
    <definedName name="XDO_?MUTUALFUNDSECA_MARKET_VALUE_TOT?30?" localSheetId="41">[1]SHYBN!#REF!</definedName>
    <definedName name="XDO_?MUTUALFUNDSECA_MARKET_VALUE_TOT?30?">SESCAP2!#REF!</definedName>
    <definedName name="XDO_?MUTUALFUNDSECA_MARKET_VALUE_TOT?31?">SESCAP3!$F$122</definedName>
    <definedName name="XDO_?MUTUALFUNDSECA_MARKET_VALUE_TOT?32?" localSheetId="41">[1]SHYBO!#REF!</definedName>
    <definedName name="XDO_?MUTUALFUNDSECA_MARKET_VALUE_TOT?32?">SESCAP3!#REF!</definedName>
    <definedName name="XDO_?MUTUALFUNDSECA_MARKET_VALUE_TOT?33?">SESCAP4!$F$118</definedName>
    <definedName name="XDO_?MUTUALFUNDSECA_MARKET_VALUE_TOT?34?" localSheetId="41">[1]SHYBP!#REF!</definedName>
    <definedName name="XDO_?MUTUALFUNDSECA_MARKET_VALUE_TOT?34?">SESCAP4!#REF!</definedName>
    <definedName name="XDO_?MUTUALFUNDSECA_MARKET_VALUE_TOT?35?">SESCAP5!$F$115</definedName>
    <definedName name="XDO_?MUTUALFUNDSECA_MARKET_VALUE_TOT?36?" localSheetId="41">[1]SHYBU!#REF!</definedName>
    <definedName name="XDO_?MUTUALFUNDSECA_MARKET_VALUE_TOT?36?">SESCAP5!#REF!</definedName>
    <definedName name="XDO_?MUTUALFUNDSECA_MARKET_VALUE_TOT?37?">SESCAP6!$F$111</definedName>
    <definedName name="XDO_?MUTUALFUNDSECA_MARKET_VALUE_TOT?38?" localSheetId="41">'[1]SLIQ+'!#REF!</definedName>
    <definedName name="XDO_?MUTUALFUNDSECA_MARKET_VALUE_TOT?38?">SESCAP6!#REF!</definedName>
    <definedName name="XDO_?MUTUALFUNDSECA_MARKET_VALUE_TOT?39?">SESCAP7!$F$101</definedName>
    <definedName name="XDO_?MUTUALFUNDSECA_MARKET_VALUE_TOT?4?" localSheetId="41">[1]DEBTST!#REF!</definedName>
    <definedName name="XDO_?MUTUALFUNDSECA_MARKET_VALUE_TOT?4?">MICAP11!#REF!</definedName>
    <definedName name="XDO_?MUTUALFUNDSECA_MARKET_VALUE_TOT?40?" localSheetId="41">[1]SMMF!#REF!</definedName>
    <definedName name="XDO_?MUTUALFUNDSECA_MARKET_VALUE_TOT?40?">SESCAP7!#REF!</definedName>
    <definedName name="XDO_?MUTUALFUNDSECA_MARKET_VALUE_TOT?41?">SFOCUS!$F$90</definedName>
    <definedName name="XDO_?MUTUALFUNDSECA_MARKET_VALUE_TOT?42?">SFOCUS!#REF!</definedName>
    <definedName name="XDO_?MUTUALFUNDSECA_MARKET_VALUE_TOT?43?" localSheetId="41">SUNBAL!$F$133</definedName>
    <definedName name="XDO_?MUTUALFUNDSECA_MARKET_VALUE_TOT?43?">SLTADV3!$F$114</definedName>
    <definedName name="XDO_?MUTUALFUNDSECA_MARKET_VALUE_TOT?44?" localSheetId="41">SUNBAL!#REF!</definedName>
    <definedName name="XDO_?MUTUALFUNDSECA_MARKET_VALUE_TOT?44?">SLTADV3!#REF!</definedName>
    <definedName name="XDO_?MUTUALFUNDSECA_MARKET_VALUE_TOT?45?">SLTADV4!$F$104</definedName>
    <definedName name="XDO_?MUTUALFUNDSECA_MARKET_VALUE_TOT?46?" localSheetId="41">[1]SUNBDS!#REF!</definedName>
    <definedName name="XDO_?MUTUALFUNDSECA_MARKET_VALUE_TOT?46?">SLTADV4!#REF!</definedName>
    <definedName name="XDO_?MUTUALFUNDSECA_MARKET_VALUE_TOT?47?">SLTAX1!$F$108</definedName>
    <definedName name="XDO_?MUTUALFUNDSECA_MARKET_VALUE_TOT?48?" localSheetId="41">[1]SUNIP!#REF!</definedName>
    <definedName name="XDO_?MUTUALFUNDSECA_MARKET_VALUE_TOT?48?">SLTAX1!#REF!</definedName>
    <definedName name="XDO_?MUTUALFUNDSECA_MARKET_VALUE_TOT?49?">SLTAX2!$F$108</definedName>
    <definedName name="XDO_?MUTUALFUNDSECA_MARKET_VALUE_TOT?5?">MICAP12!$F$119</definedName>
    <definedName name="XDO_?MUTUALFUNDSECA_MARKET_VALUE_TOT?50?" localSheetId="41">[1]SUNMIA!#REF!</definedName>
    <definedName name="XDO_?MUTUALFUNDSECA_MARKET_VALUE_TOT?50?">SLTAX2!#REF!</definedName>
    <definedName name="XDO_?MUTUALFUNDSECA_MARKET_VALUE_TOT?51?">SLTAX3!$F$116</definedName>
    <definedName name="XDO_?MUTUALFUNDSECA_MARKET_VALUE_TOT?52?" localSheetId="41">[1]SUNONF!#REF!</definedName>
    <definedName name="XDO_?MUTUALFUNDSECA_MARKET_VALUE_TOT?52?">SLTAX3!#REF!</definedName>
    <definedName name="XDO_?MUTUALFUNDSECA_MARKET_VALUE_TOT?53?">SLTAX4!$F$119</definedName>
    <definedName name="XDO_?MUTUALFUNDSECA_MARKET_VALUE_TOT?54?">SLTAX4!#REF!</definedName>
    <definedName name="XDO_?MUTUALFUNDSECA_MARKET_VALUE_TOT?55?">SLTAX5!$F$120</definedName>
    <definedName name="XDO_?MUTUALFUNDSECA_MARKET_VALUE_TOT?56?">SLTAX5!#REF!</definedName>
    <definedName name="XDO_?MUTUALFUNDSECA_MARKET_VALUE_TOT?57?">SLTAX6!$F$118</definedName>
    <definedName name="XDO_?MUTUALFUNDSECA_MARKET_VALUE_TOT?58?">SLTAX6!#REF!</definedName>
    <definedName name="XDO_?MUTUALFUNDSECA_MARKET_VALUE_TOT?59?">SMALL3!$F$103</definedName>
    <definedName name="XDO_?MUTUALFUNDSECA_MARKET_VALUE_TOT?6?" localSheetId="41">[1]SFRLTP!#REF!</definedName>
    <definedName name="XDO_?MUTUALFUNDSECA_MARKET_VALUE_TOT?6?">MICAP12!#REF!</definedName>
    <definedName name="XDO_?MUTUALFUNDSECA_MARKET_VALUE_TOT?60?">SMALL3!#REF!</definedName>
    <definedName name="XDO_?MUTUALFUNDSECA_MARKET_VALUE_TOT?61?">SMALL4!$F$103</definedName>
    <definedName name="XDO_?MUTUALFUNDSECA_MARKET_VALUE_TOT?62?">SMALL4!#REF!</definedName>
    <definedName name="XDO_?MUTUALFUNDSECA_MARKET_VALUE_TOT?63?">SMALL5!$F$103</definedName>
    <definedName name="XDO_?MUTUALFUNDSECA_MARKET_VALUE_TOT?64?">SMALL5!#REF!</definedName>
    <definedName name="XDO_?MUTUALFUNDSECA_MARKET_VALUE_TOT?65?">SMALL6!$F$102</definedName>
    <definedName name="XDO_?MUTUALFUNDSECA_MARKET_VALUE_TOT?66?">SMALL6!#REF!</definedName>
    <definedName name="XDO_?MUTUALFUNDSECA_MARKET_VALUE_TOT?67?">SMILE!$F$111</definedName>
    <definedName name="XDO_?MUTUALFUNDSECA_MARKET_VALUE_TOT?68?">SMILE!#REF!</definedName>
    <definedName name="XDO_?MUTUALFUNDSECA_MARKET_VALUE_TOT?69?">SRURAL!$F$124</definedName>
    <definedName name="XDO_?MUTUALFUNDSECA_MARKET_VALUE_TOT?7?">MICAP14!$F$122</definedName>
    <definedName name="XDO_?MUTUALFUNDSECA_MARKET_VALUE_TOT?70?">SRURAL!#REF!</definedName>
    <definedName name="XDO_?MUTUALFUNDSECA_MARKET_VALUE_TOT?71?">SSFUND!$F$99</definedName>
    <definedName name="XDO_?MUTUALFUNDSECA_MARKET_VALUE_TOT?72?">SSFUND!#REF!</definedName>
    <definedName name="XDO_?MUTUALFUNDSECA_MARKET_VALUE_TOT?73?">'SSN100'!$F$162</definedName>
    <definedName name="XDO_?MUTUALFUNDSECA_MARKET_VALUE_TOT?74?">'SSN100'!#REF!</definedName>
    <definedName name="XDO_?MUTUALFUNDSECA_MARKET_VALUE_TOT?75?">STAX!$F$113</definedName>
    <definedName name="XDO_?MUTUALFUNDSECA_MARKET_VALUE_TOT?76?">STAX!#REF!</definedName>
    <definedName name="XDO_?MUTUALFUNDSECA_MARKET_VALUE_TOT?77?">STOP6!$F$91</definedName>
    <definedName name="XDO_?MUTUALFUNDSECA_MARKET_VALUE_TOT?78?">STOP6!#REF!</definedName>
    <definedName name="XDO_?MUTUALFUNDSECA_MARKET_VALUE_TOT?79?">STOP7!$F$91</definedName>
    <definedName name="XDO_?MUTUALFUNDSECA_MARKET_VALUE_TOT?8?" localSheetId="41">[1]SFRSTP!#REF!</definedName>
    <definedName name="XDO_?MUTUALFUNDSECA_MARKET_VALUE_TOT?8?">MICAP14!#REF!</definedName>
    <definedName name="XDO_?MUTUALFUNDSECA_MARKET_VALUE_TOT?80?">STOP7!#REF!</definedName>
    <definedName name="XDO_?MUTUALFUNDSECA_MARKET_VALUE_TOT?81?">SUNESF!$F$131</definedName>
    <definedName name="XDO_?MUTUALFUNDSECA_MARKET_VALUE_TOT?82?">SUNESF!#REF!</definedName>
    <definedName name="XDO_?MUTUALFUNDSECA_MARKET_VALUE_TOT?83?">SUNFOP!$F$76</definedName>
    <definedName name="XDO_?MUTUALFUNDSECA_MARKET_VALUE_TOT?84?">SUNFOP!#REF!</definedName>
    <definedName name="XDO_?MUTUALFUNDSECA_MARKET_VALUE_TOT?85?">SUNVALF10!$F$105</definedName>
    <definedName name="XDO_?MUTUALFUNDSECA_MARKET_VALUE_TOT?86?">SUNVALF10!#REF!</definedName>
    <definedName name="XDO_?MUTUALFUNDSECA_MARKET_VALUE_TOT?87?">SUNVALF2!$F$108</definedName>
    <definedName name="XDO_?MUTUALFUNDSECA_MARKET_VALUE_TOT?88?">SUNVALF2!#REF!</definedName>
    <definedName name="XDO_?MUTUALFUNDSECA_MARKET_VALUE_TOT?89?">SUNVALF3!$F$109</definedName>
    <definedName name="XDO_?MUTUALFUNDSECA_MARKET_VALUE_TOT?9?">MICAP15!$F$121</definedName>
    <definedName name="XDO_?MUTUALFUNDSECA_MARKET_VALUE_TOT?90?">SUNVALF3!#REF!</definedName>
    <definedName name="XDO_?MUTUALFUNDSECA_MARKET_VALUE_TOT?91?">SUNVALF7!$F$94</definedName>
    <definedName name="XDO_?MUTUALFUNDSECA_MARKET_VALUE_TOT?92?">SUNVALF7!#REF!</definedName>
    <definedName name="XDO_?MUTUALFUNDSECA_MARKET_VALUE_TOT?93?">SUNVALF8!$F$99</definedName>
    <definedName name="XDO_?MUTUALFUNDSECA_MARKET_VALUE_TOT?94?">SUNVALF8!#REF!</definedName>
    <definedName name="XDO_?MUTUALFUNDSECA_MARKET_VALUE_TOT?95?">SUNVALF9!$F$104</definedName>
    <definedName name="XDO_?MUTUALFUNDSECA_MARKET_VALUE_TOT?96?">SUNVALF9!#REF!</definedName>
    <definedName name="XDO_?MUTUALFUNDSECA_NAME?">CAPEXG!$C$72</definedName>
    <definedName name="XDO_?MUTUALFUNDSECA_PER_NET_ASSETS?">CAPEXG!$G$72</definedName>
    <definedName name="XDO_?MUTUALFUNDSECA_PER_NET_ASSETS_TOT?" localSheetId="41">[1]CP5SR7!#REF!</definedName>
    <definedName name="XDO_?MUTUALFUNDSECA_PER_NET_ASSETS_TOT?">CAPEXG!#REF!</definedName>
    <definedName name="XDO_?MUTUALFUNDSECA_PER_NET_ASSETS_TOT?1?">MICAP10!$G$110</definedName>
    <definedName name="XDO_?MUTUALFUNDSECA_PER_NET_ASSETS_TOT?10?" localSheetId="41">[1]SFTPHI!#REF!</definedName>
    <definedName name="XDO_?MUTUALFUNDSECA_PER_NET_ASSETS_TOT?10?">MICAP15!#REF!</definedName>
    <definedName name="XDO_?MUTUALFUNDSECA_PER_NET_ASSETS_TOT?11?">MICAP16!$G$117</definedName>
    <definedName name="XDO_?MUTUALFUNDSECA_PER_NET_ASSETS_TOT?12?" localSheetId="41">[1]SFTPHM!#REF!</definedName>
    <definedName name="XDO_?MUTUALFUNDSECA_PER_NET_ASSETS_TOT?12?">MICAP16!#REF!</definedName>
    <definedName name="XDO_?MUTUALFUNDSECA_PER_NET_ASSETS_TOT?13?">MICAP17!$G$119</definedName>
    <definedName name="XDO_?MUTUALFUNDSECA_PER_NET_ASSETS_TOT?14?" localSheetId="41">[1]SFTPHS!#REF!</definedName>
    <definedName name="XDO_?MUTUALFUNDSECA_PER_NET_ASSETS_TOT?14?">MICAP17!#REF!</definedName>
    <definedName name="XDO_?MUTUALFUNDSECA_PER_NET_ASSETS_TOT?15?">MICAP8!$G$110</definedName>
    <definedName name="XDO_?MUTUALFUNDSECA_PER_NET_ASSETS_TOT?16?" localSheetId="41">[1]SFTPIC!#REF!</definedName>
    <definedName name="XDO_?MUTUALFUNDSECA_PER_NET_ASSETS_TOT?16?">MICAP8!#REF!</definedName>
    <definedName name="XDO_?MUTUALFUNDSECA_PER_NET_ASSETS_TOT?17?">MICAP9!$G$110</definedName>
    <definedName name="XDO_?MUTUALFUNDSECA_PER_NET_ASSETS_TOT?18?" localSheetId="41">[1]SFTPIE!#REF!</definedName>
    <definedName name="XDO_?MUTUALFUNDSECA_PER_NET_ASSETS_TOT?18?">MICAP9!#REF!</definedName>
    <definedName name="XDO_?MUTUALFUNDSECA_PER_NET_ASSETS_TOT?19?">MIDCAP!$G$123</definedName>
    <definedName name="XDO_?MUTUALFUNDSECA_PER_NET_ASSETS_TOT?2?" localSheetId="41">[1]CP5SR8!#REF!</definedName>
    <definedName name="XDO_?MUTUALFUNDSECA_PER_NET_ASSETS_TOT?2?">MICAP10!#REF!</definedName>
    <definedName name="XDO_?MUTUALFUNDSECA_PER_NET_ASSETS_TOT?20?" localSheetId="41">[1]SFTPIJ!#REF!</definedName>
    <definedName name="XDO_?MUTUALFUNDSECA_PER_NET_ASSETS_TOT?20?">MIDCAP!#REF!</definedName>
    <definedName name="XDO_?MUTUALFUNDSECA_PER_NET_ASSETS_TOT?21?">MULTI1!$G$97</definedName>
    <definedName name="XDO_?MUTUALFUNDSECA_PER_NET_ASSETS_TOT?22?" localSheetId="41">[1]SFTPIK!#REF!</definedName>
    <definedName name="XDO_?MUTUALFUNDSECA_PER_NET_ASSETS_TOT?22?">MULTI1!#REF!</definedName>
    <definedName name="XDO_?MUTUALFUNDSECA_PER_NET_ASSETS_TOT?23?">MULTI2!$G$98</definedName>
    <definedName name="XDO_?MUTUALFUNDSECA_PER_NET_ASSETS_TOT?24?" localSheetId="41">[1]SFTPIS!#REF!</definedName>
    <definedName name="XDO_?MUTUALFUNDSECA_PER_NET_ASSETS_TOT?24?">MULTI2!#REF!</definedName>
    <definedName name="XDO_?MUTUALFUNDSECA_PER_NET_ASSETS_TOT?25?">MULTIP!$G$94</definedName>
    <definedName name="XDO_?MUTUALFUNDSECA_PER_NET_ASSETS_TOT?26?" localSheetId="41">[1]SHYBH!#REF!</definedName>
    <definedName name="XDO_?MUTUALFUNDSECA_PER_NET_ASSETS_TOT?26?">MULTIP!#REF!</definedName>
    <definedName name="XDO_?MUTUALFUNDSECA_PER_NET_ASSETS_TOT?27?">SESCAP1!$G$116</definedName>
    <definedName name="XDO_?MUTUALFUNDSECA_PER_NET_ASSETS_TOT?28?" localSheetId="41">[1]SHYBK!#REF!</definedName>
    <definedName name="XDO_?MUTUALFUNDSECA_PER_NET_ASSETS_TOT?28?">SESCAP1!#REF!</definedName>
    <definedName name="XDO_?MUTUALFUNDSECA_PER_NET_ASSETS_TOT?29?">SESCAP2!$G$119</definedName>
    <definedName name="XDO_?MUTUALFUNDSECA_PER_NET_ASSETS_TOT?3?">MICAP11!$G$119</definedName>
    <definedName name="XDO_?MUTUALFUNDSECA_PER_NET_ASSETS_TOT?30?" localSheetId="41">[1]SHYBN!#REF!</definedName>
    <definedName name="XDO_?MUTUALFUNDSECA_PER_NET_ASSETS_TOT?30?">SESCAP2!#REF!</definedName>
    <definedName name="XDO_?MUTUALFUNDSECA_PER_NET_ASSETS_TOT?31?">SESCAP3!$G$122</definedName>
    <definedName name="XDO_?MUTUALFUNDSECA_PER_NET_ASSETS_TOT?32?" localSheetId="41">[1]SHYBO!#REF!</definedName>
    <definedName name="XDO_?MUTUALFUNDSECA_PER_NET_ASSETS_TOT?32?">SESCAP3!#REF!</definedName>
    <definedName name="XDO_?MUTUALFUNDSECA_PER_NET_ASSETS_TOT?33?">SESCAP4!$G$118</definedName>
    <definedName name="XDO_?MUTUALFUNDSECA_PER_NET_ASSETS_TOT?34?" localSheetId="41">[1]SHYBP!#REF!</definedName>
    <definedName name="XDO_?MUTUALFUNDSECA_PER_NET_ASSETS_TOT?34?">SESCAP4!#REF!</definedName>
    <definedName name="XDO_?MUTUALFUNDSECA_PER_NET_ASSETS_TOT?35?">SESCAP5!$G$115</definedName>
    <definedName name="XDO_?MUTUALFUNDSECA_PER_NET_ASSETS_TOT?36?" localSheetId="41">[1]SHYBU!#REF!</definedName>
    <definedName name="XDO_?MUTUALFUNDSECA_PER_NET_ASSETS_TOT?36?">SESCAP5!#REF!</definedName>
    <definedName name="XDO_?MUTUALFUNDSECA_PER_NET_ASSETS_TOT?37?">SESCAP6!$G$111</definedName>
    <definedName name="XDO_?MUTUALFUNDSECA_PER_NET_ASSETS_TOT?38?" localSheetId="41">'[1]SLIQ+'!#REF!</definedName>
    <definedName name="XDO_?MUTUALFUNDSECA_PER_NET_ASSETS_TOT?38?">SESCAP6!#REF!</definedName>
    <definedName name="XDO_?MUTUALFUNDSECA_PER_NET_ASSETS_TOT?39?">SESCAP7!$G$101</definedName>
    <definedName name="XDO_?MUTUALFUNDSECA_PER_NET_ASSETS_TOT?4?" localSheetId="41">[1]DEBTST!#REF!</definedName>
    <definedName name="XDO_?MUTUALFUNDSECA_PER_NET_ASSETS_TOT?4?">MICAP11!#REF!</definedName>
    <definedName name="XDO_?MUTUALFUNDSECA_PER_NET_ASSETS_TOT?40?" localSheetId="41">[1]SMMF!#REF!</definedName>
    <definedName name="XDO_?MUTUALFUNDSECA_PER_NET_ASSETS_TOT?40?">SESCAP7!#REF!</definedName>
    <definedName name="XDO_?MUTUALFUNDSECA_PER_NET_ASSETS_TOT?41?">SFOCUS!$G$90</definedName>
    <definedName name="XDO_?MUTUALFUNDSECA_PER_NET_ASSETS_TOT?42?">SFOCUS!#REF!</definedName>
    <definedName name="XDO_?MUTUALFUNDSECA_PER_NET_ASSETS_TOT?43?" localSheetId="41">SUNBAL!$G$133</definedName>
    <definedName name="XDO_?MUTUALFUNDSECA_PER_NET_ASSETS_TOT?43?">SLTADV3!$G$114</definedName>
    <definedName name="XDO_?MUTUALFUNDSECA_PER_NET_ASSETS_TOT?44?" localSheetId="41">SUNBAL!#REF!</definedName>
    <definedName name="XDO_?MUTUALFUNDSECA_PER_NET_ASSETS_TOT?44?">SLTADV3!#REF!</definedName>
    <definedName name="XDO_?MUTUALFUNDSECA_PER_NET_ASSETS_TOT?45?">SLTADV4!$G$104</definedName>
    <definedName name="XDO_?MUTUALFUNDSECA_PER_NET_ASSETS_TOT?46?" localSheetId="41">[1]SUNBDS!#REF!</definedName>
    <definedName name="XDO_?MUTUALFUNDSECA_PER_NET_ASSETS_TOT?46?">SLTADV4!#REF!</definedName>
    <definedName name="XDO_?MUTUALFUNDSECA_PER_NET_ASSETS_TOT?47?">SLTAX1!$G$108</definedName>
    <definedName name="XDO_?MUTUALFUNDSECA_PER_NET_ASSETS_TOT?48?" localSheetId="41">[1]SUNIP!#REF!</definedName>
    <definedName name="XDO_?MUTUALFUNDSECA_PER_NET_ASSETS_TOT?48?">SLTAX1!#REF!</definedName>
    <definedName name="XDO_?MUTUALFUNDSECA_PER_NET_ASSETS_TOT?49?">SLTAX2!$G$108</definedName>
    <definedName name="XDO_?MUTUALFUNDSECA_PER_NET_ASSETS_TOT?5?">MICAP12!$G$119</definedName>
    <definedName name="XDO_?MUTUALFUNDSECA_PER_NET_ASSETS_TOT?50?" localSheetId="41">[1]SUNMIA!#REF!</definedName>
    <definedName name="XDO_?MUTUALFUNDSECA_PER_NET_ASSETS_TOT?50?">SLTAX2!#REF!</definedName>
    <definedName name="XDO_?MUTUALFUNDSECA_PER_NET_ASSETS_TOT?51?">SLTAX3!$G$116</definedName>
    <definedName name="XDO_?MUTUALFUNDSECA_PER_NET_ASSETS_TOT?52?" localSheetId="41">[1]SUNONF!#REF!</definedName>
    <definedName name="XDO_?MUTUALFUNDSECA_PER_NET_ASSETS_TOT?52?">SLTAX3!#REF!</definedName>
    <definedName name="XDO_?MUTUALFUNDSECA_PER_NET_ASSETS_TOT?53?">SLTAX4!$G$119</definedName>
    <definedName name="XDO_?MUTUALFUNDSECA_PER_NET_ASSETS_TOT?54?">SLTAX4!#REF!</definedName>
    <definedName name="XDO_?MUTUALFUNDSECA_PER_NET_ASSETS_TOT?55?">SLTAX5!$G$120</definedName>
    <definedName name="XDO_?MUTUALFUNDSECA_PER_NET_ASSETS_TOT?56?">SLTAX5!#REF!</definedName>
    <definedName name="XDO_?MUTUALFUNDSECA_PER_NET_ASSETS_TOT?57?">SLTAX6!$G$118</definedName>
    <definedName name="XDO_?MUTUALFUNDSECA_PER_NET_ASSETS_TOT?58?">SLTAX6!#REF!</definedName>
    <definedName name="XDO_?MUTUALFUNDSECA_PER_NET_ASSETS_TOT?59?">SMALL3!$G$103</definedName>
    <definedName name="XDO_?MUTUALFUNDSECA_PER_NET_ASSETS_TOT?6?" localSheetId="41">[1]SFRLTP!#REF!</definedName>
    <definedName name="XDO_?MUTUALFUNDSECA_PER_NET_ASSETS_TOT?6?">MICAP12!#REF!</definedName>
    <definedName name="XDO_?MUTUALFUNDSECA_PER_NET_ASSETS_TOT?60?">SMALL3!#REF!</definedName>
    <definedName name="XDO_?MUTUALFUNDSECA_PER_NET_ASSETS_TOT?61?">SMALL4!$G$103</definedName>
    <definedName name="XDO_?MUTUALFUNDSECA_PER_NET_ASSETS_TOT?62?">SMALL4!#REF!</definedName>
    <definedName name="XDO_?MUTUALFUNDSECA_PER_NET_ASSETS_TOT?63?">SMALL5!$G$103</definedName>
    <definedName name="XDO_?MUTUALFUNDSECA_PER_NET_ASSETS_TOT?64?">SMALL5!#REF!</definedName>
    <definedName name="XDO_?MUTUALFUNDSECA_PER_NET_ASSETS_TOT?65?">SMALL6!$G$102</definedName>
    <definedName name="XDO_?MUTUALFUNDSECA_PER_NET_ASSETS_TOT?66?">SMALL6!#REF!</definedName>
    <definedName name="XDO_?MUTUALFUNDSECA_PER_NET_ASSETS_TOT?67?">SMILE!$G$111</definedName>
    <definedName name="XDO_?MUTUALFUNDSECA_PER_NET_ASSETS_TOT?68?">SMILE!#REF!</definedName>
    <definedName name="XDO_?MUTUALFUNDSECA_PER_NET_ASSETS_TOT?69?">SRURAL!$G$124</definedName>
    <definedName name="XDO_?MUTUALFUNDSECA_PER_NET_ASSETS_TOT?7?">MICAP14!$G$122</definedName>
    <definedName name="XDO_?MUTUALFUNDSECA_PER_NET_ASSETS_TOT?70?">SRURAL!#REF!</definedName>
    <definedName name="XDO_?MUTUALFUNDSECA_PER_NET_ASSETS_TOT?71?">SSFUND!$G$99</definedName>
    <definedName name="XDO_?MUTUALFUNDSECA_PER_NET_ASSETS_TOT?72?">SSFUND!#REF!</definedName>
    <definedName name="XDO_?MUTUALFUNDSECA_PER_NET_ASSETS_TOT?73?">'SSN100'!$G$162</definedName>
    <definedName name="XDO_?MUTUALFUNDSECA_PER_NET_ASSETS_TOT?74?">'SSN100'!#REF!</definedName>
    <definedName name="XDO_?MUTUALFUNDSECA_PER_NET_ASSETS_TOT?75?">STAX!$G$113</definedName>
    <definedName name="XDO_?MUTUALFUNDSECA_PER_NET_ASSETS_TOT?76?">STAX!#REF!</definedName>
    <definedName name="XDO_?MUTUALFUNDSECA_PER_NET_ASSETS_TOT?77?">STOP6!$G$91</definedName>
    <definedName name="XDO_?MUTUALFUNDSECA_PER_NET_ASSETS_TOT?78?">STOP6!#REF!</definedName>
    <definedName name="XDO_?MUTUALFUNDSECA_PER_NET_ASSETS_TOT?79?">STOP7!$G$91</definedName>
    <definedName name="XDO_?MUTUALFUNDSECA_PER_NET_ASSETS_TOT?8?" localSheetId="41">[1]SFRSTP!#REF!</definedName>
    <definedName name="XDO_?MUTUALFUNDSECA_PER_NET_ASSETS_TOT?8?">MICAP14!#REF!</definedName>
    <definedName name="XDO_?MUTUALFUNDSECA_PER_NET_ASSETS_TOT?80?">STOP7!#REF!</definedName>
    <definedName name="XDO_?MUTUALFUNDSECA_PER_NET_ASSETS_TOT?81?">SUNESF!$G$131</definedName>
    <definedName name="XDO_?MUTUALFUNDSECA_PER_NET_ASSETS_TOT?82?">SUNESF!#REF!</definedName>
    <definedName name="XDO_?MUTUALFUNDSECA_PER_NET_ASSETS_TOT?83?">SUNFOP!$G$76</definedName>
    <definedName name="XDO_?MUTUALFUNDSECA_PER_NET_ASSETS_TOT?84?">SUNFOP!#REF!</definedName>
    <definedName name="XDO_?MUTUALFUNDSECA_PER_NET_ASSETS_TOT?85?">SUNVALF10!$G$105</definedName>
    <definedName name="XDO_?MUTUALFUNDSECA_PER_NET_ASSETS_TOT?86?">SUNVALF10!#REF!</definedName>
    <definedName name="XDO_?MUTUALFUNDSECA_PER_NET_ASSETS_TOT?87?">SUNVALF2!$G$108</definedName>
    <definedName name="XDO_?MUTUALFUNDSECA_PER_NET_ASSETS_TOT?88?">SUNVALF2!#REF!</definedName>
    <definedName name="XDO_?MUTUALFUNDSECA_PER_NET_ASSETS_TOT?89?">SUNVALF3!$G$109</definedName>
    <definedName name="XDO_?MUTUALFUNDSECA_PER_NET_ASSETS_TOT?9?">MICAP15!$G$121</definedName>
    <definedName name="XDO_?MUTUALFUNDSECA_PER_NET_ASSETS_TOT?90?">SUNVALF3!#REF!</definedName>
    <definedName name="XDO_?MUTUALFUNDSECA_PER_NET_ASSETS_TOT?91?">SUNVALF7!$G$94</definedName>
    <definedName name="XDO_?MUTUALFUNDSECA_PER_NET_ASSETS_TOT?92?">SUNVALF7!#REF!</definedName>
    <definedName name="XDO_?MUTUALFUNDSECA_PER_NET_ASSETS_TOT?93?">SUNVALF8!$G$99</definedName>
    <definedName name="XDO_?MUTUALFUNDSECA_PER_NET_ASSETS_TOT?94?">SUNVALF8!#REF!</definedName>
    <definedName name="XDO_?MUTUALFUNDSECA_PER_NET_ASSETS_TOT?95?">SUNVALF9!$G$104</definedName>
    <definedName name="XDO_?MUTUALFUNDSECA_PER_NET_ASSETS_TOT?96?">SUNVALF9!#REF!</definedName>
    <definedName name="XDO_?MUTUALFUNDSECA_RATING_INDUSTRY?">CAPEXG!$D$72</definedName>
    <definedName name="XDO_?MUTUALFUNDSECA_SL_NO?">CAPEXG!$A$72</definedName>
    <definedName name="XDO_?MUTUALFUNDSECA_UNITS?">CAPEXG!$E$72</definedName>
    <definedName name="XDO_?NAME?">CAPEXG!$C$7:$C$48</definedName>
    <definedName name="XDO_?NAME?1?">MICAP10!$C$7:$C$57</definedName>
    <definedName name="XDO_?NAME?10?">MIDCAP!$C$7:$C$68</definedName>
    <definedName name="XDO_?NAME?11?">MULTI1!$C$7:$C$44</definedName>
    <definedName name="XDO_?NAME?12?">MULTI2!$C$7:$C$45</definedName>
    <definedName name="XDO_?NAME?13?">MULTIP!$C$7:$C$40</definedName>
    <definedName name="XDO_?NAME?14?">SESCAP1!$C$7:$C$63</definedName>
    <definedName name="XDO_?NAME?15?">SESCAP2!$C$7:$C$66</definedName>
    <definedName name="XDO_?NAME?16?">SESCAP3!$C$7:$C$69</definedName>
    <definedName name="XDO_?NAME?17?">SESCAP4!$C$7:$C$65</definedName>
    <definedName name="XDO_?NAME?18?">SESCAP5!$C$7:$C$62</definedName>
    <definedName name="XDO_?NAME?19?">SESCAP6!$C$7:$C$58</definedName>
    <definedName name="XDO_?NAME?2?">MICAP11!$C$7:$C$66</definedName>
    <definedName name="XDO_?NAME?20?">SESCAP7!$C$7:$C$48</definedName>
    <definedName name="XDO_?NAME?21?">SFOCUS!$C$7:$C$36</definedName>
    <definedName name="XDO_?NAME?22?">SLTADV3!$C$7:$C$61</definedName>
    <definedName name="XDO_?NAME?23?">SLTADV4!$C$7:$C$51</definedName>
    <definedName name="XDO_?NAME?24?">SLTAX1!$C$7:$C$55</definedName>
    <definedName name="XDO_?NAME?25?">SLTAX2!$C$7:$C$55</definedName>
    <definedName name="XDO_?NAME?26?">SLTAX3!$C$7:$C$63</definedName>
    <definedName name="XDO_?NAME?27?">SLTAX4!$C$7:$C$66</definedName>
    <definedName name="XDO_?NAME?28?">SLTAX5!$C$7:$C$67</definedName>
    <definedName name="XDO_?NAME?29?">SLTAX6!$C$7:$C$65</definedName>
    <definedName name="XDO_?NAME?3?">MICAP12!$C$7:$C$66</definedName>
    <definedName name="XDO_?NAME?30?">SMALL3!$C$7:$C$50</definedName>
    <definedName name="XDO_?NAME?31?">SMALL4!$C$7:$C$50</definedName>
    <definedName name="XDO_?NAME?32?">SMALL5!$C$7:$C$50</definedName>
    <definedName name="XDO_?NAME?33?">SMALL6!$C$7:$C$49</definedName>
    <definedName name="XDO_?NAME?34?">SMILE!$C$7:$C$57</definedName>
    <definedName name="XDO_?NAME?35?">SRURAL!$C$7:$C$70</definedName>
    <definedName name="XDO_?NAME?36?">SSFUND!$C$7:$C$45</definedName>
    <definedName name="XDO_?NAME?37?">'SSN100'!$C$7:$C$107</definedName>
    <definedName name="XDO_?NAME?38?">STAX!$C$7:$C$60</definedName>
    <definedName name="XDO_?NAME?39?">STOP6!$C$7:$C$38</definedName>
    <definedName name="XDO_?NAME?4?">MICAP14!$C$7:$C$69</definedName>
    <definedName name="XDO_?NAME?40?">STOP7!$C$7:$C$38</definedName>
    <definedName name="XDO_?NAME?41?">SUNESF!$C$7:$C$53</definedName>
    <definedName name="XDO_?NAME?42?">SUNFOP!$C$7:$C$23</definedName>
    <definedName name="XDO_?NAME?43?">SUNVALF10!$C$7:$C$49</definedName>
    <definedName name="XDO_?NAME?44?">SUNVALF2!$C$7:$C$55</definedName>
    <definedName name="XDO_?NAME?45?">SUNVALF3!$C$7:$C$56</definedName>
    <definedName name="XDO_?NAME?46?">SUNVALF7!$C$7:$C$40</definedName>
    <definedName name="XDO_?NAME?47?">SUNVALF8!$C$7:$C$45</definedName>
    <definedName name="XDO_?NAME?48?">SUNVALF9!$C$7:$C$48</definedName>
    <definedName name="XDO_?NAME?5?" localSheetId="41">SUNBAL!$C$7:$C$50</definedName>
    <definedName name="XDO_?NAME?5?">MICAP15!$C$7:$C$68</definedName>
    <definedName name="XDO_?NAME?6?">MICAP16!$C$7:$C$64</definedName>
    <definedName name="XDO_?NAME?7?">MICAP17!$C$7:$C$66</definedName>
    <definedName name="XDO_?NAME?8?">MICAP8!$C$7:$C$57</definedName>
    <definedName name="XDO_?NAME?9?">MICAP9!$C$7:$C$57</definedName>
    <definedName name="XDO_?NIL_TXT_VAL_DIV?16?">[1]SHYBN!#REF!</definedName>
    <definedName name="XDO_?NIL_TXT_VAL_DIV?23?">SUNBAL!#REF!</definedName>
    <definedName name="XDO_?NOTE_PER_NET_ASSETS_TXT?">CAPEXG!$B$115</definedName>
    <definedName name="XDO_?NOTE_PER_NET_ASSETS_TXT?1?">MICAP10!$B$123</definedName>
    <definedName name="XDO_?NOTE_PER_NET_ASSETS_TXT?10?">MIDCAP!$B$137</definedName>
    <definedName name="XDO_?NOTE_PER_NET_ASSETS_TXT?11?">MULTI1!$B$110</definedName>
    <definedName name="XDO_?NOTE_PER_NET_ASSETS_TXT?12?">MULTI2!$B$111</definedName>
    <definedName name="XDO_?NOTE_PER_NET_ASSETS_TXT?13?">MULTIP!$B$107</definedName>
    <definedName name="XDO_?NOTE_PER_NET_ASSETS_TXT?14?">SESCAP1!$B$129</definedName>
    <definedName name="XDO_?NOTE_PER_NET_ASSETS_TXT?15?">SESCAP2!$B$132</definedName>
    <definedName name="XDO_?NOTE_PER_NET_ASSETS_TXT?16?">SESCAP3!$B$135</definedName>
    <definedName name="XDO_?NOTE_PER_NET_ASSETS_TXT?17?">SESCAP4!$B$131</definedName>
    <definedName name="XDO_?NOTE_PER_NET_ASSETS_TXT?18?">SESCAP5!$B$128</definedName>
    <definedName name="XDO_?NOTE_PER_NET_ASSETS_TXT?19?">SESCAP6!$B$124</definedName>
    <definedName name="XDO_?NOTE_PER_NET_ASSETS_TXT?2?">MICAP11!$B$132</definedName>
    <definedName name="XDO_?NOTE_PER_NET_ASSETS_TXT?20?">SESCAP7!$B$114</definedName>
    <definedName name="XDO_?NOTE_PER_NET_ASSETS_TXT?21?">SFOCUS!$B$103</definedName>
    <definedName name="XDO_?NOTE_PER_NET_ASSETS_TXT?22?" localSheetId="41">SUNBAL!$B$146</definedName>
    <definedName name="XDO_?NOTE_PER_NET_ASSETS_TXT?22?">SLTADV3!$B$127</definedName>
    <definedName name="XDO_?NOTE_PER_NET_ASSETS_TXT?23?">SLTADV4!$B$117</definedName>
    <definedName name="XDO_?NOTE_PER_NET_ASSETS_TXT?24?">SLTAX1!$B$121</definedName>
    <definedName name="XDO_?NOTE_PER_NET_ASSETS_TXT?25?">SLTAX2!$B$121</definedName>
    <definedName name="XDO_?NOTE_PER_NET_ASSETS_TXT?26?">SLTAX3!$B$129</definedName>
    <definedName name="XDO_?NOTE_PER_NET_ASSETS_TXT?27?">SLTAX4!$B$132</definedName>
    <definedName name="XDO_?NOTE_PER_NET_ASSETS_TXT?28?">SLTAX5!$B$133</definedName>
    <definedName name="XDO_?NOTE_PER_NET_ASSETS_TXT?29?">SLTAX6!$B$131</definedName>
    <definedName name="XDO_?NOTE_PER_NET_ASSETS_TXT?3?">MICAP12!$B$132</definedName>
    <definedName name="XDO_?NOTE_PER_NET_ASSETS_TXT?30?">SMALL3!$B$116</definedName>
    <definedName name="XDO_?NOTE_PER_NET_ASSETS_TXT?31?">SMALL4!$B$116</definedName>
    <definedName name="XDO_?NOTE_PER_NET_ASSETS_TXT?32?">SMALL5!$B$116</definedName>
    <definedName name="XDO_?NOTE_PER_NET_ASSETS_TXT?33?">SMALL6!$B$115</definedName>
    <definedName name="XDO_?NOTE_PER_NET_ASSETS_TXT?34?">SMILE!$B$124</definedName>
    <definedName name="XDO_?NOTE_PER_NET_ASSETS_TXT?35?">SRURAL!$B$137</definedName>
    <definedName name="XDO_?NOTE_PER_NET_ASSETS_TXT?36?">SSFUND!$B$112</definedName>
    <definedName name="XDO_?NOTE_PER_NET_ASSETS_TXT?37?">'SSN100'!$B$175</definedName>
    <definedName name="XDO_?NOTE_PER_NET_ASSETS_TXT?38?">STAX!$B$126</definedName>
    <definedName name="XDO_?NOTE_PER_NET_ASSETS_TXT?39?">STOP6!$B$104</definedName>
    <definedName name="XDO_?NOTE_PER_NET_ASSETS_TXT?4?">MICAP14!$B$135</definedName>
    <definedName name="XDO_?NOTE_PER_NET_ASSETS_TXT?40?">STOP7!$B$104</definedName>
    <definedName name="XDO_?NOTE_PER_NET_ASSETS_TXT?41?">SUNESF!$B$145</definedName>
    <definedName name="XDO_?NOTE_PER_NET_ASSETS_TXT?42?">SUNFOP!$B$89</definedName>
    <definedName name="XDO_?NOTE_PER_NET_ASSETS_TXT?43?">SUNVALF10!$B$118</definedName>
    <definedName name="XDO_?NOTE_PER_NET_ASSETS_TXT?44?">SUNVALF2!$B$121</definedName>
    <definedName name="XDO_?NOTE_PER_NET_ASSETS_TXT?45?">SUNVALF3!$B$122</definedName>
    <definedName name="XDO_?NOTE_PER_NET_ASSETS_TXT?46?">SUNVALF7!$B$107</definedName>
    <definedName name="XDO_?NOTE_PER_NET_ASSETS_TXT?47?">SUNVALF8!$B$112</definedName>
    <definedName name="XDO_?NOTE_PER_NET_ASSETS_TXT?48?">SUNVALF9!$B$117</definedName>
    <definedName name="XDO_?NOTE_PER_NET_ASSETS_TXT?5?">MICAP15!$B$134</definedName>
    <definedName name="XDO_?NOTE_PER_NET_ASSETS_TXT?6?">MICAP16!$B$130</definedName>
    <definedName name="XDO_?NOTE_PER_NET_ASSETS_TXT?7?">MICAP17!$B$132</definedName>
    <definedName name="XDO_?NOTE_PER_NET_ASSETS_TXT?8?">MICAP8!$B$123</definedName>
    <definedName name="XDO_?NOTE_PER_NET_ASSETS_TXT?9?">MICAP9!$B$123</definedName>
    <definedName name="XDO_?NOTE_THINLY_TRADED_TXT?">CAPEXG!$B$114</definedName>
    <definedName name="XDO_?NOTE_THINLY_TRADED_TXT?1?">MICAP10!$B$122</definedName>
    <definedName name="XDO_?NOTE_THINLY_TRADED_TXT?10?">MIDCAP!$B$136</definedName>
    <definedName name="XDO_?NOTE_THINLY_TRADED_TXT?11?">MULTI1!$B$109</definedName>
    <definedName name="XDO_?NOTE_THINLY_TRADED_TXT?12?">MULTI2!$B$110</definedName>
    <definedName name="XDO_?NOTE_THINLY_TRADED_TXT?13?">MULTIP!$B$106</definedName>
    <definedName name="XDO_?NOTE_THINLY_TRADED_TXT?14?">SESCAP1!$B$128</definedName>
    <definedName name="XDO_?NOTE_THINLY_TRADED_TXT?15?">SESCAP2!$B$131</definedName>
    <definedName name="XDO_?NOTE_THINLY_TRADED_TXT?16?">SESCAP3!$B$134</definedName>
    <definedName name="XDO_?NOTE_THINLY_TRADED_TXT?17?">SESCAP4!$B$130</definedName>
    <definedName name="XDO_?NOTE_THINLY_TRADED_TXT?18?">SESCAP5!$B$127</definedName>
    <definedName name="XDO_?NOTE_THINLY_TRADED_TXT?19?">SESCAP6!$B$123</definedName>
    <definedName name="XDO_?NOTE_THINLY_TRADED_TXT?2?">MICAP11!$B$131</definedName>
    <definedName name="XDO_?NOTE_THINLY_TRADED_TXT?20?">SESCAP7!$B$113</definedName>
    <definedName name="XDO_?NOTE_THINLY_TRADED_TXT?21?">SFOCUS!$B$102</definedName>
    <definedName name="XDO_?NOTE_THINLY_TRADED_TXT?22?" localSheetId="41">SUNBAL!$B$145</definedName>
    <definedName name="XDO_?NOTE_THINLY_TRADED_TXT?22?">SLTADV3!$B$126</definedName>
    <definedName name="XDO_?NOTE_THINLY_TRADED_TXT?23?">SLTADV4!$B$116</definedName>
    <definedName name="XDO_?NOTE_THINLY_TRADED_TXT?24?">SLTAX1!$B$120</definedName>
    <definedName name="XDO_?NOTE_THINLY_TRADED_TXT?25?">SLTAX2!$B$120</definedName>
    <definedName name="XDO_?NOTE_THINLY_TRADED_TXT?26?">SLTAX3!$B$128</definedName>
    <definedName name="XDO_?NOTE_THINLY_TRADED_TXT?27?">SLTAX4!$B$131</definedName>
    <definedName name="XDO_?NOTE_THINLY_TRADED_TXT?28?">SLTAX5!$B$132</definedName>
    <definedName name="XDO_?NOTE_THINLY_TRADED_TXT?29?">SLTAX6!$B$130</definedName>
    <definedName name="XDO_?NOTE_THINLY_TRADED_TXT?3?">MICAP12!$B$131</definedName>
    <definedName name="XDO_?NOTE_THINLY_TRADED_TXT?30?">SMALL3!$B$115</definedName>
    <definedName name="XDO_?NOTE_THINLY_TRADED_TXT?31?">SMALL4!$B$115</definedName>
    <definedName name="XDO_?NOTE_THINLY_TRADED_TXT?32?">SMALL5!$B$115</definedName>
    <definedName name="XDO_?NOTE_THINLY_TRADED_TXT?33?">SMALL6!$B$114</definedName>
    <definedName name="XDO_?NOTE_THINLY_TRADED_TXT?34?">SMILE!$B$123</definedName>
    <definedName name="XDO_?NOTE_THINLY_TRADED_TXT?35?">SRURAL!$B$136</definedName>
    <definedName name="XDO_?NOTE_THINLY_TRADED_TXT?36?">SSFUND!$B$111</definedName>
    <definedName name="XDO_?NOTE_THINLY_TRADED_TXT?37?">'SSN100'!$B$174</definedName>
    <definedName name="XDO_?NOTE_THINLY_TRADED_TXT?38?">STAX!$B$125</definedName>
    <definedName name="XDO_?NOTE_THINLY_TRADED_TXT?39?">STOP6!$B$103</definedName>
    <definedName name="XDO_?NOTE_THINLY_TRADED_TXT?4?">MICAP14!$B$134</definedName>
    <definedName name="XDO_?NOTE_THINLY_TRADED_TXT?40?">STOP7!$B$103</definedName>
    <definedName name="XDO_?NOTE_THINLY_TRADED_TXT?41?">SUNESF!$B$144</definedName>
    <definedName name="XDO_?NOTE_THINLY_TRADED_TXT?42?">SUNFOP!$B$88</definedName>
    <definedName name="XDO_?NOTE_THINLY_TRADED_TXT?43?">SUNVALF10!$B$117</definedName>
    <definedName name="XDO_?NOTE_THINLY_TRADED_TXT?44?">SUNVALF2!$B$120</definedName>
    <definedName name="XDO_?NOTE_THINLY_TRADED_TXT?45?">SUNVALF3!$B$121</definedName>
    <definedName name="XDO_?NOTE_THINLY_TRADED_TXT?46?">SUNVALF7!$B$106</definedName>
    <definedName name="XDO_?NOTE_THINLY_TRADED_TXT?47?">SUNVALF8!$B$111</definedName>
    <definedName name="XDO_?NOTE_THINLY_TRADED_TXT?48?">SUNVALF9!$B$116</definedName>
    <definedName name="XDO_?NOTE_THINLY_TRADED_TXT?5?">MICAP15!$B$133</definedName>
    <definedName name="XDO_?NOTE_THINLY_TRADED_TXT?6?">MICAP16!$B$129</definedName>
    <definedName name="XDO_?NOTE_THINLY_TRADED_TXT?7?">MICAP17!$B$131</definedName>
    <definedName name="XDO_?NOTE_THINLY_TRADED_TXT?8?">MICAP8!$B$122</definedName>
    <definedName name="XDO_?NOTE_THINLY_TRADED_TXT?9?">MICAP9!$B$122</definedName>
    <definedName name="XDO_?OTH_NET_RATE_DIV?">CAPEXG!$D$130:$D$134</definedName>
    <definedName name="XDO_?OTH_NET_RATE_DIV?1?">MICAP10!$D$138</definedName>
    <definedName name="XDO_?OTH_NET_RATE_DIV?10?">MICAP15!$D$130:$D$153</definedName>
    <definedName name="XDO_?OTH_NET_RATE_DIV?11?">MICAP16!$D$145</definedName>
    <definedName name="XDO_?OTH_NET_RATE_DIV?12?">MICAP16!$D$130:$D$149</definedName>
    <definedName name="XDO_?OTH_NET_RATE_DIV?13?">MICAP17!$D$147</definedName>
    <definedName name="XDO_?OTH_NET_RATE_DIV?14?">MICAP17!$D$130:$D$151</definedName>
    <definedName name="XDO_?OTH_NET_RATE_DIV?15?">MICAP8!$D$138</definedName>
    <definedName name="XDO_?OTH_NET_RATE_DIV?16?">MICAP8!$D$130:$D$142</definedName>
    <definedName name="XDO_?OTH_NET_RATE_DIV?17?">MICAP9!$D$138</definedName>
    <definedName name="XDO_?OTH_NET_RATE_DIV?18?">MICAP9!$D$130:$D$142</definedName>
    <definedName name="XDO_?OTH_NET_RATE_DIV?19?">MIDCAP!$D$156</definedName>
    <definedName name="XDO_?OTH_NET_RATE_DIV?2?">MICAP10!$D$130:$D$142</definedName>
    <definedName name="XDO_?OTH_NET_RATE_DIV?20?">MULTI1!$D$125</definedName>
    <definedName name="XDO_?OTH_NET_RATE_DIV?21?">MULTI1!$D$129:$D$130</definedName>
    <definedName name="XDO_?OTH_NET_RATE_DIV?22?">MULTI2!$D$126</definedName>
    <definedName name="XDO_?OTH_NET_RATE_DIV?23?">MULTI2!$D$130</definedName>
    <definedName name="XDO_?OTH_NET_RATE_DIV?24?">MULTIP!$D$122</definedName>
    <definedName name="XDO_?OTH_NET_RATE_DIV?25?">MULTIP!$D$126:$D$130</definedName>
    <definedName name="XDO_?OTH_NET_RATE_DIV?26?">SESCAP1!$D$144</definedName>
    <definedName name="XDO_?OTH_NET_RATE_DIV?27?">SESCAP1!$D$130:$D$148</definedName>
    <definedName name="XDO_?OTH_NET_RATE_DIV?28?">SESCAP2!$D$147</definedName>
    <definedName name="XDO_?OTH_NET_RATE_DIV?29?">SESCAP2!$D$130:$D$151</definedName>
    <definedName name="XDO_?OTH_NET_RATE_DIV?3?">MICAP11!$D$147</definedName>
    <definedName name="XDO_?OTH_NET_RATE_DIV?30?">SESCAP3!$D$150</definedName>
    <definedName name="XDO_?OTH_NET_RATE_DIV?31?">SESCAP3!$D$130:$D$154</definedName>
    <definedName name="XDO_?OTH_NET_RATE_DIV?32?">SESCAP4!$D$146</definedName>
    <definedName name="XDO_?OTH_NET_RATE_DIV?33?">SESCAP4!$D$130:$D$150</definedName>
    <definedName name="XDO_?OTH_NET_RATE_DIV?34?">SESCAP5!$D$143</definedName>
    <definedName name="XDO_?OTH_NET_RATE_DIV?35?">SESCAP5!$D$130:$D$147</definedName>
    <definedName name="XDO_?OTH_NET_RATE_DIV?36?">SESCAP6!$D$139</definedName>
    <definedName name="XDO_?OTH_NET_RATE_DIV?37?">SESCAP6!$D$130:$D$143</definedName>
    <definedName name="XDO_?OTH_NET_RATE_DIV?38?">SESCAP7!$D$129</definedName>
    <definedName name="XDO_?OTH_NET_RATE_DIV?39?">SESCAP7!$D$130:$D$133</definedName>
    <definedName name="XDO_?OTH_NET_RATE_DIV?4?">MICAP11!$D$130:$D$151</definedName>
    <definedName name="XDO_?OTH_NET_RATE_DIV?40?">SFOCUS!$D$120</definedName>
    <definedName name="XDO_?OTH_NET_RATE_DIV?41?">SFOCUS!$D$124:$D$130</definedName>
    <definedName name="XDO_?OTH_NET_RATE_DIV?42?">SLTADV3!$D$142</definedName>
    <definedName name="XDO_?OTH_NET_RATE_DIV?43?">SLTADV3!$D$130:$D$146</definedName>
    <definedName name="XDO_?OTH_NET_RATE_DIV?44?">SLTADV4!$D$132</definedName>
    <definedName name="XDO_?OTH_NET_RATE_DIV?45?">SLTADV4!$D$130:$D$136</definedName>
    <definedName name="XDO_?OTH_NET_RATE_DIV?46?">SLTAX1!$D$136</definedName>
    <definedName name="XDO_?OTH_NET_RATE_DIV?47?">SLTAX1!$D$130:$D$140</definedName>
    <definedName name="XDO_?OTH_NET_RATE_DIV?48?">SLTAX2!$D$136</definedName>
    <definedName name="XDO_?OTH_NET_RATE_DIV?49?">SLTAX2!$D$130:$D$140</definedName>
    <definedName name="XDO_?OTH_NET_RATE_DIV?5?">MICAP12!$D$147</definedName>
    <definedName name="XDO_?OTH_NET_RATE_DIV?50?">SLTAX3!$D$144</definedName>
    <definedName name="XDO_?OTH_NET_RATE_DIV?51?">SLTAX3!$D$130:$D$148</definedName>
    <definedName name="XDO_?OTH_NET_RATE_DIV?52?">SLTAX4!$D$147</definedName>
    <definedName name="XDO_?OTH_NET_RATE_DIV?53?">SLTAX4!$D$130:$D$151</definedName>
    <definedName name="XDO_?OTH_NET_RATE_DIV?54?">SLTAX5!$D$148</definedName>
    <definedName name="XDO_?OTH_NET_RATE_DIV?55?">SLTAX5!$D$130:$D$152</definedName>
    <definedName name="XDO_?OTH_NET_RATE_DIV?56?">SLTAX6!$D$146</definedName>
    <definedName name="XDO_?OTH_NET_RATE_DIV?57?">SLTAX6!$D$130:$D$150</definedName>
    <definedName name="XDO_?OTH_NET_RATE_DIV?58?">SMALL3!$D$131</definedName>
    <definedName name="XDO_?OTH_NET_RATE_DIV?59?">SMALL3!$D$130:$D$135</definedName>
    <definedName name="XDO_?OTH_NET_RATE_DIV?6?">MICAP12!$D$130:$D$151</definedName>
    <definedName name="XDO_?OTH_NET_RATE_DIV?60?">SMALL4!$D$131</definedName>
    <definedName name="XDO_?OTH_NET_RATE_DIV?61?">SMALL4!$D$130:$D$135</definedName>
    <definedName name="XDO_?OTH_NET_RATE_DIV?62?">SMALL5!$D$131</definedName>
    <definedName name="XDO_?OTH_NET_RATE_DIV?63?">SMALL5!$D$130:$D$135</definedName>
    <definedName name="XDO_?OTH_NET_RATE_DIV?64?">SMALL6!$D$130</definedName>
    <definedName name="XDO_?OTH_NET_RATE_DIV?65?">SMALL6!$D$130:$D$134</definedName>
    <definedName name="XDO_?OTH_NET_RATE_DIV?66?">SMILE!$D$141</definedName>
    <definedName name="XDO_?OTH_NET_RATE_DIV?67?">SMILE!$D$130:$D$145</definedName>
    <definedName name="XDO_?OTH_NET_RATE_DIV?68?">SRURAL!$D$152</definedName>
    <definedName name="XDO_?OTH_NET_RATE_DIV?69?">SRURAL!$D$130:$D$156</definedName>
    <definedName name="XDO_?OTH_NET_RATE_DIV?7?" localSheetId="41">SUNBAL!$D$102:$D$158</definedName>
    <definedName name="XDO_?OTH_NET_RATE_DIV?7?">MICAP14!$D$150</definedName>
    <definedName name="XDO_?OTH_NET_RATE_DIV?70?">SSFUND!$D$127</definedName>
    <definedName name="XDO_?OTH_NET_RATE_DIV?71?">SSFUND!$D$130:$D$131</definedName>
    <definedName name="XDO_?OTH_NET_RATE_DIV?72?">'SSN100'!$D$190</definedName>
    <definedName name="XDO_?OTH_NET_RATE_DIV?73?">'SSN100'!$D$130:$D$194</definedName>
    <definedName name="XDO_?OTH_NET_RATE_DIV?74?">STAX!$D$141</definedName>
    <definedName name="XDO_?OTH_NET_RATE_DIV?75?">STAX!$D$130:$D$145</definedName>
    <definedName name="XDO_?OTH_NET_RATE_DIV?76?">STOP6!$D$119</definedName>
    <definedName name="XDO_?OTH_NET_RATE_DIV?77?">STOP6!$D$123:$D$130</definedName>
    <definedName name="XDO_?OTH_NET_RATE_DIV?78?">STOP7!$D$119</definedName>
    <definedName name="XDO_?OTH_NET_RATE_DIV?79?">STOP7!$D$123:$D$130</definedName>
    <definedName name="XDO_?OTH_NET_RATE_DIV?8?">MICAP14!$D$130:$D$154</definedName>
    <definedName name="XDO_?OTH_NET_RATE_DIV?80?">SUNESF!$D$160</definedName>
    <definedName name="XDO_?OTH_NET_RATE_DIV?81?">SUNESF!$D$130:$D$166</definedName>
    <definedName name="XDO_?OTH_NET_RATE_DIV?82?">SUNFOP!$D$106</definedName>
    <definedName name="XDO_?OTH_NET_RATE_DIV?83?">SUNFOP!$D$110:$D$130</definedName>
    <definedName name="XDO_?OTH_NET_RATE_DIV?84?">SUNVALF10!$D$133</definedName>
    <definedName name="XDO_?OTH_NET_RATE_DIV?85?">SUNVALF10!$D$130:$D$137</definedName>
    <definedName name="XDO_?OTH_NET_RATE_DIV?86?">SUNVALF2!$D$136</definedName>
    <definedName name="XDO_?OTH_NET_RATE_DIV?87?">SUNVALF2!$D$130:$D$140</definedName>
    <definedName name="XDO_?OTH_NET_RATE_DIV?88?">SUNVALF3!$D$137</definedName>
    <definedName name="XDO_?OTH_NET_RATE_DIV?89?">SUNVALF3!$D$130:$D$141</definedName>
    <definedName name="XDO_?OTH_NET_RATE_DIV?9?">MICAP15!$D$149</definedName>
    <definedName name="XDO_?OTH_NET_RATE_DIV?90?">SUNVALF7!$D$122</definedName>
    <definedName name="XDO_?OTH_NET_RATE_DIV?91?">SUNVALF7!$D$126:$D$130</definedName>
    <definedName name="XDO_?OTH_NET_RATE_DIV?92?">SUNVALF8!$D$127</definedName>
    <definedName name="XDO_?OTH_NET_RATE_DIV?93?">SUNVALF8!$D$130:$D$131</definedName>
    <definedName name="XDO_?OTH_NET_RATE_DIV?94?">SUNVALF9!$D$132</definedName>
    <definedName name="XDO_?OTH_NET_RATE_DIV?95?">SUNVALF9!$D$130:$D$136</definedName>
    <definedName name="XDO_?OTHERSSECA_ISIN_CODE?">CAPEXG!$B$77</definedName>
    <definedName name="XDO_?OTHERSSECA_MARKET_VALUE?">CAPEXG!$F$77</definedName>
    <definedName name="XDO_?OTHERSSECA_MARKET_VALUE_TOT?" localSheetId="41">[1]CP5SR7!#REF!</definedName>
    <definedName name="XDO_?OTHERSSECA_MARKET_VALUE_TOT?">CAPEXG!#REF!</definedName>
    <definedName name="XDO_?OTHERSSECA_MARKET_VALUE_TOT?1?">MICAP10!$F$114</definedName>
    <definedName name="XDO_?OTHERSSECA_MARKET_VALUE_TOT?10?" localSheetId="41">[1]SFTPHI!#REF!</definedName>
    <definedName name="XDO_?OTHERSSECA_MARKET_VALUE_TOT?10?">MICAP15!#REF!</definedName>
    <definedName name="XDO_?OTHERSSECA_MARKET_VALUE_TOT?11?">MICAP16!$F$121</definedName>
    <definedName name="XDO_?OTHERSSECA_MARKET_VALUE_TOT?12?" localSheetId="41">[1]SFTPHM!#REF!</definedName>
    <definedName name="XDO_?OTHERSSECA_MARKET_VALUE_TOT?12?">MICAP16!#REF!</definedName>
    <definedName name="XDO_?OTHERSSECA_MARKET_VALUE_TOT?13?">MICAP17!$F$123</definedName>
    <definedName name="XDO_?OTHERSSECA_MARKET_VALUE_TOT?14?" localSheetId="41">[1]SFTPHS!#REF!</definedName>
    <definedName name="XDO_?OTHERSSECA_MARKET_VALUE_TOT?14?">MICAP17!#REF!</definedName>
    <definedName name="XDO_?OTHERSSECA_MARKET_VALUE_TOT?15?">MICAP8!$F$114</definedName>
    <definedName name="XDO_?OTHERSSECA_MARKET_VALUE_TOT?16?" localSheetId="41">[1]SFTPIC!#REF!</definedName>
    <definedName name="XDO_?OTHERSSECA_MARKET_VALUE_TOT?16?">MICAP8!#REF!</definedName>
    <definedName name="XDO_?OTHERSSECA_MARKET_VALUE_TOT?17?">MICAP9!$F$114</definedName>
    <definedName name="XDO_?OTHERSSECA_MARKET_VALUE_TOT?18?" localSheetId="41">[1]SFTPIE!#REF!</definedName>
    <definedName name="XDO_?OTHERSSECA_MARKET_VALUE_TOT?18?">MICAP9!#REF!</definedName>
    <definedName name="XDO_?OTHERSSECA_MARKET_VALUE_TOT?19?">MIDCAP!$F$127</definedName>
    <definedName name="XDO_?OTHERSSECA_MARKET_VALUE_TOT?2?" localSheetId="41">[1]CP5SR8!#REF!</definedName>
    <definedName name="XDO_?OTHERSSECA_MARKET_VALUE_TOT?2?">MICAP10!#REF!</definedName>
    <definedName name="XDO_?OTHERSSECA_MARKET_VALUE_TOT?20?" localSheetId="41">[1]SFTPIJ!#REF!</definedName>
    <definedName name="XDO_?OTHERSSECA_MARKET_VALUE_TOT?20?">MIDCAP!#REF!</definedName>
    <definedName name="XDO_?OTHERSSECA_MARKET_VALUE_TOT?21?">MULTI1!$F$101</definedName>
    <definedName name="XDO_?OTHERSSECA_MARKET_VALUE_TOT?22?" localSheetId="41">[1]SFTPIK!#REF!</definedName>
    <definedName name="XDO_?OTHERSSECA_MARKET_VALUE_TOT?22?">MULTI1!#REF!</definedName>
    <definedName name="XDO_?OTHERSSECA_MARKET_VALUE_TOT?23?">MULTI2!$F$102</definedName>
    <definedName name="XDO_?OTHERSSECA_MARKET_VALUE_TOT?24?" localSheetId="41">[1]SFTPIS!#REF!</definedName>
    <definedName name="XDO_?OTHERSSECA_MARKET_VALUE_TOT?24?">MULTI2!#REF!</definedName>
    <definedName name="XDO_?OTHERSSECA_MARKET_VALUE_TOT?25?">MULTIP!$F$98</definedName>
    <definedName name="XDO_?OTHERSSECA_MARKET_VALUE_TOT?26?" localSheetId="41">[1]SHYBH!#REF!</definedName>
    <definedName name="XDO_?OTHERSSECA_MARKET_VALUE_TOT?26?">MULTIP!#REF!</definedName>
    <definedName name="XDO_?OTHERSSECA_MARKET_VALUE_TOT?27?">SESCAP1!$F$120</definedName>
    <definedName name="XDO_?OTHERSSECA_MARKET_VALUE_TOT?28?" localSheetId="41">[1]SHYBK!#REF!</definedName>
    <definedName name="XDO_?OTHERSSECA_MARKET_VALUE_TOT?28?">SESCAP1!#REF!</definedName>
    <definedName name="XDO_?OTHERSSECA_MARKET_VALUE_TOT?29?">SESCAP2!$F$123</definedName>
    <definedName name="XDO_?OTHERSSECA_MARKET_VALUE_TOT?3?">MICAP11!$F$123</definedName>
    <definedName name="XDO_?OTHERSSECA_MARKET_VALUE_TOT?30?" localSheetId="41">[1]SHYBN!#REF!</definedName>
    <definedName name="XDO_?OTHERSSECA_MARKET_VALUE_TOT?30?">SESCAP2!#REF!</definedName>
    <definedName name="XDO_?OTHERSSECA_MARKET_VALUE_TOT?31?">SESCAP3!$F$126</definedName>
    <definedName name="XDO_?OTHERSSECA_MARKET_VALUE_TOT?32?" localSheetId="41">[1]SHYBO!#REF!</definedName>
    <definedName name="XDO_?OTHERSSECA_MARKET_VALUE_TOT?32?">SESCAP3!#REF!</definedName>
    <definedName name="XDO_?OTHERSSECA_MARKET_VALUE_TOT?33?">SESCAP4!$F$122</definedName>
    <definedName name="XDO_?OTHERSSECA_MARKET_VALUE_TOT?34?" localSheetId="41">[1]SHYBP!#REF!</definedName>
    <definedName name="XDO_?OTHERSSECA_MARKET_VALUE_TOT?34?">SESCAP4!#REF!</definedName>
    <definedName name="XDO_?OTHERSSECA_MARKET_VALUE_TOT?35?">SESCAP5!$F$119</definedName>
    <definedName name="XDO_?OTHERSSECA_MARKET_VALUE_TOT?36?" localSheetId="41">[1]SHYBU!#REF!</definedName>
    <definedName name="XDO_?OTHERSSECA_MARKET_VALUE_TOT?36?">SESCAP5!#REF!</definedName>
    <definedName name="XDO_?OTHERSSECA_MARKET_VALUE_TOT?37?">SESCAP6!$F$115</definedName>
    <definedName name="XDO_?OTHERSSECA_MARKET_VALUE_TOT?38?" localSheetId="41">'[1]SLIQ+'!#REF!</definedName>
    <definedName name="XDO_?OTHERSSECA_MARKET_VALUE_TOT?38?">SESCAP6!#REF!</definedName>
    <definedName name="XDO_?OTHERSSECA_MARKET_VALUE_TOT?39?">SESCAP7!$F$105</definedName>
    <definedName name="XDO_?OTHERSSECA_MARKET_VALUE_TOT?4?" localSheetId="41">[1]DEBTST!#REF!</definedName>
    <definedName name="XDO_?OTHERSSECA_MARKET_VALUE_TOT?4?">MICAP11!#REF!</definedName>
    <definedName name="XDO_?OTHERSSECA_MARKET_VALUE_TOT?40?" localSheetId="41">[1]SMMF!#REF!</definedName>
    <definedName name="XDO_?OTHERSSECA_MARKET_VALUE_TOT?40?">SESCAP7!#REF!</definedName>
    <definedName name="XDO_?OTHERSSECA_MARKET_VALUE_TOT?41?">SFOCUS!$F$94</definedName>
    <definedName name="XDO_?OTHERSSECA_MARKET_VALUE_TOT?42?" localSheetId="41">SUNBAL!$F$137</definedName>
    <definedName name="XDO_?OTHERSSECA_MARKET_VALUE_TOT?42?">SFOCUS!#REF!</definedName>
    <definedName name="XDO_?OTHERSSECA_MARKET_VALUE_TOT?43?" localSheetId="41">SUNBAL!#REF!</definedName>
    <definedName name="XDO_?OTHERSSECA_MARKET_VALUE_TOT?43?">SLTADV3!$F$118</definedName>
    <definedName name="XDO_?OTHERSSECA_MARKET_VALUE_TOT?44?">SLTADV3!#REF!</definedName>
    <definedName name="XDO_?OTHERSSECA_MARKET_VALUE_TOT?45?" localSheetId="41">[1]SUNBDS!#REF!</definedName>
    <definedName name="XDO_?OTHERSSECA_MARKET_VALUE_TOT?45?">SLTADV4!$F$108</definedName>
    <definedName name="XDO_?OTHERSSECA_MARKET_VALUE_TOT?46?">SLTADV4!#REF!</definedName>
    <definedName name="XDO_?OTHERSSECA_MARKET_VALUE_TOT?47?" localSheetId="41">[1]SUNIP!#REF!</definedName>
    <definedName name="XDO_?OTHERSSECA_MARKET_VALUE_TOT?47?">SLTAX1!$F$112</definedName>
    <definedName name="XDO_?OTHERSSECA_MARKET_VALUE_TOT?48?">SLTAX1!#REF!</definedName>
    <definedName name="XDO_?OTHERSSECA_MARKET_VALUE_TOT?49?" localSheetId="41">[1]SUNMIA!#REF!</definedName>
    <definedName name="XDO_?OTHERSSECA_MARKET_VALUE_TOT?49?">SLTAX2!$F$112</definedName>
    <definedName name="XDO_?OTHERSSECA_MARKET_VALUE_TOT?5?">MICAP12!$F$123</definedName>
    <definedName name="XDO_?OTHERSSECA_MARKET_VALUE_TOT?50?">SLTAX2!#REF!</definedName>
    <definedName name="XDO_?OTHERSSECA_MARKET_VALUE_TOT?51?" localSheetId="41">[1]SUNONF!#REF!</definedName>
    <definedName name="XDO_?OTHERSSECA_MARKET_VALUE_TOT?51?">SLTAX3!$F$120</definedName>
    <definedName name="XDO_?OTHERSSECA_MARKET_VALUE_TOT?52?">SLTAX3!#REF!</definedName>
    <definedName name="XDO_?OTHERSSECA_MARKET_VALUE_TOT?53?">SLTAX4!$F$123</definedName>
    <definedName name="XDO_?OTHERSSECA_MARKET_VALUE_TOT?54?">SLTAX4!#REF!</definedName>
    <definedName name="XDO_?OTHERSSECA_MARKET_VALUE_TOT?55?">SLTAX5!$F$124</definedName>
    <definedName name="XDO_?OTHERSSECA_MARKET_VALUE_TOT?56?">SLTAX5!#REF!</definedName>
    <definedName name="XDO_?OTHERSSECA_MARKET_VALUE_TOT?57?">SLTAX6!$F$122</definedName>
    <definedName name="XDO_?OTHERSSECA_MARKET_VALUE_TOT?58?">SLTAX6!#REF!</definedName>
    <definedName name="XDO_?OTHERSSECA_MARKET_VALUE_TOT?59?">SMALL3!$F$107</definedName>
    <definedName name="XDO_?OTHERSSECA_MARKET_VALUE_TOT?6?" localSheetId="41">[1]SFRLTP!#REF!</definedName>
    <definedName name="XDO_?OTHERSSECA_MARKET_VALUE_TOT?6?">MICAP12!#REF!</definedName>
    <definedName name="XDO_?OTHERSSECA_MARKET_VALUE_TOT?60?">SMALL3!#REF!</definedName>
    <definedName name="XDO_?OTHERSSECA_MARKET_VALUE_TOT?61?">SMALL4!$F$107</definedName>
    <definedName name="XDO_?OTHERSSECA_MARKET_VALUE_TOT?62?">SMALL4!#REF!</definedName>
    <definedName name="XDO_?OTHERSSECA_MARKET_VALUE_TOT?63?">SMALL5!$F$107</definedName>
    <definedName name="XDO_?OTHERSSECA_MARKET_VALUE_TOT?64?">SMALL5!#REF!</definedName>
    <definedName name="XDO_?OTHERSSECA_MARKET_VALUE_TOT?65?">SMALL6!$F$106</definedName>
    <definedName name="XDO_?OTHERSSECA_MARKET_VALUE_TOT?66?">SMALL6!#REF!</definedName>
    <definedName name="XDO_?OTHERSSECA_MARKET_VALUE_TOT?67?">SMILE!$F$115</definedName>
    <definedName name="XDO_?OTHERSSECA_MARKET_VALUE_TOT?68?">SMILE!#REF!</definedName>
    <definedName name="XDO_?OTHERSSECA_MARKET_VALUE_TOT?69?">SRURAL!$F$128</definedName>
    <definedName name="XDO_?OTHERSSECA_MARKET_VALUE_TOT?7?">MICAP14!$F$126</definedName>
    <definedName name="XDO_?OTHERSSECA_MARKET_VALUE_TOT?70?">SRURAL!#REF!</definedName>
    <definedName name="XDO_?OTHERSSECA_MARKET_VALUE_TOT?71?">SSFUND!$F$103</definedName>
    <definedName name="XDO_?OTHERSSECA_MARKET_VALUE_TOT?72?">SSFUND!#REF!</definedName>
    <definedName name="XDO_?OTHERSSECA_MARKET_VALUE_TOT?73?">'SSN100'!$F$166</definedName>
    <definedName name="XDO_?OTHERSSECA_MARKET_VALUE_TOT?74?">'SSN100'!#REF!</definedName>
    <definedName name="XDO_?OTHERSSECA_MARKET_VALUE_TOT?75?">STAX!$F$117</definedName>
    <definedName name="XDO_?OTHERSSECA_MARKET_VALUE_TOT?76?">STAX!#REF!</definedName>
    <definedName name="XDO_?OTHERSSECA_MARKET_VALUE_TOT?77?">STOP6!$F$95</definedName>
    <definedName name="XDO_?OTHERSSECA_MARKET_VALUE_TOT?78?">STOP6!#REF!</definedName>
    <definedName name="XDO_?OTHERSSECA_MARKET_VALUE_TOT?79?">STOP7!$F$95</definedName>
    <definedName name="XDO_?OTHERSSECA_MARKET_VALUE_TOT?8?" localSheetId="41">[1]SFRSTP!#REF!</definedName>
    <definedName name="XDO_?OTHERSSECA_MARKET_VALUE_TOT?8?">MICAP14!#REF!</definedName>
    <definedName name="XDO_?OTHERSSECA_MARKET_VALUE_TOT?80?">STOP7!#REF!</definedName>
    <definedName name="XDO_?OTHERSSECA_MARKET_VALUE_TOT?81?">SUNESF!$F$135</definedName>
    <definedName name="XDO_?OTHERSSECA_MARKET_VALUE_TOT?82?">SUNESF!#REF!</definedName>
    <definedName name="XDO_?OTHERSSECA_MARKET_VALUE_TOT?83?">SUNFOP!$F$80</definedName>
    <definedName name="XDO_?OTHERSSECA_MARKET_VALUE_TOT?84?">SUNFOP!#REF!</definedName>
    <definedName name="XDO_?OTHERSSECA_MARKET_VALUE_TOT?85?">SUNVALF10!$F$109</definedName>
    <definedName name="XDO_?OTHERSSECA_MARKET_VALUE_TOT?86?">SUNVALF10!#REF!</definedName>
    <definedName name="XDO_?OTHERSSECA_MARKET_VALUE_TOT?87?">SUNVALF2!$F$112</definedName>
    <definedName name="XDO_?OTHERSSECA_MARKET_VALUE_TOT?88?">SUNVALF2!#REF!</definedName>
    <definedName name="XDO_?OTHERSSECA_MARKET_VALUE_TOT?89?">SUNVALF3!$F$113</definedName>
    <definedName name="XDO_?OTHERSSECA_MARKET_VALUE_TOT?9?">MICAP15!$F$125</definedName>
    <definedName name="XDO_?OTHERSSECA_MARKET_VALUE_TOT?90?">SUNVALF3!#REF!</definedName>
    <definedName name="XDO_?OTHERSSECA_MARKET_VALUE_TOT?91?">SUNVALF7!$F$98</definedName>
    <definedName name="XDO_?OTHERSSECA_MARKET_VALUE_TOT?92?">SUNVALF7!#REF!</definedName>
    <definedName name="XDO_?OTHERSSECA_MARKET_VALUE_TOT?93?">SUNVALF8!$F$103</definedName>
    <definedName name="XDO_?OTHERSSECA_MARKET_VALUE_TOT?94?">SUNVALF8!#REF!</definedName>
    <definedName name="XDO_?OTHERSSECA_MARKET_VALUE_TOT?95?">SUNVALF9!$F$108</definedName>
    <definedName name="XDO_?OTHERSSECA_MARKET_VALUE_TOT?96?">SUNVALF9!#REF!</definedName>
    <definedName name="XDO_?OTHERSSECA_NAME?">CAPEXG!$C$77</definedName>
    <definedName name="XDO_?OTHERSSECA_PER_NET_ASSETS?">CAPEXG!$G$77</definedName>
    <definedName name="XDO_?OTHERSSECA_PER_NET_ASSETS_TOT?" localSheetId="41">[1]CP5SR7!#REF!</definedName>
    <definedName name="XDO_?OTHERSSECA_PER_NET_ASSETS_TOT?">CAPEXG!#REF!</definedName>
    <definedName name="XDO_?OTHERSSECA_PER_NET_ASSETS_TOT?1?">MICAP10!$G$114</definedName>
    <definedName name="XDO_?OTHERSSECA_PER_NET_ASSETS_TOT?10?" localSheetId="41">[1]SFTPHI!#REF!</definedName>
    <definedName name="XDO_?OTHERSSECA_PER_NET_ASSETS_TOT?10?">MICAP15!#REF!</definedName>
    <definedName name="XDO_?OTHERSSECA_PER_NET_ASSETS_TOT?11?">MICAP16!$G$121</definedName>
    <definedName name="XDO_?OTHERSSECA_PER_NET_ASSETS_TOT?12?" localSheetId="41">[1]SFTPHM!#REF!</definedName>
    <definedName name="XDO_?OTHERSSECA_PER_NET_ASSETS_TOT?12?">MICAP16!#REF!</definedName>
    <definedName name="XDO_?OTHERSSECA_PER_NET_ASSETS_TOT?13?">MICAP17!$G$123</definedName>
    <definedName name="XDO_?OTHERSSECA_PER_NET_ASSETS_TOT?14?" localSheetId="41">[1]SFTPHS!#REF!</definedName>
    <definedName name="XDO_?OTHERSSECA_PER_NET_ASSETS_TOT?14?">MICAP17!#REF!</definedName>
    <definedName name="XDO_?OTHERSSECA_PER_NET_ASSETS_TOT?15?">MICAP8!$G$114</definedName>
    <definedName name="XDO_?OTHERSSECA_PER_NET_ASSETS_TOT?16?" localSheetId="41">[1]SFTPIC!#REF!</definedName>
    <definedName name="XDO_?OTHERSSECA_PER_NET_ASSETS_TOT?16?">MICAP8!#REF!</definedName>
    <definedName name="XDO_?OTHERSSECA_PER_NET_ASSETS_TOT?17?">MICAP9!$G$114</definedName>
    <definedName name="XDO_?OTHERSSECA_PER_NET_ASSETS_TOT?18?" localSheetId="41">[1]SFTPIE!#REF!</definedName>
    <definedName name="XDO_?OTHERSSECA_PER_NET_ASSETS_TOT?18?">MICAP9!#REF!</definedName>
    <definedName name="XDO_?OTHERSSECA_PER_NET_ASSETS_TOT?19?">MIDCAP!$G$127</definedName>
    <definedName name="XDO_?OTHERSSECA_PER_NET_ASSETS_TOT?2?" localSheetId="41">[1]CP5SR8!#REF!</definedName>
    <definedName name="XDO_?OTHERSSECA_PER_NET_ASSETS_TOT?2?">MICAP10!#REF!</definedName>
    <definedName name="XDO_?OTHERSSECA_PER_NET_ASSETS_TOT?20?" localSheetId="41">[1]SFTPIJ!#REF!</definedName>
    <definedName name="XDO_?OTHERSSECA_PER_NET_ASSETS_TOT?20?">MIDCAP!#REF!</definedName>
    <definedName name="XDO_?OTHERSSECA_PER_NET_ASSETS_TOT?21?">MULTI1!$G$101</definedName>
    <definedName name="XDO_?OTHERSSECA_PER_NET_ASSETS_TOT?22?" localSheetId="41">[1]SFTPIK!#REF!</definedName>
    <definedName name="XDO_?OTHERSSECA_PER_NET_ASSETS_TOT?22?">MULTI1!#REF!</definedName>
    <definedName name="XDO_?OTHERSSECA_PER_NET_ASSETS_TOT?23?">MULTI2!$G$102</definedName>
    <definedName name="XDO_?OTHERSSECA_PER_NET_ASSETS_TOT?24?" localSheetId="41">[1]SFTPIS!#REF!</definedName>
    <definedName name="XDO_?OTHERSSECA_PER_NET_ASSETS_TOT?24?">MULTI2!#REF!</definedName>
    <definedName name="XDO_?OTHERSSECA_PER_NET_ASSETS_TOT?25?">MULTIP!$G$98</definedName>
    <definedName name="XDO_?OTHERSSECA_PER_NET_ASSETS_TOT?26?" localSheetId="41">[1]SHYBH!#REF!</definedName>
    <definedName name="XDO_?OTHERSSECA_PER_NET_ASSETS_TOT?26?">MULTIP!#REF!</definedName>
    <definedName name="XDO_?OTHERSSECA_PER_NET_ASSETS_TOT?27?">SESCAP1!$G$120</definedName>
    <definedName name="XDO_?OTHERSSECA_PER_NET_ASSETS_TOT?28?" localSheetId="41">[1]SHYBK!#REF!</definedName>
    <definedName name="XDO_?OTHERSSECA_PER_NET_ASSETS_TOT?28?">SESCAP1!#REF!</definedName>
    <definedName name="XDO_?OTHERSSECA_PER_NET_ASSETS_TOT?29?">SESCAP2!$G$123</definedName>
    <definedName name="XDO_?OTHERSSECA_PER_NET_ASSETS_TOT?3?">MICAP11!$G$123</definedName>
    <definedName name="XDO_?OTHERSSECA_PER_NET_ASSETS_TOT?30?" localSheetId="41">[1]SHYBN!#REF!</definedName>
    <definedName name="XDO_?OTHERSSECA_PER_NET_ASSETS_TOT?30?">SESCAP2!#REF!</definedName>
    <definedName name="XDO_?OTHERSSECA_PER_NET_ASSETS_TOT?31?">SESCAP3!$G$126</definedName>
    <definedName name="XDO_?OTHERSSECA_PER_NET_ASSETS_TOT?32?" localSheetId="41">[1]SHYBO!#REF!</definedName>
    <definedName name="XDO_?OTHERSSECA_PER_NET_ASSETS_TOT?32?">SESCAP3!#REF!</definedName>
    <definedName name="XDO_?OTHERSSECA_PER_NET_ASSETS_TOT?33?">SESCAP4!$G$122</definedName>
    <definedName name="XDO_?OTHERSSECA_PER_NET_ASSETS_TOT?34?" localSheetId="41">[1]SHYBP!#REF!</definedName>
    <definedName name="XDO_?OTHERSSECA_PER_NET_ASSETS_TOT?34?">SESCAP4!#REF!</definedName>
    <definedName name="XDO_?OTHERSSECA_PER_NET_ASSETS_TOT?35?">SESCAP5!$G$119</definedName>
    <definedName name="XDO_?OTHERSSECA_PER_NET_ASSETS_TOT?36?" localSheetId="41">[1]SHYBU!#REF!</definedName>
    <definedName name="XDO_?OTHERSSECA_PER_NET_ASSETS_TOT?36?">SESCAP5!#REF!</definedName>
    <definedName name="XDO_?OTHERSSECA_PER_NET_ASSETS_TOT?37?">SESCAP6!$G$115</definedName>
    <definedName name="XDO_?OTHERSSECA_PER_NET_ASSETS_TOT?38?" localSheetId="41">'[1]SLIQ+'!#REF!</definedName>
    <definedName name="XDO_?OTHERSSECA_PER_NET_ASSETS_TOT?38?">SESCAP6!#REF!</definedName>
    <definedName name="XDO_?OTHERSSECA_PER_NET_ASSETS_TOT?39?">SESCAP7!$G$105</definedName>
    <definedName name="XDO_?OTHERSSECA_PER_NET_ASSETS_TOT?4?" localSheetId="41">[1]DEBTST!#REF!</definedName>
    <definedName name="XDO_?OTHERSSECA_PER_NET_ASSETS_TOT?4?">MICAP11!#REF!</definedName>
    <definedName name="XDO_?OTHERSSECA_PER_NET_ASSETS_TOT?40?" localSheetId="41">[1]SMMF!#REF!</definedName>
    <definedName name="XDO_?OTHERSSECA_PER_NET_ASSETS_TOT?40?">SESCAP7!#REF!</definedName>
    <definedName name="XDO_?OTHERSSECA_PER_NET_ASSETS_TOT?41?">SFOCUS!$G$94</definedName>
    <definedName name="XDO_?OTHERSSECA_PER_NET_ASSETS_TOT?42?" localSheetId="41">SUNBAL!$G$137</definedName>
    <definedName name="XDO_?OTHERSSECA_PER_NET_ASSETS_TOT?42?">SFOCUS!#REF!</definedName>
    <definedName name="XDO_?OTHERSSECA_PER_NET_ASSETS_TOT?43?" localSheetId="41">SUNBAL!#REF!</definedName>
    <definedName name="XDO_?OTHERSSECA_PER_NET_ASSETS_TOT?43?">SLTADV3!$G$118</definedName>
    <definedName name="XDO_?OTHERSSECA_PER_NET_ASSETS_TOT?44?">SLTADV3!#REF!</definedName>
    <definedName name="XDO_?OTHERSSECA_PER_NET_ASSETS_TOT?45?" localSheetId="41">[1]SUNBDS!#REF!</definedName>
    <definedName name="XDO_?OTHERSSECA_PER_NET_ASSETS_TOT?45?">SLTADV4!$G$108</definedName>
    <definedName name="XDO_?OTHERSSECA_PER_NET_ASSETS_TOT?46?">SLTADV4!#REF!</definedName>
    <definedName name="XDO_?OTHERSSECA_PER_NET_ASSETS_TOT?47?" localSheetId="41">[1]SUNIP!#REF!</definedName>
    <definedName name="XDO_?OTHERSSECA_PER_NET_ASSETS_TOT?47?">SLTAX1!$G$112</definedName>
    <definedName name="XDO_?OTHERSSECA_PER_NET_ASSETS_TOT?48?">SLTAX1!#REF!</definedName>
    <definedName name="XDO_?OTHERSSECA_PER_NET_ASSETS_TOT?49?" localSheetId="41">[1]SUNMIA!#REF!</definedName>
    <definedName name="XDO_?OTHERSSECA_PER_NET_ASSETS_TOT?49?">SLTAX2!$G$112</definedName>
    <definedName name="XDO_?OTHERSSECA_PER_NET_ASSETS_TOT?5?">MICAP12!$G$123</definedName>
    <definedName name="XDO_?OTHERSSECA_PER_NET_ASSETS_TOT?50?">SLTAX2!#REF!</definedName>
    <definedName name="XDO_?OTHERSSECA_PER_NET_ASSETS_TOT?51?" localSheetId="41">[1]SUNONF!#REF!</definedName>
    <definedName name="XDO_?OTHERSSECA_PER_NET_ASSETS_TOT?51?">SLTAX3!$G$120</definedName>
    <definedName name="XDO_?OTHERSSECA_PER_NET_ASSETS_TOT?52?">SLTAX3!#REF!</definedName>
    <definedName name="XDO_?OTHERSSECA_PER_NET_ASSETS_TOT?53?">SLTAX4!$G$123</definedName>
    <definedName name="XDO_?OTHERSSECA_PER_NET_ASSETS_TOT?54?">SLTAX4!#REF!</definedName>
    <definedName name="XDO_?OTHERSSECA_PER_NET_ASSETS_TOT?55?">SLTAX5!$G$124</definedName>
    <definedName name="XDO_?OTHERSSECA_PER_NET_ASSETS_TOT?56?">SLTAX5!#REF!</definedName>
    <definedName name="XDO_?OTHERSSECA_PER_NET_ASSETS_TOT?57?">SLTAX6!$G$122</definedName>
    <definedName name="XDO_?OTHERSSECA_PER_NET_ASSETS_TOT?58?">SLTAX6!#REF!</definedName>
    <definedName name="XDO_?OTHERSSECA_PER_NET_ASSETS_TOT?59?">SMALL3!$G$107</definedName>
    <definedName name="XDO_?OTHERSSECA_PER_NET_ASSETS_TOT?6?" localSheetId="41">[1]SFRLTP!#REF!</definedName>
    <definedName name="XDO_?OTHERSSECA_PER_NET_ASSETS_TOT?6?">MICAP12!#REF!</definedName>
    <definedName name="XDO_?OTHERSSECA_PER_NET_ASSETS_TOT?60?">SMALL3!#REF!</definedName>
    <definedName name="XDO_?OTHERSSECA_PER_NET_ASSETS_TOT?61?">SMALL4!$G$107</definedName>
    <definedName name="XDO_?OTHERSSECA_PER_NET_ASSETS_TOT?62?">SMALL4!#REF!</definedName>
    <definedName name="XDO_?OTHERSSECA_PER_NET_ASSETS_TOT?63?">SMALL5!$G$107</definedName>
    <definedName name="XDO_?OTHERSSECA_PER_NET_ASSETS_TOT?64?">SMALL5!#REF!</definedName>
    <definedName name="XDO_?OTHERSSECA_PER_NET_ASSETS_TOT?65?">SMALL6!$G$106</definedName>
    <definedName name="XDO_?OTHERSSECA_PER_NET_ASSETS_TOT?66?">SMALL6!#REF!</definedName>
    <definedName name="XDO_?OTHERSSECA_PER_NET_ASSETS_TOT?67?">SMILE!$G$115</definedName>
    <definedName name="XDO_?OTHERSSECA_PER_NET_ASSETS_TOT?68?">SMILE!#REF!</definedName>
    <definedName name="XDO_?OTHERSSECA_PER_NET_ASSETS_TOT?69?">SRURAL!$G$128</definedName>
    <definedName name="XDO_?OTHERSSECA_PER_NET_ASSETS_TOT?7?">MICAP14!$G$126</definedName>
    <definedName name="XDO_?OTHERSSECA_PER_NET_ASSETS_TOT?70?">SRURAL!#REF!</definedName>
    <definedName name="XDO_?OTHERSSECA_PER_NET_ASSETS_TOT?71?">SSFUND!$G$103</definedName>
    <definedName name="XDO_?OTHERSSECA_PER_NET_ASSETS_TOT?72?">SSFUND!#REF!</definedName>
    <definedName name="XDO_?OTHERSSECA_PER_NET_ASSETS_TOT?73?">'SSN100'!$G$166</definedName>
    <definedName name="XDO_?OTHERSSECA_PER_NET_ASSETS_TOT?74?">'SSN100'!#REF!</definedName>
    <definedName name="XDO_?OTHERSSECA_PER_NET_ASSETS_TOT?75?">STAX!$G$117</definedName>
    <definedName name="XDO_?OTHERSSECA_PER_NET_ASSETS_TOT?76?">STAX!#REF!</definedName>
    <definedName name="XDO_?OTHERSSECA_PER_NET_ASSETS_TOT?77?">STOP6!$G$95</definedName>
    <definedName name="XDO_?OTHERSSECA_PER_NET_ASSETS_TOT?78?">STOP6!#REF!</definedName>
    <definedName name="XDO_?OTHERSSECA_PER_NET_ASSETS_TOT?79?">STOP7!$G$95</definedName>
    <definedName name="XDO_?OTHERSSECA_PER_NET_ASSETS_TOT?8?" localSheetId="41">[1]SFRSTP!#REF!</definedName>
    <definedName name="XDO_?OTHERSSECA_PER_NET_ASSETS_TOT?8?">MICAP14!#REF!</definedName>
    <definedName name="XDO_?OTHERSSECA_PER_NET_ASSETS_TOT?80?">STOP7!#REF!</definedName>
    <definedName name="XDO_?OTHERSSECA_PER_NET_ASSETS_TOT?81?">SUNESF!$G$135</definedName>
    <definedName name="XDO_?OTHERSSECA_PER_NET_ASSETS_TOT?82?">SUNESF!#REF!</definedName>
    <definedName name="XDO_?OTHERSSECA_PER_NET_ASSETS_TOT?83?">SUNFOP!$G$80</definedName>
    <definedName name="XDO_?OTHERSSECA_PER_NET_ASSETS_TOT?84?">SUNFOP!#REF!</definedName>
    <definedName name="XDO_?OTHERSSECA_PER_NET_ASSETS_TOT?85?">SUNVALF10!$G$109</definedName>
    <definedName name="XDO_?OTHERSSECA_PER_NET_ASSETS_TOT?86?">SUNVALF10!#REF!</definedName>
    <definedName name="XDO_?OTHERSSECA_PER_NET_ASSETS_TOT?87?">SUNVALF2!$G$112</definedName>
    <definedName name="XDO_?OTHERSSECA_PER_NET_ASSETS_TOT?88?">SUNVALF2!#REF!</definedName>
    <definedName name="XDO_?OTHERSSECA_PER_NET_ASSETS_TOT?89?">SUNVALF3!$G$113</definedName>
    <definedName name="XDO_?OTHERSSECA_PER_NET_ASSETS_TOT?9?">MICAP15!$G$125</definedName>
    <definedName name="XDO_?OTHERSSECA_PER_NET_ASSETS_TOT?90?">SUNVALF3!#REF!</definedName>
    <definedName name="XDO_?OTHERSSECA_PER_NET_ASSETS_TOT?91?">SUNVALF7!$G$98</definedName>
    <definedName name="XDO_?OTHERSSECA_PER_NET_ASSETS_TOT?92?">SUNVALF7!#REF!</definedName>
    <definedName name="XDO_?OTHERSSECA_PER_NET_ASSETS_TOT?93?">SUNVALF8!$G$103</definedName>
    <definedName name="XDO_?OTHERSSECA_PER_NET_ASSETS_TOT?94?">SUNVALF8!#REF!</definedName>
    <definedName name="XDO_?OTHERSSECA_PER_NET_ASSETS_TOT?95?">SUNVALF9!$G$108</definedName>
    <definedName name="XDO_?OTHERSSECA_PER_NET_ASSETS_TOT?96?">SUNVALF9!#REF!</definedName>
    <definedName name="XDO_?OTHERSSECA_RATING_INDUSTRY?">CAPEXG!$D$77</definedName>
    <definedName name="XDO_?OTHERSSECA_SL_NO?">CAPEXG!$A$77</definedName>
    <definedName name="XDO_?OTHERSSECB_ISIN_CODE?">CAPEXG!$B$81</definedName>
    <definedName name="XDO_?OTHERSSECB_MARKET_VALUE?">CAPEXG!$F$81</definedName>
    <definedName name="XDO_?OTHERSSECB_MARKET_VALUE_TOT?" localSheetId="41">[1]CP5SR7!#REF!</definedName>
    <definedName name="XDO_?OTHERSSECB_MARKET_VALUE_TOT?">CAPEXG!#REF!</definedName>
    <definedName name="XDO_?OTHERSSECB_MARKET_VALUE_TOT?1?">MICAP10!$F$117</definedName>
    <definedName name="XDO_?OTHERSSECB_MARKET_VALUE_TOT?10?" localSheetId="41">[1]SFTPHI!#REF!</definedName>
    <definedName name="XDO_?OTHERSSECB_MARKET_VALUE_TOT?10?">MICAP15!#REF!</definedName>
    <definedName name="XDO_?OTHERSSECB_MARKET_VALUE_TOT?11?">MICAP16!$F$124</definedName>
    <definedName name="XDO_?OTHERSSECB_MARKET_VALUE_TOT?12?" localSheetId="41">[1]SFTPHM!#REF!</definedName>
    <definedName name="XDO_?OTHERSSECB_MARKET_VALUE_TOT?12?">MICAP16!#REF!</definedName>
    <definedName name="XDO_?OTHERSSECB_MARKET_VALUE_TOT?13?">MICAP17!$F$126</definedName>
    <definedName name="XDO_?OTHERSSECB_MARKET_VALUE_TOT?14?" localSheetId="41">[1]SFTPHS!#REF!</definedName>
    <definedName name="XDO_?OTHERSSECB_MARKET_VALUE_TOT?14?">MICAP17!#REF!</definedName>
    <definedName name="XDO_?OTHERSSECB_MARKET_VALUE_TOT?15?">MICAP8!$F$117</definedName>
    <definedName name="XDO_?OTHERSSECB_MARKET_VALUE_TOT?16?" localSheetId="41">[1]SFTPIC!#REF!</definedName>
    <definedName name="XDO_?OTHERSSECB_MARKET_VALUE_TOT?16?">MICAP8!#REF!</definedName>
    <definedName name="XDO_?OTHERSSECB_MARKET_VALUE_TOT?17?">MICAP9!$F$117</definedName>
    <definedName name="XDO_?OTHERSSECB_MARKET_VALUE_TOT?18?" localSheetId="41">[1]SFTPIE!#REF!</definedName>
    <definedName name="XDO_?OTHERSSECB_MARKET_VALUE_TOT?18?">MICAP9!#REF!</definedName>
    <definedName name="XDO_?OTHERSSECB_MARKET_VALUE_TOT?19?">MIDCAP!$F$130</definedName>
    <definedName name="XDO_?OTHERSSECB_MARKET_VALUE_TOT?2?" localSheetId="41">[1]CP5SR8!#REF!</definedName>
    <definedName name="XDO_?OTHERSSECB_MARKET_VALUE_TOT?2?">MICAP10!#REF!</definedName>
    <definedName name="XDO_?OTHERSSECB_MARKET_VALUE_TOT?20?" localSheetId="41">[1]SFTPIJ!#REF!</definedName>
    <definedName name="XDO_?OTHERSSECB_MARKET_VALUE_TOT?20?">MIDCAP!$F$109:$F$132</definedName>
    <definedName name="XDO_?OTHERSSECB_MARKET_VALUE_TOT?21?">MULTI1!$F$104</definedName>
    <definedName name="XDO_?OTHERSSECB_MARKET_VALUE_TOT?22?" localSheetId="41">[1]SFTPIK!#REF!</definedName>
    <definedName name="XDO_?OTHERSSECB_MARKET_VALUE_TOT?22?">MULTI1!#REF!</definedName>
    <definedName name="XDO_?OTHERSSECB_MARKET_VALUE_TOT?23?">MULTI2!$F$105</definedName>
    <definedName name="XDO_?OTHERSSECB_MARKET_VALUE_TOT?24?" localSheetId="41">[1]SFTPIS!#REF!</definedName>
    <definedName name="XDO_?OTHERSSECB_MARKET_VALUE_TOT?24?">MULTI2!#REF!</definedName>
    <definedName name="XDO_?OTHERSSECB_MARKET_VALUE_TOT?25?">MULTIP!$F$101</definedName>
    <definedName name="XDO_?OTHERSSECB_MARKET_VALUE_TOT?26?" localSheetId="41">[1]SHYBH!#REF!</definedName>
    <definedName name="XDO_?OTHERSSECB_MARKET_VALUE_TOT?26?">MULTIP!#REF!</definedName>
    <definedName name="XDO_?OTHERSSECB_MARKET_VALUE_TOT?27?">SESCAP1!$F$123</definedName>
    <definedName name="XDO_?OTHERSSECB_MARKET_VALUE_TOT?28?" localSheetId="41">[1]SHYBK!#REF!</definedName>
    <definedName name="XDO_?OTHERSSECB_MARKET_VALUE_TOT?28?">SESCAP1!#REF!</definedName>
    <definedName name="XDO_?OTHERSSECB_MARKET_VALUE_TOT?29?">SESCAP2!$F$126</definedName>
    <definedName name="XDO_?OTHERSSECB_MARKET_VALUE_TOT?3?">MICAP11!$F$126</definedName>
    <definedName name="XDO_?OTHERSSECB_MARKET_VALUE_TOT?30?" localSheetId="41">[1]SHYBN!#REF!</definedName>
    <definedName name="XDO_?OTHERSSECB_MARKET_VALUE_TOT?30?">SESCAP2!#REF!</definedName>
    <definedName name="XDO_?OTHERSSECB_MARKET_VALUE_TOT?31?">SESCAP3!$F$129</definedName>
    <definedName name="XDO_?OTHERSSECB_MARKET_VALUE_TOT?32?" localSheetId="41">[1]SHYBO!#REF!</definedName>
    <definedName name="XDO_?OTHERSSECB_MARKET_VALUE_TOT?32?">SESCAP3!#REF!</definedName>
    <definedName name="XDO_?OTHERSSECB_MARKET_VALUE_TOT?33?">SESCAP4!$F$125</definedName>
    <definedName name="XDO_?OTHERSSECB_MARKET_VALUE_TOT?34?" localSheetId="41">[1]SHYBP!#REF!</definedName>
    <definedName name="XDO_?OTHERSSECB_MARKET_VALUE_TOT?34?">SESCAP4!#REF!</definedName>
    <definedName name="XDO_?OTHERSSECB_MARKET_VALUE_TOT?35?">SESCAP5!$F$122</definedName>
    <definedName name="XDO_?OTHERSSECB_MARKET_VALUE_TOT?36?" localSheetId="41">[1]SHYBU!#REF!</definedName>
    <definedName name="XDO_?OTHERSSECB_MARKET_VALUE_TOT?36?">SESCAP5!#REF!</definedName>
    <definedName name="XDO_?OTHERSSECB_MARKET_VALUE_TOT?37?">SESCAP6!$F$118</definedName>
    <definedName name="XDO_?OTHERSSECB_MARKET_VALUE_TOT?38?" localSheetId="41">'[1]SLIQ+'!#REF!</definedName>
    <definedName name="XDO_?OTHERSSECB_MARKET_VALUE_TOT?38?">SESCAP6!#REF!</definedName>
    <definedName name="XDO_?OTHERSSECB_MARKET_VALUE_TOT?39?">SESCAP7!$F$108</definedName>
    <definedName name="XDO_?OTHERSSECB_MARKET_VALUE_TOT?4?" localSheetId="41">[1]DEBTST!#REF!</definedName>
    <definedName name="XDO_?OTHERSSECB_MARKET_VALUE_TOT?4?">MICAP11!#REF!</definedName>
    <definedName name="XDO_?OTHERSSECB_MARKET_VALUE_TOT?40?" localSheetId="41">[1]SMMF!#REF!</definedName>
    <definedName name="XDO_?OTHERSSECB_MARKET_VALUE_TOT?40?">SESCAP7!#REF!</definedName>
    <definedName name="XDO_?OTHERSSECB_MARKET_VALUE_TOT?41?">SFOCUS!$F$97</definedName>
    <definedName name="XDO_?OTHERSSECB_MARKET_VALUE_TOT?42?" localSheetId="41">[1]SMON!#REF!</definedName>
    <definedName name="XDO_?OTHERSSECB_MARKET_VALUE_TOT?42?">SFOCUS!#REF!</definedName>
    <definedName name="XDO_?OTHERSSECB_MARKET_VALUE_TOT?43?" localSheetId="41">SUNBAL!$F$140</definedName>
    <definedName name="XDO_?OTHERSSECB_MARKET_VALUE_TOT?43?">SLTADV3!$F$121</definedName>
    <definedName name="XDO_?OTHERSSECB_MARKET_VALUE_TOT?44?" localSheetId="41">SUNBAL!$F$99:$F$140</definedName>
    <definedName name="XDO_?OTHERSSECB_MARKET_VALUE_TOT?44?">SLTADV3!#REF!</definedName>
    <definedName name="XDO_?OTHERSSECB_MARKET_VALUE_TOT?45?">SLTADV4!$F$111</definedName>
    <definedName name="XDO_?OTHERSSECB_MARKET_VALUE_TOT?46?" localSheetId="41">[1]SUNBDS!#REF!</definedName>
    <definedName name="XDO_?OTHERSSECB_MARKET_VALUE_TOT?46?">SLTADV4!#REF!</definedName>
    <definedName name="XDO_?OTHERSSECB_MARKET_VALUE_TOT?47?">SLTAX1!$F$115</definedName>
    <definedName name="XDO_?OTHERSSECB_MARKET_VALUE_TOT?48?" localSheetId="41">[1]SUNIP!#REF!</definedName>
    <definedName name="XDO_?OTHERSSECB_MARKET_VALUE_TOT?48?">SLTAX1!#REF!</definedName>
    <definedName name="XDO_?OTHERSSECB_MARKET_VALUE_TOT?49?">SLTAX2!$F$115</definedName>
    <definedName name="XDO_?OTHERSSECB_MARKET_VALUE_TOT?5?">MICAP12!$F$126</definedName>
    <definedName name="XDO_?OTHERSSECB_MARKET_VALUE_TOT?50?" localSheetId="41">[1]SUNMIA!#REF!</definedName>
    <definedName name="XDO_?OTHERSSECB_MARKET_VALUE_TOT?50?">SLTAX2!#REF!</definedName>
    <definedName name="XDO_?OTHERSSECB_MARKET_VALUE_TOT?51?">SLTAX3!$F$123</definedName>
    <definedName name="XDO_?OTHERSSECB_MARKET_VALUE_TOT?52?" localSheetId="41">[1]SUNONF!#REF!</definedName>
    <definedName name="XDO_?OTHERSSECB_MARKET_VALUE_TOT?52?">SLTAX3!#REF!</definedName>
    <definedName name="XDO_?OTHERSSECB_MARKET_VALUE_TOT?53?">SLTAX4!$F$126</definedName>
    <definedName name="XDO_?OTHERSSECB_MARKET_VALUE_TOT?54?">SLTAX4!#REF!</definedName>
    <definedName name="XDO_?OTHERSSECB_MARKET_VALUE_TOT?55?">SLTAX5!$F$127</definedName>
    <definedName name="XDO_?OTHERSSECB_MARKET_VALUE_TOT?56?">SLTAX5!#REF!</definedName>
    <definedName name="XDO_?OTHERSSECB_MARKET_VALUE_TOT?57?">SLTAX6!$F$125</definedName>
    <definedName name="XDO_?OTHERSSECB_MARKET_VALUE_TOT?58?">SLTAX6!#REF!</definedName>
    <definedName name="XDO_?OTHERSSECB_MARKET_VALUE_TOT?59?">SMALL3!$F$110</definedName>
    <definedName name="XDO_?OTHERSSECB_MARKET_VALUE_TOT?6?" localSheetId="41">[1]SFRLTP!#REF!</definedName>
    <definedName name="XDO_?OTHERSSECB_MARKET_VALUE_TOT?6?">MICAP12!#REF!</definedName>
    <definedName name="XDO_?OTHERSSECB_MARKET_VALUE_TOT?60?">SMALL3!#REF!</definedName>
    <definedName name="XDO_?OTHERSSECB_MARKET_VALUE_TOT?61?">SMALL4!$F$110</definedName>
    <definedName name="XDO_?OTHERSSECB_MARKET_VALUE_TOT?62?">SMALL4!#REF!</definedName>
    <definedName name="XDO_?OTHERSSECB_MARKET_VALUE_TOT?63?">SMALL5!$F$110</definedName>
    <definedName name="XDO_?OTHERSSECB_MARKET_VALUE_TOT?64?">SMALL5!#REF!</definedName>
    <definedName name="XDO_?OTHERSSECB_MARKET_VALUE_TOT?65?">SMALL6!$F$109</definedName>
    <definedName name="XDO_?OTHERSSECB_MARKET_VALUE_TOT?66?">SMALL6!#REF!</definedName>
    <definedName name="XDO_?OTHERSSECB_MARKET_VALUE_TOT?67?">SMILE!$F$118</definedName>
    <definedName name="XDO_?OTHERSSECB_MARKET_VALUE_TOT?68?">SMILE!#REF!</definedName>
    <definedName name="XDO_?OTHERSSECB_MARKET_VALUE_TOT?69?">SRURAL!$F$131</definedName>
    <definedName name="XDO_?OTHERSSECB_MARKET_VALUE_TOT?7?">MICAP14!$F$129</definedName>
    <definedName name="XDO_?OTHERSSECB_MARKET_VALUE_TOT?70?">SRURAL!#REF!</definedName>
    <definedName name="XDO_?OTHERSSECB_MARKET_VALUE_TOT?71?">SSFUND!$F$106</definedName>
    <definedName name="XDO_?OTHERSSECB_MARKET_VALUE_TOT?72?">SSFUND!#REF!</definedName>
    <definedName name="XDO_?OTHERSSECB_MARKET_VALUE_TOT?73?">'SSN100'!$F$169</definedName>
    <definedName name="XDO_?OTHERSSECB_MARKET_VALUE_TOT?74?">'SSN100'!#REF!</definedName>
    <definedName name="XDO_?OTHERSSECB_MARKET_VALUE_TOT?75?">STAX!$F$120</definedName>
    <definedName name="XDO_?OTHERSSECB_MARKET_VALUE_TOT?76?">STAX!#REF!</definedName>
    <definedName name="XDO_?OTHERSSECB_MARKET_VALUE_TOT?77?">STOP6!$F$98</definedName>
    <definedName name="XDO_?OTHERSSECB_MARKET_VALUE_TOT?78?">STOP6!#REF!</definedName>
    <definedName name="XDO_?OTHERSSECB_MARKET_VALUE_TOT?79?">STOP7!$F$98</definedName>
    <definedName name="XDO_?OTHERSSECB_MARKET_VALUE_TOT?8?" localSheetId="41">[1]SFRSTP!#REF!</definedName>
    <definedName name="XDO_?OTHERSSECB_MARKET_VALUE_TOT?8?">MICAP14!#REF!</definedName>
    <definedName name="XDO_?OTHERSSECB_MARKET_VALUE_TOT?80?">STOP7!#REF!</definedName>
    <definedName name="XDO_?OTHERSSECB_MARKET_VALUE_TOT?81?">SUNESF!$F$138</definedName>
    <definedName name="XDO_?OTHERSSECB_MARKET_VALUE_TOT?82?">SUNESF!$F$109:$F$140</definedName>
    <definedName name="XDO_?OTHERSSECB_MARKET_VALUE_TOT?83?">SUNFOP!$F$83</definedName>
    <definedName name="XDO_?OTHERSSECB_MARKET_VALUE_TOT?84?">SUNFOP!#REF!</definedName>
    <definedName name="XDO_?OTHERSSECB_MARKET_VALUE_TOT?85?">SUNVALF10!$F$112</definedName>
    <definedName name="XDO_?OTHERSSECB_MARKET_VALUE_TOT?86?">SUNVALF10!#REF!</definedName>
    <definedName name="XDO_?OTHERSSECB_MARKET_VALUE_TOT?87?">SUNVALF2!$F$115</definedName>
    <definedName name="XDO_?OTHERSSECB_MARKET_VALUE_TOT?88?">SUNVALF2!#REF!</definedName>
    <definedName name="XDO_?OTHERSSECB_MARKET_VALUE_TOT?89?">SUNVALF3!$F$116</definedName>
    <definedName name="XDO_?OTHERSSECB_MARKET_VALUE_TOT?9?">MICAP15!$F$128</definedName>
    <definedName name="XDO_?OTHERSSECB_MARKET_VALUE_TOT?90?">SUNVALF3!#REF!</definedName>
    <definedName name="XDO_?OTHERSSECB_MARKET_VALUE_TOT?91?">SUNVALF7!$F$101</definedName>
    <definedName name="XDO_?OTHERSSECB_MARKET_VALUE_TOT?92?">SUNVALF7!#REF!</definedName>
    <definedName name="XDO_?OTHERSSECB_MARKET_VALUE_TOT?93?">SUNVALF8!$F$106</definedName>
    <definedName name="XDO_?OTHERSSECB_MARKET_VALUE_TOT?94?">SUNVALF8!#REF!</definedName>
    <definedName name="XDO_?OTHERSSECB_MARKET_VALUE_TOT?95?">SUNVALF9!$F$111</definedName>
    <definedName name="XDO_?OTHERSSECB_MARKET_VALUE_TOT?96?">SUNVALF9!#REF!</definedName>
    <definedName name="XDO_?OTHERSSECB_NAME?">CAPEXG!$C$81</definedName>
    <definedName name="XDO_?OTHERSSECB_PER_NET_ASSETS?">CAPEXG!$G$81</definedName>
    <definedName name="XDO_?OTHERSSECB_PER_NET_ASSETS_TOT?" localSheetId="41">[1]CP5SR7!#REF!</definedName>
    <definedName name="XDO_?OTHERSSECB_PER_NET_ASSETS_TOT?">CAPEXG!#REF!</definedName>
    <definedName name="XDO_?OTHERSSECB_PER_NET_ASSETS_TOT?1?">MICAP10!$G$117</definedName>
    <definedName name="XDO_?OTHERSSECB_PER_NET_ASSETS_TOT?10?" localSheetId="41">[1]SFTPHI!#REF!</definedName>
    <definedName name="XDO_?OTHERSSECB_PER_NET_ASSETS_TOT?10?">MICAP15!#REF!</definedName>
    <definedName name="XDO_?OTHERSSECB_PER_NET_ASSETS_TOT?11?">MICAP16!$G$124</definedName>
    <definedName name="XDO_?OTHERSSECB_PER_NET_ASSETS_TOT?12?" localSheetId="41">[1]SFTPHM!#REF!</definedName>
    <definedName name="XDO_?OTHERSSECB_PER_NET_ASSETS_TOT?12?">MICAP16!#REF!</definedName>
    <definedName name="XDO_?OTHERSSECB_PER_NET_ASSETS_TOT?13?">MICAP17!$G$126</definedName>
    <definedName name="XDO_?OTHERSSECB_PER_NET_ASSETS_TOT?14?" localSheetId="41">[1]SFTPHS!#REF!</definedName>
    <definedName name="XDO_?OTHERSSECB_PER_NET_ASSETS_TOT?14?">MICAP17!#REF!</definedName>
    <definedName name="XDO_?OTHERSSECB_PER_NET_ASSETS_TOT?15?">MICAP8!$G$117</definedName>
    <definedName name="XDO_?OTHERSSECB_PER_NET_ASSETS_TOT?16?" localSheetId="41">[1]SFTPIC!#REF!</definedName>
    <definedName name="XDO_?OTHERSSECB_PER_NET_ASSETS_TOT?16?">MICAP8!#REF!</definedName>
    <definedName name="XDO_?OTHERSSECB_PER_NET_ASSETS_TOT?17?">MICAP9!$G$117</definedName>
    <definedName name="XDO_?OTHERSSECB_PER_NET_ASSETS_TOT?18?" localSheetId="41">[1]SFTPIE!#REF!</definedName>
    <definedName name="XDO_?OTHERSSECB_PER_NET_ASSETS_TOT?18?">MICAP9!#REF!</definedName>
    <definedName name="XDO_?OTHERSSECB_PER_NET_ASSETS_TOT?19?">MIDCAP!$G$130</definedName>
    <definedName name="XDO_?OTHERSSECB_PER_NET_ASSETS_TOT?2?" localSheetId="41">[1]CP5SR8!#REF!</definedName>
    <definedName name="XDO_?OTHERSSECB_PER_NET_ASSETS_TOT?2?">MICAP10!#REF!</definedName>
    <definedName name="XDO_?OTHERSSECB_PER_NET_ASSETS_TOT?20?" localSheetId="41">[1]SFTPIJ!#REF!</definedName>
    <definedName name="XDO_?OTHERSSECB_PER_NET_ASSETS_TOT?20?">MIDCAP!$G$109:$G$132</definedName>
    <definedName name="XDO_?OTHERSSECB_PER_NET_ASSETS_TOT?21?">MULTI1!$G$104</definedName>
    <definedName name="XDO_?OTHERSSECB_PER_NET_ASSETS_TOT?22?" localSheetId="41">[1]SFTPIK!#REF!</definedName>
    <definedName name="XDO_?OTHERSSECB_PER_NET_ASSETS_TOT?22?">MULTI1!#REF!</definedName>
    <definedName name="XDO_?OTHERSSECB_PER_NET_ASSETS_TOT?23?">MULTI2!$G$105</definedName>
    <definedName name="XDO_?OTHERSSECB_PER_NET_ASSETS_TOT?24?" localSheetId="41">[1]SFTPIS!#REF!</definedName>
    <definedName name="XDO_?OTHERSSECB_PER_NET_ASSETS_TOT?24?">MULTI2!#REF!</definedName>
    <definedName name="XDO_?OTHERSSECB_PER_NET_ASSETS_TOT?25?">MULTIP!$G$101</definedName>
    <definedName name="XDO_?OTHERSSECB_PER_NET_ASSETS_TOT?26?" localSheetId="41">[1]SHYBH!#REF!</definedName>
    <definedName name="XDO_?OTHERSSECB_PER_NET_ASSETS_TOT?26?">MULTIP!#REF!</definedName>
    <definedName name="XDO_?OTHERSSECB_PER_NET_ASSETS_TOT?27?">SESCAP1!$G$123</definedName>
    <definedName name="XDO_?OTHERSSECB_PER_NET_ASSETS_TOT?28?" localSheetId="41">[1]SHYBK!#REF!</definedName>
    <definedName name="XDO_?OTHERSSECB_PER_NET_ASSETS_TOT?28?">SESCAP1!#REF!</definedName>
    <definedName name="XDO_?OTHERSSECB_PER_NET_ASSETS_TOT?29?">SESCAP2!$G$126</definedName>
    <definedName name="XDO_?OTHERSSECB_PER_NET_ASSETS_TOT?3?">MICAP11!$G$126</definedName>
    <definedName name="XDO_?OTHERSSECB_PER_NET_ASSETS_TOT?30?" localSheetId="41">[1]SHYBN!#REF!</definedName>
    <definedName name="XDO_?OTHERSSECB_PER_NET_ASSETS_TOT?30?">SESCAP2!#REF!</definedName>
    <definedName name="XDO_?OTHERSSECB_PER_NET_ASSETS_TOT?31?">SESCAP3!$G$129</definedName>
    <definedName name="XDO_?OTHERSSECB_PER_NET_ASSETS_TOT?32?" localSheetId="41">[1]SHYBO!#REF!</definedName>
    <definedName name="XDO_?OTHERSSECB_PER_NET_ASSETS_TOT?32?">SESCAP3!#REF!</definedName>
    <definedName name="XDO_?OTHERSSECB_PER_NET_ASSETS_TOT?33?">SESCAP4!$G$125</definedName>
    <definedName name="XDO_?OTHERSSECB_PER_NET_ASSETS_TOT?34?" localSheetId="41">[1]SHYBP!#REF!</definedName>
    <definedName name="XDO_?OTHERSSECB_PER_NET_ASSETS_TOT?34?">SESCAP4!#REF!</definedName>
    <definedName name="XDO_?OTHERSSECB_PER_NET_ASSETS_TOT?35?">SESCAP5!$G$122</definedName>
    <definedName name="XDO_?OTHERSSECB_PER_NET_ASSETS_TOT?36?" localSheetId="41">[1]SHYBU!#REF!</definedName>
    <definedName name="XDO_?OTHERSSECB_PER_NET_ASSETS_TOT?36?">SESCAP5!#REF!</definedName>
    <definedName name="XDO_?OTHERSSECB_PER_NET_ASSETS_TOT?37?">SESCAP6!$G$118</definedName>
    <definedName name="XDO_?OTHERSSECB_PER_NET_ASSETS_TOT?38?" localSheetId="41">'[1]SLIQ+'!#REF!</definedName>
    <definedName name="XDO_?OTHERSSECB_PER_NET_ASSETS_TOT?38?">SESCAP6!#REF!</definedName>
    <definedName name="XDO_?OTHERSSECB_PER_NET_ASSETS_TOT?39?">SESCAP7!$G$108</definedName>
    <definedName name="XDO_?OTHERSSECB_PER_NET_ASSETS_TOT?4?" localSheetId="41">[1]DEBTST!#REF!</definedName>
    <definedName name="XDO_?OTHERSSECB_PER_NET_ASSETS_TOT?4?">MICAP11!#REF!</definedName>
    <definedName name="XDO_?OTHERSSECB_PER_NET_ASSETS_TOT?40?" localSheetId="41">[1]SMMF!#REF!</definedName>
    <definedName name="XDO_?OTHERSSECB_PER_NET_ASSETS_TOT?40?">SESCAP7!#REF!</definedName>
    <definedName name="XDO_?OTHERSSECB_PER_NET_ASSETS_TOT?41?">SFOCUS!$G$97</definedName>
    <definedName name="XDO_?OTHERSSECB_PER_NET_ASSETS_TOT?42?" localSheetId="41">[1]SMON!#REF!</definedName>
    <definedName name="XDO_?OTHERSSECB_PER_NET_ASSETS_TOT?42?">SFOCUS!#REF!</definedName>
    <definedName name="XDO_?OTHERSSECB_PER_NET_ASSETS_TOT?43?" localSheetId="41">SUNBAL!$G$140</definedName>
    <definedName name="XDO_?OTHERSSECB_PER_NET_ASSETS_TOT?43?">SLTADV3!$G$121</definedName>
    <definedName name="XDO_?OTHERSSECB_PER_NET_ASSETS_TOT?44?" localSheetId="41">SUNBAL!$G$99:$G$140</definedName>
    <definedName name="XDO_?OTHERSSECB_PER_NET_ASSETS_TOT?44?">SLTADV3!#REF!</definedName>
    <definedName name="XDO_?OTHERSSECB_PER_NET_ASSETS_TOT?45?">SLTADV4!$G$111</definedName>
    <definedName name="XDO_?OTHERSSECB_PER_NET_ASSETS_TOT?46?" localSheetId="41">[1]SUNBDS!#REF!</definedName>
    <definedName name="XDO_?OTHERSSECB_PER_NET_ASSETS_TOT?46?">SLTADV4!#REF!</definedName>
    <definedName name="XDO_?OTHERSSECB_PER_NET_ASSETS_TOT?47?">SLTAX1!$G$115</definedName>
    <definedName name="XDO_?OTHERSSECB_PER_NET_ASSETS_TOT?48?" localSheetId="41">[1]SUNIP!#REF!</definedName>
    <definedName name="XDO_?OTHERSSECB_PER_NET_ASSETS_TOT?48?">SLTAX1!#REF!</definedName>
    <definedName name="XDO_?OTHERSSECB_PER_NET_ASSETS_TOT?49?">SLTAX2!$G$115</definedName>
    <definedName name="XDO_?OTHERSSECB_PER_NET_ASSETS_TOT?5?">MICAP12!$G$126</definedName>
    <definedName name="XDO_?OTHERSSECB_PER_NET_ASSETS_TOT?50?" localSheetId="41">[1]SUNMIA!#REF!</definedName>
    <definedName name="XDO_?OTHERSSECB_PER_NET_ASSETS_TOT?50?">SLTAX2!#REF!</definedName>
    <definedName name="XDO_?OTHERSSECB_PER_NET_ASSETS_TOT?51?">SLTAX3!$G$123</definedName>
    <definedName name="XDO_?OTHERSSECB_PER_NET_ASSETS_TOT?52?" localSheetId="41">[1]SUNONF!#REF!</definedName>
    <definedName name="XDO_?OTHERSSECB_PER_NET_ASSETS_TOT?52?">SLTAX3!#REF!</definedName>
    <definedName name="XDO_?OTHERSSECB_PER_NET_ASSETS_TOT?53?">SLTAX4!$G$126</definedName>
    <definedName name="XDO_?OTHERSSECB_PER_NET_ASSETS_TOT?54?">SLTAX4!#REF!</definedName>
    <definedName name="XDO_?OTHERSSECB_PER_NET_ASSETS_TOT?55?">SLTAX5!$G$127</definedName>
    <definedName name="XDO_?OTHERSSECB_PER_NET_ASSETS_TOT?56?">SLTAX5!#REF!</definedName>
    <definedName name="XDO_?OTHERSSECB_PER_NET_ASSETS_TOT?57?">SLTAX6!$G$125</definedName>
    <definedName name="XDO_?OTHERSSECB_PER_NET_ASSETS_TOT?58?">SLTAX6!#REF!</definedName>
    <definedName name="XDO_?OTHERSSECB_PER_NET_ASSETS_TOT?59?">SMALL3!$G$110</definedName>
    <definedName name="XDO_?OTHERSSECB_PER_NET_ASSETS_TOT?6?" localSheetId="41">[1]SFRLTP!#REF!</definedName>
    <definedName name="XDO_?OTHERSSECB_PER_NET_ASSETS_TOT?6?">MICAP12!#REF!</definedName>
    <definedName name="XDO_?OTHERSSECB_PER_NET_ASSETS_TOT?60?">SMALL3!#REF!</definedName>
    <definedName name="XDO_?OTHERSSECB_PER_NET_ASSETS_TOT?61?">SMALL4!$G$110</definedName>
    <definedName name="XDO_?OTHERSSECB_PER_NET_ASSETS_TOT?62?">SMALL4!#REF!</definedName>
    <definedName name="XDO_?OTHERSSECB_PER_NET_ASSETS_TOT?63?">SMALL5!$G$110</definedName>
    <definedName name="XDO_?OTHERSSECB_PER_NET_ASSETS_TOT?64?">SMALL5!#REF!</definedName>
    <definedName name="XDO_?OTHERSSECB_PER_NET_ASSETS_TOT?65?">SMALL6!$G$109</definedName>
    <definedName name="XDO_?OTHERSSECB_PER_NET_ASSETS_TOT?66?">SMALL6!#REF!</definedName>
    <definedName name="XDO_?OTHERSSECB_PER_NET_ASSETS_TOT?67?">SMILE!$G$118</definedName>
    <definedName name="XDO_?OTHERSSECB_PER_NET_ASSETS_TOT?68?">SMILE!#REF!</definedName>
    <definedName name="XDO_?OTHERSSECB_PER_NET_ASSETS_TOT?69?">SRURAL!$G$131</definedName>
    <definedName name="XDO_?OTHERSSECB_PER_NET_ASSETS_TOT?7?">MICAP14!$G$129</definedName>
    <definedName name="XDO_?OTHERSSECB_PER_NET_ASSETS_TOT?70?">SRURAL!#REF!</definedName>
    <definedName name="XDO_?OTHERSSECB_PER_NET_ASSETS_TOT?71?">SSFUND!$G$106</definedName>
    <definedName name="XDO_?OTHERSSECB_PER_NET_ASSETS_TOT?72?">SSFUND!#REF!</definedName>
    <definedName name="XDO_?OTHERSSECB_PER_NET_ASSETS_TOT?73?">'SSN100'!$G$169</definedName>
    <definedName name="XDO_?OTHERSSECB_PER_NET_ASSETS_TOT?74?">'SSN100'!#REF!</definedName>
    <definedName name="XDO_?OTHERSSECB_PER_NET_ASSETS_TOT?75?">STAX!$G$120</definedName>
    <definedName name="XDO_?OTHERSSECB_PER_NET_ASSETS_TOT?76?">STAX!#REF!</definedName>
    <definedName name="XDO_?OTHERSSECB_PER_NET_ASSETS_TOT?77?">STOP6!$G$98</definedName>
    <definedName name="XDO_?OTHERSSECB_PER_NET_ASSETS_TOT?78?">STOP6!#REF!</definedName>
    <definedName name="XDO_?OTHERSSECB_PER_NET_ASSETS_TOT?79?">STOP7!$G$98</definedName>
    <definedName name="XDO_?OTHERSSECB_PER_NET_ASSETS_TOT?8?" localSheetId="41">[1]SFRSTP!#REF!</definedName>
    <definedName name="XDO_?OTHERSSECB_PER_NET_ASSETS_TOT?8?">MICAP14!#REF!</definedName>
    <definedName name="XDO_?OTHERSSECB_PER_NET_ASSETS_TOT?80?">STOP7!#REF!</definedName>
    <definedName name="XDO_?OTHERSSECB_PER_NET_ASSETS_TOT?81?">SUNESF!$G$138</definedName>
    <definedName name="XDO_?OTHERSSECB_PER_NET_ASSETS_TOT?82?">SUNESF!$G$109:$G$140</definedName>
    <definedName name="XDO_?OTHERSSECB_PER_NET_ASSETS_TOT?83?">SUNFOP!$G$83</definedName>
    <definedName name="XDO_?OTHERSSECB_PER_NET_ASSETS_TOT?84?">SUNFOP!#REF!</definedName>
    <definedName name="XDO_?OTHERSSECB_PER_NET_ASSETS_TOT?85?">SUNVALF10!$G$112</definedName>
    <definedName name="XDO_?OTHERSSECB_PER_NET_ASSETS_TOT?86?">SUNVALF10!#REF!</definedName>
    <definedName name="XDO_?OTHERSSECB_PER_NET_ASSETS_TOT?87?">SUNVALF2!$G$115</definedName>
    <definedName name="XDO_?OTHERSSECB_PER_NET_ASSETS_TOT?88?">SUNVALF2!#REF!</definedName>
    <definedName name="XDO_?OTHERSSECB_PER_NET_ASSETS_TOT?89?">SUNVALF3!$G$116</definedName>
    <definedName name="XDO_?OTHERSSECB_PER_NET_ASSETS_TOT?9?">MICAP15!$G$128</definedName>
    <definedName name="XDO_?OTHERSSECB_PER_NET_ASSETS_TOT?90?">SUNVALF3!#REF!</definedName>
    <definedName name="XDO_?OTHERSSECB_PER_NET_ASSETS_TOT?91?">SUNVALF7!$G$101</definedName>
    <definedName name="XDO_?OTHERSSECB_PER_NET_ASSETS_TOT?92?">SUNVALF7!#REF!</definedName>
    <definedName name="XDO_?OTHERSSECB_PER_NET_ASSETS_TOT?93?">SUNVALF8!$G$106</definedName>
    <definedName name="XDO_?OTHERSSECB_PER_NET_ASSETS_TOT?94?">SUNVALF8!#REF!</definedName>
    <definedName name="XDO_?OTHERSSECB_PER_NET_ASSETS_TOT?95?">SUNVALF9!$G$111</definedName>
    <definedName name="XDO_?OTHERSSECB_PER_NET_ASSETS_TOT?96?">SUNVALF9!#REF!</definedName>
    <definedName name="XDO_?OTHERSSECB_RATING_INDUSTRY?">CAPEXG!$D$81</definedName>
    <definedName name="XDO_?OTHERSSECB_SL_NO?">CAPEXG!$A$81</definedName>
    <definedName name="XDO_?OTHERSSECB_UNITS?">CAPEXG!$E$81</definedName>
    <definedName name="XDO_?PER_NET_ASSETS_GRAND_TOT?">CAPEXG!$G$112</definedName>
    <definedName name="XDO_?PER_NET_ASSETS_GRAND_TOT?1?">MICAP10!$G$120</definedName>
    <definedName name="XDO_?PER_NET_ASSETS_GRAND_TOT?10?">MIDCAP!$G$134</definedName>
    <definedName name="XDO_?PER_NET_ASSETS_GRAND_TOT?11?">MULTI1!$G$107</definedName>
    <definedName name="XDO_?PER_NET_ASSETS_GRAND_TOT?12?">MULTI2!$G$108</definedName>
    <definedName name="XDO_?PER_NET_ASSETS_GRAND_TOT?13?">MULTIP!$G$104</definedName>
    <definedName name="XDO_?PER_NET_ASSETS_GRAND_TOT?14?">SESCAP1!$G$126</definedName>
    <definedName name="XDO_?PER_NET_ASSETS_GRAND_TOT?15?">SESCAP2!$G$129</definedName>
    <definedName name="XDO_?PER_NET_ASSETS_GRAND_TOT?16?" localSheetId="41">[1]SHYBN!#REF!</definedName>
    <definedName name="XDO_?PER_NET_ASSETS_GRAND_TOT?16?">SESCAP3!$G$132</definedName>
    <definedName name="XDO_?PER_NET_ASSETS_GRAND_TOT?17?">SESCAP4!$G$128</definedName>
    <definedName name="XDO_?PER_NET_ASSETS_GRAND_TOT?18?">SESCAP5!$G$125</definedName>
    <definedName name="XDO_?PER_NET_ASSETS_GRAND_TOT?19?">SESCAP6!$G$121</definedName>
    <definedName name="XDO_?PER_NET_ASSETS_GRAND_TOT?2?">MICAP11!$G$129</definedName>
    <definedName name="XDO_?PER_NET_ASSETS_GRAND_TOT?20?">SESCAP7!$G$111</definedName>
    <definedName name="XDO_?PER_NET_ASSETS_GRAND_TOT?21?">SFOCUS!$G$100</definedName>
    <definedName name="XDO_?PER_NET_ASSETS_GRAND_TOT?22?">SLTADV3!$G$124</definedName>
    <definedName name="XDO_?PER_NET_ASSETS_GRAND_TOT?23?" localSheetId="41">SUNBAL!$G$143</definedName>
    <definedName name="XDO_?PER_NET_ASSETS_GRAND_TOT?23?">SLTADV4!$G$114</definedName>
    <definedName name="XDO_?PER_NET_ASSETS_GRAND_TOT?24?">SLTAX1!$G$118</definedName>
    <definedName name="XDO_?PER_NET_ASSETS_GRAND_TOT?25?">SLTAX2!$G$118</definedName>
    <definedName name="XDO_?PER_NET_ASSETS_GRAND_TOT?26?">SLTAX3!$G$126</definedName>
    <definedName name="XDO_?PER_NET_ASSETS_GRAND_TOT?27?">SLTAX4!$G$129</definedName>
    <definedName name="XDO_?PER_NET_ASSETS_GRAND_TOT?28?">SLTAX5!$G$130</definedName>
    <definedName name="XDO_?PER_NET_ASSETS_GRAND_TOT?29?">SLTAX6!$G$128</definedName>
    <definedName name="XDO_?PER_NET_ASSETS_GRAND_TOT?3?">MICAP12!$G$129</definedName>
    <definedName name="XDO_?PER_NET_ASSETS_GRAND_TOT?30?">SMALL3!$G$113</definedName>
    <definedName name="XDO_?PER_NET_ASSETS_GRAND_TOT?31?">SMALL4!$G$113</definedName>
    <definedName name="XDO_?PER_NET_ASSETS_GRAND_TOT?32?">SMALL5!$G$113</definedName>
    <definedName name="XDO_?PER_NET_ASSETS_GRAND_TOT?33?">SMALL6!$G$112</definedName>
    <definedName name="XDO_?PER_NET_ASSETS_GRAND_TOT?34?">SMILE!$G$121</definedName>
    <definedName name="XDO_?PER_NET_ASSETS_GRAND_TOT?35?">SRURAL!$G$134</definedName>
    <definedName name="XDO_?PER_NET_ASSETS_GRAND_TOT?36?">SSFUND!$G$109</definedName>
    <definedName name="XDO_?PER_NET_ASSETS_GRAND_TOT?37?">'SSN100'!$G$172</definedName>
    <definedName name="XDO_?PER_NET_ASSETS_GRAND_TOT?38?">STAX!$G$123</definedName>
    <definedName name="XDO_?PER_NET_ASSETS_GRAND_TOT?39?">STOP6!$G$101</definedName>
    <definedName name="XDO_?PER_NET_ASSETS_GRAND_TOT?4?">MICAP14!$G$132</definedName>
    <definedName name="XDO_?PER_NET_ASSETS_GRAND_TOT?40?">STOP7!$G$101</definedName>
    <definedName name="XDO_?PER_NET_ASSETS_GRAND_TOT?41?">SUNESF!$G$142</definedName>
    <definedName name="XDO_?PER_NET_ASSETS_GRAND_TOT?42?">SUNFOP!$G$86</definedName>
    <definedName name="XDO_?PER_NET_ASSETS_GRAND_TOT?43?">SUNVALF10!$G$115</definedName>
    <definedName name="XDO_?PER_NET_ASSETS_GRAND_TOT?44?">SUNVALF2!$G$118</definedName>
    <definedName name="XDO_?PER_NET_ASSETS_GRAND_TOT?45?">SUNVALF3!$G$119</definedName>
    <definedName name="XDO_?PER_NET_ASSETS_GRAND_TOT?46?">SUNVALF7!$G$104</definedName>
    <definedName name="XDO_?PER_NET_ASSETS_GRAND_TOT?47?">SUNVALF8!$G$109</definedName>
    <definedName name="XDO_?PER_NET_ASSETS_GRAND_TOT?48?">SUNVALF9!$G$114</definedName>
    <definedName name="XDO_?PER_NET_ASSETS_GRAND_TOT?5?">MICAP15!$G$131</definedName>
    <definedName name="XDO_?PER_NET_ASSETS_GRAND_TOT?6?">MICAP16!$G$127</definedName>
    <definedName name="XDO_?PER_NET_ASSETS_GRAND_TOT?7?">MICAP17!$G$129</definedName>
    <definedName name="XDO_?PER_NET_ASSETS_GRAND_TOT?8?">MICAP8!$G$120</definedName>
    <definedName name="XDO_?PER_NET_ASSETS_GRAND_TOT?9?">MICAP9!$G$120</definedName>
    <definedName name="XDO_?PORFOLIO_TURNOVER_RATIO?">CAPEXG!$D$105:$D$134</definedName>
    <definedName name="XDO_?PORFOLIO_TURNOVER_RATIO?1?">MICAP10!$D$105:$D$142</definedName>
    <definedName name="XDO_?PORFOLIO_TURNOVER_RATIO?10?">MIDCAP!$D$105:$D$160</definedName>
    <definedName name="XDO_?PORFOLIO_TURNOVER_RATIO?11?">MULTI1!$D$105:$D$129</definedName>
    <definedName name="XDO_?PORFOLIO_TURNOVER_RATIO?12?">MULTI2!$D$105:$D$130</definedName>
    <definedName name="XDO_?PORFOLIO_TURNOVER_RATIO?13?">MULTIP!$D$105:$D$126</definedName>
    <definedName name="XDO_?PORFOLIO_TURNOVER_RATIO?14?">SESCAP1!$D$105:$D$148</definedName>
    <definedName name="XDO_?PORFOLIO_TURNOVER_RATIO?15?">SESCAP2!$D$105:$D$151</definedName>
    <definedName name="XDO_?PORFOLIO_TURNOVER_RATIO?16?">SESCAP3!$D$105:$D$154</definedName>
    <definedName name="XDO_?PORFOLIO_TURNOVER_RATIO?17?">SESCAP4!$D$105:$D$150</definedName>
    <definedName name="XDO_?PORFOLIO_TURNOVER_RATIO?18?">SESCAP5!$D$105:$D$147</definedName>
    <definedName name="XDO_?PORFOLIO_TURNOVER_RATIO?19?">SESCAP6!$D$105:$D$143</definedName>
    <definedName name="XDO_?PORFOLIO_TURNOVER_RATIO?2?">MICAP11!$D$105:$D$151</definedName>
    <definedName name="XDO_?PORFOLIO_TURNOVER_RATIO?20?">SESCAP7!$D$105:$D$133</definedName>
    <definedName name="XDO_?PORFOLIO_TURNOVER_RATIO?21?">SFOCUS!$D$105:$D$124</definedName>
    <definedName name="XDO_?PORFOLIO_TURNOVER_RATIO?22?">SLTADV3!$D$105:$D$146</definedName>
    <definedName name="XDO_?PORFOLIO_TURNOVER_RATIO?23?">SLTADV4!$D$105:$D$136</definedName>
    <definedName name="XDO_?PORFOLIO_TURNOVER_RATIO?24?">SLTAX1!$D$105:$D$140</definedName>
    <definedName name="XDO_?PORFOLIO_TURNOVER_RATIO?25?">SLTAX2!$D$105:$D$140</definedName>
    <definedName name="XDO_?PORFOLIO_TURNOVER_RATIO?26?">SLTAX3!$D$105:$D$148</definedName>
    <definedName name="XDO_?PORFOLIO_TURNOVER_RATIO?27?">SLTAX4!$D$105:$D$151</definedName>
    <definedName name="XDO_?PORFOLIO_TURNOVER_RATIO?28?">SLTAX5!$D$105:$D$152</definedName>
    <definedName name="XDO_?PORFOLIO_TURNOVER_RATIO?29?">SLTAX6!$D$105:$D$150</definedName>
    <definedName name="XDO_?PORFOLIO_TURNOVER_RATIO?3?">MICAP12!$D$105:$D$151</definedName>
    <definedName name="XDO_?PORFOLIO_TURNOVER_RATIO?30?">SMALL3!$D$105:$D$135</definedName>
    <definedName name="XDO_?PORFOLIO_TURNOVER_RATIO?31?">SMALL4!$D$105:$D$135</definedName>
    <definedName name="XDO_?PORFOLIO_TURNOVER_RATIO?32?">SMALL5!$D$105:$D$135</definedName>
    <definedName name="XDO_?PORFOLIO_TURNOVER_RATIO?33?">SMALL6!$D$105:$D$134</definedName>
    <definedName name="XDO_?PORFOLIO_TURNOVER_RATIO?34?">SMILE!$D$105:$D$145</definedName>
    <definedName name="XDO_?PORFOLIO_TURNOVER_RATIO?35?">SRURAL!$D$105:$D$156</definedName>
    <definedName name="XDO_?PORFOLIO_TURNOVER_RATIO?36?">SSFUND!$D$105:$D$131</definedName>
    <definedName name="XDO_?PORFOLIO_TURNOVER_RATIO?37?">'SSN100'!$D$106:$D$194</definedName>
    <definedName name="XDO_?PORFOLIO_TURNOVER_RATIO?38?">STAX!$D$105:$D$145</definedName>
    <definedName name="XDO_?PORFOLIO_TURNOVER_RATIO?39?">STOP6!$D$105:$D$123</definedName>
    <definedName name="XDO_?PORFOLIO_TURNOVER_RATIO?4?">MICAP14!$D$105:$D$154</definedName>
    <definedName name="XDO_?PORFOLIO_TURNOVER_RATIO?40?">STOP7!$D$105:$D$123</definedName>
    <definedName name="XDO_?PORFOLIO_TURNOVER_RATIO?41?">SUNESF!$D$105:$D$166</definedName>
    <definedName name="XDO_?PORFOLIO_TURNOVER_RATIO?42?">SUNFOP!$D$105:$D$110</definedName>
    <definedName name="XDO_?PORFOLIO_TURNOVER_RATIO?43?">SUNVALF10!$D$105:$D$137</definedName>
    <definedName name="XDO_?PORFOLIO_TURNOVER_RATIO?44?">SUNVALF2!$D$105:$D$140</definedName>
    <definedName name="XDO_?PORFOLIO_TURNOVER_RATIO?45?">SUNVALF3!$D$105:$D$141</definedName>
    <definedName name="XDO_?PORFOLIO_TURNOVER_RATIO?46?">SUNVALF7!$D$105:$D$126</definedName>
    <definedName name="XDO_?PORFOLIO_TURNOVER_RATIO?47?">SUNVALF8!$D$105:$D$131</definedName>
    <definedName name="XDO_?PORFOLIO_TURNOVER_RATIO?48?">SUNVALF9!$D$105:$D$136</definedName>
    <definedName name="XDO_?PORFOLIO_TURNOVER_RATIO?5?">MICAP15!$D$105:$D$153</definedName>
    <definedName name="XDO_?PORFOLIO_TURNOVER_RATIO?6?">MICAP16!$D$105:$D$149</definedName>
    <definedName name="XDO_?PORFOLIO_TURNOVER_RATIO?7?">MICAP17!$D$105:$D$151</definedName>
    <definedName name="XDO_?PORFOLIO_TURNOVER_RATIO?8?">MICAP8!$D$105:$D$142</definedName>
    <definedName name="XDO_?PORFOLIO_TURNOVER_RATIO?9?">MICAP9!$D$105:$D$142</definedName>
    <definedName name="XDO_?PORFOLIO_TURNOVER_RATIO_TEXT?">CAPEXG!$B$105:$B$134</definedName>
    <definedName name="XDO_?PORFOLIO_TURNOVER_RATIO_TEXT?1?">MICAP10!$B$105:$B$142</definedName>
    <definedName name="XDO_?PORFOLIO_TURNOVER_RATIO_TEXT?10?">MIDCAP!$B$105:$B$160</definedName>
    <definedName name="XDO_?PORFOLIO_TURNOVER_RATIO_TEXT?11?">MULTI1!$B$105:$B$129</definedName>
    <definedName name="XDO_?PORFOLIO_TURNOVER_RATIO_TEXT?12?">MULTI2!$B$105:$B$130</definedName>
    <definedName name="XDO_?PORFOLIO_TURNOVER_RATIO_TEXT?13?">MULTIP!$B$105:$B$126</definedName>
    <definedName name="XDO_?PORFOLIO_TURNOVER_RATIO_TEXT?14?">SESCAP1!$B$105:$B$148</definedName>
    <definedName name="XDO_?PORFOLIO_TURNOVER_RATIO_TEXT?15?">SESCAP2!$B$105:$B$151</definedName>
    <definedName name="XDO_?PORFOLIO_TURNOVER_RATIO_TEXT?16?">SESCAP3!$B$105:$B$154</definedName>
    <definedName name="XDO_?PORFOLIO_TURNOVER_RATIO_TEXT?17?">SESCAP4!$B$105:$B$150</definedName>
    <definedName name="XDO_?PORFOLIO_TURNOVER_RATIO_TEXT?18?">SESCAP5!$B$105:$B$147</definedName>
    <definedName name="XDO_?PORFOLIO_TURNOVER_RATIO_TEXT?19?">SESCAP6!$B$105:$B$143</definedName>
    <definedName name="XDO_?PORFOLIO_TURNOVER_RATIO_TEXT?2?">MICAP11!$B$105:$B$151</definedName>
    <definedName name="XDO_?PORFOLIO_TURNOVER_RATIO_TEXT?20?">SESCAP7!$B$105:$B$133</definedName>
    <definedName name="XDO_?PORFOLIO_TURNOVER_RATIO_TEXT?21?">SFOCUS!$B$105:$B$124</definedName>
    <definedName name="XDO_?PORFOLIO_TURNOVER_RATIO_TEXT?22?">SLTADV3!$B$105:$B$146</definedName>
    <definedName name="XDO_?PORFOLIO_TURNOVER_RATIO_TEXT?23?">SLTADV4!$B$105:$B$136</definedName>
    <definedName name="XDO_?PORFOLIO_TURNOVER_RATIO_TEXT?24?">SLTAX1!$B$105:$B$140</definedName>
    <definedName name="XDO_?PORFOLIO_TURNOVER_RATIO_TEXT?25?">SLTAX2!$B$105:$B$140</definedName>
    <definedName name="XDO_?PORFOLIO_TURNOVER_RATIO_TEXT?26?">SLTAX3!$B$105:$B$148</definedName>
    <definedName name="XDO_?PORFOLIO_TURNOVER_RATIO_TEXT?27?">SLTAX4!$B$105:$B$151</definedName>
    <definedName name="XDO_?PORFOLIO_TURNOVER_RATIO_TEXT?28?">SLTAX5!$B$105:$B$152</definedName>
    <definedName name="XDO_?PORFOLIO_TURNOVER_RATIO_TEXT?29?">SLTAX6!$B$105:$B$150</definedName>
    <definedName name="XDO_?PORFOLIO_TURNOVER_RATIO_TEXT?3?">MICAP12!$B$105:$B$151</definedName>
    <definedName name="XDO_?PORFOLIO_TURNOVER_RATIO_TEXT?30?">SMALL3!$B$105:$B$135</definedName>
    <definedName name="XDO_?PORFOLIO_TURNOVER_RATIO_TEXT?31?">SMALL4!$B$105:$B$135</definedName>
    <definedName name="XDO_?PORFOLIO_TURNOVER_RATIO_TEXT?32?">SMALL5!$B$105:$B$135</definedName>
    <definedName name="XDO_?PORFOLIO_TURNOVER_RATIO_TEXT?33?">SMALL6!$B$105:$B$134</definedName>
    <definedName name="XDO_?PORFOLIO_TURNOVER_RATIO_TEXT?34?">SMILE!$B$105:$B$145</definedName>
    <definedName name="XDO_?PORFOLIO_TURNOVER_RATIO_TEXT?35?">SRURAL!$B$105:$B$156</definedName>
    <definedName name="XDO_?PORFOLIO_TURNOVER_RATIO_TEXT?36?">SSFUND!$B$105:$B$131</definedName>
    <definedName name="XDO_?PORFOLIO_TURNOVER_RATIO_TEXT?37?">'SSN100'!$B$106:$B$194</definedName>
    <definedName name="XDO_?PORFOLIO_TURNOVER_RATIO_TEXT?38?">STAX!$B$105:$B$145</definedName>
    <definedName name="XDO_?PORFOLIO_TURNOVER_RATIO_TEXT?39?">STOP6!$B$105:$B$123</definedName>
    <definedName name="XDO_?PORFOLIO_TURNOVER_RATIO_TEXT?4?">MICAP14!$B$105:$B$154</definedName>
    <definedName name="XDO_?PORFOLIO_TURNOVER_RATIO_TEXT?40?">STOP7!$B$105:$B$123</definedName>
    <definedName name="XDO_?PORFOLIO_TURNOVER_RATIO_TEXT?41?">SUNESF!$B$105:$B$166</definedName>
    <definedName name="XDO_?PORFOLIO_TURNOVER_RATIO_TEXT?42?">SUNFOP!$B$105:$B$110</definedName>
    <definedName name="XDO_?PORFOLIO_TURNOVER_RATIO_TEXT?43?">SUNVALF10!$B$105:$B$137</definedName>
    <definedName name="XDO_?PORFOLIO_TURNOVER_RATIO_TEXT?44?">SUNVALF2!$B$105:$B$140</definedName>
    <definedName name="XDO_?PORFOLIO_TURNOVER_RATIO_TEXT?45?">SUNVALF3!$B$105:$B$141</definedName>
    <definedName name="XDO_?PORFOLIO_TURNOVER_RATIO_TEXT?46?">SUNVALF7!$B$105:$B$126</definedName>
    <definedName name="XDO_?PORFOLIO_TURNOVER_RATIO_TEXT?47?">SUNVALF8!$B$105:$B$131</definedName>
    <definedName name="XDO_?PORFOLIO_TURNOVER_RATIO_TEXT?48?">SUNVALF9!$B$105:$B$136</definedName>
    <definedName name="XDO_?PORFOLIO_TURNOVER_RATIO_TEXT?5?">MICAP15!$B$105:$B$153</definedName>
    <definedName name="XDO_?PORFOLIO_TURNOVER_RATIO_TEXT?6?">MICAP16!$B$105:$B$149</definedName>
    <definedName name="XDO_?PORFOLIO_TURNOVER_RATIO_TEXT?7?">MICAP17!$B$105:$B$151</definedName>
    <definedName name="XDO_?PORFOLIO_TURNOVER_RATIO_TEXT?8?">MICAP8!$B$105:$B$142</definedName>
    <definedName name="XDO_?PORFOLIO_TURNOVER_RATIO_TEXT?9?">MICAP9!$B$105:$B$142</definedName>
    <definedName name="XDO_?PRE_MNTH_LAST_DAY?">CAPEXG!$C$122</definedName>
    <definedName name="XDO_?PRE_MNTH_LAST_DAY?1?">MICAP10!$C$130</definedName>
    <definedName name="XDO_?PRE_MNTH_LAST_DAY?10?">MIDCAP!$C$144</definedName>
    <definedName name="XDO_?PRE_MNTH_LAST_DAY?11?">MULTI1!$C$117</definedName>
    <definedName name="XDO_?PRE_MNTH_LAST_DAY?12?">MULTI2!$C$118</definedName>
    <definedName name="XDO_?PRE_MNTH_LAST_DAY?13?">MULTIP!$C$114</definedName>
    <definedName name="XDO_?PRE_MNTH_LAST_DAY?14?">SESCAP1!$C$136</definedName>
    <definedName name="XDO_?PRE_MNTH_LAST_DAY?15?">SESCAP2!$C$139</definedName>
    <definedName name="XDO_?PRE_MNTH_LAST_DAY?16?">SESCAP3!$C$142</definedName>
    <definedName name="XDO_?PRE_MNTH_LAST_DAY?17?">SESCAP4!$C$138</definedName>
    <definedName name="XDO_?PRE_MNTH_LAST_DAY?18?">SESCAP5!$C$135</definedName>
    <definedName name="XDO_?PRE_MNTH_LAST_DAY?19?">SESCAP6!$C$131</definedName>
    <definedName name="XDO_?PRE_MNTH_LAST_DAY?2?">MICAP11!$C$139</definedName>
    <definedName name="XDO_?PRE_MNTH_LAST_DAY?20?">SESCAP7!$C$121</definedName>
    <definedName name="XDO_?PRE_MNTH_LAST_DAY?21?">SFOCUS!$C$110</definedName>
    <definedName name="XDO_?PRE_MNTH_LAST_DAY?22?" localSheetId="41">SUNBAL!$C$153</definedName>
    <definedName name="XDO_?PRE_MNTH_LAST_DAY?22?">SLTADV3!$C$134</definedName>
    <definedName name="XDO_?PRE_MNTH_LAST_DAY?23?">SLTADV4!$C$124</definedName>
    <definedName name="XDO_?PRE_MNTH_LAST_DAY?24?">SLTAX1!$C$128</definedName>
    <definedName name="XDO_?PRE_MNTH_LAST_DAY?25?">SLTAX2!$C$128</definedName>
    <definedName name="XDO_?PRE_MNTH_LAST_DAY?26?">SLTAX3!$C$136</definedName>
    <definedName name="XDO_?PRE_MNTH_LAST_DAY?27?">SLTAX4!$C$139</definedName>
    <definedName name="XDO_?PRE_MNTH_LAST_DAY?28?">SLTAX5!$C$140</definedName>
    <definedName name="XDO_?PRE_MNTH_LAST_DAY?29?">SLTAX6!$C$138</definedName>
    <definedName name="XDO_?PRE_MNTH_LAST_DAY?3?">MICAP12!$C$139</definedName>
    <definedName name="XDO_?PRE_MNTH_LAST_DAY?30?">SMALL3!$C$123</definedName>
    <definedName name="XDO_?PRE_MNTH_LAST_DAY?31?">SMALL4!$C$123</definedName>
    <definedName name="XDO_?PRE_MNTH_LAST_DAY?32?">SMALL5!$C$123</definedName>
    <definedName name="XDO_?PRE_MNTH_LAST_DAY?33?">SMALL6!$C$122</definedName>
    <definedName name="XDO_?PRE_MNTH_LAST_DAY?34?">SMILE!$C$131</definedName>
    <definedName name="XDO_?PRE_MNTH_LAST_DAY?35?">SRURAL!$C$144</definedName>
    <definedName name="XDO_?PRE_MNTH_LAST_DAY?36?">SSFUND!$C$119</definedName>
    <definedName name="XDO_?PRE_MNTH_LAST_DAY?37?">'SSN100'!$C$182</definedName>
    <definedName name="XDO_?PRE_MNTH_LAST_DAY?38?">STAX!$C$133</definedName>
    <definedName name="XDO_?PRE_MNTH_LAST_DAY?39?">STOP6!$C$111</definedName>
    <definedName name="XDO_?PRE_MNTH_LAST_DAY?4?">MICAP14!$C$142</definedName>
    <definedName name="XDO_?PRE_MNTH_LAST_DAY?40?">STOP7!$C$111</definedName>
    <definedName name="XDO_?PRE_MNTH_LAST_DAY?41?">SUNESF!$C$152</definedName>
    <definedName name="XDO_?PRE_MNTH_LAST_DAY?42?">SUNFOP!$C$96</definedName>
    <definedName name="XDO_?PRE_MNTH_LAST_DAY?43?">SUNVALF10!$C$125</definedName>
    <definedName name="XDO_?PRE_MNTH_LAST_DAY?44?">SUNVALF2!$C$128</definedName>
    <definedName name="XDO_?PRE_MNTH_LAST_DAY?45?">SUNVALF3!$C$129</definedName>
    <definedName name="XDO_?PRE_MNTH_LAST_DAY?46?">SUNVALF7!$C$114</definedName>
    <definedName name="XDO_?PRE_MNTH_LAST_DAY?47?">SUNVALF8!$C$119</definedName>
    <definedName name="XDO_?PRE_MNTH_LAST_DAY?48?">SUNVALF9!$C$124</definedName>
    <definedName name="XDO_?PRE_MNTH_LAST_DAY?5?">MICAP15!$C$141</definedName>
    <definedName name="XDO_?PRE_MNTH_LAST_DAY?6?">MICAP16!$C$137</definedName>
    <definedName name="XDO_?PRE_MNTH_LAST_DAY?7?">MICAP17!$C$139</definedName>
    <definedName name="XDO_?PRE_MNTH_LAST_DAY?8?">MICAP8!$C$130</definedName>
    <definedName name="XDO_?PRE_MNTH_LAST_DAY?9?">MICAP9!$C$130</definedName>
    <definedName name="XDO_?PRE_MNTH_NAV?">CAPEXG!$C$97:$C$126</definedName>
    <definedName name="XDO_?PRE_MNTH_NAV?1?">MICAP10!$C$97:$C$134</definedName>
    <definedName name="XDO_?PRE_MNTH_NAV?10?">MIDCAP!$C$97:$C$150</definedName>
    <definedName name="XDO_?PRE_MNTH_NAV?11?">MULTI1!$C$97:$C$121</definedName>
    <definedName name="XDO_?PRE_MNTH_NAV?12?">MULTI2!$C$97:$C$122</definedName>
    <definedName name="XDO_?PRE_MNTH_NAV?13?">MULTIP!$C$97:$C$118</definedName>
    <definedName name="XDO_?PRE_MNTH_NAV?14?">SESCAP1!$C$97:$C$140</definedName>
    <definedName name="XDO_?PRE_MNTH_NAV?15?">SESCAP2!$C$97:$C$143</definedName>
    <definedName name="XDO_?PRE_MNTH_NAV?16?">SESCAP3!$C$97:$C$146</definedName>
    <definedName name="XDO_?PRE_MNTH_NAV?17?">SESCAP4!$C$97:$C$142</definedName>
    <definedName name="XDO_?PRE_MNTH_NAV?18?">SESCAP5!$C$97:$C$139</definedName>
    <definedName name="XDO_?PRE_MNTH_NAV?19?">SESCAP6!$C$97:$C$135</definedName>
    <definedName name="XDO_?PRE_MNTH_NAV?2?">MICAP11!$C$97:$C$143</definedName>
    <definedName name="XDO_?PRE_MNTH_NAV?20?">SESCAP7!$C$97:$C$125</definedName>
    <definedName name="XDO_?PRE_MNTH_NAV?21?" localSheetId="41">SUNBAL!$C$98:$C$157</definedName>
    <definedName name="XDO_?PRE_MNTH_NAV?21?">SFOCUS!$C$97:$C$116</definedName>
    <definedName name="XDO_?PRE_MNTH_NAV?22?">SLTADV3!$C$97:$C$138</definedName>
    <definedName name="XDO_?PRE_MNTH_NAV?23?">SLTADV4!$C$97:$C$128</definedName>
    <definedName name="XDO_?PRE_MNTH_NAV?24?">SLTAX1!$C$97:$C$132</definedName>
    <definedName name="XDO_?PRE_MNTH_NAV?25?">SLTAX2!$C$97:$C$132</definedName>
    <definedName name="XDO_?PRE_MNTH_NAV?26?">SLTAX3!$C$97:$C$140</definedName>
    <definedName name="XDO_?PRE_MNTH_NAV?27?">SLTAX4!$C$97:$C$143</definedName>
    <definedName name="XDO_?PRE_MNTH_NAV?28?">SLTAX5!$C$97:$C$144</definedName>
    <definedName name="XDO_?PRE_MNTH_NAV?29?">SLTAX6!$C$97:$C$142</definedName>
    <definedName name="XDO_?PRE_MNTH_NAV?3?">MICAP12!$C$97:$C$143</definedName>
    <definedName name="XDO_?PRE_MNTH_NAV?30?">SMALL3!$C$97:$C$127</definedName>
    <definedName name="XDO_?PRE_MNTH_NAV?31?">SMALL4!$C$97:$C$127</definedName>
    <definedName name="XDO_?PRE_MNTH_NAV?32?">SMALL5!$C$97:$C$127</definedName>
    <definedName name="XDO_?PRE_MNTH_NAV?33?">SMALL6!$C$97:$C$126</definedName>
    <definedName name="XDO_?PRE_MNTH_NAV?34?">SMILE!$C$97:$C$137</definedName>
    <definedName name="XDO_?PRE_MNTH_NAV?35?">SRURAL!$C$97:$C$148</definedName>
    <definedName name="XDO_?PRE_MNTH_NAV?36?">SSFUND!$C$97:$C$123</definedName>
    <definedName name="XDO_?PRE_MNTH_NAV?37?">'SSN100'!$C$97:$C$186</definedName>
    <definedName name="XDO_?PRE_MNTH_NAV?38?">STAX!$C$97:$C$137</definedName>
    <definedName name="XDO_?PRE_MNTH_NAV?39?">STOP6!$C$97:$C$115</definedName>
    <definedName name="XDO_?PRE_MNTH_NAV?4?">MICAP14!$C$97:$C$146</definedName>
    <definedName name="XDO_?PRE_MNTH_NAV?40?">STOP7!$C$97:$C$115</definedName>
    <definedName name="XDO_?PRE_MNTH_NAV?41?">SUNESF!$C$97:$C$156</definedName>
    <definedName name="XDO_?PRE_MNTH_NAV?42?">SUNFOP!$C$97:$C$102</definedName>
    <definedName name="XDO_?PRE_MNTH_NAV?43?">SUNVALF10!$C$97:$C$129</definedName>
    <definedName name="XDO_?PRE_MNTH_NAV?44?">SUNVALF2!$C$97:$C$132</definedName>
    <definedName name="XDO_?PRE_MNTH_NAV?45?">SUNVALF3!$C$97:$C$133</definedName>
    <definedName name="XDO_?PRE_MNTH_NAV?46?">SUNVALF7!$C$97:$C$118</definedName>
    <definedName name="XDO_?PRE_MNTH_NAV?47?">SUNVALF8!$C$97:$C$123</definedName>
    <definedName name="XDO_?PRE_MNTH_NAV?48?">SUNVALF9!$C$97:$C$128</definedName>
    <definedName name="XDO_?PRE_MNTH_NAV?5?">MICAP15!$C$97:$C$145</definedName>
    <definedName name="XDO_?PRE_MNTH_NAV?6?">MICAP16!$C$97:$C$141</definedName>
    <definedName name="XDO_?PRE_MNTH_NAV?7?">MICAP17!$C$97:$C$143</definedName>
    <definedName name="XDO_?PRE_MNTH_NAV?8?">MICAP8!$C$97:$C$134</definedName>
    <definedName name="XDO_?PRE_MNTH_NAV?9?">MICAP9!$C$97:$C$134</definedName>
    <definedName name="XDO_?RATING_INDUSTRY?">CAPEXG!$D$7:$D$48</definedName>
    <definedName name="XDO_?RATING_INDUSTRY?1?">MICAP10!$D$7:$D$57</definedName>
    <definedName name="XDO_?RATING_INDUSTRY?10?">MIDCAP!$D$7:$D$68</definedName>
    <definedName name="XDO_?RATING_INDUSTRY?11?">MULTI1!$D$7:$D$44</definedName>
    <definedName name="XDO_?RATING_INDUSTRY?12?">MULTI2!$D$7:$D$45</definedName>
    <definedName name="XDO_?RATING_INDUSTRY?13?">MULTIP!$D$7:$D$40</definedName>
    <definedName name="XDO_?RATING_INDUSTRY?14?">SESCAP1!$D$7:$D$63</definedName>
    <definedName name="XDO_?RATING_INDUSTRY?15?">SESCAP2!$D$7:$D$66</definedName>
    <definedName name="XDO_?RATING_INDUSTRY?16?">SESCAP3!$D$7:$D$69</definedName>
    <definedName name="XDO_?RATING_INDUSTRY?17?">SESCAP4!$D$7:$D$65</definedName>
    <definedName name="XDO_?RATING_INDUSTRY?18?">SESCAP5!$D$7:$D$62</definedName>
    <definedName name="XDO_?RATING_INDUSTRY?19?">SESCAP6!$D$7:$D$58</definedName>
    <definedName name="XDO_?RATING_INDUSTRY?2?">MICAP11!$D$7:$D$66</definedName>
    <definedName name="XDO_?RATING_INDUSTRY?20?">SESCAP7!$D$7:$D$48</definedName>
    <definedName name="XDO_?RATING_INDUSTRY?21?">SFOCUS!$D$7:$D$36</definedName>
    <definedName name="XDO_?RATING_INDUSTRY?22?">SLTADV3!$D$7:$D$61</definedName>
    <definedName name="XDO_?RATING_INDUSTRY?23?">SLTADV4!$D$7:$D$51</definedName>
    <definedName name="XDO_?RATING_INDUSTRY?24?">SLTAX1!$D$7:$D$55</definedName>
    <definedName name="XDO_?RATING_INDUSTRY?25?">SLTAX2!$D$7:$D$55</definedName>
    <definedName name="XDO_?RATING_INDUSTRY?26?">SLTAX3!$D$7:$D$63</definedName>
    <definedName name="XDO_?RATING_INDUSTRY?27?">SLTAX4!$D$7:$D$66</definedName>
    <definedName name="XDO_?RATING_INDUSTRY?28?">SLTAX5!$D$7:$D$67</definedName>
    <definedName name="XDO_?RATING_INDUSTRY?29?">SLTAX6!$D$7:$D$65</definedName>
    <definedName name="XDO_?RATING_INDUSTRY?3?">MICAP12!$D$7:$D$66</definedName>
    <definedName name="XDO_?RATING_INDUSTRY?30?">SMALL3!$D$7:$D$50</definedName>
    <definedName name="XDO_?RATING_INDUSTRY?31?">SMALL4!$D$7:$D$50</definedName>
    <definedName name="XDO_?RATING_INDUSTRY?32?">SMALL5!$D$7:$D$50</definedName>
    <definedName name="XDO_?RATING_INDUSTRY?33?">SMALL6!$D$7:$D$49</definedName>
    <definedName name="XDO_?RATING_INDUSTRY?34?">SMILE!$D$7:$D$57</definedName>
    <definedName name="XDO_?RATING_INDUSTRY?35?">SRURAL!$D$7:$D$70</definedName>
    <definedName name="XDO_?RATING_INDUSTRY?36?">SSFUND!$D$7:$D$45</definedName>
    <definedName name="XDO_?RATING_INDUSTRY?37?">'SSN100'!$D$7:$D$107</definedName>
    <definedName name="XDO_?RATING_INDUSTRY?38?">STAX!$D$7:$D$60</definedName>
    <definedName name="XDO_?RATING_INDUSTRY?39?">STOP6!$D$7:$D$38</definedName>
    <definedName name="XDO_?RATING_INDUSTRY?4?">MICAP14!$D$7:$D$69</definedName>
    <definedName name="XDO_?RATING_INDUSTRY?40?">STOP7!$D$7:$D$38</definedName>
    <definedName name="XDO_?RATING_INDUSTRY?41?">SUNESF!$D$7:$D$53</definedName>
    <definedName name="XDO_?RATING_INDUSTRY?42?">SUNFOP!$D$7:$D$23</definedName>
    <definedName name="XDO_?RATING_INDUSTRY?43?">SUNVALF10!$D$7:$D$49</definedName>
    <definedName name="XDO_?RATING_INDUSTRY?44?">SUNVALF2!$D$7:$D$55</definedName>
    <definedName name="XDO_?RATING_INDUSTRY?45?">SUNVALF3!$D$7:$D$56</definedName>
    <definedName name="XDO_?RATING_INDUSTRY?46?">SUNVALF7!$D$7:$D$40</definedName>
    <definedName name="XDO_?RATING_INDUSTRY?47?">SUNVALF8!$D$7:$D$45</definedName>
    <definedName name="XDO_?RATING_INDUSTRY?48?">SUNVALF9!$D$7:$D$48</definedName>
    <definedName name="XDO_?RATING_INDUSTRY?5?" localSheetId="41">SUNBAL!$D$7:$D$50</definedName>
    <definedName name="XDO_?RATING_INDUSTRY?5?">MICAP15!$D$7:$D$68</definedName>
    <definedName name="XDO_?RATING_INDUSTRY?6?">MICAP16!$D$7:$D$64</definedName>
    <definedName name="XDO_?RATING_INDUSTRY?7?">MICAP17!$D$7:$D$66</definedName>
    <definedName name="XDO_?RATING_INDUSTRY?8?">MICAP8!$D$7:$D$57</definedName>
    <definedName name="XDO_?RATING_INDUSTRY?9?">MICAP9!$D$7:$D$57</definedName>
    <definedName name="XDO_?REPO_BONUS_TEXT?22?">SUNBAL!$B$108:$B$169</definedName>
    <definedName name="XDO_?REPO_BONUS_VAL?22?">SUNBAL!$D$108:$D$169</definedName>
    <definedName name="XDO_?REPO_TEXT?">CAPEXG!$B$106:$B$135</definedName>
    <definedName name="XDO_?REPO_TEXT?1?">MICAP10!$B$106:$B$143</definedName>
    <definedName name="XDO_?REPO_TEXT?10?">MIDCAP!$B$106:$B$161</definedName>
    <definedName name="XDO_?REPO_TEXT?11?">MULTI1!$B$106:$B$130</definedName>
    <definedName name="XDO_?REPO_TEXT?12?">MULTI2!$B$106:$B$131</definedName>
    <definedName name="XDO_?REPO_TEXT?13?">MULTIP!$B$106:$B$127</definedName>
    <definedName name="XDO_?REPO_TEXT?14?">SESCAP1!$B$106:$B$149</definedName>
    <definedName name="XDO_?REPO_TEXT?15?">SESCAP2!$B$106:$B$152</definedName>
    <definedName name="XDO_?REPO_TEXT?16?">SESCAP3!$B$106:$B$155</definedName>
    <definedName name="XDO_?REPO_TEXT?17?">SESCAP4!$B$106:$B$151</definedName>
    <definedName name="XDO_?REPO_TEXT?18?">SESCAP5!$B$106:$B$148</definedName>
    <definedName name="XDO_?REPO_TEXT?19?">SESCAP6!$B$106:$B$144</definedName>
    <definedName name="XDO_?REPO_TEXT?2?">MICAP11!$B$106:$B$152</definedName>
    <definedName name="XDO_?REPO_TEXT?20?">SESCAP7!$B$106:$B$134</definedName>
    <definedName name="XDO_?REPO_TEXT?21?">SFOCUS!$B$106:$B$125</definedName>
    <definedName name="XDO_?REPO_TEXT?22?">SLTADV3!$B$106:$B$147</definedName>
    <definedName name="XDO_?REPO_TEXT?23?">SLTADV4!$B$106:$B$137</definedName>
    <definedName name="XDO_?REPO_TEXT?24?">SLTAX1!$B$106:$B$141</definedName>
    <definedName name="XDO_?REPO_TEXT?25?">SLTAX2!$B$106:$B$141</definedName>
    <definedName name="XDO_?REPO_TEXT?26?">SLTAX3!$B$106:$B$149</definedName>
    <definedName name="XDO_?REPO_TEXT?27?">SLTAX4!$B$106:$B$152</definedName>
    <definedName name="XDO_?REPO_TEXT?28?">SLTAX5!$B$106:$B$153</definedName>
    <definedName name="XDO_?REPO_TEXT?29?">SLTAX6!$B$106:$B$151</definedName>
    <definedName name="XDO_?REPO_TEXT?3?">MICAP12!$B$106:$B$152</definedName>
    <definedName name="XDO_?REPO_TEXT?30?">SMALL3!$B$106:$B$136</definedName>
    <definedName name="XDO_?REPO_TEXT?31?">SMALL4!$B$106:$B$136</definedName>
    <definedName name="XDO_?REPO_TEXT?32?">SMALL5!$B$106:$B$136</definedName>
    <definedName name="XDO_?REPO_TEXT?33?">SMALL6!$B$106:$B$135</definedName>
    <definedName name="XDO_?REPO_TEXT?34?">SMILE!$B$106:$B$146</definedName>
    <definedName name="XDO_?REPO_TEXT?35?">SRURAL!$B$106:$B$157</definedName>
    <definedName name="XDO_?REPO_TEXT?36?">SSFUND!$B$106:$B$132</definedName>
    <definedName name="XDO_?REPO_TEXT?37?">'SSN100'!$B$107:$B$195</definedName>
    <definedName name="XDO_?REPO_TEXT?38?">STAX!$B$106:$B$146</definedName>
    <definedName name="XDO_?REPO_TEXT?39?">STOP6!$B$106:$B$124</definedName>
    <definedName name="XDO_?REPO_TEXT?4?">MICAP14!$B$106:$B$155</definedName>
    <definedName name="XDO_?REPO_TEXT?40?">STOP7!$B$106:$B$124</definedName>
    <definedName name="XDO_?REPO_TEXT?41?">SUNESF!$B$106:$B$167</definedName>
    <definedName name="XDO_?REPO_TEXT?42?">SUNFOP!$B$106:$B$111</definedName>
    <definedName name="XDO_?REPO_TEXT?43?">SUNVALF10!$B$106:$B$138</definedName>
    <definedName name="XDO_?REPO_TEXT?44?">SUNVALF2!$B$106:$B$141</definedName>
    <definedName name="XDO_?REPO_TEXT?45?">SUNVALF3!$B$106:$B$142</definedName>
    <definedName name="XDO_?REPO_TEXT?46?">SUNVALF7!$B$106:$B$127</definedName>
    <definedName name="XDO_?REPO_TEXT?47?">SUNVALF8!$B$106:$B$132</definedName>
    <definedName name="XDO_?REPO_TEXT?48?">SUNVALF9!$B$106:$B$137</definedName>
    <definedName name="XDO_?REPO_TEXT?5?">MICAP15!$B$106:$B$154</definedName>
    <definedName name="XDO_?REPO_TEXT?6?">MICAP16!$B$106:$B$150</definedName>
    <definedName name="XDO_?REPO_TEXT?7?">MICAP17!$B$106:$B$152</definedName>
    <definedName name="XDO_?REPO_TEXT?8?">MICAP8!$B$106:$B$143</definedName>
    <definedName name="XDO_?REPO_TEXT?9?">MICAP9!$B$106:$B$143</definedName>
    <definedName name="XDO_?REPO_VAL?">CAPEXG!$D$106:$D$135</definedName>
    <definedName name="XDO_?REPO_VAL?1?">MICAP10!$D$106:$D$143</definedName>
    <definedName name="XDO_?REPO_VAL?10?">MIDCAP!$D$106:$D$161</definedName>
    <definedName name="XDO_?REPO_VAL?11?">MULTI1!$D$106:$D$130</definedName>
    <definedName name="XDO_?REPO_VAL?12?">MULTI2!$D$106:$D$131</definedName>
    <definedName name="XDO_?REPO_VAL?13?">MULTIP!$D$106:$D$127</definedName>
    <definedName name="XDO_?REPO_VAL?14?">SESCAP1!$D$106:$D$149</definedName>
    <definedName name="XDO_?REPO_VAL?15?">SESCAP2!$D$106:$D$152</definedName>
    <definedName name="XDO_?REPO_VAL?16?">SESCAP3!$D$106:$D$155</definedName>
    <definedName name="XDO_?REPO_VAL?17?">SESCAP4!$D$106:$D$151</definedName>
    <definedName name="XDO_?REPO_VAL?18?">SESCAP5!$D$106:$D$148</definedName>
    <definedName name="XDO_?REPO_VAL?19?">SESCAP6!$D$106:$D$144</definedName>
    <definedName name="XDO_?REPO_VAL?2?">MICAP11!$D$106:$D$152</definedName>
    <definedName name="XDO_?REPO_VAL?20?">SESCAP7!$D$106:$D$134</definedName>
    <definedName name="XDO_?REPO_VAL?21?">SFOCUS!$D$106:$D$125</definedName>
    <definedName name="XDO_?REPO_VAL?22?">SLTADV3!$D$106:$D$147</definedName>
    <definedName name="XDO_?REPO_VAL?23?">SLTADV4!$D$106:$D$137</definedName>
    <definedName name="XDO_?REPO_VAL?24?">SLTAX1!$D$106:$D$141</definedName>
    <definedName name="XDO_?REPO_VAL?25?">SLTAX2!$D$106:$D$141</definedName>
    <definedName name="XDO_?REPO_VAL?26?">SLTAX3!$D$106:$D$149</definedName>
    <definedName name="XDO_?REPO_VAL?27?">SLTAX4!$D$106:$D$152</definedName>
    <definedName name="XDO_?REPO_VAL?28?">SLTAX5!$D$106:$D$153</definedName>
    <definedName name="XDO_?REPO_VAL?29?">SLTAX6!$D$106:$D$151</definedName>
    <definedName name="XDO_?REPO_VAL?3?">MICAP12!$D$106:$D$152</definedName>
    <definedName name="XDO_?REPO_VAL?30?">SMALL3!$D$106:$D$136</definedName>
    <definedName name="XDO_?REPO_VAL?31?">SMALL4!$D$106:$D$136</definedName>
    <definedName name="XDO_?REPO_VAL?32?">SMALL5!$D$106:$D$136</definedName>
    <definedName name="XDO_?REPO_VAL?33?">SMALL6!$D$106:$D$135</definedName>
    <definedName name="XDO_?REPO_VAL?34?">SMILE!$D$106:$D$146</definedName>
    <definedName name="XDO_?REPO_VAL?35?">SRURAL!$D$106:$D$157</definedName>
    <definedName name="XDO_?REPO_VAL?36?">SSFUND!$D$106:$D$132</definedName>
    <definedName name="XDO_?REPO_VAL?37?">'SSN100'!$D$107:$D$195</definedName>
    <definedName name="XDO_?REPO_VAL?38?">STAX!$D$106:$D$146</definedName>
    <definedName name="XDO_?REPO_VAL?39?">STOP6!$D$106:$D$124</definedName>
    <definedName name="XDO_?REPO_VAL?4?">MICAP14!$D$106:$D$155</definedName>
    <definedName name="XDO_?REPO_VAL?40?">STOP7!$D$106:$D$124</definedName>
    <definedName name="XDO_?REPO_VAL?41?">SUNESF!$D$106:$D$167</definedName>
    <definedName name="XDO_?REPO_VAL?42?">SUNFOP!$D$106:$D$111</definedName>
    <definedName name="XDO_?REPO_VAL?43?">SUNVALF10!$D$106:$D$138</definedName>
    <definedName name="XDO_?REPO_VAL?44?">SUNVALF2!$D$106:$D$141</definedName>
    <definedName name="XDO_?REPO_VAL?45?">SUNVALF3!$D$106:$D$142</definedName>
    <definedName name="XDO_?REPO_VAL?46?">SUNVALF7!$D$106:$D$127</definedName>
    <definedName name="XDO_?REPO_VAL?47?">SUNVALF8!$D$106:$D$132</definedName>
    <definedName name="XDO_?REPO_VAL?48?">SUNVALF9!$D$106:$D$137</definedName>
    <definedName name="XDO_?REPO_VAL?5?">MICAP15!$D$106:$D$154</definedName>
    <definedName name="XDO_?REPO_VAL?6?">MICAP16!$D$106:$D$150</definedName>
    <definedName name="XDO_?REPO_VAL?7?">MICAP17!$D$106:$D$152</definedName>
    <definedName name="XDO_?REPO_VAL?8?">MICAP8!$D$106:$D$143</definedName>
    <definedName name="XDO_?REPO_VAL?9?">MICAP9!$D$106:$D$143</definedName>
    <definedName name="XDO_?RPT_HEADER?">CAPEXG!$A$3</definedName>
    <definedName name="XDO_?RPT_HEADER?1?">MICAP10!$A$3</definedName>
    <definedName name="XDO_?RPT_HEADER?10?">MIDCAP!$A$3</definedName>
    <definedName name="XDO_?RPT_HEADER?11?">MULTI1!$A$3</definedName>
    <definedName name="XDO_?RPT_HEADER?12?">MULTI2!$A$3</definedName>
    <definedName name="XDO_?RPT_HEADER?13?">MULTIP!$A$3</definedName>
    <definedName name="XDO_?RPT_HEADER?14?">SESCAP1!$A$3</definedName>
    <definedName name="XDO_?RPT_HEADER?15?">SESCAP2!$A$3</definedName>
    <definedName name="XDO_?RPT_HEADER?16?">SESCAP3!$A$3</definedName>
    <definedName name="XDO_?RPT_HEADER?17?">SESCAP4!$A$3</definedName>
    <definedName name="XDO_?RPT_HEADER?18?">SESCAP5!$A$3</definedName>
    <definedName name="XDO_?RPT_HEADER?19?">SESCAP6!$A$3</definedName>
    <definedName name="XDO_?RPT_HEADER?2?">MICAP11!$A$3</definedName>
    <definedName name="XDO_?RPT_HEADER?20?">SESCAP7!$A$3</definedName>
    <definedName name="XDO_?RPT_HEADER?21?">SFOCUS!$A$3</definedName>
    <definedName name="XDO_?RPT_HEADER?22?" localSheetId="41">SUNBAL!$A$3</definedName>
    <definedName name="XDO_?RPT_HEADER?22?">SLTADV3!$A$3</definedName>
    <definedName name="XDO_?RPT_HEADER?23?">SLTADV4!$A$3</definedName>
    <definedName name="XDO_?RPT_HEADER?24?">SLTAX1!$A$3</definedName>
    <definedName name="XDO_?RPT_HEADER?25?">SLTAX2!$A$3</definedName>
    <definedName name="XDO_?RPT_HEADER?26?">SLTAX3!$A$3</definedName>
    <definedName name="XDO_?RPT_HEADER?27?">SLTAX4!$A$3</definedName>
    <definedName name="XDO_?RPT_HEADER?28?">SLTAX5!$A$3</definedName>
    <definedName name="XDO_?RPT_HEADER?29?">SLTAX6!$A$3</definedName>
    <definedName name="XDO_?RPT_HEADER?3?">MICAP12!$A$3</definedName>
    <definedName name="XDO_?RPT_HEADER?30?">SMALL3!$A$3</definedName>
    <definedName name="XDO_?RPT_HEADER?31?">SMALL4!$A$3</definedName>
    <definedName name="XDO_?RPT_HEADER?32?">SMALL5!$A$3</definedName>
    <definedName name="XDO_?RPT_HEADER?33?">SMALL6!$A$3</definedName>
    <definedName name="XDO_?RPT_HEADER?34?">SMILE!$A$3</definedName>
    <definedName name="XDO_?RPT_HEADER?35?">SRURAL!$A$3</definedName>
    <definedName name="XDO_?RPT_HEADER?36?">SSFUND!$A$3</definedName>
    <definedName name="XDO_?RPT_HEADER?37?">'SSN100'!$A$3</definedName>
    <definedName name="XDO_?RPT_HEADER?38?">STAX!$A$3</definedName>
    <definedName name="XDO_?RPT_HEADER?39?">STOP6!$A$3</definedName>
    <definedName name="XDO_?RPT_HEADER?4?">MICAP14!$A$3</definedName>
    <definedName name="XDO_?RPT_HEADER?40?">STOP7!$A$3</definedName>
    <definedName name="XDO_?RPT_HEADER?41?">SUNESF!$A$3</definedName>
    <definedName name="XDO_?RPT_HEADER?42?">SUNFOP!$A$3</definedName>
    <definedName name="XDO_?RPT_HEADER?43?">SUNVALF10!$A$3</definedName>
    <definedName name="XDO_?RPT_HEADER?44?">SUNVALF2!$A$3</definedName>
    <definedName name="XDO_?RPT_HEADER?45?">SUNVALF3!$A$3</definedName>
    <definedName name="XDO_?RPT_HEADER?46?">SUNVALF7!$A$3</definedName>
    <definedName name="XDO_?RPT_HEADER?47?">SUNVALF8!$A$3</definedName>
    <definedName name="XDO_?RPT_HEADER?48?">SUNVALF9!$A$3</definedName>
    <definedName name="XDO_?RPT_HEADER?5?">MICAP15!$A$3</definedName>
    <definedName name="XDO_?RPT_HEADER?6?">MICAP16!$A$3</definedName>
    <definedName name="XDO_?RPT_HEADER?7?">MICAP17!$A$3</definedName>
    <definedName name="XDO_?RPT_HEADER?8?">MICAP8!$A$3</definedName>
    <definedName name="XDO_?RPT_HEADER?9?">MICAP9!$A$3</definedName>
    <definedName name="XDO_?SCH_NAME_DIV?">CAPEXG!$B$101:$B$130</definedName>
    <definedName name="XDO_?SCH_NAME_DIV?1?">MICAP10!$B$101:$B$138</definedName>
    <definedName name="XDO_?SCH_NAME_DIV?10?">MIDCAP!$B$101:$B$156</definedName>
    <definedName name="XDO_?SCH_NAME_DIV?11?">MULTI1!$B$101:$B$125</definedName>
    <definedName name="XDO_?SCH_NAME_DIV?12?">MULTI2!$B$101:$B$126</definedName>
    <definedName name="XDO_?SCH_NAME_DIV?13?">MULTIP!$B$101:$B$122</definedName>
    <definedName name="XDO_?SCH_NAME_DIV?14?">SESCAP1!$B$101:$B$144</definedName>
    <definedName name="XDO_?SCH_NAME_DIV?15?">SESCAP2!$B$101:$B$147</definedName>
    <definedName name="XDO_?SCH_NAME_DIV?16?">SESCAP3!$B$101:$B$150</definedName>
    <definedName name="XDO_?SCH_NAME_DIV?17?">SESCAP4!$B$101:$B$146</definedName>
    <definedName name="XDO_?SCH_NAME_DIV?18?">SESCAP5!$B$101:$B$143</definedName>
    <definedName name="XDO_?SCH_NAME_DIV?19?">SESCAP6!$B$101:$B$139</definedName>
    <definedName name="XDO_?SCH_NAME_DIV?2?">MICAP11!$B$101:$B$147</definedName>
    <definedName name="XDO_?SCH_NAME_DIV?20?">SESCAP7!$B$101:$B$129</definedName>
    <definedName name="XDO_?SCH_NAME_DIV?21?">SFOCUS!$B$101:$B$120</definedName>
    <definedName name="XDO_?SCH_NAME_DIV?22?">SLTADV3!$B$101:$B$142</definedName>
    <definedName name="XDO_?SCH_NAME_DIV?23?">SLTADV4!$B$101:$B$132</definedName>
    <definedName name="XDO_?SCH_NAME_DIV?24?">SLTAX1!$B$101:$B$136</definedName>
    <definedName name="XDO_?SCH_NAME_DIV?25?">SLTAX2!$B$101:$B$136</definedName>
    <definedName name="XDO_?SCH_NAME_DIV?26?">SLTAX3!$B$101:$B$144</definedName>
    <definedName name="XDO_?SCH_NAME_DIV?27?">SLTAX4!$B$101:$B$147</definedName>
    <definedName name="XDO_?SCH_NAME_DIV?28?">SLTAX5!$B$101:$B$148</definedName>
    <definedName name="XDO_?SCH_NAME_DIV?29?">SLTAX6!$B$101:$B$146</definedName>
    <definedName name="XDO_?SCH_NAME_DIV?3?">MICAP12!$B$101:$B$147</definedName>
    <definedName name="XDO_?SCH_NAME_DIV?30?">SMALL3!$B$101:$B$131</definedName>
    <definedName name="XDO_?SCH_NAME_DIV?31?">SMALL4!$B$101:$B$131</definedName>
    <definedName name="XDO_?SCH_NAME_DIV?32?">SMALL5!$B$101:$B$131</definedName>
    <definedName name="XDO_?SCH_NAME_DIV?33?">SMALL6!$B$101:$B$130</definedName>
    <definedName name="XDO_?SCH_NAME_DIV?34?">SMILE!$B$101:$B$141</definedName>
    <definedName name="XDO_?SCH_NAME_DIV?35?">SRURAL!$B$101:$B$152</definedName>
    <definedName name="XDO_?SCH_NAME_DIV?36?">SSFUND!$B$101:$B$127</definedName>
    <definedName name="XDO_?SCH_NAME_DIV?37?">'SSN100'!$B$102:$B$190</definedName>
    <definedName name="XDO_?SCH_NAME_DIV?38?">STAX!$B$101:$B$141</definedName>
    <definedName name="XDO_?SCH_NAME_DIV?39?">STOP6!$B$101:$B$119</definedName>
    <definedName name="XDO_?SCH_NAME_DIV?4?">MICAP14!$B$101:$B$150</definedName>
    <definedName name="XDO_?SCH_NAME_DIV?40?">STOP7!$B$101:$B$119</definedName>
    <definedName name="XDO_?SCH_NAME_DIV?41?">SUNESF!$B$101:$B$160</definedName>
    <definedName name="XDO_?SCH_NAME_DIV?42?">SUNFOP!$B$101:$B$106</definedName>
    <definedName name="XDO_?SCH_NAME_DIV?43?">SUNVALF10!$B$101:$B$133</definedName>
    <definedName name="XDO_?SCH_NAME_DIV?44?">SUNVALF2!$B$101:$B$136</definedName>
    <definedName name="XDO_?SCH_NAME_DIV?45?">SUNVALF3!$B$101:$B$137</definedName>
    <definedName name="XDO_?SCH_NAME_DIV?46?">SUNVALF7!$B$101:$B$122</definedName>
    <definedName name="XDO_?SCH_NAME_DIV?47?">SUNVALF8!$B$101:$B$127</definedName>
    <definedName name="XDO_?SCH_NAME_DIV?48?">SUNVALF9!$B$101:$B$132</definedName>
    <definedName name="XDO_?SCH_NAME_DIV?5?">MICAP15!$B$101:$B$149</definedName>
    <definedName name="XDO_?SCH_NAME_DIV?6?">MICAP16!$B$101:$B$145</definedName>
    <definedName name="XDO_?SCH_NAME_DIV?7?" localSheetId="41">SUNBAL!$B$102:$B$162</definedName>
    <definedName name="XDO_?SCH_NAME_DIV?7?">MICAP17!$B$101:$B$147</definedName>
    <definedName name="XDO_?SCH_NAME_DIV?8?">MICAP8!$B$101:$B$138</definedName>
    <definedName name="XDO_?SCH_NAME_DIV?9?">MICAP9!$B$101:$B$138</definedName>
    <definedName name="XDO_?SCH_NAME_NAV?">CAPEXG!$B$97:$B$126</definedName>
    <definedName name="XDO_?SCH_NAME_NAV?1?">MICAP10!$B$97:$B$134</definedName>
    <definedName name="XDO_?SCH_NAME_NAV?10?">MIDCAP!$B$97:$B$150</definedName>
    <definedName name="XDO_?SCH_NAME_NAV?11?">MULTI1!$B$97:$B$121</definedName>
    <definedName name="XDO_?SCH_NAME_NAV?12?">MULTI2!$B$97:$B$122</definedName>
    <definedName name="XDO_?SCH_NAME_NAV?13?">MULTIP!$B$97:$B$118</definedName>
    <definedName name="XDO_?SCH_NAME_NAV?14?">SESCAP1!$B$97:$B$140</definedName>
    <definedName name="XDO_?SCH_NAME_NAV?15?">SESCAP2!$B$97:$B$143</definedName>
    <definedName name="XDO_?SCH_NAME_NAV?16?">SESCAP3!$B$97:$B$146</definedName>
    <definedName name="XDO_?SCH_NAME_NAV?17?">SESCAP4!$B$97:$B$142</definedName>
    <definedName name="XDO_?SCH_NAME_NAV?18?">SESCAP5!$B$97:$B$139</definedName>
    <definedName name="XDO_?SCH_NAME_NAV?19?">SESCAP6!$B$97:$B$135</definedName>
    <definedName name="XDO_?SCH_NAME_NAV?2?">MICAP11!$B$97:$B$143</definedName>
    <definedName name="XDO_?SCH_NAME_NAV?20?">SESCAP7!$B$97:$B$125</definedName>
    <definedName name="XDO_?SCH_NAME_NAV?21?" localSheetId="41">SUNBAL!$B$98:$B$157</definedName>
    <definedName name="XDO_?SCH_NAME_NAV?21?">SFOCUS!$B$97:$B$116</definedName>
    <definedName name="XDO_?SCH_NAME_NAV?22?">SLTADV3!$B$97:$B$138</definedName>
    <definedName name="XDO_?SCH_NAME_NAV?23?">SLTADV4!$B$97:$B$128</definedName>
    <definedName name="XDO_?SCH_NAME_NAV?24?">SLTAX1!$B$97:$B$132</definedName>
    <definedName name="XDO_?SCH_NAME_NAV?25?">SLTAX2!$B$97:$B$132</definedName>
    <definedName name="XDO_?SCH_NAME_NAV?26?">SLTAX3!$B$97:$B$140</definedName>
    <definedName name="XDO_?SCH_NAME_NAV?27?">SLTAX4!$B$97:$B$143</definedName>
    <definedName name="XDO_?SCH_NAME_NAV?28?">SLTAX5!$B$97:$B$144</definedName>
    <definedName name="XDO_?SCH_NAME_NAV?29?">SLTAX6!$B$97:$B$142</definedName>
    <definedName name="XDO_?SCH_NAME_NAV?3?">MICAP12!$B$97:$B$143</definedName>
    <definedName name="XDO_?SCH_NAME_NAV?30?">SMALL3!$B$97:$B$127</definedName>
    <definedName name="XDO_?SCH_NAME_NAV?31?">SMALL4!$B$97:$B$127</definedName>
    <definedName name="XDO_?SCH_NAME_NAV?32?">SMALL5!$B$97:$B$127</definedName>
    <definedName name="XDO_?SCH_NAME_NAV?33?">SMALL6!$B$97:$B$126</definedName>
    <definedName name="XDO_?SCH_NAME_NAV?34?">SMILE!$B$97:$B$137</definedName>
    <definedName name="XDO_?SCH_NAME_NAV?35?">SRURAL!$B$97:$B$148</definedName>
    <definedName name="XDO_?SCH_NAME_NAV?36?">SSFUND!$B$97:$B$123</definedName>
    <definedName name="XDO_?SCH_NAME_NAV?37?">'SSN100'!$B$97:$B$186</definedName>
    <definedName name="XDO_?SCH_NAME_NAV?38?">STAX!$B$97:$B$137</definedName>
    <definedName name="XDO_?SCH_NAME_NAV?39?">STOP6!$B$97:$B$115</definedName>
    <definedName name="XDO_?SCH_NAME_NAV?4?">MICAP14!$B$97:$B$146</definedName>
    <definedName name="XDO_?SCH_NAME_NAV?40?">STOP7!$B$97:$B$115</definedName>
    <definedName name="XDO_?SCH_NAME_NAV?41?">SUNESF!$B$97:$B$156</definedName>
    <definedName name="XDO_?SCH_NAME_NAV?42?">SUNFOP!$B$97:$B$102</definedName>
    <definedName name="XDO_?SCH_NAME_NAV?43?">SUNVALF10!$B$97:$B$129</definedName>
    <definedName name="XDO_?SCH_NAME_NAV?44?">SUNVALF2!$B$97:$B$132</definedName>
    <definedName name="XDO_?SCH_NAME_NAV?45?">SUNVALF3!$B$97:$B$133</definedName>
    <definedName name="XDO_?SCH_NAME_NAV?46?">SUNVALF7!$B$97:$B$118</definedName>
    <definedName name="XDO_?SCH_NAME_NAV?47?">SUNVALF8!$B$97:$B$123</definedName>
    <definedName name="XDO_?SCH_NAME_NAV?48?">SUNVALF9!$B$97:$B$128</definedName>
    <definedName name="XDO_?SCH_NAME_NAV?5?">MICAP15!$B$97:$B$145</definedName>
    <definedName name="XDO_?SCH_NAME_NAV?6?">MICAP16!$B$97:$B$141</definedName>
    <definedName name="XDO_?SCH_NAME_NAV?7?">MICAP17!$B$97:$B$143</definedName>
    <definedName name="XDO_?SCH_NAME_NAV?8?">MICAP8!$B$97:$B$134</definedName>
    <definedName name="XDO_?SCH_NAME_NAV?9?">MICAP9!$B$97:$B$134</definedName>
    <definedName name="XDO_?SCHEME_NAME?">CAPEXG!$A$2</definedName>
    <definedName name="XDO_?SCHEME_NAME?1?">MICAP10!$A$2</definedName>
    <definedName name="XDO_?SCHEME_NAME?10?">MIDCAP!$A$2</definedName>
    <definedName name="XDO_?SCHEME_NAME?11?">MULTI1!$A$2</definedName>
    <definedName name="XDO_?SCHEME_NAME?12?">MULTI2!$A$2</definedName>
    <definedName name="XDO_?SCHEME_NAME?13?">MULTIP!$A$2</definedName>
    <definedName name="XDO_?SCHEME_NAME?14?">SESCAP1!$A$2</definedName>
    <definedName name="XDO_?SCHEME_NAME?15?">SESCAP2!$A$2</definedName>
    <definedName name="XDO_?SCHEME_NAME?16?">SESCAP3!$A$2</definedName>
    <definedName name="XDO_?SCHEME_NAME?17?">SESCAP4!$A$2</definedName>
    <definedName name="XDO_?SCHEME_NAME?18?">SESCAP5!$A$2</definedName>
    <definedName name="XDO_?SCHEME_NAME?19?">SESCAP6!$A$2</definedName>
    <definedName name="XDO_?SCHEME_NAME?2?">MICAP11!$A$2</definedName>
    <definedName name="XDO_?SCHEME_NAME?20?">SESCAP7!$A$2</definedName>
    <definedName name="XDO_?SCHEME_NAME?21?">SFOCUS!$A$2</definedName>
    <definedName name="XDO_?SCHEME_NAME?22?" localSheetId="41">SUNBAL!$A$2</definedName>
    <definedName name="XDO_?SCHEME_NAME?22?">SLTADV3!$A$2</definedName>
    <definedName name="XDO_?SCHEME_NAME?23?">SLTADV4!$A$2</definedName>
    <definedName name="XDO_?SCHEME_NAME?24?">SLTAX1!$A$2</definedName>
    <definedName name="XDO_?SCHEME_NAME?25?">SLTAX2!$A$2</definedName>
    <definedName name="XDO_?SCHEME_NAME?26?">SLTAX3!$A$2</definedName>
    <definedName name="XDO_?SCHEME_NAME?27?">SLTAX4!$A$2</definedName>
    <definedName name="XDO_?SCHEME_NAME?28?">SLTAX5!$A$2</definedName>
    <definedName name="XDO_?SCHEME_NAME?29?">SLTAX6!$A$2</definedName>
    <definedName name="XDO_?SCHEME_NAME?3?">MICAP12!$A$2</definedName>
    <definedName name="XDO_?SCHEME_NAME?30?">SMALL3!$A$2</definedName>
    <definedName name="XDO_?SCHEME_NAME?31?">SMALL4!$A$2</definedName>
    <definedName name="XDO_?SCHEME_NAME?32?">SMALL5!$A$2</definedName>
    <definedName name="XDO_?SCHEME_NAME?33?">SMALL6!$A$2</definedName>
    <definedName name="XDO_?SCHEME_NAME?34?">SMILE!$A$2</definedName>
    <definedName name="XDO_?SCHEME_NAME?35?">SRURAL!$A$2</definedName>
    <definedName name="XDO_?SCHEME_NAME?36?">SSFUND!$A$2</definedName>
    <definedName name="XDO_?SCHEME_NAME?37?">'SSN100'!$A$2</definedName>
    <definedName name="XDO_?SCHEME_NAME?38?">STAX!$A$2</definedName>
    <definedName name="XDO_?SCHEME_NAME?39?">STOP6!$A$2</definedName>
    <definedName name="XDO_?SCHEME_NAME?4?">MICAP14!$A$2</definedName>
    <definedName name="XDO_?SCHEME_NAME?40?">STOP7!$A$2</definedName>
    <definedName name="XDO_?SCHEME_NAME?41?">SUNESF!$A$2</definedName>
    <definedName name="XDO_?SCHEME_NAME?42?">SUNFOP!$A$2</definedName>
    <definedName name="XDO_?SCHEME_NAME?43?">SUNVALF10!$A$2</definedName>
    <definedName name="XDO_?SCHEME_NAME?44?">SUNVALF2!$A$2</definedName>
    <definedName name="XDO_?SCHEME_NAME?45?">SUNVALF3!$A$2</definedName>
    <definedName name="XDO_?SCHEME_NAME?46?">SUNVALF7!$A$2</definedName>
    <definedName name="XDO_?SCHEME_NAME?47?">SUNVALF8!$A$2</definedName>
    <definedName name="XDO_?SCHEME_NAME?48?">SUNVALF9!$A$2</definedName>
    <definedName name="XDO_?SCHEME_NAME?5?">MICAP15!$A$2</definedName>
    <definedName name="XDO_?SCHEME_NAME?6?">MICAP16!$A$2</definedName>
    <definedName name="XDO_?SCHEME_NAME?7?">MICAP17!$A$2</definedName>
    <definedName name="XDO_?SCHEME_NAME?8?">MICAP8!$A$2</definedName>
    <definedName name="XDO_?SCHEME_NAME?9?">MICAP9!$A$2</definedName>
    <definedName name="XDO_?SL_NO?">CAPEXG!$A$7:$A$48</definedName>
    <definedName name="XDO_?SL_NO?1?">MICAP10!$A$7:$A$57</definedName>
    <definedName name="XDO_?SL_NO?10?">MIDCAP!$A$7:$A$68</definedName>
    <definedName name="XDO_?SL_NO?11?">MULTI1!$A$7:$A$44</definedName>
    <definedName name="XDO_?SL_NO?12?">MULTI2!$A$7:$A$45</definedName>
    <definedName name="XDO_?SL_NO?13?">MULTIP!$A$7:$A$40</definedName>
    <definedName name="XDO_?SL_NO?14?">SESCAP1!$A$7:$A$63</definedName>
    <definedName name="XDO_?SL_NO?15?">SESCAP2!$A$7:$A$66</definedName>
    <definedName name="XDO_?SL_NO?16?">SESCAP3!$A$7:$A$69</definedName>
    <definedName name="XDO_?SL_NO?17?">SESCAP4!$A$7:$A$65</definedName>
    <definedName name="XDO_?SL_NO?18?">SESCAP5!$A$7:$A$62</definedName>
    <definedName name="XDO_?SL_NO?19?">SESCAP6!$A$7:$A$58</definedName>
    <definedName name="XDO_?SL_NO?2?">MICAP11!$A$7:$A$66</definedName>
    <definedName name="XDO_?SL_NO?20?">SESCAP7!$A$7:$A$48</definedName>
    <definedName name="XDO_?SL_NO?21?">SFOCUS!$A$7:$A$36</definedName>
    <definedName name="XDO_?SL_NO?22?">SLTADV3!$A$7:$A$61</definedName>
    <definedName name="XDO_?SL_NO?23?">SLTADV4!$A$7:$A$51</definedName>
    <definedName name="XDO_?SL_NO?24?">SLTAX1!$A$7:$A$55</definedName>
    <definedName name="XDO_?SL_NO?25?">SLTAX2!$A$7:$A$55</definedName>
    <definedName name="XDO_?SL_NO?26?">SLTAX3!$A$7:$A$63</definedName>
    <definedName name="XDO_?SL_NO?27?">SLTAX4!$A$7:$A$66</definedName>
    <definedName name="XDO_?SL_NO?28?">SLTAX5!$A$7:$A$67</definedName>
    <definedName name="XDO_?SL_NO?29?">SLTAX6!$A$7:$A$65</definedName>
    <definedName name="XDO_?SL_NO?3?">MICAP12!$A$7:$A$66</definedName>
    <definedName name="XDO_?SL_NO?30?">SMALL3!$A$7:$A$50</definedName>
    <definedName name="XDO_?SL_NO?31?">SMALL4!$A$7:$A$50</definedName>
    <definedName name="XDO_?SL_NO?32?">SMALL5!$A$7:$A$50</definedName>
    <definedName name="XDO_?SL_NO?33?">SMALL6!$A$7:$A$49</definedName>
    <definedName name="XDO_?SL_NO?34?">SMILE!$A$7:$A$57</definedName>
    <definedName name="XDO_?SL_NO?35?">SRURAL!$A$7:$A$70</definedName>
    <definedName name="XDO_?SL_NO?36?">SSFUND!$A$7:$A$45</definedName>
    <definedName name="XDO_?SL_NO?37?">'SSN100'!$A$7:$A$107</definedName>
    <definedName name="XDO_?SL_NO?38?">STAX!$A$7:$A$60</definedName>
    <definedName name="XDO_?SL_NO?39?">STOP6!$A$7:$A$38</definedName>
    <definedName name="XDO_?SL_NO?4?">MICAP14!$A$7:$A$69</definedName>
    <definedName name="XDO_?SL_NO?40?">STOP7!$A$7:$A$38</definedName>
    <definedName name="XDO_?SL_NO?41?">SUNESF!$A$7:$A$53</definedName>
    <definedName name="XDO_?SL_NO?42?">SUNFOP!$A$7:$A$23</definedName>
    <definedName name="XDO_?SL_NO?43?">SUNVALF10!$A$7:$A$49</definedName>
    <definedName name="XDO_?SL_NO?44?">SUNVALF2!$A$7:$A$55</definedName>
    <definedName name="XDO_?SL_NO?45?">SUNVALF3!$A$7:$A$56</definedName>
    <definedName name="XDO_?SL_NO?46?">SUNVALF7!$A$7:$A$40</definedName>
    <definedName name="XDO_?SL_NO?47?">SUNVALF8!$A$7:$A$45</definedName>
    <definedName name="XDO_?SL_NO?48?">SUNVALF9!$A$7:$A$48</definedName>
    <definedName name="XDO_?SL_NO?5?" localSheetId="41">SUNBAL!$A$7:$A$50</definedName>
    <definedName name="XDO_?SL_NO?5?">MICAP15!$A$7:$A$68</definedName>
    <definedName name="XDO_?SL_NO?6?">MICAP16!$A$7:$A$64</definedName>
    <definedName name="XDO_?SL_NO?7?">MICAP17!$A$7:$A$66</definedName>
    <definedName name="XDO_?SL_NO?8?">MICAP8!$A$7:$A$57</definedName>
    <definedName name="XDO_?SL_NO?9?">MICAP9!$A$7:$A$57</definedName>
    <definedName name="XDO_?UNITS?">CAPEXG!$E$7:$E$48</definedName>
    <definedName name="XDO_?UNITS?1?">MICAP10!$E$7:$E$57</definedName>
    <definedName name="XDO_?UNITS?10?">MIDCAP!$E$7:$E$68</definedName>
    <definedName name="XDO_?UNITS?11?">MULTI1!$E$7:$E$44</definedName>
    <definedName name="XDO_?UNITS?12?">MULTI2!$E$7:$E$45</definedName>
    <definedName name="XDO_?UNITS?13?">MULTIP!$E$7:$E$40</definedName>
    <definedName name="XDO_?UNITS?14?">SESCAP1!$E$7:$E$63</definedName>
    <definedName name="XDO_?UNITS?15?">SESCAP2!$E$7:$E$66</definedName>
    <definedName name="XDO_?UNITS?16?">SESCAP3!$E$7:$E$69</definedName>
    <definedName name="XDO_?UNITS?17?">SESCAP4!$E$7:$E$65</definedName>
    <definedName name="XDO_?UNITS?18?">SESCAP5!$E$7:$E$62</definedName>
    <definedName name="XDO_?UNITS?19?">SESCAP6!$E$7:$E$58</definedName>
    <definedName name="XDO_?UNITS?2?">MICAP11!$E$7:$E$66</definedName>
    <definedName name="XDO_?UNITS?20?">SESCAP7!$E$7:$E$48</definedName>
    <definedName name="XDO_?UNITS?21?">SFOCUS!$E$7:$E$36</definedName>
    <definedName name="XDO_?UNITS?22?">SLTADV3!$E$7:$E$61</definedName>
    <definedName name="XDO_?UNITS?23?">SLTADV4!$E$7:$E$51</definedName>
    <definedName name="XDO_?UNITS?24?">SLTAX1!$E$7:$E$55</definedName>
    <definedName name="XDO_?UNITS?25?">SLTAX2!$E$7:$E$55</definedName>
    <definedName name="XDO_?UNITS?26?">SLTAX3!$E$7:$E$63</definedName>
    <definedName name="XDO_?UNITS?27?">SLTAX4!$E$7:$E$66</definedName>
    <definedName name="XDO_?UNITS?28?">SLTAX5!$E$7:$E$67</definedName>
    <definedName name="XDO_?UNITS?29?">SLTAX6!$E$7:$E$65</definedName>
    <definedName name="XDO_?UNITS?3?">MICAP12!$E$7:$E$66</definedName>
    <definedName name="XDO_?UNITS?30?">SMALL3!$E$7:$E$50</definedName>
    <definedName name="XDO_?UNITS?31?">SMALL4!$E$7:$E$50</definedName>
    <definedName name="XDO_?UNITS?32?">SMALL5!$E$7:$E$50</definedName>
    <definedName name="XDO_?UNITS?33?">SMALL6!$E$7:$E$49</definedName>
    <definedName name="XDO_?UNITS?34?">SMILE!$E$7:$E$57</definedName>
    <definedName name="XDO_?UNITS?35?">SRURAL!$E$7:$E$70</definedName>
    <definedName name="XDO_?UNITS?36?">SSFUND!$E$7:$E$45</definedName>
    <definedName name="XDO_?UNITS?37?">'SSN100'!$E$7:$E$107</definedName>
    <definedName name="XDO_?UNITS?38?">STAX!$E$7:$E$60</definedName>
    <definedName name="XDO_?UNITS?39?">STOP6!$E$7:$E$38</definedName>
    <definedName name="XDO_?UNITS?4?">MICAP14!$E$7:$E$69</definedName>
    <definedName name="XDO_?UNITS?40?">STOP7!$E$7:$E$38</definedName>
    <definedName name="XDO_?UNITS?41?">SUNESF!$E$7:$E$53</definedName>
    <definedName name="XDO_?UNITS?42?">SUNFOP!$E$7:$E$23</definedName>
    <definedName name="XDO_?UNITS?43?">SUNVALF10!$E$7:$E$49</definedName>
    <definedName name="XDO_?UNITS?44?">SUNVALF2!$E$7:$E$55</definedName>
    <definedName name="XDO_?UNITS?45?">SUNVALF3!$E$7:$E$56</definedName>
    <definedName name="XDO_?UNITS?46?">SUNVALF7!$E$7:$E$40</definedName>
    <definedName name="XDO_?UNITS?47?">SUNVALF8!$E$7:$E$45</definedName>
    <definedName name="XDO_?UNITS?48?">SUNVALF9!$E$7:$E$48</definedName>
    <definedName name="XDO_?UNITS?5?" localSheetId="41">SUNBAL!$E$7:$E$50</definedName>
    <definedName name="XDO_?UNITS?5?">MICAP15!$E$7:$E$68</definedName>
    <definedName name="XDO_?UNITS?6?">MICAP16!$E$7:$E$64</definedName>
    <definedName name="XDO_?UNITS?7?">MICAP17!$E$7:$E$66</definedName>
    <definedName name="XDO_?UNITS?8?">MICAP8!$E$7:$E$57</definedName>
    <definedName name="XDO_?UNITS?9?">MICAP9!$E$7:$E$57</definedName>
    <definedName name="XDO_?VAL_TXT_DIV?">CAPEXG!$D$128</definedName>
    <definedName name="XDO_?VAL_TXT_DIV?1?">MICAP10!$D$136</definedName>
    <definedName name="XDO_?VAL_TXT_DIV?10?">MIDCAP!#REF!</definedName>
    <definedName name="XDO_?VAL_TXT_DIV?11?">MULTI1!$D$123</definedName>
    <definedName name="XDO_?VAL_TXT_DIV?12?">MULTI2!$D$124</definedName>
    <definedName name="XDO_?VAL_TXT_DIV?13?">MULTIP!$D$120</definedName>
    <definedName name="XDO_?VAL_TXT_DIV?14?">SESCAP1!$D$142</definedName>
    <definedName name="XDO_?VAL_TXT_DIV?15?">SESCAP2!$D$145</definedName>
    <definedName name="XDO_?VAL_TXT_DIV?16?">SESCAP3!$D$148</definedName>
    <definedName name="XDO_?VAL_TXT_DIV?17?">SESCAP4!$D$144</definedName>
    <definedName name="XDO_?VAL_TXT_DIV?18?">SESCAP5!$D$141</definedName>
    <definedName name="XDO_?VAL_TXT_DIV?19?">SESCAP6!$D$137</definedName>
    <definedName name="XDO_?VAL_TXT_DIV?2?">MICAP11!$D$145</definedName>
    <definedName name="XDO_?VAL_TXT_DIV?20?">SESCAP7!$D$127</definedName>
    <definedName name="XDO_?VAL_TXT_DIV?21?">SFOCUS!$D$118</definedName>
    <definedName name="XDO_?VAL_TXT_DIV?22?">SLTADV3!$D$140</definedName>
    <definedName name="XDO_?VAL_TXT_DIV?23?">SLTADV4!$D$130</definedName>
    <definedName name="XDO_?VAL_TXT_DIV?24?">SLTAX1!$D$134</definedName>
    <definedName name="XDO_?VAL_TXT_DIV?25?">SLTAX2!$D$134</definedName>
    <definedName name="XDO_?VAL_TXT_DIV?26?">SLTAX3!$D$142</definedName>
    <definedName name="XDO_?VAL_TXT_DIV?27?">SLTAX4!$D$145</definedName>
    <definedName name="XDO_?VAL_TXT_DIV?28?">SLTAX5!$D$146</definedName>
    <definedName name="XDO_?VAL_TXT_DIV?29?">SLTAX6!$D$144</definedName>
    <definedName name="XDO_?VAL_TXT_DIV?3?">MICAP12!$D$145</definedName>
    <definedName name="XDO_?VAL_TXT_DIV?30?">SMALL3!$D$129</definedName>
    <definedName name="XDO_?VAL_TXT_DIV?31?">SMALL4!$D$129</definedName>
    <definedName name="XDO_?VAL_TXT_DIV?32?">SMALL5!$D$129</definedName>
    <definedName name="XDO_?VAL_TXT_DIV?33?">SMALL6!$D$128</definedName>
    <definedName name="XDO_?VAL_TXT_DIV?34?">SMILE!$D$139</definedName>
    <definedName name="XDO_?VAL_TXT_DIV?35?">SRURAL!$D$150</definedName>
    <definedName name="XDO_?VAL_TXT_DIV?36?">SSFUND!$D$125</definedName>
    <definedName name="XDO_?VAL_TXT_DIV?37?">'SSN100'!$D$188</definedName>
    <definedName name="XDO_?VAL_TXT_DIV?38?">STAX!$D$139</definedName>
    <definedName name="XDO_?VAL_TXT_DIV?39?">STOP6!$D$117</definedName>
    <definedName name="XDO_?VAL_TXT_DIV?4?">MICAP14!$D$148</definedName>
    <definedName name="XDO_?VAL_TXT_DIV?40?">STOP7!$D$117</definedName>
    <definedName name="XDO_?VAL_TXT_DIV?41?">SUNESF!$D$158</definedName>
    <definedName name="XDO_?VAL_TXT_DIV?42?">SUNFOP!$D$104</definedName>
    <definedName name="XDO_?VAL_TXT_DIV?43?">SUNVALF10!$D$131</definedName>
    <definedName name="XDO_?VAL_TXT_DIV?44?">SUNVALF2!$D$134</definedName>
    <definedName name="XDO_?VAL_TXT_DIV?45?">SUNVALF3!$D$135</definedName>
    <definedName name="XDO_?VAL_TXT_DIV?46?">SUNVALF7!$D$120</definedName>
    <definedName name="XDO_?VAL_TXT_DIV?47?">SUNVALF8!$D$125</definedName>
    <definedName name="XDO_?VAL_TXT_DIV?48?">SUNVALF9!$D$130</definedName>
    <definedName name="XDO_?VAL_TXT_DIV?5?">MICAP15!$D$147</definedName>
    <definedName name="XDO_?VAL_TXT_DIV?6?">MICAP16!$D$143</definedName>
    <definedName name="XDO_?VAL_TXT_DIV?7?">MICAP17!$D$145</definedName>
    <definedName name="XDO_?VAL_TXT_DIV?8?">MICAP8!$D$136</definedName>
    <definedName name="XDO_?VAL_TXT_DIV?9?">MICAP9!$D$136</definedName>
    <definedName name="XDO_GROUP_?CASH_OTH_NCA_A?">CAPEXG!$A$111:$G$111</definedName>
    <definedName name="XDO_GROUP_?CASH_OTH_NCA_A?1?">MICAP10!$A$119:$G$119</definedName>
    <definedName name="XDO_GROUP_?CASH_OTH_NCA_A?10?">MIDCAP!$A$133:$G$133</definedName>
    <definedName name="XDO_GROUP_?CASH_OTH_NCA_A?11?">MULTI1!$A$106:$G$106</definedName>
    <definedName name="XDO_GROUP_?CASH_OTH_NCA_A?12?">MULTI2!$A$107:$G$107</definedName>
    <definedName name="XDO_GROUP_?CASH_OTH_NCA_A?13?">MULTIP!$A$103:$G$103</definedName>
    <definedName name="XDO_GROUP_?CASH_OTH_NCA_A?14?">SESCAP1!$A$125:$G$125</definedName>
    <definedName name="XDO_GROUP_?CASH_OTH_NCA_A?15?" localSheetId="41">[1]SHYBN!#REF!</definedName>
    <definedName name="XDO_GROUP_?CASH_OTH_NCA_A?15?">SESCAP2!$A$128:$G$128</definedName>
    <definedName name="XDO_GROUP_?CASH_OTH_NCA_A?16?">SESCAP3!$A$131:$G$131</definedName>
    <definedName name="XDO_GROUP_?CASH_OTH_NCA_A?17?">SESCAP4!$A$127:$G$127</definedName>
    <definedName name="XDO_GROUP_?CASH_OTH_NCA_A?18?">SESCAP5!$A$124:$G$124</definedName>
    <definedName name="XDO_GROUP_?CASH_OTH_NCA_A?19?">SESCAP6!$A$120:$G$120</definedName>
    <definedName name="XDO_GROUP_?CASH_OTH_NCA_A?2?">MICAP11!$A$128:$G$128</definedName>
    <definedName name="XDO_GROUP_?CASH_OTH_NCA_A?20?">SESCAP7!$A$110:$G$110</definedName>
    <definedName name="XDO_GROUP_?CASH_OTH_NCA_A?21?">SFOCUS!$A$99:$G$99</definedName>
    <definedName name="XDO_GROUP_?CASH_OTH_NCA_A?22?" localSheetId="41">SUNBAL!$A$141:$G$141</definedName>
    <definedName name="XDO_GROUP_?CASH_OTH_NCA_A?22?">SLTADV3!$A$123:$G$123</definedName>
    <definedName name="XDO_GROUP_?CASH_OTH_NCA_A?23?">SLTADV4!$A$113:$G$113</definedName>
    <definedName name="XDO_GROUP_?CASH_OTH_NCA_A?24?">SLTAX1!$A$117:$G$117</definedName>
    <definedName name="XDO_GROUP_?CASH_OTH_NCA_A?25?">SLTAX2!$A$117:$G$117</definedName>
    <definedName name="XDO_GROUP_?CASH_OTH_NCA_A?26?">SLTAX3!$A$125:$G$125</definedName>
    <definedName name="XDO_GROUP_?CASH_OTH_NCA_A?27?">SLTAX4!$A$128:$G$128</definedName>
    <definedName name="XDO_GROUP_?CASH_OTH_NCA_A?28?">SLTAX5!$A$129:$G$129</definedName>
    <definedName name="XDO_GROUP_?CASH_OTH_NCA_A?29?">SLTAX6!$A$127:$G$127</definedName>
    <definedName name="XDO_GROUP_?CASH_OTH_NCA_A?3?">MICAP12!$A$128:$G$128</definedName>
    <definedName name="XDO_GROUP_?CASH_OTH_NCA_A?30?">SMALL3!$A$112:$G$112</definedName>
    <definedName name="XDO_GROUP_?CASH_OTH_NCA_A?31?">SMALL4!$A$112:$G$112</definedName>
    <definedName name="XDO_GROUP_?CASH_OTH_NCA_A?32?">SMALL5!$A$112:$G$112</definedName>
    <definedName name="XDO_GROUP_?CASH_OTH_NCA_A?33?">SMALL6!$A$111:$G$111</definedName>
    <definedName name="XDO_GROUP_?CASH_OTH_NCA_A?34?">SMILE!$A$120:$G$120</definedName>
    <definedName name="XDO_GROUP_?CASH_OTH_NCA_A?35?">SRURAL!$A$133:$G$133</definedName>
    <definedName name="XDO_GROUP_?CASH_OTH_NCA_A?36?">SSFUND!$A$108:$G$108</definedName>
    <definedName name="XDO_GROUP_?CASH_OTH_NCA_A?37?">'SSN100'!$A$171:$G$171</definedName>
    <definedName name="XDO_GROUP_?CASH_OTH_NCA_A?38?">STAX!$A$122:$G$122</definedName>
    <definedName name="XDO_GROUP_?CASH_OTH_NCA_A?39?">STOP6!$A$100:$G$100</definedName>
    <definedName name="XDO_GROUP_?CASH_OTH_NCA_A?4?">MICAP14!$A$131:$G$131</definedName>
    <definedName name="XDO_GROUP_?CASH_OTH_NCA_A?40?">STOP7!$A$100:$G$100</definedName>
    <definedName name="XDO_GROUP_?CASH_OTH_NCA_A?41?">SUNESF!$A$141:$G$141</definedName>
    <definedName name="XDO_GROUP_?CASH_OTH_NCA_A?42?">SUNFOP!$A$85:$G$85</definedName>
    <definedName name="XDO_GROUP_?CASH_OTH_NCA_A?43?">SUNVALF10!$A$114:$G$114</definedName>
    <definedName name="XDO_GROUP_?CASH_OTH_NCA_A?44?">SUNVALF2!$A$117:$G$117</definedName>
    <definedName name="XDO_GROUP_?CASH_OTH_NCA_A?45?">SUNVALF3!$A$118:$G$118</definedName>
    <definedName name="XDO_GROUP_?CASH_OTH_NCA_A?46?">SUNVALF7!$A$103:$G$103</definedName>
    <definedName name="XDO_GROUP_?CASH_OTH_NCA_A?47?">SUNVALF8!$A$108:$G$108</definedName>
    <definedName name="XDO_GROUP_?CASH_OTH_NCA_A?48?">SUNVALF9!$A$113:$G$113</definedName>
    <definedName name="XDO_GROUP_?CASH_OTH_NCA_A?5?">MICAP15!$A$130:$G$130</definedName>
    <definedName name="XDO_GROUP_?CASH_OTH_NCA_A?6?">MICAP16!$A$126:$G$126</definedName>
    <definedName name="XDO_GROUP_?CASH_OTH_NCA_A?7?">MICAP17!$A$128:$G$128</definedName>
    <definedName name="XDO_GROUP_?CASH_OTH_NCA_A?8?">MICAP8!$A$119:$G$119</definedName>
    <definedName name="XDO_GROUP_?CASH_OTH_NCA_A?9?">MICAP9!$A$119:$G$119</definedName>
    <definedName name="XDO_GROUP_?DEBT_SEC_A?">CAPEXG!#REF!</definedName>
    <definedName name="XDO_GROUP_?DEBT_SEC_A?1?">MICAP10!#REF!</definedName>
    <definedName name="XDO_GROUP_?DEBT_SEC_A?10?">MIDCAP!#REF!</definedName>
    <definedName name="XDO_GROUP_?DEBT_SEC_A?11?">MULTI1!#REF!</definedName>
    <definedName name="XDO_GROUP_?DEBT_SEC_A?12?">MULTI2!#REF!</definedName>
    <definedName name="XDO_GROUP_?DEBT_SEC_A?13?" localSheetId="41">[1]SHYBH!#REF!</definedName>
    <definedName name="XDO_GROUP_?DEBT_SEC_A?13?">MULTIP!#REF!</definedName>
    <definedName name="XDO_GROUP_?DEBT_SEC_A?14?">SESCAP1!#REF!</definedName>
    <definedName name="XDO_GROUP_?DEBT_SEC_A?15?" localSheetId="41">[1]SHYBN!#REF!</definedName>
    <definedName name="XDO_GROUP_?DEBT_SEC_A?15?">SESCAP2!#REF!</definedName>
    <definedName name="XDO_GROUP_?DEBT_SEC_A?16?">SESCAP3!#REF!</definedName>
    <definedName name="XDO_GROUP_?DEBT_SEC_A?17?">SESCAP4!#REF!</definedName>
    <definedName name="XDO_GROUP_?DEBT_SEC_A?18?">SESCAP5!#REF!</definedName>
    <definedName name="XDO_GROUP_?DEBT_SEC_A?19?">SESCAP6!#REF!</definedName>
    <definedName name="XDO_GROUP_?DEBT_SEC_A?2?">MICAP11!#REF!</definedName>
    <definedName name="XDO_GROUP_?DEBT_SEC_A?20?" localSheetId="41">[1]SMMF!#REF!</definedName>
    <definedName name="XDO_GROUP_?DEBT_SEC_A?20?">SESCAP7!#REF!</definedName>
    <definedName name="XDO_GROUP_?DEBT_SEC_A?21?">SFOCUS!#REF!</definedName>
    <definedName name="XDO_GROUP_?DEBT_SEC_A?22?" localSheetId="41">SUNBAL!$A$73:$G$98</definedName>
    <definedName name="XDO_GROUP_?DEBT_SEC_A?22?">SLTADV3!#REF!</definedName>
    <definedName name="XDO_GROUP_?DEBT_SEC_A?23?">SLTADV4!#REF!</definedName>
    <definedName name="XDO_GROUP_?DEBT_SEC_A?24?">SLTAX1!#REF!</definedName>
    <definedName name="XDO_GROUP_?DEBT_SEC_A?25?">SLTAX2!#REF!</definedName>
    <definedName name="XDO_GROUP_?DEBT_SEC_A?26?" localSheetId="41">[1]SUNONF!#REF!</definedName>
    <definedName name="XDO_GROUP_?DEBT_SEC_A?26?">SLTAX3!#REF!</definedName>
    <definedName name="XDO_GROUP_?DEBT_SEC_A?27?">SLTAX4!#REF!</definedName>
    <definedName name="XDO_GROUP_?DEBT_SEC_A?28?">SLTAX5!#REF!</definedName>
    <definedName name="XDO_GROUP_?DEBT_SEC_A?29?">SLTAX6!#REF!</definedName>
    <definedName name="XDO_GROUP_?DEBT_SEC_A?3?">MICAP12!#REF!</definedName>
    <definedName name="XDO_GROUP_?DEBT_SEC_A?30?">SMALL3!#REF!</definedName>
    <definedName name="XDO_GROUP_?DEBT_SEC_A?31?">SMALL4!#REF!</definedName>
    <definedName name="XDO_GROUP_?DEBT_SEC_A?32?">SMALL5!#REF!</definedName>
    <definedName name="XDO_GROUP_?DEBT_SEC_A?33?">SMALL6!#REF!</definedName>
    <definedName name="XDO_GROUP_?DEBT_SEC_A?34?">SMILE!#REF!</definedName>
    <definedName name="XDO_GROUP_?DEBT_SEC_A?35?">SRURAL!#REF!</definedName>
    <definedName name="XDO_GROUP_?DEBT_SEC_A?36?">SSFUND!#REF!</definedName>
    <definedName name="XDO_GROUP_?DEBT_SEC_A?37?">'SSN100'!#REF!</definedName>
    <definedName name="XDO_GROUP_?DEBT_SEC_A?38?">STAX!#REF!</definedName>
    <definedName name="XDO_GROUP_?DEBT_SEC_A?39?">STOP6!#REF!</definedName>
    <definedName name="XDO_GROUP_?DEBT_SEC_A?4?">MICAP14!#REF!</definedName>
    <definedName name="XDO_GROUP_?DEBT_SEC_A?40?">STOP7!#REF!</definedName>
    <definedName name="XDO_GROUP_?DEBT_SEC_A?41?">SUNESF!$A$94:$G$98</definedName>
    <definedName name="XDO_GROUP_?DEBT_SEC_A?42?">SUNFOP!#REF!</definedName>
    <definedName name="XDO_GROUP_?DEBT_SEC_A?43?">SUNVALF10!#REF!</definedName>
    <definedName name="XDO_GROUP_?DEBT_SEC_A?44?">SUNVALF2!#REF!</definedName>
    <definedName name="XDO_GROUP_?DEBT_SEC_A?45?">SUNVALF3!#REF!</definedName>
    <definedName name="XDO_GROUP_?DEBT_SEC_A?46?">SUNVALF7!#REF!</definedName>
    <definedName name="XDO_GROUP_?DEBT_SEC_A?47?">SUNVALF8!#REF!</definedName>
    <definedName name="XDO_GROUP_?DEBT_SEC_A?48?">SUNVALF9!#REF!</definedName>
    <definedName name="XDO_GROUP_?DEBT_SEC_A?5?" localSheetId="41">[1]SFTPHI!#REF!</definedName>
    <definedName name="XDO_GROUP_?DEBT_SEC_A?5?">MICAP15!#REF!</definedName>
    <definedName name="XDO_GROUP_?DEBT_SEC_A?6?">MICAP16!#REF!</definedName>
    <definedName name="XDO_GROUP_?DEBT_SEC_A?7?">MICAP17!#REF!</definedName>
    <definedName name="XDO_GROUP_?DEBT_SEC_A?8?">MICAP8!#REF!</definedName>
    <definedName name="XDO_GROUP_?DEBT_SEC_A?9?">MICAP9!#REF!</definedName>
    <definedName name="XDO_GROUP_?DEBT_SEC_B?">CAPEXG!#REF!</definedName>
    <definedName name="XDO_GROUP_?DEBT_SEC_B?1?">MICAP10!#REF!</definedName>
    <definedName name="XDO_GROUP_?DEBT_SEC_B?10?" localSheetId="41">[1]SFTPIJ!#REF!</definedName>
    <definedName name="XDO_GROUP_?DEBT_SEC_B?10?">MIDCAP!#REF!</definedName>
    <definedName name="XDO_GROUP_?DEBT_SEC_B?11?" localSheetId="41">[1]SFTPIK!#REF!</definedName>
    <definedName name="XDO_GROUP_?DEBT_SEC_B?11?">MULTI1!#REF!</definedName>
    <definedName name="XDO_GROUP_?DEBT_SEC_B?12?" localSheetId="41">[1]SFTPIS!#REF!</definedName>
    <definedName name="XDO_GROUP_?DEBT_SEC_B?12?">MULTI2!#REF!</definedName>
    <definedName name="XDO_GROUP_?DEBT_SEC_B?13?" localSheetId="41">[1]SHYBH!#REF!</definedName>
    <definedName name="XDO_GROUP_?DEBT_SEC_B?13?">MULTIP!#REF!</definedName>
    <definedName name="XDO_GROUP_?DEBT_SEC_B?14?">SESCAP1!#REF!</definedName>
    <definedName name="XDO_GROUP_?DEBT_SEC_B?15?" localSheetId="41">[1]SHYBN!#REF!</definedName>
    <definedName name="XDO_GROUP_?DEBT_SEC_B?15?">SESCAP2!#REF!</definedName>
    <definedName name="XDO_GROUP_?DEBT_SEC_B?16?">SESCAP3!#REF!</definedName>
    <definedName name="XDO_GROUP_?DEBT_SEC_B?17?">SESCAP4!#REF!</definedName>
    <definedName name="XDO_GROUP_?DEBT_SEC_B?18?" localSheetId="41">[1]SHYBU!#REF!</definedName>
    <definedName name="XDO_GROUP_?DEBT_SEC_B?18?">SESCAP5!#REF!</definedName>
    <definedName name="XDO_GROUP_?DEBT_SEC_B?19?">SESCAP6!#REF!</definedName>
    <definedName name="XDO_GROUP_?DEBT_SEC_B?2?" localSheetId="41">[1]DEBTST!#REF!</definedName>
    <definedName name="XDO_GROUP_?DEBT_SEC_B?2?">MICAP11!#REF!</definedName>
    <definedName name="XDO_GROUP_?DEBT_SEC_B?20?" localSheetId="41">[1]SMMF!#REF!</definedName>
    <definedName name="XDO_GROUP_?DEBT_SEC_B?20?">SESCAP7!#REF!</definedName>
    <definedName name="XDO_GROUP_?DEBT_SEC_B?21?">SFOCUS!#REF!</definedName>
    <definedName name="XDO_GROUP_?DEBT_SEC_B?22?" localSheetId="41">SUNBAL!$A$102:$G$103</definedName>
    <definedName name="XDO_GROUP_?DEBT_SEC_B?22?">SLTADV3!#REF!</definedName>
    <definedName name="XDO_GROUP_?DEBT_SEC_B?23?">SLTADV4!#REF!</definedName>
    <definedName name="XDO_GROUP_?DEBT_SEC_B?24?">SLTAX1!#REF!</definedName>
    <definedName name="XDO_GROUP_?DEBT_SEC_B?25?">SLTAX2!#REF!</definedName>
    <definedName name="XDO_GROUP_?DEBT_SEC_B?26?" localSheetId="41">[1]SUNONF!#REF!</definedName>
    <definedName name="XDO_GROUP_?DEBT_SEC_B?26?">SLTAX3!#REF!</definedName>
    <definedName name="XDO_GROUP_?DEBT_SEC_B?27?">SLTAX4!#REF!</definedName>
    <definedName name="XDO_GROUP_?DEBT_SEC_B?28?">SLTAX5!#REF!</definedName>
    <definedName name="XDO_GROUP_?DEBT_SEC_B?29?">SLTAX6!#REF!</definedName>
    <definedName name="XDO_GROUP_?DEBT_SEC_B?3?">MICAP12!#REF!</definedName>
    <definedName name="XDO_GROUP_?DEBT_SEC_B?30?">SMALL3!#REF!</definedName>
    <definedName name="XDO_GROUP_?DEBT_SEC_B?31?">SMALL4!#REF!</definedName>
    <definedName name="XDO_GROUP_?DEBT_SEC_B?32?">SMALL5!#REF!</definedName>
    <definedName name="XDO_GROUP_?DEBT_SEC_B?33?">SMALL6!#REF!</definedName>
    <definedName name="XDO_GROUP_?DEBT_SEC_B?34?">SMILE!#REF!</definedName>
    <definedName name="XDO_GROUP_?DEBT_SEC_B?35?">SRURAL!#REF!</definedName>
    <definedName name="XDO_GROUP_?DEBT_SEC_B?36?">SSFUND!#REF!</definedName>
    <definedName name="XDO_GROUP_?DEBT_SEC_B?37?">'SSN100'!#REF!</definedName>
    <definedName name="XDO_GROUP_?DEBT_SEC_B?38?">STAX!#REF!</definedName>
    <definedName name="XDO_GROUP_?DEBT_SEC_B?39?">STOP6!#REF!</definedName>
    <definedName name="XDO_GROUP_?DEBT_SEC_B?4?" localSheetId="41">[1]SFRSTP!#REF!</definedName>
    <definedName name="XDO_GROUP_?DEBT_SEC_B?4?">MICAP14!#REF!</definedName>
    <definedName name="XDO_GROUP_?DEBT_SEC_B?40?">STOP7!#REF!</definedName>
    <definedName name="XDO_GROUP_?DEBT_SEC_B?41?">SUNESF!$A$102:$G$102</definedName>
    <definedName name="XDO_GROUP_?DEBT_SEC_B?42?">SUNFOP!#REF!</definedName>
    <definedName name="XDO_GROUP_?DEBT_SEC_B?43?">SUNVALF10!#REF!</definedName>
    <definedName name="XDO_GROUP_?DEBT_SEC_B?44?">SUNVALF2!#REF!</definedName>
    <definedName name="XDO_GROUP_?DEBT_SEC_B?45?">SUNVALF3!#REF!</definedName>
    <definedName name="XDO_GROUP_?DEBT_SEC_B?46?">SUNVALF7!#REF!</definedName>
    <definedName name="XDO_GROUP_?DEBT_SEC_B?47?">SUNVALF8!#REF!</definedName>
    <definedName name="XDO_GROUP_?DEBT_SEC_B?48?">SUNVALF9!#REF!</definedName>
    <definedName name="XDO_GROUP_?DEBT_SEC_B?5?">MICAP15!#REF!</definedName>
    <definedName name="XDO_GROUP_?DEBT_SEC_B?6?">MICAP16!#REF!</definedName>
    <definedName name="XDO_GROUP_?DEBT_SEC_B?7?">MICAP17!#REF!</definedName>
    <definedName name="XDO_GROUP_?DEBT_SEC_B?8?" localSheetId="41">[1]SFTPIC!#REF!</definedName>
    <definedName name="XDO_GROUP_?DEBT_SEC_B?8?">MICAP8!#REF!</definedName>
    <definedName name="XDO_GROUP_?DEBT_SEC_B?9?">MICAP9!#REF!</definedName>
    <definedName name="XDO_GROUP_?DEBT_SEC_C?" localSheetId="41">[1]CP5SR7!#REF!</definedName>
    <definedName name="XDO_GROUP_?DEBT_SEC_C?">CAPEXG!#REF!</definedName>
    <definedName name="XDO_GROUP_?DEBT_SEC_C?1?" localSheetId="41">[1]CP5SR8!#REF!</definedName>
    <definedName name="XDO_GROUP_?DEBT_SEC_C?1?">MICAP10!#REF!</definedName>
    <definedName name="XDO_GROUP_?DEBT_SEC_C?10?">MIDCAP!#REF!</definedName>
    <definedName name="XDO_GROUP_?DEBT_SEC_C?11?">MULTI1!#REF!</definedName>
    <definedName name="XDO_GROUP_?DEBT_SEC_C?12?" localSheetId="41">[1]SFTPIS!#REF!</definedName>
    <definedName name="XDO_GROUP_?DEBT_SEC_C?12?">MULTI2!#REF!</definedName>
    <definedName name="XDO_GROUP_?DEBT_SEC_C?13?" localSheetId="41">[1]SHYBH!#REF!</definedName>
    <definedName name="XDO_GROUP_?DEBT_SEC_C?13?">MULTIP!#REF!</definedName>
    <definedName name="XDO_GROUP_?DEBT_SEC_C?14?" localSheetId="41">[1]SHYBK!#REF!</definedName>
    <definedName name="XDO_GROUP_?DEBT_SEC_C?14?">SESCAP1!#REF!</definedName>
    <definedName name="XDO_GROUP_?DEBT_SEC_C?15?" localSheetId="41">[1]SHYBN!#REF!</definedName>
    <definedName name="XDO_GROUP_?DEBT_SEC_C?15?">SESCAP2!#REF!</definedName>
    <definedName name="XDO_GROUP_?DEBT_SEC_C?16?" localSheetId="41">[1]SHYBO!#REF!</definedName>
    <definedName name="XDO_GROUP_?DEBT_SEC_C?16?">SESCAP3!#REF!</definedName>
    <definedName name="XDO_GROUP_?DEBT_SEC_C?17?" localSheetId="41">[1]SHYBP!#REF!</definedName>
    <definedName name="XDO_GROUP_?DEBT_SEC_C?17?">SESCAP4!#REF!</definedName>
    <definedName name="XDO_GROUP_?DEBT_SEC_C?18?" localSheetId="41">[1]SHYBU!#REF!</definedName>
    <definedName name="XDO_GROUP_?DEBT_SEC_C?18?">SESCAP5!#REF!</definedName>
    <definedName name="XDO_GROUP_?DEBT_SEC_C?19?" localSheetId="41">'[1]SLIQ+'!#REF!</definedName>
    <definedName name="XDO_GROUP_?DEBT_SEC_C?19?">SESCAP6!#REF!</definedName>
    <definedName name="XDO_GROUP_?DEBT_SEC_C?2?">MICAP11!#REF!</definedName>
    <definedName name="XDO_GROUP_?DEBT_SEC_C?20?" localSheetId="41">[1]SMMF!#REF!</definedName>
    <definedName name="XDO_GROUP_?DEBT_SEC_C?20?">SESCAP7!#REF!</definedName>
    <definedName name="XDO_GROUP_?DEBT_SEC_C?21?" localSheetId="41">[1]SMON!#REF!</definedName>
    <definedName name="XDO_GROUP_?DEBT_SEC_C?21?">SFOCUS!#REF!</definedName>
    <definedName name="XDO_GROUP_?DEBT_SEC_C?22?" localSheetId="41">SUNBAL!$A$107:$G$107</definedName>
    <definedName name="XDO_GROUP_?DEBT_SEC_C?22?">SLTADV3!#REF!</definedName>
    <definedName name="XDO_GROUP_?DEBT_SEC_C?23?">SLTADV4!#REF!</definedName>
    <definedName name="XDO_GROUP_?DEBT_SEC_C?24?" localSheetId="41">[1]SUNIP!#REF!</definedName>
    <definedName name="XDO_GROUP_?DEBT_SEC_C?24?">SLTAX1!#REF!</definedName>
    <definedName name="XDO_GROUP_?DEBT_SEC_C?25?" localSheetId="41">[1]SUNMIA!#REF!</definedName>
    <definedName name="XDO_GROUP_?DEBT_SEC_C?25?">SLTAX2!#REF!</definedName>
    <definedName name="XDO_GROUP_?DEBT_SEC_C?26?" localSheetId="41">[1]SUNONF!#REF!</definedName>
    <definedName name="XDO_GROUP_?DEBT_SEC_C?26?">SLTAX3!#REF!</definedName>
    <definedName name="XDO_GROUP_?DEBT_SEC_C?27?">SLTAX4!#REF!</definedName>
    <definedName name="XDO_GROUP_?DEBT_SEC_C?28?">SLTAX5!#REF!</definedName>
    <definedName name="XDO_GROUP_?DEBT_SEC_C?29?">SLTAX6!#REF!</definedName>
    <definedName name="XDO_GROUP_?DEBT_SEC_C?3?">MICAP12!#REF!</definedName>
    <definedName name="XDO_GROUP_?DEBT_SEC_C?30?">SMALL3!#REF!</definedName>
    <definedName name="XDO_GROUP_?DEBT_SEC_C?31?">SMALL4!#REF!</definedName>
    <definedName name="XDO_GROUP_?DEBT_SEC_C?32?">SMALL5!#REF!</definedName>
    <definedName name="XDO_GROUP_?DEBT_SEC_C?33?">SMALL6!#REF!</definedName>
    <definedName name="XDO_GROUP_?DEBT_SEC_C?34?">SMILE!#REF!</definedName>
    <definedName name="XDO_GROUP_?DEBT_SEC_C?35?">SRURAL!#REF!</definedName>
    <definedName name="XDO_GROUP_?DEBT_SEC_C?36?">SSFUND!#REF!</definedName>
    <definedName name="XDO_GROUP_?DEBT_SEC_C?37?">'SSN100'!#REF!</definedName>
    <definedName name="XDO_GROUP_?DEBT_SEC_C?38?">STAX!#REF!</definedName>
    <definedName name="XDO_GROUP_?DEBT_SEC_C?39?">STOP6!#REF!</definedName>
    <definedName name="XDO_GROUP_?DEBT_SEC_C?4?" localSheetId="41">[1]SFRSTP!#REF!</definedName>
    <definedName name="XDO_GROUP_?DEBT_SEC_C?4?">MICAP14!#REF!</definedName>
    <definedName name="XDO_GROUP_?DEBT_SEC_C?40?">STOP7!#REF!</definedName>
    <definedName name="XDO_GROUP_?DEBT_SEC_C?41?">SUNESF!#REF!</definedName>
    <definedName name="XDO_GROUP_?DEBT_SEC_C?42?">SUNFOP!#REF!</definedName>
    <definedName name="XDO_GROUP_?DEBT_SEC_C?43?">SUNVALF10!#REF!</definedName>
    <definedName name="XDO_GROUP_?DEBT_SEC_C?44?">SUNVALF2!#REF!</definedName>
    <definedName name="XDO_GROUP_?DEBT_SEC_C?45?">SUNVALF3!#REF!</definedName>
    <definedName name="XDO_GROUP_?DEBT_SEC_C?46?">SUNVALF7!#REF!</definedName>
    <definedName name="XDO_GROUP_?DEBT_SEC_C?47?">SUNVALF8!#REF!</definedName>
    <definedName name="XDO_GROUP_?DEBT_SEC_C?48?">SUNVALF9!#REF!</definedName>
    <definedName name="XDO_GROUP_?DEBT_SEC_C?5?" localSheetId="41">[1]SFTPHI!#REF!</definedName>
    <definedName name="XDO_GROUP_?DEBT_SEC_C?5?">MICAP15!#REF!</definedName>
    <definedName name="XDO_GROUP_?DEBT_SEC_C?6?">MICAP16!#REF!</definedName>
    <definedName name="XDO_GROUP_?DEBT_SEC_C?7?">MICAP17!#REF!</definedName>
    <definedName name="XDO_GROUP_?DEBT_SEC_C?8?">MICAP8!#REF!</definedName>
    <definedName name="XDO_GROUP_?DEBT_SEC_C?9?" localSheetId="41">[1]SFTPIE!#REF!</definedName>
    <definedName name="XDO_GROUP_?DEBT_SEC_C?9?">MICAP9!#REF!</definedName>
    <definedName name="XDO_GROUP_?DEBT_SEC_D?" localSheetId="41">[1]CP5SR7!#REF!</definedName>
    <definedName name="XDO_GROUP_?DEBT_SEC_D?">CAPEXG!#REF!</definedName>
    <definedName name="XDO_GROUP_?DEBT_SEC_D?1?" localSheetId="41">[1]CP5SR8!#REF!</definedName>
    <definedName name="XDO_GROUP_?DEBT_SEC_D?1?">MICAP10!#REF!</definedName>
    <definedName name="XDO_GROUP_?DEBT_SEC_D?10?" localSheetId="41">[1]SFTPIJ!#REF!</definedName>
    <definedName name="XDO_GROUP_?DEBT_SEC_D?10?">MIDCAP!#REF!</definedName>
    <definedName name="XDO_GROUP_?DEBT_SEC_D?11?" localSheetId="41">[1]SFTPIK!#REF!</definedName>
    <definedName name="XDO_GROUP_?DEBT_SEC_D?11?">MULTI1!#REF!</definedName>
    <definedName name="XDO_GROUP_?DEBT_SEC_D?12?" localSheetId="41">[1]SFTPIS!#REF!</definedName>
    <definedName name="XDO_GROUP_?DEBT_SEC_D?12?">MULTI2!#REF!</definedName>
    <definedName name="XDO_GROUP_?DEBT_SEC_D?13?" localSheetId="41">[1]SHYBH!#REF!</definedName>
    <definedName name="XDO_GROUP_?DEBT_SEC_D?13?">MULTIP!#REF!</definedName>
    <definedName name="XDO_GROUP_?DEBT_SEC_D?14?" localSheetId="41">[1]SHYBK!#REF!</definedName>
    <definedName name="XDO_GROUP_?DEBT_SEC_D?14?">SESCAP1!#REF!</definedName>
    <definedName name="XDO_GROUP_?DEBT_SEC_D?15?" localSheetId="41">[1]SHYBN!#REF!</definedName>
    <definedName name="XDO_GROUP_?DEBT_SEC_D?15?">SESCAP2!#REF!</definedName>
    <definedName name="XDO_GROUP_?DEBT_SEC_D?16?" localSheetId="41">[1]SHYBO!#REF!</definedName>
    <definedName name="XDO_GROUP_?DEBT_SEC_D?16?">SESCAP3!#REF!</definedName>
    <definedName name="XDO_GROUP_?DEBT_SEC_D?17?" localSheetId="41">[1]SHYBP!#REF!</definedName>
    <definedName name="XDO_GROUP_?DEBT_SEC_D?17?">SESCAP4!#REF!</definedName>
    <definedName name="XDO_GROUP_?DEBT_SEC_D?18?" localSheetId="41">[1]SHYBU!#REF!</definedName>
    <definedName name="XDO_GROUP_?DEBT_SEC_D?18?">SESCAP5!#REF!</definedName>
    <definedName name="XDO_GROUP_?DEBT_SEC_D?19?">SESCAP6!#REF!</definedName>
    <definedName name="XDO_GROUP_?DEBT_SEC_D?2?">MICAP11!#REF!</definedName>
    <definedName name="XDO_GROUP_?DEBT_SEC_D?20?" localSheetId="41">[1]SMMF!#REF!</definedName>
    <definedName name="XDO_GROUP_?DEBT_SEC_D?20?">SESCAP7!#REF!</definedName>
    <definedName name="XDO_GROUP_?DEBT_SEC_D?21?" localSheetId="41">[1]SMON!#REF!</definedName>
    <definedName name="XDO_GROUP_?DEBT_SEC_D?21?">SFOCUS!#REF!</definedName>
    <definedName name="XDO_GROUP_?DEBT_SEC_D?22?" localSheetId="41">SUNBAL!#REF!</definedName>
    <definedName name="XDO_GROUP_?DEBT_SEC_D?22?">SLTADV3!#REF!</definedName>
    <definedName name="XDO_GROUP_?DEBT_SEC_D?23?">SLTADV4!#REF!</definedName>
    <definedName name="XDO_GROUP_?DEBT_SEC_D?24?">SLTAX1!#REF!</definedName>
    <definedName name="XDO_GROUP_?DEBT_SEC_D?25?">SLTAX2!#REF!</definedName>
    <definedName name="XDO_GROUP_?DEBT_SEC_D?26?" localSheetId="41">[1]SUNONF!#REF!</definedName>
    <definedName name="XDO_GROUP_?DEBT_SEC_D?26?">SLTAX3!#REF!</definedName>
    <definedName name="XDO_GROUP_?DEBT_SEC_D?27?">SLTAX4!#REF!</definedName>
    <definedName name="XDO_GROUP_?DEBT_SEC_D?28?">SLTAX5!#REF!</definedName>
    <definedName name="XDO_GROUP_?DEBT_SEC_D?29?">SLTAX6!#REF!</definedName>
    <definedName name="XDO_GROUP_?DEBT_SEC_D?3?" localSheetId="41">[1]SFRLTP!#REF!</definedName>
    <definedName name="XDO_GROUP_?DEBT_SEC_D?3?">MICAP12!#REF!</definedName>
    <definedName name="XDO_GROUP_?DEBT_SEC_D?30?">SMALL3!#REF!</definedName>
    <definedName name="XDO_GROUP_?DEBT_SEC_D?31?">SMALL4!#REF!</definedName>
    <definedName name="XDO_GROUP_?DEBT_SEC_D?32?">SMALL5!#REF!</definedName>
    <definedName name="XDO_GROUP_?DEBT_SEC_D?33?">SMALL6!#REF!</definedName>
    <definedName name="XDO_GROUP_?DEBT_SEC_D?34?">SMILE!#REF!</definedName>
    <definedName name="XDO_GROUP_?DEBT_SEC_D?35?">SRURAL!#REF!</definedName>
    <definedName name="XDO_GROUP_?DEBT_SEC_D?36?">SSFUND!#REF!</definedName>
    <definedName name="XDO_GROUP_?DEBT_SEC_D?37?">'SSN100'!#REF!</definedName>
    <definedName name="XDO_GROUP_?DEBT_SEC_D?38?">STAX!#REF!</definedName>
    <definedName name="XDO_GROUP_?DEBT_SEC_D?39?">STOP6!#REF!</definedName>
    <definedName name="XDO_GROUP_?DEBT_SEC_D?4?" localSheetId="41">[1]SFRSTP!#REF!</definedName>
    <definedName name="XDO_GROUP_?DEBT_SEC_D?4?">MICAP14!#REF!</definedName>
    <definedName name="XDO_GROUP_?DEBT_SEC_D?40?">STOP7!#REF!</definedName>
    <definedName name="XDO_GROUP_?DEBT_SEC_D?41?">SUNESF!#REF!</definedName>
    <definedName name="XDO_GROUP_?DEBT_SEC_D?42?">SUNFOP!#REF!</definedName>
    <definedName name="XDO_GROUP_?DEBT_SEC_D?43?">SUNVALF10!#REF!</definedName>
    <definedName name="XDO_GROUP_?DEBT_SEC_D?44?">SUNVALF2!#REF!</definedName>
    <definedName name="XDO_GROUP_?DEBT_SEC_D?45?">SUNVALF3!#REF!</definedName>
    <definedName name="XDO_GROUP_?DEBT_SEC_D?46?">SUNVALF7!#REF!</definedName>
    <definedName name="XDO_GROUP_?DEBT_SEC_D?47?">SUNVALF8!#REF!</definedName>
    <definedName name="XDO_GROUP_?DEBT_SEC_D?48?">SUNVALF9!#REF!</definedName>
    <definedName name="XDO_GROUP_?DEBT_SEC_D?5?" localSheetId="41">[1]SFTPHI!#REF!</definedName>
    <definedName name="XDO_GROUP_?DEBT_SEC_D?5?">MICAP15!#REF!</definedName>
    <definedName name="XDO_GROUP_?DEBT_SEC_D?6?" localSheetId="41">[1]SFTPHM!#REF!</definedName>
    <definedName name="XDO_GROUP_?DEBT_SEC_D?6?">MICAP16!#REF!</definedName>
    <definedName name="XDO_GROUP_?DEBT_SEC_D?7?" localSheetId="41">[1]SFTPHS!#REF!</definedName>
    <definedName name="XDO_GROUP_?DEBT_SEC_D?7?">MICAP17!#REF!</definedName>
    <definedName name="XDO_GROUP_?DEBT_SEC_D?8?" localSheetId="41">[1]SFTPIC!#REF!</definedName>
    <definedName name="XDO_GROUP_?DEBT_SEC_D?8?">MICAP8!#REF!</definedName>
    <definedName name="XDO_GROUP_?DEBT_SEC_D?9?">MICAP9!#REF!</definedName>
    <definedName name="XDO_GROUP_?DIVIDEN_PER_PLAN_OPTION?" localSheetId="41">[1]CP5SR7!#REF!</definedName>
    <definedName name="XDO_GROUP_?DIVIDEN_PER_PLAN_OPTION?">CAPEXG!$B$130:$C$130</definedName>
    <definedName name="XDO_GROUP_?DIVIDEN_PER_PLAN_OPTION?1?" localSheetId="41">[1]CP5SR8!#REF!</definedName>
    <definedName name="XDO_GROUP_?DIVIDEN_PER_PLAN_OPTION?1?">MICAP10!$B$138:$C$138</definedName>
    <definedName name="XDO_GROUP_?DIVIDEN_PER_PLAN_OPTION?10?" localSheetId="41">[1]SFTPIJ!#REF!</definedName>
    <definedName name="XDO_GROUP_?DIVIDEN_PER_PLAN_OPTION?10?">MIDCAP!$B$154:$C$156</definedName>
    <definedName name="XDO_GROUP_?DIVIDEN_PER_PLAN_OPTION?11?" localSheetId="41">[1]SFTPIK!#REF!</definedName>
    <definedName name="XDO_GROUP_?DIVIDEN_PER_PLAN_OPTION?11?">MULTI1!$B$125:$C$125</definedName>
    <definedName name="XDO_GROUP_?DIVIDEN_PER_PLAN_OPTION?12?" localSheetId="41">[1]SFTPIS!#REF!</definedName>
    <definedName name="XDO_GROUP_?DIVIDEN_PER_PLAN_OPTION?12?">MULTI2!$B$126:$C$126</definedName>
    <definedName name="XDO_GROUP_?DIVIDEN_PER_PLAN_OPTION?13?" localSheetId="41">[1]SHYBH!#REF!</definedName>
    <definedName name="XDO_GROUP_?DIVIDEN_PER_PLAN_OPTION?13?">MULTIP!$B$122:$C$122</definedName>
    <definedName name="XDO_GROUP_?DIVIDEN_PER_PLAN_OPTION?14?" localSheetId="41">[1]SHYBK!#REF!</definedName>
    <definedName name="XDO_GROUP_?DIVIDEN_PER_PLAN_OPTION?14?">SESCAP1!$B$144:$C$144</definedName>
    <definedName name="XDO_GROUP_?DIVIDEN_PER_PLAN_OPTION?15?" localSheetId="41">[1]SHYBN!#REF!</definedName>
    <definedName name="XDO_GROUP_?DIVIDEN_PER_PLAN_OPTION?15?">SESCAP2!$B$147:$C$147</definedName>
    <definedName name="XDO_GROUP_?DIVIDEN_PER_PLAN_OPTION?16?" localSheetId="41">[1]SHYBO!#REF!</definedName>
    <definedName name="XDO_GROUP_?DIVIDEN_PER_PLAN_OPTION?16?">SESCAP3!$B$150:$C$150</definedName>
    <definedName name="XDO_GROUP_?DIVIDEN_PER_PLAN_OPTION?17?" localSheetId="41">[1]SHYBP!#REF!</definedName>
    <definedName name="XDO_GROUP_?DIVIDEN_PER_PLAN_OPTION?17?">SESCAP4!$B$146:$C$146</definedName>
    <definedName name="XDO_GROUP_?DIVIDEN_PER_PLAN_OPTION?18?" localSheetId="41">[1]SHYBU!#REF!</definedName>
    <definedName name="XDO_GROUP_?DIVIDEN_PER_PLAN_OPTION?18?">SESCAP5!$B$143:$C$143</definedName>
    <definedName name="XDO_GROUP_?DIVIDEN_PER_PLAN_OPTION?19?">SESCAP6!$B$139:$C$139</definedName>
    <definedName name="XDO_GROUP_?DIVIDEN_PER_PLAN_OPTION?2?">MICAP11!$B$147:$C$147</definedName>
    <definedName name="XDO_GROUP_?DIVIDEN_PER_PLAN_OPTION?20?">SESCAP7!$B$129:$C$129</definedName>
    <definedName name="XDO_GROUP_?DIVIDEN_PER_PLAN_OPTION?21?">SFOCUS!$B$120:$C$120</definedName>
    <definedName name="XDO_GROUP_?DIVIDEN_PER_PLAN_OPTION?22?" localSheetId="41">SUNBAL!$B$161:$C$162</definedName>
    <definedName name="XDO_GROUP_?DIVIDEN_PER_PLAN_OPTION?22?">SLTADV3!$B$142:$C$142</definedName>
    <definedName name="XDO_GROUP_?DIVIDEN_PER_PLAN_OPTION?23?" localSheetId="41">[1]SUNBDS!#REF!</definedName>
    <definedName name="XDO_GROUP_?DIVIDEN_PER_PLAN_OPTION?23?">SLTADV4!$B$132:$C$132</definedName>
    <definedName name="XDO_GROUP_?DIVIDEN_PER_PLAN_OPTION?24?">SLTAX1!$B$136:$C$136</definedName>
    <definedName name="XDO_GROUP_?DIVIDEN_PER_PLAN_OPTION?25?">SLTAX2!$B$136:$C$136</definedName>
    <definedName name="XDO_GROUP_?DIVIDEN_PER_PLAN_OPTION?26?">SLTAX3!$B$144:$C$144</definedName>
    <definedName name="XDO_GROUP_?DIVIDEN_PER_PLAN_OPTION?27?">SLTAX4!$B$147:$C$147</definedName>
    <definedName name="XDO_GROUP_?DIVIDEN_PER_PLAN_OPTION?28?">SLTAX5!$B$148:$C$148</definedName>
    <definedName name="XDO_GROUP_?DIVIDEN_PER_PLAN_OPTION?29?">SLTAX6!$B$146:$C$146</definedName>
    <definedName name="XDO_GROUP_?DIVIDEN_PER_PLAN_OPTION?3?">MICAP12!$B$147:$C$147</definedName>
    <definedName name="XDO_GROUP_?DIVIDEN_PER_PLAN_OPTION?30?">SMALL3!$B$131:$C$131</definedName>
    <definedName name="XDO_GROUP_?DIVIDEN_PER_PLAN_OPTION?31?">SMALL4!$B$131:$C$131</definedName>
    <definedName name="XDO_GROUP_?DIVIDEN_PER_PLAN_OPTION?32?">SMALL5!$B$131:$C$131</definedName>
    <definedName name="XDO_GROUP_?DIVIDEN_PER_PLAN_OPTION?33?">SMALL6!$B$130:$C$130</definedName>
    <definedName name="XDO_GROUP_?DIVIDEN_PER_PLAN_OPTION?34?">SMILE!$B$141:$C$141</definedName>
    <definedName name="XDO_GROUP_?DIVIDEN_PER_PLAN_OPTION?35?">SRURAL!$B$152:$C$152</definedName>
    <definedName name="XDO_GROUP_?DIVIDEN_PER_PLAN_OPTION?36?">SSFUND!$B$127:$C$127</definedName>
    <definedName name="XDO_GROUP_?DIVIDEN_PER_PLAN_OPTION?37?">'SSN100'!$B$190:$C$190</definedName>
    <definedName name="XDO_GROUP_?DIVIDEN_PER_PLAN_OPTION?38?">STAX!$B$141:$C$141</definedName>
    <definedName name="XDO_GROUP_?DIVIDEN_PER_PLAN_OPTION?39?">STOP6!$B$119:$C$119</definedName>
    <definedName name="XDO_GROUP_?DIVIDEN_PER_PLAN_OPTION?4?">MICAP14!$B$150:$C$150</definedName>
    <definedName name="XDO_GROUP_?DIVIDEN_PER_PLAN_OPTION?40?">STOP7!$B$119:$C$119</definedName>
    <definedName name="XDO_GROUP_?DIVIDEN_PER_PLAN_OPTION?41?">SUNESF!$B$160:$C$160</definedName>
    <definedName name="XDO_GROUP_?DIVIDEN_PER_PLAN_OPTION?42?">SUNFOP!$B$106:$C$106</definedName>
    <definedName name="XDO_GROUP_?DIVIDEN_PER_PLAN_OPTION?43?">SUNVALF10!$B$133:$C$133</definedName>
    <definedName name="XDO_GROUP_?DIVIDEN_PER_PLAN_OPTION?44?">SUNVALF2!$B$136:$C$136</definedName>
    <definedName name="XDO_GROUP_?DIVIDEN_PER_PLAN_OPTION?45?">SUNVALF3!$B$137:$C$137</definedName>
    <definedName name="XDO_GROUP_?DIVIDEN_PER_PLAN_OPTION?46?">SUNVALF7!$B$122:$C$122</definedName>
    <definedName name="XDO_GROUP_?DIVIDEN_PER_PLAN_OPTION?47?">SUNVALF8!$B$127:$C$127</definedName>
    <definedName name="XDO_GROUP_?DIVIDEN_PER_PLAN_OPTION?48?">SUNVALF9!$B$132:$C$132</definedName>
    <definedName name="XDO_GROUP_?DIVIDEN_PER_PLAN_OPTION?5?" localSheetId="41">[1]SFTPHI!#REF!</definedName>
    <definedName name="XDO_GROUP_?DIVIDEN_PER_PLAN_OPTION?5?">MICAP15!$B$149:$C$149</definedName>
    <definedName name="XDO_GROUP_?DIVIDEN_PER_PLAN_OPTION?6?" localSheetId="41">[1]SFTPHM!#REF!</definedName>
    <definedName name="XDO_GROUP_?DIVIDEN_PER_PLAN_OPTION?6?">MICAP16!$B$145:$C$145</definedName>
    <definedName name="XDO_GROUP_?DIVIDEN_PER_PLAN_OPTION?7?" localSheetId="41">[1]SFTPHS!#REF!</definedName>
    <definedName name="XDO_GROUP_?DIVIDEN_PER_PLAN_OPTION?7?">MICAP17!$B$147:$C$147</definedName>
    <definedName name="XDO_GROUP_?DIVIDEN_PER_PLAN_OPTION?8?" localSheetId="41">[1]SFTPIC!#REF!</definedName>
    <definedName name="XDO_GROUP_?DIVIDEN_PER_PLAN_OPTION?8?">MICAP8!$B$138:$C$138</definedName>
    <definedName name="XDO_GROUP_?DIVIDEN_PER_PLAN_OPTION?9?" localSheetId="41">[1]SFTPIE!#REF!</definedName>
    <definedName name="XDO_GROUP_?DIVIDEN_PER_PLAN_OPTION?9?">MICAP9!$B$138:$C$138</definedName>
    <definedName name="XDO_GROUP_?EQUITY_SEC_A?">CAPEXG!$A$7:$G$48</definedName>
    <definedName name="XDO_GROUP_?EQUITY_SEC_A?1?">MICAP10!$A$7:$G$57</definedName>
    <definedName name="XDO_GROUP_?EQUITY_SEC_A?10?" localSheetId="41">[1]SFTPIJ!#REF!</definedName>
    <definedName name="XDO_GROUP_?EQUITY_SEC_A?10?">MIDCAP!$A$7:$G$68</definedName>
    <definedName name="XDO_GROUP_?EQUITY_SEC_A?11?" localSheetId="41">[1]SFTPIK!#REF!</definedName>
    <definedName name="XDO_GROUP_?EQUITY_SEC_A?11?">MULTI1!$A$7:$G$44</definedName>
    <definedName name="XDO_GROUP_?EQUITY_SEC_A?12?" localSheetId="41">[1]SFTPIS!#REF!</definedName>
    <definedName name="XDO_GROUP_?EQUITY_SEC_A?12?">MULTI2!$A$7:$G$45</definedName>
    <definedName name="XDO_GROUP_?EQUITY_SEC_A?13?" localSheetId="41">[1]SHYBH!#REF!</definedName>
    <definedName name="XDO_GROUP_?EQUITY_SEC_A?13?">MULTIP!$A$7:$G$40</definedName>
    <definedName name="XDO_GROUP_?EQUITY_SEC_A?14?" localSheetId="41">[1]SHYBK!#REF!</definedName>
    <definedName name="XDO_GROUP_?EQUITY_SEC_A?14?">SESCAP1!$A$7:$G$63</definedName>
    <definedName name="XDO_GROUP_?EQUITY_SEC_A?15?" localSheetId="41">[1]SHYBN!#REF!</definedName>
    <definedName name="XDO_GROUP_?EQUITY_SEC_A?15?">SESCAP2!$A$7:$G$66</definedName>
    <definedName name="XDO_GROUP_?EQUITY_SEC_A?16?">SESCAP3!$A$7:$G$69</definedName>
    <definedName name="XDO_GROUP_?EQUITY_SEC_A?17?">SESCAP4!$A$7:$G$65</definedName>
    <definedName name="XDO_GROUP_?EQUITY_SEC_A?18?">SESCAP5!$A$7:$G$62</definedName>
    <definedName name="XDO_GROUP_?EQUITY_SEC_A?19?" localSheetId="41">'[1]SLIQ+'!#REF!</definedName>
    <definedName name="XDO_GROUP_?EQUITY_SEC_A?19?">SESCAP6!$A$7:$G$58</definedName>
    <definedName name="XDO_GROUP_?EQUITY_SEC_A?2?" localSheetId="41">[1]DEBTST!#REF!</definedName>
    <definedName name="XDO_GROUP_?EQUITY_SEC_A?2?">MICAP11!$A$7:$G$66</definedName>
    <definedName name="XDO_GROUP_?EQUITY_SEC_A?20?" localSheetId="41">[1]SMMF!#REF!</definedName>
    <definedName name="XDO_GROUP_?EQUITY_SEC_A?20?">SESCAP7!$A$7:$G$48</definedName>
    <definedName name="XDO_GROUP_?EQUITY_SEC_A?21?" localSheetId="41">[1]SMON!#REF!</definedName>
    <definedName name="XDO_GROUP_?EQUITY_SEC_A?21?">SFOCUS!$A$7:$G$36</definedName>
    <definedName name="XDO_GROUP_?EQUITY_SEC_A?22?" localSheetId="41">SUNBAL!$A$7:$G$50</definedName>
    <definedName name="XDO_GROUP_?EQUITY_SEC_A?22?">SLTADV3!$A$7:$G$61</definedName>
    <definedName name="XDO_GROUP_?EQUITY_SEC_A?23?" localSheetId="41">[1]SUNBDS!#REF!</definedName>
    <definedName name="XDO_GROUP_?EQUITY_SEC_A?23?">SLTADV4!$A$7:$G$51</definedName>
    <definedName name="XDO_GROUP_?EQUITY_SEC_A?24?" localSheetId="41">[1]SUNIP!#REF!</definedName>
    <definedName name="XDO_GROUP_?EQUITY_SEC_A?24?">SLTAX1!$A$7:$G$55</definedName>
    <definedName name="XDO_GROUP_?EQUITY_SEC_A?25?">SLTAX2!$A$7:$G$55</definedName>
    <definedName name="XDO_GROUP_?EQUITY_SEC_A?26?" localSheetId="41">[1]SUNONF!#REF!</definedName>
    <definedName name="XDO_GROUP_?EQUITY_SEC_A?26?">SLTAX3!$A$7:$G$63</definedName>
    <definedName name="XDO_GROUP_?EQUITY_SEC_A?27?">SLTAX4!$A$7:$G$66</definedName>
    <definedName name="XDO_GROUP_?EQUITY_SEC_A?28?">SLTAX5!$A$7:$G$67</definedName>
    <definedName name="XDO_GROUP_?EQUITY_SEC_A?29?">SLTAX6!$A$7:$G$65</definedName>
    <definedName name="XDO_GROUP_?EQUITY_SEC_A?3?" localSheetId="41">[1]SFRLTP!#REF!</definedName>
    <definedName name="XDO_GROUP_?EQUITY_SEC_A?3?">MICAP12!$A$7:$G$66</definedName>
    <definedName name="XDO_GROUP_?EQUITY_SEC_A?30?">SMALL3!$A$7:$G$50</definedName>
    <definedName name="XDO_GROUP_?EQUITY_SEC_A?31?">SMALL4!$A$7:$G$50</definedName>
    <definedName name="XDO_GROUP_?EQUITY_SEC_A?32?">SMALL5!$A$7:$G$50</definedName>
    <definedName name="XDO_GROUP_?EQUITY_SEC_A?33?">SMALL6!$A$7:$G$49</definedName>
    <definedName name="XDO_GROUP_?EQUITY_SEC_A?34?">SMILE!$A$7:$G$57</definedName>
    <definedName name="XDO_GROUP_?EQUITY_SEC_A?35?">SRURAL!$A$7:$G$70</definedName>
    <definedName name="XDO_GROUP_?EQUITY_SEC_A?36?">SSFUND!$A$7:$G$45</definedName>
    <definedName name="XDO_GROUP_?EQUITY_SEC_A?37?">'SSN100'!$A$7:$G$107</definedName>
    <definedName name="XDO_GROUP_?EQUITY_SEC_A?38?">STAX!$A$7:$G$60</definedName>
    <definedName name="XDO_GROUP_?EQUITY_SEC_A?39?">STOP6!$A$7:$G$38</definedName>
    <definedName name="XDO_GROUP_?EQUITY_SEC_A?4?" localSheetId="41">[1]SFRSTP!#REF!</definedName>
    <definedName name="XDO_GROUP_?EQUITY_SEC_A?4?">MICAP14!$A$7:$G$69</definedName>
    <definedName name="XDO_GROUP_?EQUITY_SEC_A?40?">STOP7!$A$7:$G$38</definedName>
    <definedName name="XDO_GROUP_?EQUITY_SEC_A?41?">SUNESF!$A$7:$G$53</definedName>
    <definedName name="XDO_GROUP_?EQUITY_SEC_A?42?">SUNFOP!$A$7:$G$23</definedName>
    <definedName name="XDO_GROUP_?EQUITY_SEC_A?43?">SUNVALF10!$A$7:$G$49</definedName>
    <definedName name="XDO_GROUP_?EQUITY_SEC_A?44?">SUNVALF2!$A$7:$G$55</definedName>
    <definedName name="XDO_GROUP_?EQUITY_SEC_A?45?">SUNVALF3!$A$7:$G$56</definedName>
    <definedName name="XDO_GROUP_?EQUITY_SEC_A?46?">SUNVALF7!$A$7:$G$40</definedName>
    <definedName name="XDO_GROUP_?EQUITY_SEC_A?47?">SUNVALF8!$A$7:$G$45</definedName>
    <definedName name="XDO_GROUP_?EQUITY_SEC_A?48?">SUNVALF9!$A$7:$G$48</definedName>
    <definedName name="XDO_GROUP_?EQUITY_SEC_A?5?" localSheetId="41">[1]SFTPHI!#REF!</definedName>
    <definedName name="XDO_GROUP_?EQUITY_SEC_A?5?">MICAP15!$A$7:$G$68</definedName>
    <definedName name="XDO_GROUP_?EQUITY_SEC_A?6?" localSheetId="41">[1]SFTPHM!#REF!</definedName>
    <definedName name="XDO_GROUP_?EQUITY_SEC_A?6?">MICAP16!$A$7:$G$64</definedName>
    <definedName name="XDO_GROUP_?EQUITY_SEC_A?7?" localSheetId="41">[1]SFTPHS!#REF!</definedName>
    <definedName name="XDO_GROUP_?EQUITY_SEC_A?7?">MICAP17!$A$7:$G$66</definedName>
    <definedName name="XDO_GROUP_?EQUITY_SEC_A?8?" localSheetId="41">[1]SFTPIC!#REF!</definedName>
    <definedName name="XDO_GROUP_?EQUITY_SEC_A?8?">MICAP8!$A$7:$G$57</definedName>
    <definedName name="XDO_GROUP_?EQUITY_SEC_A?9?" localSheetId="41">[1]SFTPIE!#REF!</definedName>
    <definedName name="XDO_GROUP_?EQUITY_SEC_A?9?">MICAP9!$A$7:$G$57</definedName>
    <definedName name="XDO_GROUP_?EQUITY_SEC_B?" localSheetId="41">[1]CP5SR7!#REF!</definedName>
    <definedName name="XDO_GROUP_?EQUITY_SEC_B?">CAPEXG!#REF!</definedName>
    <definedName name="XDO_GROUP_?EQUITY_SEC_B?1?" localSheetId="41">[1]CP5SR8!#REF!</definedName>
    <definedName name="XDO_GROUP_?EQUITY_SEC_B?1?">MICAP10!#REF!</definedName>
    <definedName name="XDO_GROUP_?EQUITY_SEC_B?10?" localSheetId="41">[1]SFTPIJ!#REF!</definedName>
    <definedName name="XDO_GROUP_?EQUITY_SEC_B?10?">MIDCAP!#REF!</definedName>
    <definedName name="XDO_GROUP_?EQUITY_SEC_B?11?" localSheetId="41">[1]SFTPIK!#REF!</definedName>
    <definedName name="XDO_GROUP_?EQUITY_SEC_B?11?">MULTI1!#REF!</definedName>
    <definedName name="XDO_GROUP_?EQUITY_SEC_B?12?" localSheetId="41">[1]SFTPIS!#REF!</definedName>
    <definedName name="XDO_GROUP_?EQUITY_SEC_B?12?">MULTI2!#REF!</definedName>
    <definedName name="XDO_GROUP_?EQUITY_SEC_B?13?" localSheetId="41">[1]SHYBH!#REF!</definedName>
    <definedName name="XDO_GROUP_?EQUITY_SEC_B?13?">MULTIP!#REF!</definedName>
    <definedName name="XDO_GROUP_?EQUITY_SEC_B?14?" localSheetId="41">[1]SHYBK!#REF!</definedName>
    <definedName name="XDO_GROUP_?EQUITY_SEC_B?14?">SESCAP1!#REF!</definedName>
    <definedName name="XDO_GROUP_?EQUITY_SEC_B?15?" localSheetId="41">[1]SHYBN!#REF!</definedName>
    <definedName name="XDO_GROUP_?EQUITY_SEC_B?15?">SESCAP2!#REF!</definedName>
    <definedName name="XDO_GROUP_?EQUITY_SEC_B?16?" localSheetId="41">[1]SHYBO!#REF!</definedName>
    <definedName name="XDO_GROUP_?EQUITY_SEC_B?16?">SESCAP3!#REF!</definedName>
    <definedName name="XDO_GROUP_?EQUITY_SEC_B?17?" localSheetId="41">[1]SHYBP!#REF!</definedName>
    <definedName name="XDO_GROUP_?EQUITY_SEC_B?17?">SESCAP4!#REF!</definedName>
    <definedName name="XDO_GROUP_?EQUITY_SEC_B?18?" localSheetId="41">[1]SHYBU!#REF!</definedName>
    <definedName name="XDO_GROUP_?EQUITY_SEC_B?18?">SESCAP5!#REF!</definedName>
    <definedName name="XDO_GROUP_?EQUITY_SEC_B?19?" localSheetId="41">'[1]SLIQ+'!#REF!</definedName>
    <definedName name="XDO_GROUP_?EQUITY_SEC_B?19?">SESCAP6!#REF!</definedName>
    <definedName name="XDO_GROUP_?EQUITY_SEC_B?2?" localSheetId="41">[1]DEBTST!#REF!</definedName>
    <definedName name="XDO_GROUP_?EQUITY_SEC_B?2?">MICAP11!#REF!</definedName>
    <definedName name="XDO_GROUP_?EQUITY_SEC_B?20?" localSheetId="41">[1]SMMF!#REF!</definedName>
    <definedName name="XDO_GROUP_?EQUITY_SEC_B?20?">SESCAP7!#REF!</definedName>
    <definedName name="XDO_GROUP_?EQUITY_SEC_B?21?" localSheetId="41">[1]SMON!#REF!</definedName>
    <definedName name="XDO_GROUP_?EQUITY_SEC_B?21?">SFOCUS!#REF!</definedName>
    <definedName name="XDO_GROUP_?EQUITY_SEC_B?22?" localSheetId="41">SUNBAL!#REF!</definedName>
    <definedName name="XDO_GROUP_?EQUITY_SEC_B?22?">SLTADV3!#REF!</definedName>
    <definedName name="XDO_GROUP_?EQUITY_SEC_B?23?" localSheetId="41">[1]SUNBDS!#REF!</definedName>
    <definedName name="XDO_GROUP_?EQUITY_SEC_B?23?">SLTADV4!#REF!</definedName>
    <definedName name="XDO_GROUP_?EQUITY_SEC_B?24?" localSheetId="41">[1]SUNIP!#REF!</definedName>
    <definedName name="XDO_GROUP_?EQUITY_SEC_B?24?">SLTAX1!#REF!</definedName>
    <definedName name="XDO_GROUP_?EQUITY_SEC_B?25?" localSheetId="41">[1]SUNMIA!#REF!</definedName>
    <definedName name="XDO_GROUP_?EQUITY_SEC_B?25?">SLTAX2!#REF!</definedName>
    <definedName name="XDO_GROUP_?EQUITY_SEC_B?26?" localSheetId="41">[1]SUNONF!#REF!</definedName>
    <definedName name="XDO_GROUP_?EQUITY_SEC_B?26?">SLTAX3!#REF!</definedName>
    <definedName name="XDO_GROUP_?EQUITY_SEC_B?27?">SLTAX4!#REF!</definedName>
    <definedName name="XDO_GROUP_?EQUITY_SEC_B?28?">SLTAX5!#REF!</definedName>
    <definedName name="XDO_GROUP_?EQUITY_SEC_B?29?">SLTAX6!#REF!</definedName>
    <definedName name="XDO_GROUP_?EQUITY_SEC_B?3?" localSheetId="41">[1]SFRLTP!#REF!</definedName>
    <definedName name="XDO_GROUP_?EQUITY_SEC_B?3?">MICAP12!#REF!</definedName>
    <definedName name="XDO_GROUP_?EQUITY_SEC_B?30?">SMALL3!#REF!</definedName>
    <definedName name="XDO_GROUP_?EQUITY_SEC_B?31?">SMALL4!#REF!</definedName>
    <definedName name="XDO_GROUP_?EQUITY_SEC_B?32?">SMALL5!#REF!</definedName>
    <definedName name="XDO_GROUP_?EQUITY_SEC_B?33?">SMALL6!#REF!</definedName>
    <definedName name="XDO_GROUP_?EQUITY_SEC_B?34?">SMILE!#REF!</definedName>
    <definedName name="XDO_GROUP_?EQUITY_SEC_B?35?">SRURAL!#REF!</definedName>
    <definedName name="XDO_GROUP_?EQUITY_SEC_B?36?">SSFUND!#REF!</definedName>
    <definedName name="XDO_GROUP_?EQUITY_SEC_B?37?">'SSN100'!#REF!</definedName>
    <definedName name="XDO_GROUP_?EQUITY_SEC_B?38?">STAX!#REF!</definedName>
    <definedName name="XDO_GROUP_?EQUITY_SEC_B?39?">STOP6!#REF!</definedName>
    <definedName name="XDO_GROUP_?EQUITY_SEC_B?4?" localSheetId="41">[1]SFRSTP!#REF!</definedName>
    <definedName name="XDO_GROUP_?EQUITY_SEC_B?4?">MICAP14!#REF!</definedName>
    <definedName name="XDO_GROUP_?EQUITY_SEC_B?40?">STOP7!#REF!</definedName>
    <definedName name="XDO_GROUP_?EQUITY_SEC_B?41?">SUNESF!#REF!</definedName>
    <definedName name="XDO_GROUP_?EQUITY_SEC_B?42?">SUNFOP!#REF!</definedName>
    <definedName name="XDO_GROUP_?EQUITY_SEC_B?43?">SUNVALF10!#REF!</definedName>
    <definedName name="XDO_GROUP_?EQUITY_SEC_B?44?">SUNVALF2!#REF!</definedName>
    <definedName name="XDO_GROUP_?EQUITY_SEC_B?45?">SUNVALF3!#REF!</definedName>
    <definedName name="XDO_GROUP_?EQUITY_SEC_B?46?">SUNVALF7!#REF!</definedName>
    <definedName name="XDO_GROUP_?EQUITY_SEC_B?47?">SUNVALF8!#REF!</definedName>
    <definedName name="XDO_GROUP_?EQUITY_SEC_B?48?">SUNVALF9!#REF!</definedName>
    <definedName name="XDO_GROUP_?EQUITY_SEC_B?5?" localSheetId="41">[1]SFTPHI!#REF!</definedName>
    <definedName name="XDO_GROUP_?EQUITY_SEC_B?5?">MICAP15!#REF!</definedName>
    <definedName name="XDO_GROUP_?EQUITY_SEC_B?6?" localSheetId="41">[1]SFTPHM!#REF!</definedName>
    <definedName name="XDO_GROUP_?EQUITY_SEC_B?6?">MICAP16!#REF!</definedName>
    <definedName name="XDO_GROUP_?EQUITY_SEC_B?7?" localSheetId="41">[1]SFTPHS!#REF!</definedName>
    <definedName name="XDO_GROUP_?EQUITY_SEC_B?7?">MICAP17!#REF!</definedName>
    <definedName name="XDO_GROUP_?EQUITY_SEC_B?8?" localSheetId="41">[1]SFTPIC!#REF!</definedName>
    <definedName name="XDO_GROUP_?EQUITY_SEC_B?8?">MICAP8!#REF!</definedName>
    <definedName name="XDO_GROUP_?EQUITY_SEC_B?9?" localSheetId="41">[1]SFTPIE!#REF!</definedName>
    <definedName name="XDO_GROUP_?EQUITY_SEC_B?9?">MICAP9!#REF!</definedName>
    <definedName name="XDO_GROUP_?EQUITY_SEC_C?" localSheetId="41">[1]CP5SR7!#REF!</definedName>
    <definedName name="XDO_GROUP_?EQUITY_SEC_C?">CAPEXG!$A$55:$G$55</definedName>
    <definedName name="XDO_GROUP_?EQUITY_SEC_C?1?" localSheetId="41">[1]CP5SR8!#REF!</definedName>
    <definedName name="XDO_GROUP_?EQUITY_SEC_C?1?">MICAP10!#REF!</definedName>
    <definedName name="XDO_GROUP_?EQUITY_SEC_C?10?" localSheetId="41">[1]SFTPIJ!#REF!</definedName>
    <definedName name="XDO_GROUP_?EQUITY_SEC_C?10?">MIDCAP!#REF!</definedName>
    <definedName name="XDO_GROUP_?EQUITY_SEC_C?11?" localSheetId="41">[1]SFTPIK!#REF!</definedName>
    <definedName name="XDO_GROUP_?EQUITY_SEC_C?11?">MULTI1!#REF!</definedName>
    <definedName name="XDO_GROUP_?EQUITY_SEC_C?12?" localSheetId="41">[1]SFTPIS!#REF!</definedName>
    <definedName name="XDO_GROUP_?EQUITY_SEC_C?12?">MULTI2!#REF!</definedName>
    <definedName name="XDO_GROUP_?EQUITY_SEC_C?13?" localSheetId="41">[1]SHYBH!#REF!</definedName>
    <definedName name="XDO_GROUP_?EQUITY_SEC_C?13?">MULTIP!#REF!</definedName>
    <definedName name="XDO_GROUP_?EQUITY_SEC_C?14?" localSheetId="41">[1]SHYBK!#REF!</definedName>
    <definedName name="XDO_GROUP_?EQUITY_SEC_C?14?">SESCAP1!#REF!</definedName>
    <definedName name="XDO_GROUP_?EQUITY_SEC_C?15?" localSheetId="41">[1]SHYBN!#REF!</definedName>
    <definedName name="XDO_GROUP_?EQUITY_SEC_C?15?">SESCAP2!#REF!</definedName>
    <definedName name="XDO_GROUP_?EQUITY_SEC_C?16?" localSheetId="41">[1]SHYBO!#REF!</definedName>
    <definedName name="XDO_GROUP_?EQUITY_SEC_C?16?">SESCAP3!#REF!</definedName>
    <definedName name="XDO_GROUP_?EQUITY_SEC_C?17?" localSheetId="41">[1]SHYBP!#REF!</definedName>
    <definedName name="XDO_GROUP_?EQUITY_SEC_C?17?">SESCAP4!#REF!</definedName>
    <definedName name="XDO_GROUP_?EQUITY_SEC_C?18?" localSheetId="41">[1]SHYBU!#REF!</definedName>
    <definedName name="XDO_GROUP_?EQUITY_SEC_C?18?">SESCAP5!#REF!</definedName>
    <definedName name="XDO_GROUP_?EQUITY_SEC_C?19?" localSheetId="41">'[1]SLIQ+'!#REF!</definedName>
    <definedName name="XDO_GROUP_?EQUITY_SEC_C?19?">SESCAP6!#REF!</definedName>
    <definedName name="XDO_GROUP_?EQUITY_SEC_C?2?" localSheetId="41">[1]DEBTST!#REF!</definedName>
    <definedName name="XDO_GROUP_?EQUITY_SEC_C?2?">MICAP11!#REF!</definedName>
    <definedName name="XDO_GROUP_?EQUITY_SEC_C?20?" localSheetId="41">[1]SMMF!#REF!</definedName>
    <definedName name="XDO_GROUP_?EQUITY_SEC_C?20?">SESCAP7!#REF!</definedName>
    <definedName name="XDO_GROUP_?EQUITY_SEC_C?21?" localSheetId="41">[1]SMON!#REF!</definedName>
    <definedName name="XDO_GROUP_?EQUITY_SEC_C?21?">SFOCUS!#REF!</definedName>
    <definedName name="XDO_GROUP_?EQUITY_SEC_C?22?" localSheetId="41">SUNBAL!#REF!</definedName>
    <definedName name="XDO_GROUP_?EQUITY_SEC_C?22?">SLTADV3!#REF!</definedName>
    <definedName name="XDO_GROUP_?EQUITY_SEC_C?23?" localSheetId="41">[1]SUNBDS!#REF!</definedName>
    <definedName name="XDO_GROUP_?EQUITY_SEC_C?23?">SLTADV4!#REF!</definedName>
    <definedName name="XDO_GROUP_?EQUITY_SEC_C?24?" localSheetId="41">[1]SUNIP!#REF!</definedName>
    <definedName name="XDO_GROUP_?EQUITY_SEC_C?24?">SLTAX1!#REF!</definedName>
    <definedName name="XDO_GROUP_?EQUITY_SEC_C?25?" localSheetId="41">[1]SUNMIA!#REF!</definedName>
    <definedName name="XDO_GROUP_?EQUITY_SEC_C?25?">SLTAX2!#REF!</definedName>
    <definedName name="XDO_GROUP_?EQUITY_SEC_C?26?" localSheetId="41">[1]SUNONF!#REF!</definedName>
    <definedName name="XDO_GROUP_?EQUITY_SEC_C?26?">SLTAX3!#REF!</definedName>
    <definedName name="XDO_GROUP_?EQUITY_SEC_C?27?">SLTAX4!#REF!</definedName>
    <definedName name="XDO_GROUP_?EQUITY_SEC_C?28?">SLTAX5!#REF!</definedName>
    <definedName name="XDO_GROUP_?EQUITY_SEC_C?29?">SLTAX6!#REF!</definedName>
    <definedName name="XDO_GROUP_?EQUITY_SEC_C?3?" localSheetId="41">[1]SFRLTP!#REF!</definedName>
    <definedName name="XDO_GROUP_?EQUITY_SEC_C?3?">MICAP12!#REF!</definedName>
    <definedName name="XDO_GROUP_?EQUITY_SEC_C?30?">SMALL3!#REF!</definedName>
    <definedName name="XDO_GROUP_?EQUITY_SEC_C?31?">SMALL4!#REF!</definedName>
    <definedName name="XDO_GROUP_?EQUITY_SEC_C?32?">SMALL5!#REF!</definedName>
    <definedName name="XDO_GROUP_?EQUITY_SEC_C?33?">SMALL6!#REF!</definedName>
    <definedName name="XDO_GROUP_?EQUITY_SEC_C?34?">SMILE!$A$64:$G$64</definedName>
    <definedName name="XDO_GROUP_?EQUITY_SEC_C?35?">SRURAL!#REF!</definedName>
    <definedName name="XDO_GROUP_?EQUITY_SEC_C?36?">SSFUND!$A$44:$G$44</definedName>
    <definedName name="XDO_GROUP_?EQUITY_SEC_C?37?">'SSN100'!$A$98:$G$98</definedName>
    <definedName name="XDO_GROUP_?EQUITY_SEC_C?38?">STAX!#REF!</definedName>
    <definedName name="XDO_GROUP_?EQUITY_SEC_C?39?">STOP6!#REF!</definedName>
    <definedName name="XDO_GROUP_?EQUITY_SEC_C?4?" localSheetId="41">[1]SFRSTP!#REF!</definedName>
    <definedName name="XDO_GROUP_?EQUITY_SEC_C?4?">MICAP14!#REF!</definedName>
    <definedName name="XDO_GROUP_?EQUITY_SEC_C?40?">STOP7!#REF!</definedName>
    <definedName name="XDO_GROUP_?EQUITY_SEC_C?41?">SUNESF!#REF!</definedName>
    <definedName name="XDO_GROUP_?EQUITY_SEC_C?42?">SUNFOP!#REF!</definedName>
    <definedName name="XDO_GROUP_?EQUITY_SEC_C?43?">SUNVALF10!#REF!</definedName>
    <definedName name="XDO_GROUP_?EQUITY_SEC_C?44?">SUNVALF2!#REF!</definedName>
    <definedName name="XDO_GROUP_?EQUITY_SEC_C?45?">SUNVALF3!#REF!</definedName>
    <definedName name="XDO_GROUP_?EQUITY_SEC_C?46?">SUNVALF7!#REF!</definedName>
    <definedName name="XDO_GROUP_?EQUITY_SEC_C?47?">SUNVALF8!#REF!</definedName>
    <definedName name="XDO_GROUP_?EQUITY_SEC_C?48?">SUNVALF9!#REF!</definedName>
    <definedName name="XDO_GROUP_?EQUITY_SEC_C?5?" localSheetId="41">[1]SFTPHI!#REF!</definedName>
    <definedName name="XDO_GROUP_?EQUITY_SEC_C?5?">MICAP15!#REF!</definedName>
    <definedName name="XDO_GROUP_?EQUITY_SEC_C?6?" localSheetId="41">[1]SFTPHM!#REF!</definedName>
    <definedName name="XDO_GROUP_?EQUITY_SEC_C?6?">MICAP16!#REF!</definedName>
    <definedName name="XDO_GROUP_?EQUITY_SEC_C?7?" localSheetId="41">[1]SFTPHS!#REF!</definedName>
    <definedName name="XDO_GROUP_?EQUITY_SEC_C?7?">MICAP17!#REF!</definedName>
    <definedName name="XDO_GROUP_?EQUITY_SEC_C?8?" localSheetId="41">[1]SFTPIC!#REF!</definedName>
    <definedName name="XDO_GROUP_?EQUITY_SEC_C?8?">MICAP8!#REF!</definedName>
    <definedName name="XDO_GROUP_?EQUITY_SEC_C?9?" localSheetId="41">[1]SFTPIE!#REF!</definedName>
    <definedName name="XDO_GROUP_?EQUITY_SEC_C?9?">MICAP9!#REF!</definedName>
    <definedName name="XDO_GROUP_?EQUITY_SEC_D?" localSheetId="41">[1]CP5SR7!#REF!</definedName>
    <definedName name="XDO_GROUP_?EQUITY_SEC_D?">CAPEXG!#REF!</definedName>
    <definedName name="XDO_GROUP_?EQUITY_SEC_D?1?" localSheetId="41">[1]CP5SR8!#REF!</definedName>
    <definedName name="XDO_GROUP_?EQUITY_SEC_D?1?">MICAP10!#REF!</definedName>
    <definedName name="XDO_GROUP_?EQUITY_SEC_D?10?" localSheetId="41">[1]SFTPIJ!#REF!</definedName>
    <definedName name="XDO_GROUP_?EQUITY_SEC_D?10?">MIDCAP!#REF!</definedName>
    <definedName name="XDO_GROUP_?EQUITY_SEC_D?11?" localSheetId="41">[1]SFTPIK!#REF!</definedName>
    <definedName name="XDO_GROUP_?EQUITY_SEC_D?11?">MULTI1!#REF!</definedName>
    <definedName name="XDO_GROUP_?EQUITY_SEC_D?12?" localSheetId="41">[1]SFTPIS!#REF!</definedName>
    <definedName name="XDO_GROUP_?EQUITY_SEC_D?12?">MULTI2!#REF!</definedName>
    <definedName name="XDO_GROUP_?EQUITY_SEC_D?13?" localSheetId="41">[1]SHYBH!#REF!</definedName>
    <definedName name="XDO_GROUP_?EQUITY_SEC_D?13?">MULTIP!#REF!</definedName>
    <definedName name="XDO_GROUP_?EQUITY_SEC_D?14?" localSheetId="41">[1]SHYBK!#REF!</definedName>
    <definedName name="XDO_GROUP_?EQUITY_SEC_D?14?">SESCAP1!#REF!</definedName>
    <definedName name="XDO_GROUP_?EQUITY_SEC_D?15?" localSheetId="41">[1]SHYBN!#REF!</definedName>
    <definedName name="XDO_GROUP_?EQUITY_SEC_D?15?">SESCAP2!#REF!</definedName>
    <definedName name="XDO_GROUP_?EQUITY_SEC_D?16?" localSheetId="41">[1]SHYBO!#REF!</definedName>
    <definedName name="XDO_GROUP_?EQUITY_SEC_D?16?">SESCAP3!#REF!</definedName>
    <definedName name="XDO_GROUP_?EQUITY_SEC_D?17?" localSheetId="41">[1]SHYBP!#REF!</definedName>
    <definedName name="XDO_GROUP_?EQUITY_SEC_D?17?">SESCAP4!#REF!</definedName>
    <definedName name="XDO_GROUP_?EQUITY_SEC_D?18?" localSheetId="41">[1]SHYBU!#REF!</definedName>
    <definedName name="XDO_GROUP_?EQUITY_SEC_D?18?">SESCAP5!#REF!</definedName>
    <definedName name="XDO_GROUP_?EQUITY_SEC_D?19?" localSheetId="41">'[1]SLIQ+'!#REF!</definedName>
    <definedName name="XDO_GROUP_?EQUITY_SEC_D?19?">SESCAP6!#REF!</definedName>
    <definedName name="XDO_GROUP_?EQUITY_SEC_D?2?" localSheetId="41">[1]DEBTST!#REF!</definedName>
    <definedName name="XDO_GROUP_?EQUITY_SEC_D?2?">MICAP11!#REF!</definedName>
    <definedName name="XDO_GROUP_?EQUITY_SEC_D?20?" localSheetId="41">[1]SMMF!#REF!</definedName>
    <definedName name="XDO_GROUP_?EQUITY_SEC_D?20?">SESCAP7!#REF!</definedName>
    <definedName name="XDO_GROUP_?EQUITY_SEC_D?21?" localSheetId="41">[1]SMON!#REF!</definedName>
    <definedName name="XDO_GROUP_?EQUITY_SEC_D?21?">SFOCUS!$A$46:$G$46</definedName>
    <definedName name="XDO_GROUP_?EQUITY_SEC_D?22?" localSheetId="41">SUNBAL!#REF!</definedName>
    <definedName name="XDO_GROUP_?EQUITY_SEC_D?22?">SLTADV3!#REF!</definedName>
    <definedName name="XDO_GROUP_?EQUITY_SEC_D?23?" localSheetId="41">[1]SUNBDS!#REF!</definedName>
    <definedName name="XDO_GROUP_?EQUITY_SEC_D?23?">SLTADV4!#REF!</definedName>
    <definedName name="XDO_GROUP_?EQUITY_SEC_D?24?" localSheetId="41">[1]SUNIP!#REF!</definedName>
    <definedName name="XDO_GROUP_?EQUITY_SEC_D?24?">SLTAX1!#REF!</definedName>
    <definedName name="XDO_GROUP_?EQUITY_SEC_D?25?" localSheetId="41">[1]SUNMIA!#REF!</definedName>
    <definedName name="XDO_GROUP_?EQUITY_SEC_D?25?">SLTAX2!#REF!</definedName>
    <definedName name="XDO_GROUP_?EQUITY_SEC_D?26?" localSheetId="41">[1]SUNONF!#REF!</definedName>
    <definedName name="XDO_GROUP_?EQUITY_SEC_D?26?">SLTAX3!#REF!</definedName>
    <definedName name="XDO_GROUP_?EQUITY_SEC_D?27?">SLTAX4!#REF!</definedName>
    <definedName name="XDO_GROUP_?EQUITY_SEC_D?28?">SLTAX5!#REF!</definedName>
    <definedName name="XDO_GROUP_?EQUITY_SEC_D?29?">SLTAX6!#REF!</definedName>
    <definedName name="XDO_GROUP_?EQUITY_SEC_D?3?" localSheetId="41">[1]SFRLTP!#REF!</definedName>
    <definedName name="XDO_GROUP_?EQUITY_SEC_D?3?">MICAP12!#REF!</definedName>
    <definedName name="XDO_GROUP_?EQUITY_SEC_D?30?">SMALL3!#REF!</definedName>
    <definedName name="XDO_GROUP_?EQUITY_SEC_D?31?">SMALL4!#REF!</definedName>
    <definedName name="XDO_GROUP_?EQUITY_SEC_D?32?">SMALL5!#REF!</definedName>
    <definedName name="XDO_GROUP_?EQUITY_SEC_D?33?">SMALL6!#REF!</definedName>
    <definedName name="XDO_GROUP_?EQUITY_SEC_D?34?">SMILE!#REF!</definedName>
    <definedName name="XDO_GROUP_?EQUITY_SEC_D?35?">SRURAL!#REF!</definedName>
    <definedName name="XDO_GROUP_?EQUITY_SEC_D?36?">SSFUND!$A$55:$G$55</definedName>
    <definedName name="XDO_GROUP_?EQUITY_SEC_D?37?">'SSN100'!$A$117:$G$118</definedName>
    <definedName name="XDO_GROUP_?EQUITY_SEC_D?38?">STAX!#REF!</definedName>
    <definedName name="XDO_GROUP_?EQUITY_SEC_D?39?">STOP6!#REF!</definedName>
    <definedName name="XDO_GROUP_?EQUITY_SEC_D?4?" localSheetId="41">[1]SFRSTP!#REF!</definedName>
    <definedName name="XDO_GROUP_?EQUITY_SEC_D?4?">MICAP14!#REF!</definedName>
    <definedName name="XDO_GROUP_?EQUITY_SEC_D?40?">STOP7!#REF!</definedName>
    <definedName name="XDO_GROUP_?EQUITY_SEC_D?41?">SUNESF!#REF!</definedName>
    <definedName name="XDO_GROUP_?EQUITY_SEC_D?42?">SUNFOP!#REF!</definedName>
    <definedName name="XDO_GROUP_?EQUITY_SEC_D?43?">SUNVALF10!$A$59:$G$59</definedName>
    <definedName name="XDO_GROUP_?EQUITY_SEC_D?44?">SUNVALF2!#REF!</definedName>
    <definedName name="XDO_GROUP_?EQUITY_SEC_D?45?">SUNVALF3!#REF!</definedName>
    <definedName name="XDO_GROUP_?EQUITY_SEC_D?46?">SUNVALF7!$A$50:$G$50</definedName>
    <definedName name="XDO_GROUP_?EQUITY_SEC_D?47?">SUNVALF8!$A$55:$G$55</definedName>
    <definedName name="XDO_GROUP_?EQUITY_SEC_D?48?">SUNVALF9!$A$58:$G$58</definedName>
    <definedName name="XDO_GROUP_?EQUITY_SEC_D?5?" localSheetId="41">[1]SFTPHI!#REF!</definedName>
    <definedName name="XDO_GROUP_?EQUITY_SEC_D?5?">MICAP15!#REF!</definedName>
    <definedName name="XDO_GROUP_?EQUITY_SEC_D?6?" localSheetId="41">[1]SFTPHM!#REF!</definedName>
    <definedName name="XDO_GROUP_?EQUITY_SEC_D?6?">MICAP16!#REF!</definedName>
    <definedName name="XDO_GROUP_?EQUITY_SEC_D?7?" localSheetId="41">[1]SFTPHS!#REF!</definedName>
    <definedName name="XDO_GROUP_?EQUITY_SEC_D?7?">MICAP17!#REF!</definedName>
    <definedName name="XDO_GROUP_?EQUITY_SEC_D?8?" localSheetId="41">[1]SFTPIC!#REF!</definedName>
    <definedName name="XDO_GROUP_?EQUITY_SEC_D?8?">MICAP8!#REF!</definedName>
    <definedName name="XDO_GROUP_?EQUITY_SEC_D?9?" localSheetId="41">[1]SFTPIE!#REF!</definedName>
    <definedName name="XDO_GROUP_?EQUITY_SEC_D?9?">MICAP9!#REF!</definedName>
    <definedName name="XDO_GROUP_?EQUITY_SEC_E?" localSheetId="41">[1]CP5SR7!#REF!</definedName>
    <definedName name="XDO_GROUP_?EQUITY_SEC_E?">CAPEXG!#REF!</definedName>
    <definedName name="XDO_GROUP_?EQUITY_SEC_E?1?" localSheetId="41">[1]CP5SR8!#REF!</definedName>
    <definedName name="XDO_GROUP_?EQUITY_SEC_E?1?">MICAP10!#REF!</definedName>
    <definedName name="XDO_GROUP_?EQUITY_SEC_E?10?" localSheetId="41">[1]SFTPIJ!#REF!</definedName>
    <definedName name="XDO_GROUP_?EQUITY_SEC_E?10?">MIDCAP!#REF!</definedName>
    <definedName name="XDO_GROUP_?EQUITY_SEC_E?11?" localSheetId="41">[1]SFTPIK!#REF!</definedName>
    <definedName name="XDO_GROUP_?EQUITY_SEC_E?11?">MULTI1!#REF!</definedName>
    <definedName name="XDO_GROUP_?EQUITY_SEC_E?12?" localSheetId="41">[1]SFTPIS!#REF!</definedName>
    <definedName name="XDO_GROUP_?EQUITY_SEC_E?12?">MULTI2!#REF!</definedName>
    <definedName name="XDO_GROUP_?EQUITY_SEC_E?13?" localSheetId="41">[1]SHYBH!#REF!</definedName>
    <definedName name="XDO_GROUP_?EQUITY_SEC_E?13?">MULTIP!#REF!</definedName>
    <definedName name="XDO_GROUP_?EQUITY_SEC_E?14?" localSheetId="41">[1]SHYBK!#REF!</definedName>
    <definedName name="XDO_GROUP_?EQUITY_SEC_E?14?">SESCAP1!#REF!</definedName>
    <definedName name="XDO_GROUP_?EQUITY_SEC_E?15?" localSheetId="41">[1]SHYBN!#REF!</definedName>
    <definedName name="XDO_GROUP_?EQUITY_SEC_E?15?">SESCAP2!#REF!</definedName>
    <definedName name="XDO_GROUP_?EQUITY_SEC_E?16?" localSheetId="41">[1]SHYBO!#REF!</definedName>
    <definedName name="XDO_GROUP_?EQUITY_SEC_E?16?">SESCAP3!#REF!</definedName>
    <definedName name="XDO_GROUP_?EQUITY_SEC_E?17?" localSheetId="41">[1]SHYBP!#REF!</definedName>
    <definedName name="XDO_GROUP_?EQUITY_SEC_E?17?">SESCAP4!#REF!</definedName>
    <definedName name="XDO_GROUP_?EQUITY_SEC_E?18?" localSheetId="41">[1]SHYBU!#REF!</definedName>
    <definedName name="XDO_GROUP_?EQUITY_SEC_E?18?">SESCAP5!#REF!</definedName>
    <definedName name="XDO_GROUP_?EQUITY_SEC_E?19?" localSheetId="41">'[1]SLIQ+'!#REF!</definedName>
    <definedName name="XDO_GROUP_?EQUITY_SEC_E?19?">SESCAP6!#REF!</definedName>
    <definedName name="XDO_GROUP_?EQUITY_SEC_E?2?" localSheetId="41">[1]DEBTST!#REF!</definedName>
    <definedName name="XDO_GROUP_?EQUITY_SEC_E?2?">MICAP11!#REF!</definedName>
    <definedName name="XDO_GROUP_?EQUITY_SEC_E?20?" localSheetId="41">[1]SMMF!#REF!</definedName>
    <definedName name="XDO_GROUP_?EQUITY_SEC_E?20?">SESCAP7!#REF!</definedName>
    <definedName name="XDO_GROUP_?EQUITY_SEC_E?21?" localSheetId="41">[1]SMON!#REF!</definedName>
    <definedName name="XDO_GROUP_?EQUITY_SEC_E?21?">SFOCUS!#REF!</definedName>
    <definedName name="XDO_GROUP_?EQUITY_SEC_E?22?" localSheetId="41">SUNBAL!#REF!</definedName>
    <definedName name="XDO_GROUP_?EQUITY_SEC_E?22?">SLTADV3!#REF!</definedName>
    <definedName name="XDO_GROUP_?EQUITY_SEC_E?23?" localSheetId="41">[1]SUNBDS!#REF!</definedName>
    <definedName name="XDO_GROUP_?EQUITY_SEC_E?23?">SLTADV4!#REF!</definedName>
    <definedName name="XDO_GROUP_?EQUITY_SEC_E?24?" localSheetId="41">[1]SUNIP!#REF!</definedName>
    <definedName name="XDO_GROUP_?EQUITY_SEC_E?24?">SLTAX1!#REF!</definedName>
    <definedName name="XDO_GROUP_?EQUITY_SEC_E?25?" localSheetId="41">[1]SUNMIA!#REF!</definedName>
    <definedName name="XDO_GROUP_?EQUITY_SEC_E?25?">SLTAX2!#REF!</definedName>
    <definedName name="XDO_GROUP_?EQUITY_SEC_E?26?" localSheetId="41">[1]SUNONF!#REF!</definedName>
    <definedName name="XDO_GROUP_?EQUITY_SEC_E?26?">SLTAX3!#REF!</definedName>
    <definedName name="XDO_GROUP_?EQUITY_SEC_E?27?">SLTAX4!#REF!</definedName>
    <definedName name="XDO_GROUP_?EQUITY_SEC_E?28?">SLTAX5!#REF!</definedName>
    <definedName name="XDO_GROUP_?EQUITY_SEC_E?29?">SLTAX6!#REF!</definedName>
    <definedName name="XDO_GROUP_?EQUITY_SEC_E?3?" localSheetId="41">[1]SFRLTP!#REF!</definedName>
    <definedName name="XDO_GROUP_?EQUITY_SEC_E?3?">MICAP12!#REF!</definedName>
    <definedName name="XDO_GROUP_?EQUITY_SEC_E?30?">SMALL3!#REF!</definedName>
    <definedName name="XDO_GROUP_?EQUITY_SEC_E?31?">SMALL4!#REF!</definedName>
    <definedName name="XDO_GROUP_?EQUITY_SEC_E?32?">SMALL5!#REF!</definedName>
    <definedName name="XDO_GROUP_?EQUITY_SEC_E?33?">SMALL6!#REF!</definedName>
    <definedName name="XDO_GROUP_?EQUITY_SEC_E?34?">SMILE!#REF!</definedName>
    <definedName name="XDO_GROUP_?EQUITY_SEC_E?35?">SRURAL!#REF!</definedName>
    <definedName name="XDO_GROUP_?EQUITY_SEC_E?36?">SSFUND!#REF!</definedName>
    <definedName name="XDO_GROUP_?EQUITY_SEC_E?37?">'SSN100'!#REF!</definedName>
    <definedName name="XDO_GROUP_?EQUITY_SEC_E?38?">STAX!#REF!</definedName>
    <definedName name="XDO_GROUP_?EQUITY_SEC_E?39?">STOP6!#REF!</definedName>
    <definedName name="XDO_GROUP_?EQUITY_SEC_E?4?" localSheetId="41">[1]SFRSTP!#REF!</definedName>
    <definedName name="XDO_GROUP_?EQUITY_SEC_E?4?">MICAP14!#REF!</definedName>
    <definedName name="XDO_GROUP_?EQUITY_SEC_E?40?">STOP7!#REF!</definedName>
    <definedName name="XDO_GROUP_?EQUITY_SEC_E?41?">SUNESF!#REF!</definedName>
    <definedName name="XDO_GROUP_?EQUITY_SEC_E?42?">SUNFOP!#REF!</definedName>
    <definedName name="XDO_GROUP_?EQUITY_SEC_E?43?">SUNVALF10!#REF!</definedName>
    <definedName name="XDO_GROUP_?EQUITY_SEC_E?44?">SUNVALF2!#REF!</definedName>
    <definedName name="XDO_GROUP_?EQUITY_SEC_E?45?">SUNVALF3!#REF!</definedName>
    <definedName name="XDO_GROUP_?EQUITY_SEC_E?46?">SUNVALF7!#REF!</definedName>
    <definedName name="XDO_GROUP_?EQUITY_SEC_E?47?">SUNVALF8!#REF!</definedName>
    <definedName name="XDO_GROUP_?EQUITY_SEC_E?48?">SUNVALF9!#REF!</definedName>
    <definedName name="XDO_GROUP_?EQUITY_SEC_E?5?" localSheetId="41">[1]SFTPHI!#REF!</definedName>
    <definedName name="XDO_GROUP_?EQUITY_SEC_E?5?">MICAP15!#REF!</definedName>
    <definedName name="XDO_GROUP_?EQUITY_SEC_E?6?" localSheetId="41">[1]SFTPHM!#REF!</definedName>
    <definedName name="XDO_GROUP_?EQUITY_SEC_E?6?">MICAP16!#REF!</definedName>
    <definedName name="XDO_GROUP_?EQUITY_SEC_E?7?" localSheetId="41">[1]SFTPHS!#REF!</definedName>
    <definedName name="XDO_GROUP_?EQUITY_SEC_E?7?">MICAP17!#REF!</definedName>
    <definedName name="XDO_GROUP_?EQUITY_SEC_E?8?" localSheetId="41">[1]SFTPIC!#REF!</definedName>
    <definedName name="XDO_GROUP_?EQUITY_SEC_E?8?">MICAP8!#REF!</definedName>
    <definedName name="XDO_GROUP_?EQUITY_SEC_E?9?" localSheetId="41">[1]SFTPIE!#REF!</definedName>
    <definedName name="XDO_GROUP_?EQUITY_SEC_E?9?">MICAP9!#REF!</definedName>
    <definedName name="XDO_GROUP_?EQUITY_SEC_F?" localSheetId="41">[1]CP5SR7!#REF!</definedName>
    <definedName name="XDO_GROUP_?EQUITY_SEC_F?">CAPEXG!#REF!</definedName>
    <definedName name="XDO_GROUP_?EQUITY_SEC_F?1?" localSheetId="41">[1]CP5SR8!#REF!</definedName>
    <definedName name="XDO_GROUP_?EQUITY_SEC_F?1?">MICAP10!#REF!</definedName>
    <definedName name="XDO_GROUP_?EQUITY_SEC_F?10?" localSheetId="41">[1]SFTPIJ!#REF!</definedName>
    <definedName name="XDO_GROUP_?EQUITY_SEC_F?10?">MIDCAP!$A$84:$G$85</definedName>
    <definedName name="XDO_GROUP_?EQUITY_SEC_F?11?" localSheetId="41">[1]SFTPIK!#REF!</definedName>
    <definedName name="XDO_GROUP_?EQUITY_SEC_F?11?">MULTI1!#REF!</definedName>
    <definedName name="XDO_GROUP_?EQUITY_SEC_F?12?" localSheetId="41">[1]SFTPIS!#REF!</definedName>
    <definedName name="XDO_GROUP_?EQUITY_SEC_F?12?">MULTI2!#REF!</definedName>
    <definedName name="XDO_GROUP_?EQUITY_SEC_F?13?" localSheetId="41">[1]SHYBH!#REF!</definedName>
    <definedName name="XDO_GROUP_?EQUITY_SEC_F?13?">MULTIP!$A$56:$G$56</definedName>
    <definedName name="XDO_GROUP_?EQUITY_SEC_F?14?" localSheetId="41">[1]SHYBK!#REF!</definedName>
    <definedName name="XDO_GROUP_?EQUITY_SEC_F?14?">SESCAP1!#REF!</definedName>
    <definedName name="XDO_GROUP_?EQUITY_SEC_F?15?" localSheetId="41">[1]SHYBN!#REF!</definedName>
    <definedName name="XDO_GROUP_?EQUITY_SEC_F?15?">SESCAP2!#REF!</definedName>
    <definedName name="XDO_GROUP_?EQUITY_SEC_F?16?" localSheetId="41">[1]SHYBO!#REF!</definedName>
    <definedName name="XDO_GROUP_?EQUITY_SEC_F?16?">SESCAP3!#REF!</definedName>
    <definedName name="XDO_GROUP_?EQUITY_SEC_F?17?" localSheetId="41">[1]SHYBP!#REF!</definedName>
    <definedName name="XDO_GROUP_?EQUITY_SEC_F?17?">SESCAP4!#REF!</definedName>
    <definedName name="XDO_GROUP_?EQUITY_SEC_F?18?" localSheetId="41">[1]SHYBU!#REF!</definedName>
    <definedName name="XDO_GROUP_?EQUITY_SEC_F?18?">SESCAP5!#REF!</definedName>
    <definedName name="XDO_GROUP_?EQUITY_SEC_F?19?" localSheetId="41">'[1]SLIQ+'!#REF!</definedName>
    <definedName name="XDO_GROUP_?EQUITY_SEC_F?19?">SESCAP6!#REF!</definedName>
    <definedName name="XDO_GROUP_?EQUITY_SEC_F?2?" localSheetId="41">[1]DEBTST!#REF!</definedName>
    <definedName name="XDO_GROUP_?EQUITY_SEC_F?2?">MICAP11!#REF!</definedName>
    <definedName name="XDO_GROUP_?EQUITY_SEC_F?20?" localSheetId="41">[1]SMMF!#REF!</definedName>
    <definedName name="XDO_GROUP_?EQUITY_SEC_F?20?">SESCAP7!#REF!</definedName>
    <definedName name="XDO_GROUP_?EQUITY_SEC_F?21?" localSheetId="41">[1]SMON!#REF!</definedName>
    <definedName name="XDO_GROUP_?EQUITY_SEC_F?21?">SFOCUS!#REF!</definedName>
    <definedName name="XDO_GROUP_?EQUITY_SEC_F?22?" localSheetId="41">SUNBAL!#REF!</definedName>
    <definedName name="XDO_GROUP_?EQUITY_SEC_F?22?">SLTADV3!#REF!</definedName>
    <definedName name="XDO_GROUP_?EQUITY_SEC_F?23?" localSheetId="41">[1]SUNBDS!#REF!</definedName>
    <definedName name="XDO_GROUP_?EQUITY_SEC_F?23?">SLTADV4!#REF!</definedName>
    <definedName name="XDO_GROUP_?EQUITY_SEC_F?24?" localSheetId="41">[1]SUNIP!#REF!</definedName>
    <definedName name="XDO_GROUP_?EQUITY_SEC_F?24?">SLTAX1!#REF!</definedName>
    <definedName name="XDO_GROUP_?EQUITY_SEC_F?25?" localSheetId="41">[1]SUNMIA!#REF!</definedName>
    <definedName name="XDO_GROUP_?EQUITY_SEC_F?25?">SLTAX2!#REF!</definedName>
    <definedName name="XDO_GROUP_?EQUITY_SEC_F?26?" localSheetId="41">[1]SUNONF!#REF!</definedName>
    <definedName name="XDO_GROUP_?EQUITY_SEC_F?26?">SLTAX3!#REF!</definedName>
    <definedName name="XDO_GROUP_?EQUITY_SEC_F?27?">SLTAX4!#REF!</definedName>
    <definedName name="XDO_GROUP_?EQUITY_SEC_F?28?">SLTAX5!#REF!</definedName>
    <definedName name="XDO_GROUP_?EQUITY_SEC_F?29?">SLTAX6!#REF!</definedName>
    <definedName name="XDO_GROUP_?EQUITY_SEC_F?3?" localSheetId="41">[1]SFRLTP!#REF!</definedName>
    <definedName name="XDO_GROUP_?EQUITY_SEC_F?3?">MICAP12!#REF!</definedName>
    <definedName name="XDO_GROUP_?EQUITY_SEC_F?30?">SMALL3!#REF!</definedName>
    <definedName name="XDO_GROUP_?EQUITY_SEC_F?31?">SMALL4!#REF!</definedName>
    <definedName name="XDO_GROUP_?EQUITY_SEC_F?32?">SMALL5!#REF!</definedName>
    <definedName name="XDO_GROUP_?EQUITY_SEC_F?33?">SMALL6!#REF!</definedName>
    <definedName name="XDO_GROUP_?EQUITY_SEC_F?34?">SMILE!#REF!</definedName>
    <definedName name="XDO_GROUP_?EQUITY_SEC_F?35?">SRURAL!$A$86:$G$86</definedName>
    <definedName name="XDO_GROUP_?EQUITY_SEC_F?36?">SSFUND!#REF!</definedName>
    <definedName name="XDO_GROUP_?EQUITY_SEC_F?37?">'SSN100'!#REF!</definedName>
    <definedName name="XDO_GROUP_?EQUITY_SEC_F?38?">STAX!#REF!</definedName>
    <definedName name="XDO_GROUP_?EQUITY_SEC_F?39?">STOP6!#REF!</definedName>
    <definedName name="XDO_GROUP_?EQUITY_SEC_F?4?" localSheetId="41">[1]SFRSTP!#REF!</definedName>
    <definedName name="XDO_GROUP_?EQUITY_SEC_F?4?">MICAP14!#REF!</definedName>
    <definedName name="XDO_GROUP_?EQUITY_SEC_F?40?">STOP7!#REF!</definedName>
    <definedName name="XDO_GROUP_?EQUITY_SEC_F?41?">SUNESF!$A$69:$G$87</definedName>
    <definedName name="XDO_GROUP_?EQUITY_SEC_F?42?">SUNFOP!#REF!</definedName>
    <definedName name="XDO_GROUP_?EQUITY_SEC_F?43?">SUNVALF10!$A$66:$G$67</definedName>
    <definedName name="XDO_GROUP_?EQUITY_SEC_F?44?">SUNVALF2!#REF!</definedName>
    <definedName name="XDO_GROUP_?EQUITY_SEC_F?45?">SUNVALF3!#REF!</definedName>
    <definedName name="XDO_GROUP_?EQUITY_SEC_F?46?">SUNVALF7!#REF!</definedName>
    <definedName name="XDO_GROUP_?EQUITY_SEC_F?47?">SUNVALF8!#REF!</definedName>
    <definedName name="XDO_GROUP_?EQUITY_SEC_F?48?">SUNVALF9!$A$65:$G$66</definedName>
    <definedName name="XDO_GROUP_?EQUITY_SEC_F?5?" localSheetId="41">[1]SFTPHI!#REF!</definedName>
    <definedName name="XDO_GROUP_?EQUITY_SEC_F?5?">MICAP15!#REF!</definedName>
    <definedName name="XDO_GROUP_?EQUITY_SEC_F?6?" localSheetId="41">[1]SFTPHM!#REF!</definedName>
    <definedName name="XDO_GROUP_?EQUITY_SEC_F?6?">MICAP16!#REF!</definedName>
    <definedName name="XDO_GROUP_?EQUITY_SEC_F?7?" localSheetId="41">[1]SFTPHS!#REF!</definedName>
    <definedName name="XDO_GROUP_?EQUITY_SEC_F?7?">MICAP17!#REF!</definedName>
    <definedName name="XDO_GROUP_?EQUITY_SEC_F?8?" localSheetId="41">[1]SFTPIC!#REF!</definedName>
    <definedName name="XDO_GROUP_?EQUITY_SEC_F?8?">MICAP8!#REF!</definedName>
    <definedName name="XDO_GROUP_?EQUITY_SEC_F?9?" localSheetId="41">[1]SFTPIE!#REF!</definedName>
    <definedName name="XDO_GROUP_?EQUITY_SEC_F?9?">MICAP9!#REF!</definedName>
    <definedName name="XDO_GROUP_?G_PORTFOLIO_TURN_OVER_RATIO?">CAPEXG!$B$134:$F$134</definedName>
    <definedName name="XDO_GROUP_?G_PORTFOLIO_TURN_OVER_RATIO?1?">MICAP10!$B$142:$F$142</definedName>
    <definedName name="XDO_GROUP_?G_PORTFOLIO_TURN_OVER_RATIO?10?">MIDCAP!$B$160:$F$160</definedName>
    <definedName name="XDO_GROUP_?G_PORTFOLIO_TURN_OVER_RATIO?11?">MULTI1!$B$129:$F$129</definedName>
    <definedName name="XDO_GROUP_?G_PORTFOLIO_TURN_OVER_RATIO?12?">MULTI2!$B$130:$F$130</definedName>
    <definedName name="XDO_GROUP_?G_PORTFOLIO_TURN_OVER_RATIO?13?">MULTIP!$B$126:$F$126</definedName>
    <definedName name="XDO_GROUP_?G_PORTFOLIO_TURN_OVER_RATIO?14?">SESCAP1!$B$148:$F$148</definedName>
    <definedName name="XDO_GROUP_?G_PORTFOLIO_TURN_OVER_RATIO?15?">SESCAP2!$B$151:$F$151</definedName>
    <definedName name="XDO_GROUP_?G_PORTFOLIO_TURN_OVER_RATIO?16?">SESCAP3!$B$154:$F$154</definedName>
    <definedName name="XDO_GROUP_?G_PORTFOLIO_TURN_OVER_RATIO?17?">SESCAP4!$B$150:$F$150</definedName>
    <definedName name="XDO_GROUP_?G_PORTFOLIO_TURN_OVER_RATIO?18?">SESCAP5!$B$147:$F$147</definedName>
    <definedName name="XDO_GROUP_?G_PORTFOLIO_TURN_OVER_RATIO?19?">SESCAP6!$B$143:$F$143</definedName>
    <definedName name="XDO_GROUP_?G_PORTFOLIO_TURN_OVER_RATIO?2?">MICAP11!$B$151:$F$151</definedName>
    <definedName name="XDO_GROUP_?G_PORTFOLIO_TURN_OVER_RATIO?20?">SESCAP7!$B$133:$F$133</definedName>
    <definedName name="XDO_GROUP_?G_PORTFOLIO_TURN_OVER_RATIO?21?">SFOCUS!$B$124:$F$124</definedName>
    <definedName name="XDO_GROUP_?G_PORTFOLIO_TURN_OVER_RATIO?22?">SLTADV3!$B$146:$F$146</definedName>
    <definedName name="XDO_GROUP_?G_PORTFOLIO_TURN_OVER_RATIO?23?">SLTADV4!$B$136:$F$136</definedName>
    <definedName name="XDO_GROUP_?G_PORTFOLIO_TURN_OVER_RATIO?24?">SLTAX1!$B$140:$F$140</definedName>
    <definedName name="XDO_GROUP_?G_PORTFOLIO_TURN_OVER_RATIO?25?">SLTAX2!$B$140:$F$140</definedName>
    <definedName name="XDO_GROUP_?G_PORTFOLIO_TURN_OVER_RATIO?26?">SLTAX3!$B$148:$F$148</definedName>
    <definedName name="XDO_GROUP_?G_PORTFOLIO_TURN_OVER_RATIO?27?">SLTAX4!$B$151:$F$151</definedName>
    <definedName name="XDO_GROUP_?G_PORTFOLIO_TURN_OVER_RATIO?28?">SLTAX5!$B$152:$F$152</definedName>
    <definedName name="XDO_GROUP_?G_PORTFOLIO_TURN_OVER_RATIO?29?">SLTAX6!$B$150:$F$150</definedName>
    <definedName name="XDO_GROUP_?G_PORTFOLIO_TURN_OVER_RATIO?3?">MICAP12!$B$151:$F$151</definedName>
    <definedName name="XDO_GROUP_?G_PORTFOLIO_TURN_OVER_RATIO?30?">SMALL3!$B$135:$F$135</definedName>
    <definedName name="XDO_GROUP_?G_PORTFOLIO_TURN_OVER_RATIO?31?">SMALL4!$B$135:$F$135</definedName>
    <definedName name="XDO_GROUP_?G_PORTFOLIO_TURN_OVER_RATIO?32?">SMALL5!$B$135:$F$135</definedName>
    <definedName name="XDO_GROUP_?G_PORTFOLIO_TURN_OVER_RATIO?33?">SMALL6!$B$134:$F$134</definedName>
    <definedName name="XDO_GROUP_?G_PORTFOLIO_TURN_OVER_RATIO?34?">SMILE!$B$145:$F$145</definedName>
    <definedName name="XDO_GROUP_?G_PORTFOLIO_TURN_OVER_RATIO?35?">SRURAL!$B$156:$F$156</definedName>
    <definedName name="XDO_GROUP_?G_PORTFOLIO_TURN_OVER_RATIO?36?">SSFUND!$B$131:$F$131</definedName>
    <definedName name="XDO_GROUP_?G_PORTFOLIO_TURN_OVER_RATIO?37?">'SSN100'!$B$194:$F$194</definedName>
    <definedName name="XDO_GROUP_?G_PORTFOLIO_TURN_OVER_RATIO?38?">STAX!$B$145:$F$145</definedName>
    <definedName name="XDO_GROUP_?G_PORTFOLIO_TURN_OVER_RATIO?39?">STOP6!$B$123:$F$123</definedName>
    <definedName name="XDO_GROUP_?G_PORTFOLIO_TURN_OVER_RATIO?4?">MICAP14!$B$154:$F$154</definedName>
    <definedName name="XDO_GROUP_?G_PORTFOLIO_TURN_OVER_RATIO?40?">STOP7!$B$123:$F$123</definedName>
    <definedName name="XDO_GROUP_?G_PORTFOLIO_TURN_OVER_RATIO?41?">SUNESF!$B$166:$F$166</definedName>
    <definedName name="XDO_GROUP_?G_PORTFOLIO_TURN_OVER_RATIO?42?">SUNFOP!$B$110:$F$110</definedName>
    <definedName name="XDO_GROUP_?G_PORTFOLIO_TURN_OVER_RATIO?43?">SUNVALF10!$B$137:$F$137</definedName>
    <definedName name="XDO_GROUP_?G_PORTFOLIO_TURN_OVER_RATIO?44?">SUNVALF2!$B$140:$F$140</definedName>
    <definedName name="XDO_GROUP_?G_PORTFOLIO_TURN_OVER_RATIO?45?">SUNVALF3!$B$141:$F$141</definedName>
    <definedName name="XDO_GROUP_?G_PORTFOLIO_TURN_OVER_RATIO?46?">SUNVALF7!$B$126:$F$126</definedName>
    <definedName name="XDO_GROUP_?G_PORTFOLIO_TURN_OVER_RATIO?47?">SUNVALF8!$B$131:$F$131</definedName>
    <definedName name="XDO_GROUP_?G_PORTFOLIO_TURN_OVER_RATIO?48?">SUNVALF9!$B$136:$F$136</definedName>
    <definedName name="XDO_GROUP_?G_PORTFOLIO_TURN_OVER_RATIO?5?">MICAP15!$B$153:$F$153</definedName>
    <definedName name="XDO_GROUP_?G_PORTFOLIO_TURN_OVER_RATIO?6?">MICAP16!$B$149:$F$149</definedName>
    <definedName name="XDO_GROUP_?G_PORTFOLIO_TURN_OVER_RATIO?7?">MICAP17!$B$151:$F$151</definedName>
    <definedName name="XDO_GROUP_?G_PORTFOLIO_TURN_OVER_RATIO?8?">MICAP8!$B$142:$F$142</definedName>
    <definedName name="XDO_GROUP_?G_PORTFOLIO_TURN_OVER_RATIO?9?">MICAP9!$B$142:$F$142</definedName>
    <definedName name="XDO_GROUP_?MARGIN_MONEY_FR_DERIVATIVE_A?" localSheetId="41">[1]CP5SR7!#REF!</definedName>
    <definedName name="XDO_GROUP_?MARGIN_MONEY_FR_DERIVATIVE_A?">CAPEXG!#REF!</definedName>
    <definedName name="XDO_GROUP_?MARGIN_MONEY_FR_DERIVATIVE_A?1?" localSheetId="41">[1]CP5SR8!#REF!</definedName>
    <definedName name="XDO_GROUP_?MARGIN_MONEY_FR_DERIVATIVE_A?1?">MICAP10!#REF!</definedName>
    <definedName name="XDO_GROUP_?MARGIN_MONEY_FR_DERIVATIVE_A?10?" localSheetId="41">[1]SFTPIJ!#REF!</definedName>
    <definedName name="XDO_GROUP_?MARGIN_MONEY_FR_DERIVATIVE_A?10?">MIDCAP!$A$132:$G$132</definedName>
    <definedName name="XDO_GROUP_?MARGIN_MONEY_FR_DERIVATIVE_A?11?" localSheetId="41">[1]SFTPIK!#REF!</definedName>
    <definedName name="XDO_GROUP_?MARGIN_MONEY_FR_DERIVATIVE_A?11?">MULTI1!#REF!</definedName>
    <definedName name="XDO_GROUP_?MARGIN_MONEY_FR_DERIVATIVE_A?12?" localSheetId="41">[1]SFTPIS!#REF!</definedName>
    <definedName name="XDO_GROUP_?MARGIN_MONEY_FR_DERIVATIVE_A?12?">MULTI2!#REF!</definedName>
    <definedName name="XDO_GROUP_?MARGIN_MONEY_FR_DERIVATIVE_A?13?" localSheetId="41">[1]SHYBH!#REF!</definedName>
    <definedName name="XDO_GROUP_?MARGIN_MONEY_FR_DERIVATIVE_A?13?">MULTIP!#REF!</definedName>
    <definedName name="XDO_GROUP_?MARGIN_MONEY_FR_DERIVATIVE_A?14?" localSheetId="41">[1]SHYBK!#REF!</definedName>
    <definedName name="XDO_GROUP_?MARGIN_MONEY_FR_DERIVATIVE_A?14?">SESCAP1!#REF!</definedName>
    <definedName name="XDO_GROUP_?MARGIN_MONEY_FR_DERIVATIVE_A?15?" localSheetId="41">[1]SHYBN!#REF!</definedName>
    <definedName name="XDO_GROUP_?MARGIN_MONEY_FR_DERIVATIVE_A?15?">SESCAP2!#REF!</definedName>
    <definedName name="XDO_GROUP_?MARGIN_MONEY_FR_DERIVATIVE_A?16?" localSheetId="41">[1]SHYBO!#REF!</definedName>
    <definedName name="XDO_GROUP_?MARGIN_MONEY_FR_DERIVATIVE_A?16?">SESCAP3!#REF!</definedName>
    <definedName name="XDO_GROUP_?MARGIN_MONEY_FR_DERIVATIVE_A?17?" localSheetId="41">[1]SHYBP!#REF!</definedName>
    <definedName name="XDO_GROUP_?MARGIN_MONEY_FR_DERIVATIVE_A?17?">SESCAP4!#REF!</definedName>
    <definedName name="XDO_GROUP_?MARGIN_MONEY_FR_DERIVATIVE_A?18?" localSheetId="41">[1]SHYBU!#REF!</definedName>
    <definedName name="XDO_GROUP_?MARGIN_MONEY_FR_DERIVATIVE_A?18?">SESCAP5!#REF!</definedName>
    <definedName name="XDO_GROUP_?MARGIN_MONEY_FR_DERIVATIVE_A?19?" localSheetId="41">'[1]SLIQ+'!#REF!</definedName>
    <definedName name="XDO_GROUP_?MARGIN_MONEY_FR_DERIVATIVE_A?19?">SESCAP6!#REF!</definedName>
    <definedName name="XDO_GROUP_?MARGIN_MONEY_FR_DERIVATIVE_A?2?" localSheetId="41">[1]DEBTST!#REF!</definedName>
    <definedName name="XDO_GROUP_?MARGIN_MONEY_FR_DERIVATIVE_A?2?">MICAP11!#REF!</definedName>
    <definedName name="XDO_GROUP_?MARGIN_MONEY_FR_DERIVATIVE_A?20?" localSheetId="41">[1]SMMF!#REF!</definedName>
    <definedName name="XDO_GROUP_?MARGIN_MONEY_FR_DERIVATIVE_A?20?">SESCAP7!#REF!</definedName>
    <definedName name="XDO_GROUP_?MARGIN_MONEY_FR_DERIVATIVE_A?21?" localSheetId="41">[1]SMON!#REF!</definedName>
    <definedName name="XDO_GROUP_?MARGIN_MONEY_FR_DERIVATIVE_A?21?">SFOCUS!#REF!</definedName>
    <definedName name="XDO_GROUP_?MARGIN_MONEY_FR_DERIVATIVE_A?22?" localSheetId="41">SUNBAL!#REF!</definedName>
    <definedName name="XDO_GROUP_?MARGIN_MONEY_FR_DERIVATIVE_A?22?">SLTADV3!#REF!</definedName>
    <definedName name="XDO_GROUP_?MARGIN_MONEY_FR_DERIVATIVE_A?23?" localSheetId="41">[1]SUNBDS!#REF!</definedName>
    <definedName name="XDO_GROUP_?MARGIN_MONEY_FR_DERIVATIVE_A?23?">SLTADV4!#REF!</definedName>
    <definedName name="XDO_GROUP_?MARGIN_MONEY_FR_DERIVATIVE_A?24?" localSheetId="41">[1]SUNIP!#REF!</definedName>
    <definedName name="XDO_GROUP_?MARGIN_MONEY_FR_DERIVATIVE_A?24?">SLTAX1!#REF!</definedName>
    <definedName name="XDO_GROUP_?MARGIN_MONEY_FR_DERIVATIVE_A?25?" localSheetId="41">[1]SUNMIA!#REF!</definedName>
    <definedName name="XDO_GROUP_?MARGIN_MONEY_FR_DERIVATIVE_A?25?">SLTAX2!#REF!</definedName>
    <definedName name="XDO_GROUP_?MARGIN_MONEY_FR_DERIVATIVE_A?26?" localSheetId="41">[1]SUNONF!#REF!</definedName>
    <definedName name="XDO_GROUP_?MARGIN_MONEY_FR_DERIVATIVE_A?26?">SLTAX3!#REF!</definedName>
    <definedName name="XDO_GROUP_?MARGIN_MONEY_FR_DERIVATIVE_A?27?">SLTAX4!#REF!</definedName>
    <definedName name="XDO_GROUP_?MARGIN_MONEY_FR_DERIVATIVE_A?28?">SLTAX5!#REF!</definedName>
    <definedName name="XDO_GROUP_?MARGIN_MONEY_FR_DERIVATIVE_A?29?">SLTAX6!#REF!</definedName>
    <definedName name="XDO_GROUP_?MARGIN_MONEY_FR_DERIVATIVE_A?3?" localSheetId="41">[1]SFRLTP!#REF!</definedName>
    <definedName name="XDO_GROUP_?MARGIN_MONEY_FR_DERIVATIVE_A?3?">MICAP12!#REF!</definedName>
    <definedName name="XDO_GROUP_?MARGIN_MONEY_FR_DERIVATIVE_A?30?">SMALL3!#REF!</definedName>
    <definedName name="XDO_GROUP_?MARGIN_MONEY_FR_DERIVATIVE_A?31?">SMALL4!#REF!</definedName>
    <definedName name="XDO_GROUP_?MARGIN_MONEY_FR_DERIVATIVE_A?32?">SMALL5!#REF!</definedName>
    <definedName name="XDO_GROUP_?MARGIN_MONEY_FR_DERIVATIVE_A?33?">SMALL6!#REF!</definedName>
    <definedName name="XDO_GROUP_?MARGIN_MONEY_FR_DERIVATIVE_A?34?">SMILE!#REF!</definedName>
    <definedName name="XDO_GROUP_?MARGIN_MONEY_FR_DERIVATIVE_A?35?">SRURAL!#REF!</definedName>
    <definedName name="XDO_GROUP_?MARGIN_MONEY_FR_DERIVATIVE_A?36?">SSFUND!#REF!</definedName>
    <definedName name="XDO_GROUP_?MARGIN_MONEY_FR_DERIVATIVE_A?37?">'SSN100'!#REF!</definedName>
    <definedName name="XDO_GROUP_?MARGIN_MONEY_FR_DERIVATIVE_A?38?">STAX!#REF!</definedName>
    <definedName name="XDO_GROUP_?MARGIN_MONEY_FR_DERIVATIVE_A?39?">STOP6!#REF!</definedName>
    <definedName name="XDO_GROUP_?MARGIN_MONEY_FR_DERIVATIVE_A?4?" localSheetId="41">[1]SFRSTP!#REF!</definedName>
    <definedName name="XDO_GROUP_?MARGIN_MONEY_FR_DERIVATIVE_A?4?">MICAP14!#REF!</definedName>
    <definedName name="XDO_GROUP_?MARGIN_MONEY_FR_DERIVATIVE_A?40?">STOP7!#REF!</definedName>
    <definedName name="XDO_GROUP_?MARGIN_MONEY_FR_DERIVATIVE_A?41?">SUNESF!$A$140:$G$140</definedName>
    <definedName name="XDO_GROUP_?MARGIN_MONEY_FR_DERIVATIVE_A?42?">SUNFOP!#REF!</definedName>
    <definedName name="XDO_GROUP_?MARGIN_MONEY_FR_DERIVATIVE_A?43?">SUNVALF10!#REF!</definedName>
    <definedName name="XDO_GROUP_?MARGIN_MONEY_FR_DERIVATIVE_A?44?">SUNVALF2!#REF!</definedName>
    <definedName name="XDO_GROUP_?MARGIN_MONEY_FR_DERIVATIVE_A?45?">SUNVALF3!#REF!</definedName>
    <definedName name="XDO_GROUP_?MARGIN_MONEY_FR_DERIVATIVE_A?46?">SUNVALF7!#REF!</definedName>
    <definedName name="XDO_GROUP_?MARGIN_MONEY_FR_DERIVATIVE_A?47?">SUNVALF8!#REF!</definedName>
    <definedName name="XDO_GROUP_?MARGIN_MONEY_FR_DERIVATIVE_A?48?">SUNVALF9!#REF!</definedName>
    <definedName name="XDO_GROUP_?MARGIN_MONEY_FR_DERIVATIVE_A?5?" localSheetId="41">[1]SFTPHI!#REF!</definedName>
    <definedName name="XDO_GROUP_?MARGIN_MONEY_FR_DERIVATIVE_A?5?">MICAP15!#REF!</definedName>
    <definedName name="XDO_GROUP_?MARGIN_MONEY_FR_DERIVATIVE_A?6?" localSheetId="41">[1]SFTPHM!#REF!</definedName>
    <definedName name="XDO_GROUP_?MARGIN_MONEY_FR_DERIVATIVE_A?6?">MICAP16!#REF!</definedName>
    <definedName name="XDO_GROUP_?MARGIN_MONEY_FR_DERIVATIVE_A?7?" localSheetId="41">[1]SFTPHS!#REF!</definedName>
    <definedName name="XDO_GROUP_?MARGIN_MONEY_FR_DERIVATIVE_A?7?">MICAP17!#REF!</definedName>
    <definedName name="XDO_GROUP_?MARGIN_MONEY_FR_DERIVATIVE_A?8?" localSheetId="41">[1]SFTPIC!#REF!</definedName>
    <definedName name="XDO_GROUP_?MARGIN_MONEY_FR_DERIVATIVE_A?8?">MICAP8!#REF!</definedName>
    <definedName name="XDO_GROUP_?MARGIN_MONEY_FR_DERIVATIVE_A?9?" localSheetId="41">[1]SFTPIE!#REF!</definedName>
    <definedName name="XDO_GROUP_?MARGIN_MONEY_FR_DERIVATIVE_A?9?">MICAP9!#REF!</definedName>
    <definedName name="XDO_GROUP_?MONEY_MARKET_SEC_A?" localSheetId="41">[1]CP5SR7!#REF!</definedName>
    <definedName name="XDO_GROUP_?MONEY_MARKET_SEC_A?">CAPEXG!#REF!</definedName>
    <definedName name="XDO_GROUP_?MONEY_MARKET_SEC_A?1?" localSheetId="41">[1]CP5SR8!#REF!</definedName>
    <definedName name="XDO_GROUP_?MONEY_MARKET_SEC_A?1?">MICAP10!#REF!</definedName>
    <definedName name="XDO_GROUP_?MONEY_MARKET_SEC_A?10?" localSheetId="41">[1]SFTPIJ!#REF!</definedName>
    <definedName name="XDO_GROUP_?MONEY_MARKET_SEC_A?10?">MIDCAP!#REF!</definedName>
    <definedName name="XDO_GROUP_?MONEY_MARKET_SEC_A?11?" localSheetId="41">[1]SFTPIK!#REF!</definedName>
    <definedName name="XDO_GROUP_?MONEY_MARKET_SEC_A?11?">MULTI1!#REF!</definedName>
    <definedName name="XDO_GROUP_?MONEY_MARKET_SEC_A?12?" localSheetId="41">[1]SFTPIS!#REF!</definedName>
    <definedName name="XDO_GROUP_?MONEY_MARKET_SEC_A?12?">MULTI2!#REF!</definedName>
    <definedName name="XDO_GROUP_?MONEY_MARKET_SEC_A?13?" localSheetId="41">[1]SHYBH!#REF!</definedName>
    <definedName name="XDO_GROUP_?MONEY_MARKET_SEC_A?13?">MULTIP!#REF!</definedName>
    <definedName name="XDO_GROUP_?MONEY_MARKET_SEC_A?14?">SESCAP1!#REF!</definedName>
    <definedName name="XDO_GROUP_?MONEY_MARKET_SEC_A?15?" localSheetId="41">[1]SHYBN!#REF!</definedName>
    <definedName name="XDO_GROUP_?MONEY_MARKET_SEC_A?15?">SESCAP2!#REF!</definedName>
    <definedName name="XDO_GROUP_?MONEY_MARKET_SEC_A?16?" localSheetId="41">[1]SHYBO!#REF!</definedName>
    <definedName name="XDO_GROUP_?MONEY_MARKET_SEC_A?16?">SESCAP3!#REF!</definedName>
    <definedName name="XDO_GROUP_?MONEY_MARKET_SEC_A?17?" localSheetId="41">[1]SHYBP!#REF!</definedName>
    <definedName name="XDO_GROUP_?MONEY_MARKET_SEC_A?17?">SESCAP4!#REF!</definedName>
    <definedName name="XDO_GROUP_?MONEY_MARKET_SEC_A?18?" localSheetId="41">[1]SHYBU!#REF!</definedName>
    <definedName name="XDO_GROUP_?MONEY_MARKET_SEC_A?18?">SESCAP5!#REF!</definedName>
    <definedName name="XDO_GROUP_?MONEY_MARKET_SEC_A?19?">SESCAP6!#REF!</definedName>
    <definedName name="XDO_GROUP_?MONEY_MARKET_SEC_A?2?">MICAP11!#REF!</definedName>
    <definedName name="XDO_GROUP_?MONEY_MARKET_SEC_A?20?">SESCAP7!#REF!</definedName>
    <definedName name="XDO_GROUP_?MONEY_MARKET_SEC_A?21?">SFOCUS!#REF!</definedName>
    <definedName name="XDO_GROUP_?MONEY_MARKET_SEC_A?22?" localSheetId="41">SUNBAL!#REF!</definedName>
    <definedName name="XDO_GROUP_?MONEY_MARKET_SEC_A?22?">SLTADV3!#REF!</definedName>
    <definedName name="XDO_GROUP_?MONEY_MARKET_SEC_A?23?" localSheetId="41">[1]SUNBDS!#REF!</definedName>
    <definedName name="XDO_GROUP_?MONEY_MARKET_SEC_A?23?">SLTADV4!#REF!</definedName>
    <definedName name="XDO_GROUP_?MONEY_MARKET_SEC_A?24?">SLTAX1!#REF!</definedName>
    <definedName name="XDO_GROUP_?MONEY_MARKET_SEC_A?25?" localSheetId="41">[1]SUNMIA!#REF!</definedName>
    <definedName name="XDO_GROUP_?MONEY_MARKET_SEC_A?25?">SLTAX2!#REF!</definedName>
    <definedName name="XDO_GROUP_?MONEY_MARKET_SEC_A?26?" localSheetId="41">[1]SUNONF!#REF!</definedName>
    <definedName name="XDO_GROUP_?MONEY_MARKET_SEC_A?26?">SLTAX3!#REF!</definedName>
    <definedName name="XDO_GROUP_?MONEY_MARKET_SEC_A?27?">SLTAX4!#REF!</definedName>
    <definedName name="XDO_GROUP_?MONEY_MARKET_SEC_A?28?">SLTAX5!#REF!</definedName>
    <definedName name="XDO_GROUP_?MONEY_MARKET_SEC_A?29?">SLTAX6!#REF!</definedName>
    <definedName name="XDO_GROUP_?MONEY_MARKET_SEC_A?3?">MICAP12!#REF!</definedName>
    <definedName name="XDO_GROUP_?MONEY_MARKET_SEC_A?30?">SMALL3!#REF!</definedName>
    <definedName name="XDO_GROUP_?MONEY_MARKET_SEC_A?31?">SMALL4!#REF!</definedName>
    <definedName name="XDO_GROUP_?MONEY_MARKET_SEC_A?32?">SMALL5!#REF!</definedName>
    <definedName name="XDO_GROUP_?MONEY_MARKET_SEC_A?33?">SMALL6!#REF!</definedName>
    <definedName name="XDO_GROUP_?MONEY_MARKET_SEC_A?34?">SMILE!#REF!</definedName>
    <definedName name="XDO_GROUP_?MONEY_MARKET_SEC_A?35?">SRURAL!#REF!</definedName>
    <definedName name="XDO_GROUP_?MONEY_MARKET_SEC_A?36?">SSFUND!#REF!</definedName>
    <definedName name="XDO_GROUP_?MONEY_MARKET_SEC_A?37?">'SSN100'!#REF!</definedName>
    <definedName name="XDO_GROUP_?MONEY_MARKET_SEC_A?38?">STAX!#REF!</definedName>
    <definedName name="XDO_GROUP_?MONEY_MARKET_SEC_A?39?">STOP6!#REF!</definedName>
    <definedName name="XDO_GROUP_?MONEY_MARKET_SEC_A?4?">MICAP14!#REF!</definedName>
    <definedName name="XDO_GROUP_?MONEY_MARKET_SEC_A?40?">STOP7!#REF!</definedName>
    <definedName name="XDO_GROUP_?MONEY_MARKET_SEC_A?41?">SUNESF!#REF!</definedName>
    <definedName name="XDO_GROUP_?MONEY_MARKET_SEC_A?42?">SUNFOP!#REF!</definedName>
    <definedName name="XDO_GROUP_?MONEY_MARKET_SEC_A?43?">SUNVALF10!#REF!</definedName>
    <definedName name="XDO_GROUP_?MONEY_MARKET_SEC_A?44?">SUNVALF2!#REF!</definedName>
    <definedName name="XDO_GROUP_?MONEY_MARKET_SEC_A?45?">SUNVALF3!#REF!</definedName>
    <definedName name="XDO_GROUP_?MONEY_MARKET_SEC_A?46?">SUNVALF7!#REF!</definedName>
    <definedName name="XDO_GROUP_?MONEY_MARKET_SEC_A?47?">SUNVALF8!#REF!</definedName>
    <definedName name="XDO_GROUP_?MONEY_MARKET_SEC_A?48?">SUNVALF9!#REF!</definedName>
    <definedName name="XDO_GROUP_?MONEY_MARKET_SEC_A?5?">MICAP15!#REF!</definedName>
    <definedName name="XDO_GROUP_?MONEY_MARKET_SEC_A?6?" localSheetId="41">[1]SFTPHM!#REF!</definedName>
    <definedName name="XDO_GROUP_?MONEY_MARKET_SEC_A?6?">MICAP16!#REF!</definedName>
    <definedName name="XDO_GROUP_?MONEY_MARKET_SEC_A?7?" localSheetId="41">[1]SFTPHS!#REF!</definedName>
    <definedName name="XDO_GROUP_?MONEY_MARKET_SEC_A?7?">MICAP17!#REF!</definedName>
    <definedName name="XDO_GROUP_?MONEY_MARKET_SEC_A?8?" localSheetId="41">[1]SFTPIC!#REF!</definedName>
    <definedName name="XDO_GROUP_?MONEY_MARKET_SEC_A?8?">MICAP8!#REF!</definedName>
    <definedName name="XDO_GROUP_?MONEY_MARKET_SEC_A?9?" localSheetId="41">[1]SFTPIE!#REF!</definedName>
    <definedName name="XDO_GROUP_?MONEY_MARKET_SEC_A?9?">MICAP9!#REF!</definedName>
    <definedName name="XDO_GROUP_?MONEY_MARKET_SEC_B?" localSheetId="41">[1]CP5SR7!#REF!</definedName>
    <definedName name="XDO_GROUP_?MONEY_MARKET_SEC_B?">CAPEXG!#REF!</definedName>
    <definedName name="XDO_GROUP_?MONEY_MARKET_SEC_B?1?" localSheetId="41">[1]CP5SR8!#REF!</definedName>
    <definedName name="XDO_GROUP_?MONEY_MARKET_SEC_B?1?">MICAP10!#REF!</definedName>
    <definedName name="XDO_GROUP_?MONEY_MARKET_SEC_B?10?" localSheetId="41">[1]SFTPIJ!#REF!</definedName>
    <definedName name="XDO_GROUP_?MONEY_MARKET_SEC_B?10?">MIDCAP!#REF!</definedName>
    <definedName name="XDO_GROUP_?MONEY_MARKET_SEC_B?11?" localSheetId="41">[1]SFTPIK!#REF!</definedName>
    <definedName name="XDO_GROUP_?MONEY_MARKET_SEC_B?11?">MULTI1!#REF!</definedName>
    <definedName name="XDO_GROUP_?MONEY_MARKET_SEC_B?12?" localSheetId="41">[1]SFTPIS!#REF!</definedName>
    <definedName name="XDO_GROUP_?MONEY_MARKET_SEC_B?12?">MULTI2!#REF!</definedName>
    <definedName name="XDO_GROUP_?MONEY_MARKET_SEC_B?13?" localSheetId="41">[1]SHYBH!#REF!</definedName>
    <definedName name="XDO_GROUP_?MONEY_MARKET_SEC_B?13?">MULTIP!#REF!</definedName>
    <definedName name="XDO_GROUP_?MONEY_MARKET_SEC_B?14?" localSheetId="41">[1]SHYBK!#REF!</definedName>
    <definedName name="XDO_GROUP_?MONEY_MARKET_SEC_B?14?">SESCAP1!#REF!</definedName>
    <definedName name="XDO_GROUP_?MONEY_MARKET_SEC_B?15?" localSheetId="41">[1]SHYBN!#REF!</definedName>
    <definedName name="XDO_GROUP_?MONEY_MARKET_SEC_B?15?">SESCAP2!#REF!</definedName>
    <definedName name="XDO_GROUP_?MONEY_MARKET_SEC_B?16?" localSheetId="41">[1]SHYBO!#REF!</definedName>
    <definedName name="XDO_GROUP_?MONEY_MARKET_SEC_B?16?">SESCAP3!#REF!</definedName>
    <definedName name="XDO_GROUP_?MONEY_MARKET_SEC_B?17?" localSheetId="41">[1]SHYBP!#REF!</definedName>
    <definedName name="XDO_GROUP_?MONEY_MARKET_SEC_B?17?">SESCAP4!#REF!</definedName>
    <definedName name="XDO_GROUP_?MONEY_MARKET_SEC_B?18?" localSheetId="41">[1]SHYBU!#REF!</definedName>
    <definedName name="XDO_GROUP_?MONEY_MARKET_SEC_B?18?">SESCAP5!#REF!</definedName>
    <definedName name="XDO_GROUP_?MONEY_MARKET_SEC_B?19?">SESCAP6!#REF!</definedName>
    <definedName name="XDO_GROUP_?MONEY_MARKET_SEC_B?2?" localSheetId="41">[1]DEBTST!#REF!</definedName>
    <definedName name="XDO_GROUP_?MONEY_MARKET_SEC_B?2?">MICAP11!#REF!</definedName>
    <definedName name="XDO_GROUP_?MONEY_MARKET_SEC_B?20?">SESCAP7!#REF!</definedName>
    <definedName name="XDO_GROUP_?MONEY_MARKET_SEC_B?21?">SFOCUS!#REF!</definedName>
    <definedName name="XDO_GROUP_?MONEY_MARKET_SEC_B?22?" localSheetId="41">SUNBAL!#REF!</definedName>
    <definedName name="XDO_GROUP_?MONEY_MARKET_SEC_B?22?">SLTADV3!#REF!</definedName>
    <definedName name="XDO_GROUP_?MONEY_MARKET_SEC_B?23?" localSheetId="41">[1]SUNBDS!#REF!</definedName>
    <definedName name="XDO_GROUP_?MONEY_MARKET_SEC_B?23?">SLTADV4!#REF!</definedName>
    <definedName name="XDO_GROUP_?MONEY_MARKET_SEC_B?24?">SLTAX1!#REF!</definedName>
    <definedName name="XDO_GROUP_?MONEY_MARKET_SEC_B?25?" localSheetId="41">[1]SUNMIA!#REF!</definedName>
    <definedName name="XDO_GROUP_?MONEY_MARKET_SEC_B?25?">SLTAX2!#REF!</definedName>
    <definedName name="XDO_GROUP_?MONEY_MARKET_SEC_B?26?" localSheetId="41">[1]SUNONF!#REF!</definedName>
    <definedName name="XDO_GROUP_?MONEY_MARKET_SEC_B?26?">SLTAX3!#REF!</definedName>
    <definedName name="XDO_GROUP_?MONEY_MARKET_SEC_B?27?">SLTAX4!#REF!</definedName>
    <definedName name="XDO_GROUP_?MONEY_MARKET_SEC_B?28?">SLTAX5!#REF!</definedName>
    <definedName name="XDO_GROUP_?MONEY_MARKET_SEC_B?29?">SLTAX6!#REF!</definedName>
    <definedName name="XDO_GROUP_?MONEY_MARKET_SEC_B?3?" localSheetId="41">[1]SFRLTP!#REF!</definedName>
    <definedName name="XDO_GROUP_?MONEY_MARKET_SEC_B?3?">MICAP12!#REF!</definedName>
    <definedName name="XDO_GROUP_?MONEY_MARKET_SEC_B?30?">SMALL3!#REF!</definedName>
    <definedName name="XDO_GROUP_?MONEY_MARKET_SEC_B?31?">SMALL4!#REF!</definedName>
    <definedName name="XDO_GROUP_?MONEY_MARKET_SEC_B?32?">SMALL5!#REF!</definedName>
    <definedName name="XDO_GROUP_?MONEY_MARKET_SEC_B?33?">SMALL6!#REF!</definedName>
    <definedName name="XDO_GROUP_?MONEY_MARKET_SEC_B?34?">SMILE!#REF!</definedName>
    <definedName name="XDO_GROUP_?MONEY_MARKET_SEC_B?35?">SRURAL!#REF!</definedName>
    <definedName name="XDO_GROUP_?MONEY_MARKET_SEC_B?36?">SSFUND!#REF!</definedName>
    <definedName name="XDO_GROUP_?MONEY_MARKET_SEC_B?37?">'SSN100'!#REF!</definedName>
    <definedName name="XDO_GROUP_?MONEY_MARKET_SEC_B?38?">STAX!#REF!</definedName>
    <definedName name="XDO_GROUP_?MONEY_MARKET_SEC_B?39?">STOP6!#REF!</definedName>
    <definedName name="XDO_GROUP_?MONEY_MARKET_SEC_B?4?" localSheetId="41">[1]SFRSTP!#REF!</definedName>
    <definedName name="XDO_GROUP_?MONEY_MARKET_SEC_B?4?">MICAP14!#REF!</definedName>
    <definedName name="XDO_GROUP_?MONEY_MARKET_SEC_B?40?">STOP7!#REF!</definedName>
    <definedName name="XDO_GROUP_?MONEY_MARKET_SEC_B?41?">SUNESF!#REF!</definedName>
    <definedName name="XDO_GROUP_?MONEY_MARKET_SEC_B?42?">SUNFOP!#REF!</definedName>
    <definedName name="XDO_GROUP_?MONEY_MARKET_SEC_B?43?">SUNVALF10!#REF!</definedName>
    <definedName name="XDO_GROUP_?MONEY_MARKET_SEC_B?44?">SUNVALF2!#REF!</definedName>
    <definedName name="XDO_GROUP_?MONEY_MARKET_SEC_B?45?">SUNVALF3!#REF!</definedName>
    <definedName name="XDO_GROUP_?MONEY_MARKET_SEC_B?46?">SUNVALF7!#REF!</definedName>
    <definedName name="XDO_GROUP_?MONEY_MARKET_SEC_B?47?">SUNVALF8!#REF!</definedName>
    <definedName name="XDO_GROUP_?MONEY_MARKET_SEC_B?48?">SUNVALF9!#REF!</definedName>
    <definedName name="XDO_GROUP_?MONEY_MARKET_SEC_B?5?">MICAP15!#REF!</definedName>
    <definedName name="XDO_GROUP_?MONEY_MARKET_SEC_B?6?" localSheetId="41">[1]SFTPHM!#REF!</definedName>
    <definedName name="XDO_GROUP_?MONEY_MARKET_SEC_B?6?">MICAP16!#REF!</definedName>
    <definedName name="XDO_GROUP_?MONEY_MARKET_SEC_B?7?" localSheetId="41">[1]SFTPHS!#REF!</definedName>
    <definedName name="XDO_GROUP_?MONEY_MARKET_SEC_B?7?">MICAP17!#REF!</definedName>
    <definedName name="XDO_GROUP_?MONEY_MARKET_SEC_B?8?" localSheetId="41">[1]SFTPIC!#REF!</definedName>
    <definedName name="XDO_GROUP_?MONEY_MARKET_SEC_B?8?">MICAP8!#REF!</definedName>
    <definedName name="XDO_GROUP_?MONEY_MARKET_SEC_B?9?" localSheetId="41">[1]SFTPIE!#REF!</definedName>
    <definedName name="XDO_GROUP_?MONEY_MARKET_SEC_B?9?">MICAP9!#REF!</definedName>
    <definedName name="XDO_GROUP_?MONEY_MARKET_SEC_C?" localSheetId="41">[1]CP5SR7!#REF!</definedName>
    <definedName name="XDO_GROUP_?MONEY_MARKET_SEC_C?">CAPEXG!#REF!</definedName>
    <definedName name="XDO_GROUP_?MONEY_MARKET_SEC_C?1?" localSheetId="41">[1]CP5SR8!#REF!</definedName>
    <definedName name="XDO_GROUP_?MONEY_MARKET_SEC_C?1?">MICAP10!#REF!</definedName>
    <definedName name="XDO_GROUP_?MONEY_MARKET_SEC_C?10?" localSheetId="41">[1]SFTPIJ!#REF!</definedName>
    <definedName name="XDO_GROUP_?MONEY_MARKET_SEC_C?10?">MIDCAP!#REF!</definedName>
    <definedName name="XDO_GROUP_?MONEY_MARKET_SEC_C?11?" localSheetId="41">[1]SFTPIK!#REF!</definedName>
    <definedName name="XDO_GROUP_?MONEY_MARKET_SEC_C?11?">MULTI1!#REF!</definedName>
    <definedName name="XDO_GROUP_?MONEY_MARKET_SEC_C?12?" localSheetId="41">[1]SFTPIS!#REF!</definedName>
    <definedName name="XDO_GROUP_?MONEY_MARKET_SEC_C?12?">MULTI2!#REF!</definedName>
    <definedName name="XDO_GROUP_?MONEY_MARKET_SEC_C?13?" localSheetId="41">[1]SHYBH!#REF!</definedName>
    <definedName name="XDO_GROUP_?MONEY_MARKET_SEC_C?13?">MULTIP!#REF!</definedName>
    <definedName name="XDO_GROUP_?MONEY_MARKET_SEC_C?14?" localSheetId="41">[1]SHYBK!#REF!</definedName>
    <definedName name="XDO_GROUP_?MONEY_MARKET_SEC_C?14?">SESCAP1!#REF!</definedName>
    <definedName name="XDO_GROUP_?MONEY_MARKET_SEC_C?15?" localSheetId="41">[1]SHYBN!#REF!</definedName>
    <definedName name="XDO_GROUP_?MONEY_MARKET_SEC_C?15?">SESCAP2!#REF!</definedName>
    <definedName name="XDO_GROUP_?MONEY_MARKET_SEC_C?16?" localSheetId="41">[1]SHYBO!#REF!</definedName>
    <definedName name="XDO_GROUP_?MONEY_MARKET_SEC_C?16?">SESCAP3!#REF!</definedName>
    <definedName name="XDO_GROUP_?MONEY_MARKET_SEC_C?17?" localSheetId="41">[1]SHYBP!#REF!</definedName>
    <definedName name="XDO_GROUP_?MONEY_MARKET_SEC_C?17?">SESCAP4!#REF!</definedName>
    <definedName name="XDO_GROUP_?MONEY_MARKET_SEC_C?18?" localSheetId="41">[1]SHYBU!#REF!</definedName>
    <definedName name="XDO_GROUP_?MONEY_MARKET_SEC_C?18?">SESCAP5!#REF!</definedName>
    <definedName name="XDO_GROUP_?MONEY_MARKET_SEC_C?19?" localSheetId="41">'[1]SLIQ+'!#REF!</definedName>
    <definedName name="XDO_GROUP_?MONEY_MARKET_SEC_C?19?">SESCAP6!#REF!</definedName>
    <definedName name="XDO_GROUP_?MONEY_MARKET_SEC_C?2?" localSheetId="41">[1]DEBTST!#REF!</definedName>
    <definedName name="XDO_GROUP_?MONEY_MARKET_SEC_C?2?">MICAP11!#REF!</definedName>
    <definedName name="XDO_GROUP_?MONEY_MARKET_SEC_C?20?" localSheetId="41">[1]SMMF!#REF!</definedName>
    <definedName name="XDO_GROUP_?MONEY_MARKET_SEC_C?20?">SESCAP7!#REF!</definedName>
    <definedName name="XDO_GROUP_?MONEY_MARKET_SEC_C?21?">SFOCUS!#REF!</definedName>
    <definedName name="XDO_GROUP_?MONEY_MARKET_SEC_C?22?" localSheetId="41">SUNBAL!#REF!</definedName>
    <definedName name="XDO_GROUP_?MONEY_MARKET_SEC_C?22?">SLTADV3!#REF!</definedName>
    <definedName name="XDO_GROUP_?MONEY_MARKET_SEC_C?23?" localSheetId="41">[1]SUNBDS!#REF!</definedName>
    <definedName name="XDO_GROUP_?MONEY_MARKET_SEC_C?23?">SLTADV4!#REF!</definedName>
    <definedName name="XDO_GROUP_?MONEY_MARKET_SEC_C?24?" localSheetId="41">[1]SUNIP!#REF!</definedName>
    <definedName name="XDO_GROUP_?MONEY_MARKET_SEC_C?24?">SLTAX1!#REF!</definedName>
    <definedName name="XDO_GROUP_?MONEY_MARKET_SEC_C?25?" localSheetId="41">[1]SUNMIA!#REF!</definedName>
    <definedName name="XDO_GROUP_?MONEY_MARKET_SEC_C?25?">SLTAX2!#REF!</definedName>
    <definedName name="XDO_GROUP_?MONEY_MARKET_SEC_C?26?" localSheetId="41">[1]SUNONF!#REF!</definedName>
    <definedName name="XDO_GROUP_?MONEY_MARKET_SEC_C?26?">SLTAX3!#REF!</definedName>
    <definedName name="XDO_GROUP_?MONEY_MARKET_SEC_C?27?">SLTAX4!#REF!</definedName>
    <definedName name="XDO_GROUP_?MONEY_MARKET_SEC_C?28?">SLTAX5!#REF!</definedName>
    <definedName name="XDO_GROUP_?MONEY_MARKET_SEC_C?29?">SLTAX6!#REF!</definedName>
    <definedName name="XDO_GROUP_?MONEY_MARKET_SEC_C?3?" localSheetId="41">[1]SFRLTP!#REF!</definedName>
    <definedName name="XDO_GROUP_?MONEY_MARKET_SEC_C?3?">MICAP12!#REF!</definedName>
    <definedName name="XDO_GROUP_?MONEY_MARKET_SEC_C?30?">SMALL3!#REF!</definedName>
    <definedName name="XDO_GROUP_?MONEY_MARKET_SEC_C?31?">SMALL4!#REF!</definedName>
    <definedName name="XDO_GROUP_?MONEY_MARKET_SEC_C?32?">SMALL5!#REF!</definedName>
    <definedName name="XDO_GROUP_?MONEY_MARKET_SEC_C?33?">SMALL6!#REF!</definedName>
    <definedName name="XDO_GROUP_?MONEY_MARKET_SEC_C?34?">SMILE!#REF!</definedName>
    <definedName name="XDO_GROUP_?MONEY_MARKET_SEC_C?35?">SRURAL!#REF!</definedName>
    <definedName name="XDO_GROUP_?MONEY_MARKET_SEC_C?36?">SSFUND!#REF!</definedName>
    <definedName name="XDO_GROUP_?MONEY_MARKET_SEC_C?37?">'SSN100'!#REF!</definedName>
    <definedName name="XDO_GROUP_?MONEY_MARKET_SEC_C?38?">STAX!#REF!</definedName>
    <definedName name="XDO_GROUP_?MONEY_MARKET_SEC_C?39?">STOP6!#REF!</definedName>
    <definedName name="XDO_GROUP_?MONEY_MARKET_SEC_C?4?" localSheetId="41">[1]SFRSTP!#REF!</definedName>
    <definedName name="XDO_GROUP_?MONEY_MARKET_SEC_C?4?">MICAP14!#REF!</definedName>
    <definedName name="XDO_GROUP_?MONEY_MARKET_SEC_C?40?">STOP7!#REF!</definedName>
    <definedName name="XDO_GROUP_?MONEY_MARKET_SEC_C?41?">SUNESF!#REF!</definedName>
    <definedName name="XDO_GROUP_?MONEY_MARKET_SEC_C?42?">SUNFOP!#REF!</definedName>
    <definedName name="XDO_GROUP_?MONEY_MARKET_SEC_C?43?">SUNVALF10!#REF!</definedName>
    <definedName name="XDO_GROUP_?MONEY_MARKET_SEC_C?44?">SUNVALF2!#REF!</definedName>
    <definedName name="XDO_GROUP_?MONEY_MARKET_SEC_C?45?">SUNVALF3!#REF!</definedName>
    <definedName name="XDO_GROUP_?MONEY_MARKET_SEC_C?46?">SUNVALF7!#REF!</definedName>
    <definedName name="XDO_GROUP_?MONEY_MARKET_SEC_C?47?">SUNVALF8!#REF!</definedName>
    <definedName name="XDO_GROUP_?MONEY_MARKET_SEC_C?48?">SUNVALF9!#REF!</definedName>
    <definedName name="XDO_GROUP_?MONEY_MARKET_SEC_C?5?" localSheetId="41">[1]SFTPHI!#REF!</definedName>
    <definedName name="XDO_GROUP_?MONEY_MARKET_SEC_C?5?">MICAP15!#REF!</definedName>
    <definedName name="XDO_GROUP_?MONEY_MARKET_SEC_C?6?" localSheetId="41">[1]SFTPHM!#REF!</definedName>
    <definedName name="XDO_GROUP_?MONEY_MARKET_SEC_C?6?">MICAP16!#REF!</definedName>
    <definedName name="XDO_GROUP_?MONEY_MARKET_SEC_C?7?" localSheetId="41">[1]SFTPHS!#REF!</definedName>
    <definedName name="XDO_GROUP_?MONEY_MARKET_SEC_C?7?">MICAP17!#REF!</definedName>
    <definedName name="XDO_GROUP_?MONEY_MARKET_SEC_C?8?" localSheetId="41">[1]SFTPIC!#REF!</definedName>
    <definedName name="XDO_GROUP_?MONEY_MARKET_SEC_C?8?">MICAP8!#REF!</definedName>
    <definedName name="XDO_GROUP_?MONEY_MARKET_SEC_C?9?" localSheetId="41">[1]SFTPIE!#REF!</definedName>
    <definedName name="XDO_GROUP_?MONEY_MARKET_SEC_C?9?">MICAP9!#REF!</definedName>
    <definedName name="XDO_GROUP_?MONEY_MARKET_SEC_D?">CAPEXG!$A$95:$G$95</definedName>
    <definedName name="XDO_GROUP_?MONEY_MARKET_SEC_D?1?">MICAP10!$A$103:$G$103</definedName>
    <definedName name="XDO_GROUP_?MONEY_MARKET_SEC_D?10?">MIDCAP!$A$116:$G$116</definedName>
    <definedName name="XDO_GROUP_?MONEY_MARKET_SEC_D?11?">MULTI1!$A$90:$G$90</definedName>
    <definedName name="XDO_GROUP_?MONEY_MARKET_SEC_D?12?">MULTI2!$A$91:$G$91</definedName>
    <definedName name="XDO_GROUP_?MONEY_MARKET_SEC_D?13?">MULTIP!$A$87:$G$87</definedName>
    <definedName name="XDO_GROUP_?MONEY_MARKET_SEC_D?14?">SESCAP1!$A$109:$G$109</definedName>
    <definedName name="XDO_GROUP_?MONEY_MARKET_SEC_D?15?" localSheetId="41">[1]SHYBN!#REF!</definedName>
    <definedName name="XDO_GROUP_?MONEY_MARKET_SEC_D?15?">SESCAP2!$A$112:$G$112</definedName>
    <definedName name="XDO_GROUP_?MONEY_MARKET_SEC_D?16?">SESCAP3!$A$115:$G$115</definedName>
    <definedName name="XDO_GROUP_?MONEY_MARKET_SEC_D?17?">SESCAP4!$A$111:$G$111</definedName>
    <definedName name="XDO_GROUP_?MONEY_MARKET_SEC_D?18?">SESCAP5!$A$108:$G$108</definedName>
    <definedName name="XDO_GROUP_?MONEY_MARKET_SEC_D?19?">SESCAP6!$A$104:$G$104</definedName>
    <definedName name="XDO_GROUP_?MONEY_MARKET_SEC_D?2?">MICAP11!$A$112:$G$112</definedName>
    <definedName name="XDO_GROUP_?MONEY_MARKET_SEC_D?20?">SESCAP7!$A$94:$G$94</definedName>
    <definedName name="XDO_GROUP_?MONEY_MARKET_SEC_D?21?">SFOCUS!$A$83:$G$83</definedName>
    <definedName name="XDO_GROUP_?MONEY_MARKET_SEC_D?22?" localSheetId="41">SUNBAL!$A$126:$G$126</definedName>
    <definedName name="XDO_GROUP_?MONEY_MARKET_SEC_D?22?">SLTADV3!$A$107:$G$107</definedName>
    <definedName name="XDO_GROUP_?MONEY_MARKET_SEC_D?23?">SLTADV4!$A$97:$G$97</definedName>
    <definedName name="XDO_GROUP_?MONEY_MARKET_SEC_D?24?">SLTAX1!$A$101:$G$101</definedName>
    <definedName name="XDO_GROUP_?MONEY_MARKET_SEC_D?25?">SLTAX2!$A$101:$G$101</definedName>
    <definedName name="XDO_GROUP_?MONEY_MARKET_SEC_D?26?">SLTAX3!$A$109:$G$109</definedName>
    <definedName name="XDO_GROUP_?MONEY_MARKET_SEC_D?27?">SLTAX4!$A$112:$G$112</definedName>
    <definedName name="XDO_GROUP_?MONEY_MARKET_SEC_D?28?">SLTAX5!$A$113:$G$113</definedName>
    <definedName name="XDO_GROUP_?MONEY_MARKET_SEC_D?29?">SLTAX6!$A$111:$G$111</definedName>
    <definedName name="XDO_GROUP_?MONEY_MARKET_SEC_D?3?">MICAP12!$A$112:$G$112</definedName>
    <definedName name="XDO_GROUP_?MONEY_MARKET_SEC_D?30?">SMALL3!$A$96:$G$96</definedName>
    <definedName name="XDO_GROUP_?MONEY_MARKET_SEC_D?31?">SMALL4!$A$96:$G$96</definedName>
    <definedName name="XDO_GROUP_?MONEY_MARKET_SEC_D?32?">SMALL5!$A$96:$G$96</definedName>
    <definedName name="XDO_GROUP_?MONEY_MARKET_SEC_D?33?">SMALL6!$A$95:$G$95</definedName>
    <definedName name="XDO_GROUP_?MONEY_MARKET_SEC_D?34?">SMILE!$A$104:$G$104</definedName>
    <definedName name="XDO_GROUP_?MONEY_MARKET_SEC_D?35?">SRURAL!$A$117:$G$117</definedName>
    <definedName name="XDO_GROUP_?MONEY_MARKET_SEC_D?36?">SSFUND!$A$92:$G$92</definedName>
    <definedName name="XDO_GROUP_?MONEY_MARKET_SEC_D?37?">'SSN100'!$A$155:$G$155</definedName>
    <definedName name="XDO_GROUP_?MONEY_MARKET_SEC_D?38?">STAX!$A$106:$G$106</definedName>
    <definedName name="XDO_GROUP_?MONEY_MARKET_SEC_D?39?">STOP6!$A$84:$G$84</definedName>
    <definedName name="XDO_GROUP_?MONEY_MARKET_SEC_D?4?">MICAP14!$A$115:$G$115</definedName>
    <definedName name="XDO_GROUP_?MONEY_MARKET_SEC_D?40?">STOP7!$A$84:$G$84</definedName>
    <definedName name="XDO_GROUP_?MONEY_MARKET_SEC_D?41?">SUNESF!$A$124:$G$124</definedName>
    <definedName name="XDO_GROUP_?MONEY_MARKET_SEC_D?42?">SUNFOP!$A$69:$G$69</definedName>
    <definedName name="XDO_GROUP_?MONEY_MARKET_SEC_D?43?">SUNVALF10!$A$98:$G$98</definedName>
    <definedName name="XDO_GROUP_?MONEY_MARKET_SEC_D?44?">SUNVALF2!$A$101:$G$101</definedName>
    <definedName name="XDO_GROUP_?MONEY_MARKET_SEC_D?45?">SUNVALF3!$A$102:$G$102</definedName>
    <definedName name="XDO_GROUP_?MONEY_MARKET_SEC_D?46?">SUNVALF7!$A$87:$G$87</definedName>
    <definedName name="XDO_GROUP_?MONEY_MARKET_SEC_D?47?">SUNVALF8!$A$92:$G$92</definedName>
    <definedName name="XDO_GROUP_?MONEY_MARKET_SEC_D?48?">SUNVALF9!$A$97:$G$97</definedName>
    <definedName name="XDO_GROUP_?MONEY_MARKET_SEC_D?5?">MICAP15!$A$114:$G$114</definedName>
    <definedName name="XDO_GROUP_?MONEY_MARKET_SEC_D?6?">MICAP16!$A$110:$G$110</definedName>
    <definedName name="XDO_GROUP_?MONEY_MARKET_SEC_D?7?">MICAP17!$A$112:$G$112</definedName>
    <definedName name="XDO_GROUP_?MONEY_MARKET_SEC_D?8?">MICAP8!$A$103:$G$103</definedName>
    <definedName name="XDO_GROUP_?MONEY_MARKET_SEC_D?9?">MICAP9!$A$103:$G$103</definedName>
    <definedName name="XDO_GROUP_?MUTUAL_FUND_SEC_A?" localSheetId="41">[1]CP5SR7!#REF!</definedName>
    <definedName name="XDO_GROUP_?MUTUAL_FUND_SEC_A?">CAPEXG!#REF!</definedName>
    <definedName name="XDO_GROUP_?MUTUAL_FUND_SEC_A?1?" localSheetId="41">[1]CP5SR8!#REF!</definedName>
    <definedName name="XDO_GROUP_?MUTUAL_FUND_SEC_A?1?">MICAP10!#REF!</definedName>
    <definedName name="XDO_GROUP_?MUTUAL_FUND_SEC_A?10?" localSheetId="41">[1]SFTPIJ!#REF!</definedName>
    <definedName name="XDO_GROUP_?MUTUAL_FUND_SEC_A?10?">MIDCAP!#REF!</definedName>
    <definedName name="XDO_GROUP_?MUTUAL_FUND_SEC_A?11?" localSheetId="41">[1]SFTPIK!#REF!</definedName>
    <definedName name="XDO_GROUP_?MUTUAL_FUND_SEC_A?11?">MULTI1!#REF!</definedName>
    <definedName name="XDO_GROUP_?MUTUAL_FUND_SEC_A?12?" localSheetId="41">[1]SFTPIS!#REF!</definedName>
    <definedName name="XDO_GROUP_?MUTUAL_FUND_SEC_A?12?">MULTI2!#REF!</definedName>
    <definedName name="XDO_GROUP_?MUTUAL_FUND_SEC_A?13?" localSheetId="41">[1]SHYBH!#REF!</definedName>
    <definedName name="XDO_GROUP_?MUTUAL_FUND_SEC_A?13?">MULTIP!#REF!</definedName>
    <definedName name="XDO_GROUP_?MUTUAL_FUND_SEC_A?14?" localSheetId="41">[1]SHYBK!#REF!</definedName>
    <definedName name="XDO_GROUP_?MUTUAL_FUND_SEC_A?14?">SESCAP1!#REF!</definedName>
    <definedName name="XDO_GROUP_?MUTUAL_FUND_SEC_A?15?" localSheetId="41">[1]SHYBN!#REF!</definedName>
    <definedName name="XDO_GROUP_?MUTUAL_FUND_SEC_A?15?">SESCAP2!#REF!</definedName>
    <definedName name="XDO_GROUP_?MUTUAL_FUND_SEC_A?16?" localSheetId="41">[1]SHYBO!#REF!</definedName>
    <definedName name="XDO_GROUP_?MUTUAL_FUND_SEC_A?16?">SESCAP3!#REF!</definedName>
    <definedName name="XDO_GROUP_?MUTUAL_FUND_SEC_A?17?" localSheetId="41">[1]SHYBP!#REF!</definedName>
    <definedName name="XDO_GROUP_?MUTUAL_FUND_SEC_A?17?">SESCAP4!#REF!</definedName>
    <definedName name="XDO_GROUP_?MUTUAL_FUND_SEC_A?18?" localSheetId="41">[1]SHYBU!#REF!</definedName>
    <definedName name="XDO_GROUP_?MUTUAL_FUND_SEC_A?18?">SESCAP5!#REF!</definedName>
    <definedName name="XDO_GROUP_?MUTUAL_FUND_SEC_A?19?" localSheetId="41">'[1]SLIQ+'!#REF!</definedName>
    <definedName name="XDO_GROUP_?MUTUAL_FUND_SEC_A?19?">SESCAP6!#REF!</definedName>
    <definedName name="XDO_GROUP_?MUTUAL_FUND_SEC_A?2?" localSheetId="41">[1]DEBTST!#REF!</definedName>
    <definedName name="XDO_GROUP_?MUTUAL_FUND_SEC_A?2?">MICAP11!#REF!</definedName>
    <definedName name="XDO_GROUP_?MUTUAL_FUND_SEC_A?20?" localSheetId="41">[1]SMMF!#REF!</definedName>
    <definedName name="XDO_GROUP_?MUTUAL_FUND_SEC_A?20?">SESCAP7!#REF!</definedName>
    <definedName name="XDO_GROUP_?MUTUAL_FUND_SEC_A?21?" localSheetId="41">[1]SMON!#REF!</definedName>
    <definedName name="XDO_GROUP_?MUTUAL_FUND_SEC_A?21?">SFOCUS!#REF!</definedName>
    <definedName name="XDO_GROUP_?MUTUAL_FUND_SEC_A?22?" localSheetId="41">SUNBAL!#REF!</definedName>
    <definedName name="XDO_GROUP_?MUTUAL_FUND_SEC_A?22?">SLTADV3!#REF!</definedName>
    <definedName name="XDO_GROUP_?MUTUAL_FUND_SEC_A?23?" localSheetId="41">[1]SUNBDS!#REF!</definedName>
    <definedName name="XDO_GROUP_?MUTUAL_FUND_SEC_A?23?">SLTADV4!#REF!</definedName>
    <definedName name="XDO_GROUP_?MUTUAL_FUND_SEC_A?24?" localSheetId="41">[1]SUNIP!#REF!</definedName>
    <definedName name="XDO_GROUP_?MUTUAL_FUND_SEC_A?24?">SLTAX1!#REF!</definedName>
    <definedName name="XDO_GROUP_?MUTUAL_FUND_SEC_A?25?" localSheetId="41">[1]SUNMIA!#REF!</definedName>
    <definedName name="XDO_GROUP_?MUTUAL_FUND_SEC_A?25?">SLTAX2!#REF!</definedName>
    <definedName name="XDO_GROUP_?MUTUAL_FUND_SEC_A?26?" localSheetId="41">[1]SUNONF!#REF!</definedName>
    <definedName name="XDO_GROUP_?MUTUAL_FUND_SEC_A?26?">SLTAX3!#REF!</definedName>
    <definedName name="XDO_GROUP_?MUTUAL_FUND_SEC_A?27?">SLTAX4!#REF!</definedName>
    <definedName name="XDO_GROUP_?MUTUAL_FUND_SEC_A?28?">SLTAX5!#REF!</definedName>
    <definedName name="XDO_GROUP_?MUTUAL_FUND_SEC_A?29?">SLTAX6!#REF!</definedName>
    <definedName name="XDO_GROUP_?MUTUAL_FUND_SEC_A?3?" localSheetId="41">[1]SFRLTP!#REF!</definedName>
    <definedName name="XDO_GROUP_?MUTUAL_FUND_SEC_A?3?">MICAP12!#REF!</definedName>
    <definedName name="XDO_GROUP_?MUTUAL_FUND_SEC_A?30?">SMALL3!#REF!</definedName>
    <definedName name="XDO_GROUP_?MUTUAL_FUND_SEC_A?31?">SMALL4!#REF!</definedName>
    <definedName name="XDO_GROUP_?MUTUAL_FUND_SEC_A?32?">SMALL5!#REF!</definedName>
    <definedName name="XDO_GROUP_?MUTUAL_FUND_SEC_A?33?">SMALL6!#REF!</definedName>
    <definedName name="XDO_GROUP_?MUTUAL_FUND_SEC_A?34?">SMILE!#REF!</definedName>
    <definedName name="XDO_GROUP_?MUTUAL_FUND_SEC_A?35?">SRURAL!#REF!</definedName>
    <definedName name="XDO_GROUP_?MUTUAL_FUND_SEC_A?36?">SSFUND!#REF!</definedName>
    <definedName name="XDO_GROUP_?MUTUAL_FUND_SEC_A?37?">'SSN100'!#REF!</definedName>
    <definedName name="XDO_GROUP_?MUTUAL_FUND_SEC_A?38?">STAX!#REF!</definedName>
    <definedName name="XDO_GROUP_?MUTUAL_FUND_SEC_A?39?">STOP6!#REF!</definedName>
    <definedName name="XDO_GROUP_?MUTUAL_FUND_SEC_A?4?" localSheetId="41">[1]SFRSTP!#REF!</definedName>
    <definedName name="XDO_GROUP_?MUTUAL_FUND_SEC_A?4?">MICAP14!#REF!</definedName>
    <definedName name="XDO_GROUP_?MUTUAL_FUND_SEC_A?40?">STOP7!#REF!</definedName>
    <definedName name="XDO_GROUP_?MUTUAL_FUND_SEC_A?41?">SUNESF!#REF!</definedName>
    <definedName name="XDO_GROUP_?MUTUAL_FUND_SEC_A?42?">SUNFOP!#REF!</definedName>
    <definedName name="XDO_GROUP_?MUTUAL_FUND_SEC_A?43?">SUNVALF10!#REF!</definedName>
    <definedName name="XDO_GROUP_?MUTUAL_FUND_SEC_A?44?">SUNVALF2!#REF!</definedName>
    <definedName name="XDO_GROUP_?MUTUAL_FUND_SEC_A?45?">SUNVALF3!#REF!</definedName>
    <definedName name="XDO_GROUP_?MUTUAL_FUND_SEC_A?46?">SUNVALF7!#REF!</definedName>
    <definedName name="XDO_GROUP_?MUTUAL_FUND_SEC_A?47?">SUNVALF8!#REF!</definedName>
    <definedName name="XDO_GROUP_?MUTUAL_FUND_SEC_A?48?">SUNVALF9!#REF!</definedName>
    <definedName name="XDO_GROUP_?MUTUAL_FUND_SEC_A?5?" localSheetId="41">[1]SFTPHI!#REF!</definedName>
    <definedName name="XDO_GROUP_?MUTUAL_FUND_SEC_A?5?">MICAP15!#REF!</definedName>
    <definedName name="XDO_GROUP_?MUTUAL_FUND_SEC_A?6?" localSheetId="41">[1]SFTPHM!#REF!</definedName>
    <definedName name="XDO_GROUP_?MUTUAL_FUND_SEC_A?6?">MICAP16!#REF!</definedName>
    <definedName name="XDO_GROUP_?MUTUAL_FUND_SEC_A?7?" localSheetId="41">[1]SFTPHS!#REF!</definedName>
    <definedName name="XDO_GROUP_?MUTUAL_FUND_SEC_A?7?">MICAP17!#REF!</definedName>
    <definedName name="XDO_GROUP_?MUTUAL_FUND_SEC_A?8?" localSheetId="41">[1]SFTPIC!#REF!</definedName>
    <definedName name="XDO_GROUP_?MUTUAL_FUND_SEC_A?8?">MICAP8!#REF!</definedName>
    <definedName name="XDO_GROUP_?MUTUAL_FUND_SEC_A?9?" localSheetId="41">[1]SFTPIE!#REF!</definedName>
    <definedName name="XDO_GROUP_?MUTUAL_FUND_SEC_A?9?">MICAP9!#REF!</definedName>
    <definedName name="XDO_GROUP_?NAV_PER_PLAN_OPTION?">CAPEXG!$B$123:$D$126</definedName>
    <definedName name="XDO_GROUP_?NAV_PER_PLAN_OPTION?1?">MICAP10!$B$131:$D$134</definedName>
    <definedName name="XDO_GROUP_?NAV_PER_PLAN_OPTION?10?">MIDCAP!$B$145:$D$150</definedName>
    <definedName name="XDO_GROUP_?NAV_PER_PLAN_OPTION?11?">MULTI1!$B$118:$D$121</definedName>
    <definedName name="XDO_GROUP_?NAV_PER_PLAN_OPTION?12?">MULTI2!$B$119:$D$122</definedName>
    <definedName name="XDO_GROUP_?NAV_PER_PLAN_OPTION?13?">MULTIP!$B$115:$D$118</definedName>
    <definedName name="XDO_GROUP_?NAV_PER_PLAN_OPTION?14?">SESCAP1!$B$137:$D$140</definedName>
    <definedName name="XDO_GROUP_?NAV_PER_PLAN_OPTION?15?" localSheetId="41">[1]SHYBN!#REF!</definedName>
    <definedName name="XDO_GROUP_?NAV_PER_PLAN_OPTION?15?">SESCAP2!$B$140:$D$143</definedName>
    <definedName name="XDO_GROUP_?NAV_PER_PLAN_OPTION?16?">SESCAP3!$B$143:$D$146</definedName>
    <definedName name="XDO_GROUP_?NAV_PER_PLAN_OPTION?17?">SESCAP4!$B$139:$D$142</definedName>
    <definedName name="XDO_GROUP_?NAV_PER_PLAN_OPTION?18?">SESCAP5!$B$136:$D$139</definedName>
    <definedName name="XDO_GROUP_?NAV_PER_PLAN_OPTION?19?">SESCAP6!$B$132:$D$135</definedName>
    <definedName name="XDO_GROUP_?NAV_PER_PLAN_OPTION?2?">MICAP11!$B$140:$D$143</definedName>
    <definedName name="XDO_GROUP_?NAV_PER_PLAN_OPTION?20?">SESCAP7!$B$122:$D$125</definedName>
    <definedName name="XDO_GROUP_?NAV_PER_PLAN_OPTION?21?">SFOCUS!$B$111:$D$116</definedName>
    <definedName name="XDO_GROUP_?NAV_PER_PLAN_OPTION?22?" localSheetId="41">SUNBAL!$B$154:$D$157</definedName>
    <definedName name="XDO_GROUP_?NAV_PER_PLAN_OPTION?22?">SLTADV3!$B$135:$D$138</definedName>
    <definedName name="XDO_GROUP_?NAV_PER_PLAN_OPTION?23?">SLTADV4!$B$125:$D$128</definedName>
    <definedName name="XDO_GROUP_?NAV_PER_PLAN_OPTION?24?">SLTAX1!$B$129:$D$132</definedName>
    <definedName name="XDO_GROUP_?NAV_PER_PLAN_OPTION?25?">SLTAX2!$B$129:$D$132</definedName>
    <definedName name="XDO_GROUP_?NAV_PER_PLAN_OPTION?26?">SLTAX3!$B$137:$D$140</definedName>
    <definedName name="XDO_GROUP_?NAV_PER_PLAN_OPTION?27?">SLTAX4!$B$140:$D$143</definedName>
    <definedName name="XDO_GROUP_?NAV_PER_PLAN_OPTION?28?">SLTAX5!$B$141:$D$144</definedName>
    <definedName name="XDO_GROUP_?NAV_PER_PLAN_OPTION?29?">SLTAX6!$B$139:$D$142</definedName>
    <definedName name="XDO_GROUP_?NAV_PER_PLAN_OPTION?3?">MICAP12!$B$140:$D$143</definedName>
    <definedName name="XDO_GROUP_?NAV_PER_PLAN_OPTION?30?">SMALL3!$B$124:$D$127</definedName>
    <definedName name="XDO_GROUP_?NAV_PER_PLAN_OPTION?31?">SMALL4!$B$124:$D$127</definedName>
    <definedName name="XDO_GROUP_?NAV_PER_PLAN_OPTION?32?">SMALL5!$B$124:$D$127</definedName>
    <definedName name="XDO_GROUP_?NAV_PER_PLAN_OPTION?33?">SMALL6!$B$123:$D$126</definedName>
    <definedName name="XDO_GROUP_?NAV_PER_PLAN_OPTION?34?">SMILE!$B$132:$D$137</definedName>
    <definedName name="XDO_GROUP_?NAV_PER_PLAN_OPTION?35?">SRURAL!$B$145:$D$148</definedName>
    <definedName name="XDO_GROUP_?NAV_PER_PLAN_OPTION?36?">SSFUND!$B$120:$D$123</definedName>
    <definedName name="XDO_GROUP_?NAV_PER_PLAN_OPTION?37?">'SSN100'!$B$183:$D$186</definedName>
    <definedName name="XDO_GROUP_?NAV_PER_PLAN_OPTION?38?">STAX!$B$134:$D$137</definedName>
    <definedName name="XDO_GROUP_?NAV_PER_PLAN_OPTION?39?">STOP6!$B$112:$D$115</definedName>
    <definedName name="XDO_GROUP_?NAV_PER_PLAN_OPTION?4?">MICAP14!$B$143:$D$146</definedName>
    <definedName name="XDO_GROUP_?NAV_PER_PLAN_OPTION?40?">STOP7!$B$112:$D$115</definedName>
    <definedName name="XDO_GROUP_?NAV_PER_PLAN_OPTION?41?">SUNESF!$B$153:$D$156</definedName>
    <definedName name="XDO_GROUP_?NAV_PER_PLAN_OPTION?42?">SUNFOP!$B$97:$D$102</definedName>
    <definedName name="XDO_GROUP_?NAV_PER_PLAN_OPTION?43?">SUNVALF10!$B$126:$D$129</definedName>
    <definedName name="XDO_GROUP_?NAV_PER_PLAN_OPTION?44?">SUNVALF2!$B$129:$D$132</definedName>
    <definedName name="XDO_GROUP_?NAV_PER_PLAN_OPTION?45?">SUNVALF3!$B$130:$D$133</definedName>
    <definedName name="XDO_GROUP_?NAV_PER_PLAN_OPTION?46?">SUNVALF7!$B$115:$D$118</definedName>
    <definedName name="XDO_GROUP_?NAV_PER_PLAN_OPTION?47?">SUNVALF8!$B$120:$D$123</definedName>
    <definedName name="XDO_GROUP_?NAV_PER_PLAN_OPTION?48?">SUNVALF9!$B$125:$D$128</definedName>
    <definedName name="XDO_GROUP_?NAV_PER_PLAN_OPTION?5?">MICAP15!$B$142:$D$145</definedName>
    <definedName name="XDO_GROUP_?NAV_PER_PLAN_OPTION?6?">MICAP16!$B$138:$D$141</definedName>
    <definedName name="XDO_GROUP_?NAV_PER_PLAN_OPTION?7?">MICAP17!$B$140:$D$143</definedName>
    <definedName name="XDO_GROUP_?NAV_PER_PLAN_OPTION?8?">MICAP8!$B$131:$D$134</definedName>
    <definedName name="XDO_GROUP_?NAV_PER_PLAN_OPTION?9?">MICAP9!$B$131:$D$134</definedName>
    <definedName name="XDO_GROUP_?OTHERS_A?" localSheetId="41">[1]CP5SR7!#REF!</definedName>
    <definedName name="XDO_GROUP_?OTHERS_A?">CAPEXG!#REF!</definedName>
    <definedName name="XDO_GROUP_?OTHERS_A?1?" localSheetId="41">[1]CP5SR8!#REF!</definedName>
    <definedName name="XDO_GROUP_?OTHERS_A?1?">MICAP10!#REF!</definedName>
    <definedName name="XDO_GROUP_?OTHERS_A?10?" localSheetId="41">[1]SFTPIJ!#REF!</definedName>
    <definedName name="XDO_GROUP_?OTHERS_A?10?">MIDCAP!#REF!</definedName>
    <definedName name="XDO_GROUP_?OTHERS_A?11?" localSheetId="41">[1]SFTPIK!#REF!</definedName>
    <definedName name="XDO_GROUP_?OTHERS_A?11?">MULTI1!#REF!</definedName>
    <definedName name="XDO_GROUP_?OTHERS_A?12?" localSheetId="41">[1]SFTPIS!#REF!</definedName>
    <definedName name="XDO_GROUP_?OTHERS_A?12?">MULTI2!#REF!</definedName>
    <definedName name="XDO_GROUP_?OTHERS_A?13?" localSheetId="41">[1]SHYBH!#REF!</definedName>
    <definedName name="XDO_GROUP_?OTHERS_A?13?">MULTIP!#REF!</definedName>
    <definedName name="XDO_GROUP_?OTHERS_A?14?" localSheetId="41">[1]SHYBK!#REF!</definedName>
    <definedName name="XDO_GROUP_?OTHERS_A?14?">SESCAP1!#REF!</definedName>
    <definedName name="XDO_GROUP_?OTHERS_A?15?" localSheetId="41">[1]SHYBN!#REF!</definedName>
    <definedName name="XDO_GROUP_?OTHERS_A?15?">SESCAP2!#REF!</definedName>
    <definedName name="XDO_GROUP_?OTHERS_A?16?" localSheetId="41">[1]SHYBO!#REF!</definedName>
    <definedName name="XDO_GROUP_?OTHERS_A?16?">SESCAP3!#REF!</definedName>
    <definedName name="XDO_GROUP_?OTHERS_A?17?" localSheetId="41">[1]SHYBP!#REF!</definedName>
    <definedName name="XDO_GROUP_?OTHERS_A?17?">SESCAP4!#REF!</definedName>
    <definedName name="XDO_GROUP_?OTHERS_A?18?" localSheetId="41">[1]SHYBU!#REF!</definedName>
    <definedName name="XDO_GROUP_?OTHERS_A?18?">SESCAP5!#REF!</definedName>
    <definedName name="XDO_GROUP_?OTHERS_A?19?" localSheetId="41">'[1]SLIQ+'!#REF!</definedName>
    <definedName name="XDO_GROUP_?OTHERS_A?19?">SESCAP6!#REF!</definedName>
    <definedName name="XDO_GROUP_?OTHERS_A?2?" localSheetId="41">[1]DEBTST!#REF!</definedName>
    <definedName name="XDO_GROUP_?OTHERS_A?2?">MICAP11!#REF!</definedName>
    <definedName name="XDO_GROUP_?OTHERS_A?20?" localSheetId="41">[1]SMMF!#REF!</definedName>
    <definedName name="XDO_GROUP_?OTHERS_A?20?">SESCAP7!#REF!</definedName>
    <definedName name="XDO_GROUP_?OTHERS_A?21?">SFOCUS!#REF!</definedName>
    <definedName name="XDO_GROUP_?OTHERS_A?22?" localSheetId="41">SUNBAL!#REF!</definedName>
    <definedName name="XDO_GROUP_?OTHERS_A?22?">SLTADV3!#REF!</definedName>
    <definedName name="XDO_GROUP_?OTHERS_A?23?" localSheetId="41">[1]SUNBDS!#REF!</definedName>
    <definedName name="XDO_GROUP_?OTHERS_A?23?">SLTADV4!#REF!</definedName>
    <definedName name="XDO_GROUP_?OTHERS_A?24?" localSheetId="41">[1]SUNIP!#REF!</definedName>
    <definedName name="XDO_GROUP_?OTHERS_A?24?">SLTAX1!#REF!</definedName>
    <definedName name="XDO_GROUP_?OTHERS_A?25?" localSheetId="41">[1]SUNMIA!#REF!</definedName>
    <definedName name="XDO_GROUP_?OTHERS_A?25?">SLTAX2!#REF!</definedName>
    <definedName name="XDO_GROUP_?OTHERS_A?26?" localSheetId="41">[1]SUNONF!#REF!</definedName>
    <definedName name="XDO_GROUP_?OTHERS_A?26?">SLTAX3!#REF!</definedName>
    <definedName name="XDO_GROUP_?OTHERS_A?27?">SLTAX4!#REF!</definedName>
    <definedName name="XDO_GROUP_?OTHERS_A?28?">SLTAX5!#REF!</definedName>
    <definedName name="XDO_GROUP_?OTHERS_A?29?">SLTAX6!#REF!</definedName>
    <definedName name="XDO_GROUP_?OTHERS_A?3?" localSheetId="41">[1]SFRLTP!#REF!</definedName>
    <definedName name="XDO_GROUP_?OTHERS_A?3?">MICAP12!#REF!</definedName>
    <definedName name="XDO_GROUP_?OTHERS_A?30?">SMALL3!#REF!</definedName>
    <definedName name="XDO_GROUP_?OTHERS_A?31?">SMALL4!#REF!</definedName>
    <definedName name="XDO_GROUP_?OTHERS_A?32?">SMALL5!#REF!</definedName>
    <definedName name="XDO_GROUP_?OTHERS_A?33?">SMALL6!#REF!</definedName>
    <definedName name="XDO_GROUP_?OTHERS_A?34?">SMILE!#REF!</definedName>
    <definedName name="XDO_GROUP_?OTHERS_A?35?">SRURAL!#REF!</definedName>
    <definedName name="XDO_GROUP_?OTHERS_A?36?">SSFUND!#REF!</definedName>
    <definedName name="XDO_GROUP_?OTHERS_A?37?">'SSN100'!#REF!</definedName>
    <definedName name="XDO_GROUP_?OTHERS_A?38?">STAX!#REF!</definedName>
    <definedName name="XDO_GROUP_?OTHERS_A?39?">STOP6!#REF!</definedName>
    <definedName name="XDO_GROUP_?OTHERS_A?4?" localSheetId="41">[1]SFRSTP!#REF!</definedName>
    <definedName name="XDO_GROUP_?OTHERS_A?4?">MICAP14!#REF!</definedName>
    <definedName name="XDO_GROUP_?OTHERS_A?40?">STOP7!#REF!</definedName>
    <definedName name="XDO_GROUP_?OTHERS_A?41?">SUNESF!#REF!</definedName>
    <definedName name="XDO_GROUP_?OTHERS_A?42?">SUNFOP!#REF!</definedName>
    <definedName name="XDO_GROUP_?OTHERS_A?43?">SUNVALF10!#REF!</definedName>
    <definedName name="XDO_GROUP_?OTHERS_A?44?">SUNVALF2!#REF!</definedName>
    <definedName name="XDO_GROUP_?OTHERS_A?45?">SUNVALF3!#REF!</definedName>
    <definedName name="XDO_GROUP_?OTHERS_A?46?">SUNVALF7!#REF!</definedName>
    <definedName name="XDO_GROUP_?OTHERS_A?47?">SUNVALF8!#REF!</definedName>
    <definedName name="XDO_GROUP_?OTHERS_A?48?">SUNVALF9!#REF!</definedName>
    <definedName name="XDO_GROUP_?OTHERS_A?5?" localSheetId="41">[1]SFTPHI!#REF!</definedName>
    <definedName name="XDO_GROUP_?OTHERS_A?5?">MICAP15!#REF!</definedName>
    <definedName name="XDO_GROUP_?OTHERS_A?6?" localSheetId="41">[1]SFTPHM!#REF!</definedName>
    <definedName name="XDO_GROUP_?OTHERS_A?6?">MICAP16!#REF!</definedName>
    <definedName name="XDO_GROUP_?OTHERS_A?7?" localSheetId="41">[1]SFTPHS!#REF!</definedName>
    <definedName name="XDO_GROUP_?OTHERS_A?7?">MICAP17!#REF!</definedName>
    <definedName name="XDO_GROUP_?OTHERS_A?8?" localSheetId="41">[1]SFTPIC!#REF!</definedName>
    <definedName name="XDO_GROUP_?OTHERS_A?8?">MICAP8!#REF!</definedName>
    <definedName name="XDO_GROUP_?OTHERS_A?9?" localSheetId="41">[1]SFTPIE!#REF!</definedName>
    <definedName name="XDO_GROUP_?OTHERS_A?9?">MICAP9!#REF!</definedName>
    <definedName name="XDO_GROUP_?OTHERS_B?" localSheetId="41">[1]CP5SR7!#REF!</definedName>
    <definedName name="XDO_GROUP_?OTHERS_B?">CAPEXG!#REF!</definedName>
    <definedName name="XDO_GROUP_?OTHERS_B?1?" localSheetId="41">[1]CP5SR8!#REF!</definedName>
    <definedName name="XDO_GROUP_?OTHERS_B?1?">MICAP10!#REF!</definedName>
    <definedName name="XDO_GROUP_?OTHERS_B?10?" localSheetId="41">[1]SFTPIJ!#REF!</definedName>
    <definedName name="XDO_GROUP_?OTHERS_B?10?">MIDCAP!#REF!</definedName>
    <definedName name="XDO_GROUP_?OTHERS_B?11?" localSheetId="41">[1]SFTPIK!#REF!</definedName>
    <definedName name="XDO_GROUP_?OTHERS_B?11?">MULTI1!#REF!</definedName>
    <definedName name="XDO_GROUP_?OTHERS_B?12?" localSheetId="41">[1]SFTPIS!#REF!</definedName>
    <definedName name="XDO_GROUP_?OTHERS_B?12?">MULTI2!#REF!</definedName>
    <definedName name="XDO_GROUP_?OTHERS_B?13?" localSheetId="41">[1]SHYBH!#REF!</definedName>
    <definedName name="XDO_GROUP_?OTHERS_B?13?">MULTIP!#REF!</definedName>
    <definedName name="XDO_GROUP_?OTHERS_B?14?" localSheetId="41">[1]SHYBK!#REF!</definedName>
    <definedName name="XDO_GROUP_?OTHERS_B?14?">SESCAP1!#REF!</definedName>
    <definedName name="XDO_GROUP_?OTHERS_B?15?" localSheetId="41">[1]SHYBN!#REF!</definedName>
    <definedName name="XDO_GROUP_?OTHERS_B?15?">SESCAP2!#REF!</definedName>
    <definedName name="XDO_GROUP_?OTHERS_B?16?" localSheetId="41">[1]SHYBO!#REF!</definedName>
    <definedName name="XDO_GROUP_?OTHERS_B?16?">SESCAP3!#REF!</definedName>
    <definedName name="XDO_GROUP_?OTHERS_B?17?" localSheetId="41">[1]SHYBP!#REF!</definedName>
    <definedName name="XDO_GROUP_?OTHERS_B?17?">SESCAP4!#REF!</definedName>
    <definedName name="XDO_GROUP_?OTHERS_B?18?" localSheetId="41">[1]SHYBU!#REF!</definedName>
    <definedName name="XDO_GROUP_?OTHERS_B?18?">SESCAP5!#REF!</definedName>
    <definedName name="XDO_GROUP_?OTHERS_B?19?" localSheetId="41">'[1]SLIQ+'!#REF!</definedName>
    <definedName name="XDO_GROUP_?OTHERS_B?19?">SESCAP6!#REF!</definedName>
    <definedName name="XDO_GROUP_?OTHERS_B?2?" localSheetId="41">[1]DEBTST!#REF!</definedName>
    <definedName name="XDO_GROUP_?OTHERS_B?2?">MICAP11!#REF!</definedName>
    <definedName name="XDO_GROUP_?OTHERS_B?20?" localSheetId="41">[1]SMMF!#REF!</definedName>
    <definedName name="XDO_GROUP_?OTHERS_B?20?">SESCAP7!#REF!</definedName>
    <definedName name="XDO_GROUP_?OTHERS_B?21?" localSheetId="41">[1]SMON!#REF!</definedName>
    <definedName name="XDO_GROUP_?OTHERS_B?21?">SFOCUS!#REF!</definedName>
    <definedName name="XDO_GROUP_?OTHERS_B?22?" localSheetId="41">SUNBAL!#REF!</definedName>
    <definedName name="XDO_GROUP_?OTHERS_B?22?">SLTADV3!#REF!</definedName>
    <definedName name="XDO_GROUP_?OTHERS_B?23?" localSheetId="41">[1]SUNBDS!#REF!</definedName>
    <definedName name="XDO_GROUP_?OTHERS_B?23?">SLTADV4!#REF!</definedName>
    <definedName name="XDO_GROUP_?OTHERS_B?24?" localSheetId="41">[1]SUNIP!#REF!</definedName>
    <definedName name="XDO_GROUP_?OTHERS_B?24?">SLTAX1!#REF!</definedName>
    <definedName name="XDO_GROUP_?OTHERS_B?25?" localSheetId="41">[1]SUNMIA!#REF!</definedName>
    <definedName name="XDO_GROUP_?OTHERS_B?25?">SLTAX2!#REF!</definedName>
    <definedName name="XDO_GROUP_?OTHERS_B?26?" localSheetId="41">[1]SUNONF!#REF!</definedName>
    <definedName name="XDO_GROUP_?OTHERS_B?26?">SLTAX3!#REF!</definedName>
    <definedName name="XDO_GROUP_?OTHERS_B?27?">SLTAX4!#REF!</definedName>
    <definedName name="XDO_GROUP_?OTHERS_B?28?">SLTAX5!#REF!</definedName>
    <definedName name="XDO_GROUP_?OTHERS_B?29?">SLTAX6!#REF!</definedName>
    <definedName name="XDO_GROUP_?OTHERS_B?3?" localSheetId="41">[1]SFRLTP!#REF!</definedName>
    <definedName name="XDO_GROUP_?OTHERS_B?3?">MICAP12!#REF!</definedName>
    <definedName name="XDO_GROUP_?OTHERS_B?30?">SMALL3!#REF!</definedName>
    <definedName name="XDO_GROUP_?OTHERS_B?31?">SMALL4!#REF!</definedName>
    <definedName name="XDO_GROUP_?OTHERS_B?32?">SMALL5!#REF!</definedName>
    <definedName name="XDO_GROUP_?OTHERS_B?33?">SMALL6!#REF!</definedName>
    <definedName name="XDO_GROUP_?OTHERS_B?34?">SMILE!#REF!</definedName>
    <definedName name="XDO_GROUP_?OTHERS_B?35?">SRURAL!#REF!</definedName>
    <definedName name="XDO_GROUP_?OTHERS_B?36?">SSFUND!#REF!</definedName>
    <definedName name="XDO_GROUP_?OTHERS_B?37?">'SSN100'!#REF!</definedName>
    <definedName name="XDO_GROUP_?OTHERS_B?38?">STAX!#REF!</definedName>
    <definedName name="XDO_GROUP_?OTHERS_B?39?">STOP6!#REF!</definedName>
    <definedName name="XDO_GROUP_?OTHERS_B?4?" localSheetId="41">[1]SFRSTP!#REF!</definedName>
    <definedName name="XDO_GROUP_?OTHERS_B?4?">MICAP14!#REF!</definedName>
    <definedName name="XDO_GROUP_?OTHERS_B?40?">STOP7!#REF!</definedName>
    <definedName name="XDO_GROUP_?OTHERS_B?41?">SUNESF!#REF!</definedName>
    <definedName name="XDO_GROUP_?OTHERS_B?42?">SUNFOP!#REF!</definedName>
    <definedName name="XDO_GROUP_?OTHERS_B?43?">SUNVALF10!#REF!</definedName>
    <definedName name="XDO_GROUP_?OTHERS_B?44?">SUNVALF2!#REF!</definedName>
    <definedName name="XDO_GROUP_?OTHERS_B?45?">SUNVALF3!#REF!</definedName>
    <definedName name="XDO_GROUP_?OTHERS_B?46?">SUNVALF7!#REF!</definedName>
    <definedName name="XDO_GROUP_?OTHERS_B?47?">SUNVALF8!#REF!</definedName>
    <definedName name="XDO_GROUP_?OTHERS_B?48?">SUNVALF9!#REF!</definedName>
    <definedName name="XDO_GROUP_?OTHERS_B?5?" localSheetId="41">[1]SFTPHI!#REF!</definedName>
    <definedName name="XDO_GROUP_?OTHERS_B?5?">MICAP15!#REF!</definedName>
    <definedName name="XDO_GROUP_?OTHERS_B?6?" localSheetId="41">[1]SFTPHM!#REF!</definedName>
    <definedName name="XDO_GROUP_?OTHERS_B?6?">MICAP16!#REF!</definedName>
    <definedName name="XDO_GROUP_?OTHERS_B?7?" localSheetId="41">[1]SFTPHS!#REF!</definedName>
    <definedName name="XDO_GROUP_?OTHERS_B?7?">MICAP17!#REF!</definedName>
    <definedName name="XDO_GROUP_?OTHERS_B?8?" localSheetId="41">[1]SFTPIC!#REF!</definedName>
    <definedName name="XDO_GROUP_?OTHERS_B?8?">MICAP8!#REF!</definedName>
    <definedName name="XDO_GROUP_?OTHERS_B?9?" localSheetId="41">[1]SFTPIE!#REF!</definedName>
    <definedName name="XDO_GROUP_?OTHERS_B?9?">MICAP9!#REF!</definedName>
    <definedName name="XDO_GROUP_?REPO_BONUS?22?">SUNBAL!$B$169:$F$169</definedName>
    <definedName name="XDO_GROUP_?REPO_CORPORATE?">CAPEXG!$B$135:$F$135</definedName>
    <definedName name="XDO_GROUP_?REPO_CORPORATE?1?">MICAP10!$B$143:$F$143</definedName>
    <definedName name="XDO_GROUP_?REPO_CORPORATE?10?">MIDCAP!$B$161:$F$161</definedName>
    <definedName name="XDO_GROUP_?REPO_CORPORATE?11?">MULTI1!$B$130:$F$130</definedName>
    <definedName name="XDO_GROUP_?REPO_CORPORATE?12?">MULTI2!$B$131:$F$131</definedName>
    <definedName name="XDO_GROUP_?REPO_CORPORATE?13?">MULTIP!$B$127:$F$127</definedName>
    <definedName name="XDO_GROUP_?REPO_CORPORATE?14?">SESCAP1!$B$149:$F$149</definedName>
    <definedName name="XDO_GROUP_?REPO_CORPORATE?15?">SESCAP2!$B$152:$F$152</definedName>
    <definedName name="XDO_GROUP_?REPO_CORPORATE?16?">SESCAP3!$B$155:$F$155</definedName>
    <definedName name="XDO_GROUP_?REPO_CORPORATE?17?">SESCAP4!$B$151:$F$151</definedName>
    <definedName name="XDO_GROUP_?REPO_CORPORATE?18?">SESCAP5!$B$148:$F$148</definedName>
    <definedName name="XDO_GROUP_?REPO_CORPORATE?19?">SESCAP6!$B$144:$F$144</definedName>
    <definedName name="XDO_GROUP_?REPO_CORPORATE?2?">MICAP11!$B$152:$F$152</definedName>
    <definedName name="XDO_GROUP_?REPO_CORPORATE?20?">SESCAP7!$B$134:$F$134</definedName>
    <definedName name="XDO_GROUP_?REPO_CORPORATE?21?">SFOCUS!$B$125:$F$125</definedName>
    <definedName name="XDO_GROUP_?REPO_CORPORATE?22?">SLTADV3!$B$147:$F$147</definedName>
    <definedName name="XDO_GROUP_?REPO_CORPORATE?23?">SLTADV4!$B$137:$F$137</definedName>
    <definedName name="XDO_GROUP_?REPO_CORPORATE?24?">SLTAX1!$B$141:$F$141</definedName>
    <definedName name="XDO_GROUP_?REPO_CORPORATE?25?">SLTAX2!$B$141:$F$141</definedName>
    <definedName name="XDO_GROUP_?REPO_CORPORATE?26?">SLTAX3!$B$149:$F$149</definedName>
    <definedName name="XDO_GROUP_?REPO_CORPORATE?27?">SLTAX4!$B$152:$F$152</definedName>
    <definedName name="XDO_GROUP_?REPO_CORPORATE?28?">SLTAX5!$B$153:$F$153</definedName>
    <definedName name="XDO_GROUP_?REPO_CORPORATE?29?">SLTAX6!$B$151:$F$151</definedName>
    <definedName name="XDO_GROUP_?REPO_CORPORATE?3?">MICAP12!$B$152:$F$152</definedName>
    <definedName name="XDO_GROUP_?REPO_CORPORATE?30?">SMALL3!$B$136:$F$136</definedName>
    <definedName name="XDO_GROUP_?REPO_CORPORATE?31?">SMALL4!$B$136:$F$136</definedName>
    <definedName name="XDO_GROUP_?REPO_CORPORATE?32?">SMALL5!$B$136:$F$136</definedName>
    <definedName name="XDO_GROUP_?REPO_CORPORATE?33?">SMALL6!$B$135:$F$135</definedName>
    <definedName name="XDO_GROUP_?REPO_CORPORATE?34?">SMILE!$B$146:$F$146</definedName>
    <definedName name="XDO_GROUP_?REPO_CORPORATE?35?">SRURAL!$B$157:$F$157</definedName>
    <definedName name="XDO_GROUP_?REPO_CORPORATE?36?">SSFUND!$B$132:$F$132</definedName>
    <definedName name="XDO_GROUP_?REPO_CORPORATE?37?">'SSN100'!$B$195:$F$195</definedName>
    <definedName name="XDO_GROUP_?REPO_CORPORATE?38?">STAX!$B$146:$F$146</definedName>
    <definedName name="XDO_GROUP_?REPO_CORPORATE?39?">STOP6!$B$124:$F$124</definedName>
    <definedName name="XDO_GROUP_?REPO_CORPORATE?4?">MICAP14!$B$155:$F$155</definedName>
    <definedName name="XDO_GROUP_?REPO_CORPORATE?40?">STOP7!$B$124:$F$124</definedName>
    <definedName name="XDO_GROUP_?REPO_CORPORATE?41?">SUNESF!$B$167:$F$167</definedName>
    <definedName name="XDO_GROUP_?REPO_CORPORATE?42?">SUNFOP!$B$111:$F$111</definedName>
    <definedName name="XDO_GROUP_?REPO_CORPORATE?43?">SUNVALF10!$B$138:$F$138</definedName>
    <definedName name="XDO_GROUP_?REPO_CORPORATE?44?">SUNVALF2!$B$141:$F$141</definedName>
    <definedName name="XDO_GROUP_?REPO_CORPORATE?45?">SUNVALF3!$B$142:$F$142</definedName>
    <definedName name="XDO_GROUP_?REPO_CORPORATE?46?">SUNVALF7!$B$127:$F$127</definedName>
    <definedName name="XDO_GROUP_?REPO_CORPORATE?47?">SUNVALF8!$B$132:$F$132</definedName>
    <definedName name="XDO_GROUP_?REPO_CORPORATE?48?">SUNVALF9!$B$137:$F$137</definedName>
    <definedName name="XDO_GROUP_?REPO_CORPORATE?5?">MICAP15!$B$154:$F$154</definedName>
    <definedName name="XDO_GROUP_?REPO_CORPORATE?6?">MICAP16!$B$150:$F$150</definedName>
    <definedName name="XDO_GROUP_?REPO_CORPORATE?7?">MICAP17!$B$152:$F$152</definedName>
    <definedName name="XDO_GROUP_?REPO_CORPORATE?8?">MICAP8!$B$143:$F$143</definedName>
    <definedName name="XDO_GROUP_?REPO_CORPORATE?9?">MICAP9!$B$143:$F$143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55" l="1"/>
  <c r="F90" i="55" l="1"/>
  <c r="F89" i="55"/>
  <c r="F88" i="55"/>
  <c r="E28" i="55"/>
  <c r="E27" i="55"/>
  <c r="E26" i="55"/>
  <c r="E25" i="55"/>
  <c r="E24" i="55"/>
  <c r="E23" i="55"/>
  <c r="E22" i="55"/>
  <c r="E21" i="55"/>
  <c r="E19" i="55"/>
  <c r="E17" i="55"/>
  <c r="G19" i="54"/>
  <c r="F17" i="54"/>
  <c r="G17" i="54" s="1"/>
  <c r="G16" i="54"/>
  <c r="F13" i="54"/>
  <c r="G13" i="54" s="1"/>
  <c r="G10" i="54"/>
  <c r="G9" i="54"/>
  <c r="G8" i="54"/>
  <c r="G7" i="54"/>
  <c r="G6" i="54"/>
  <c r="G21" i="54" l="1"/>
  <c r="F75" i="53" l="1"/>
  <c r="G75" i="53" s="1"/>
  <c r="G74" i="53"/>
  <c r="F72" i="53"/>
  <c r="F76" i="53" s="1"/>
  <c r="G76" i="53" s="1"/>
  <c r="G71" i="53"/>
  <c r="F50" i="53"/>
  <c r="G50" i="53" s="1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F20" i="53"/>
  <c r="G20" i="53" s="1"/>
  <c r="G18" i="53"/>
  <c r="G17" i="53"/>
  <c r="G16" i="53"/>
  <c r="G15" i="53"/>
  <c r="G14" i="53"/>
  <c r="G13" i="53"/>
  <c r="F76" i="52"/>
  <c r="G75" i="52"/>
  <c r="G76" i="52" s="1"/>
  <c r="F73" i="52"/>
  <c r="G72" i="52"/>
  <c r="G73" i="52" s="1"/>
  <c r="F51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F20" i="52"/>
  <c r="G20" i="52" s="1"/>
  <c r="G18" i="52"/>
  <c r="G17" i="52"/>
  <c r="G16" i="52"/>
  <c r="G15" i="52"/>
  <c r="G14" i="52"/>
  <c r="G13" i="52"/>
  <c r="F77" i="52" l="1"/>
  <c r="G77" i="52" s="1"/>
  <c r="F54" i="53"/>
  <c r="G54" i="53" s="1"/>
  <c r="G78" i="53" s="1"/>
  <c r="F55" i="52"/>
  <c r="G55" i="52" s="1"/>
  <c r="G79" i="52" s="1"/>
  <c r="G51" i="52"/>
  <c r="G72" i="53"/>
</calcChain>
</file>

<file path=xl/sharedStrings.xml><?xml version="1.0" encoding="utf-8"?>
<sst xmlns="http://schemas.openxmlformats.org/spreadsheetml/2006/main" count="12357" uniqueCount="1077">
  <si>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</si>
  <si>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</si>
  <si>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</si>
  <si>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</si>
  <si>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</si>
  <si>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</si>
  <si>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</si>
  <si>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</si>
  <si>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</si>
  <si>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</si>
  <si>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</si>
  <si>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INE331A01037</t>
  </si>
  <si>
    <t>The Ramco Cements Ltd</t>
  </si>
  <si>
    <t>Cement</t>
  </si>
  <si>
    <t>INE090A01021</t>
  </si>
  <si>
    <t>ICICI Bank Ltd</t>
  </si>
  <si>
    <t>Banks</t>
  </si>
  <si>
    <t>INE018A01030</t>
  </si>
  <si>
    <t>Larsen &amp; Toubro Ltd</t>
  </si>
  <si>
    <t>Construction Project</t>
  </si>
  <si>
    <t>INE536A01023</t>
  </si>
  <si>
    <t>Grindwell Norton Ltd</t>
  </si>
  <si>
    <t>Industrial Products</t>
  </si>
  <si>
    <t>INE220B01022</t>
  </si>
  <si>
    <t>Kalpataru Power Transmission Ltd</t>
  </si>
  <si>
    <t>Power</t>
  </si>
  <si>
    <t>INE002A01018</t>
  </si>
  <si>
    <t>Reliance Industries Ltd</t>
  </si>
  <si>
    <t>Petroleum Products</t>
  </si>
  <si>
    <t>INE074A01025</t>
  </si>
  <si>
    <t>Praj Industries Ltd</t>
  </si>
  <si>
    <t>Industrial Capital Goods</t>
  </si>
  <si>
    <t>INE671A01010</t>
  </si>
  <si>
    <t>Honeywell Automation India Ltd</t>
  </si>
  <si>
    <t>INE325A01013</t>
  </si>
  <si>
    <t>Timken India Ltd</t>
  </si>
  <si>
    <t>INE040A01026</t>
  </si>
  <si>
    <t>HDFC Bank Ltd</t>
  </si>
  <si>
    <t>INE070A01015</t>
  </si>
  <si>
    <t>Shree Cement Ltd</t>
  </si>
  <si>
    <t>INE858B01029</t>
  </si>
  <si>
    <t>ISGEC Heavy  Engineering Ltd</t>
  </si>
  <si>
    <t>INE868B01028</t>
  </si>
  <si>
    <t>NCC Ltd</t>
  </si>
  <si>
    <t>INE749A01030</t>
  </si>
  <si>
    <t>Jindal Steel &amp; Power Ltd</t>
  </si>
  <si>
    <t>Ferrous Metals</t>
  </si>
  <si>
    <t>INE531A01024</t>
  </si>
  <si>
    <t>Kansai Nerolac Paints Ltd</t>
  </si>
  <si>
    <t>Consumer Non Durables</t>
  </si>
  <si>
    <t>INE152A01029</t>
  </si>
  <si>
    <t>Thermax Ltd</t>
  </si>
  <si>
    <t>INE999A01015</t>
  </si>
  <si>
    <t>KSB Ltd</t>
  </si>
  <si>
    <t>INE349A01021</t>
  </si>
  <si>
    <t>NRB Bearing Ltd</t>
  </si>
  <si>
    <t>INE062A01020</t>
  </si>
  <si>
    <t>State Bank of India</t>
  </si>
  <si>
    <t>INE472A01039</t>
  </si>
  <si>
    <t>Blue Star Ltd</t>
  </si>
  <si>
    <t>Consumer Durables</t>
  </si>
  <si>
    <t>INE460H01021</t>
  </si>
  <si>
    <t>Star Cement Ltd</t>
  </si>
  <si>
    <t>INE442H01029</t>
  </si>
  <si>
    <t>Ashoka Buildcon Ltd</t>
  </si>
  <si>
    <t>INE823G01014</t>
  </si>
  <si>
    <t>JK Cement Ltd</t>
  </si>
  <si>
    <t>INE791I01019</t>
  </si>
  <si>
    <t>Brigade Enterprises Ltd</t>
  </si>
  <si>
    <t>Construction</t>
  </si>
  <si>
    <t>INE713T01010</t>
  </si>
  <si>
    <t>Apollo Micro Systems Ltd</t>
  </si>
  <si>
    <t>INE766P01016</t>
  </si>
  <si>
    <t>Mahindra Logistics Ltd</t>
  </si>
  <si>
    <t>Transportation</t>
  </si>
  <si>
    <t>INE415A01038</t>
  </si>
  <si>
    <t>HSIL Ltd</t>
  </si>
  <si>
    <t>INE686A01026</t>
  </si>
  <si>
    <t>ITD Cementation India Ltd</t>
  </si>
  <si>
    <t>INE195J01029</t>
  </si>
  <si>
    <t>PNC Infratech Ltd</t>
  </si>
  <si>
    <t>INE264T01014</t>
  </si>
  <si>
    <t>INE386C01029</t>
  </si>
  <si>
    <t>Astra Microwave Products Ltd</t>
  </si>
  <si>
    <t>Telecom -  Equipment &amp; Accessories</t>
  </si>
  <si>
    <t>INE284A01012</t>
  </si>
  <si>
    <t>ESAB India Ltd</t>
  </si>
  <si>
    <t>INE386A01015</t>
  </si>
  <si>
    <t>Vesuvius India Ltd</t>
  </si>
  <si>
    <t>INE177A01018</t>
  </si>
  <si>
    <t>Ingersoll Rand (India) Ltd</t>
  </si>
  <si>
    <t>INE419M01019</t>
  </si>
  <si>
    <t>TD Power Systems Ltd</t>
  </si>
  <si>
    <t>INE956G01038</t>
  </si>
  <si>
    <t>VA Tech Wabag Ltd</t>
  </si>
  <si>
    <t>Engineering Services</t>
  </si>
  <si>
    <t>INE324L01013</t>
  </si>
  <si>
    <t>R.P.P. Infra Projects Ltd</t>
  </si>
  <si>
    <t>INE455K01017</t>
  </si>
  <si>
    <t>Polycab India Ltd</t>
  </si>
  <si>
    <t>INE878B01027</t>
  </si>
  <si>
    <t>KEI Industries Ltd</t>
  </si>
  <si>
    <t>INE935N01012</t>
  </si>
  <si>
    <t>Dixon Technologies (India) Ltd</t>
  </si>
  <si>
    <t>INE129A01019</t>
  </si>
  <si>
    <t>GAIL (India) Ltd</t>
  </si>
  <si>
    <t>Gas</t>
  </si>
  <si>
    <t>INE257A01026</t>
  </si>
  <si>
    <t>Bharat Heavy Electricals Ltd</t>
  </si>
  <si>
    <t>Sub Total</t>
  </si>
  <si>
    <t>(b) Overseas Security</t>
  </si>
  <si>
    <t>(c) Privately Placed / Unlisted</t>
  </si>
  <si>
    <t>INE551A01022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</si>
  <si>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</si>
  <si>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</si>
  <si>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</si>
  <si>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</si>
  <si>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</si>
  <si>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</si>
  <si>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</si>
  <si>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</si>
  <si>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</si>
  <si>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</si>
  <si>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</si>
  <si>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</si>
  <si>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</si>
  <si>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ReverseRepo / TREPS</t>
  </si>
  <si>
    <t>CBLO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</si>
  <si>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</si>
  <si>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</si>
  <si>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</si>
  <si>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</si>
  <si>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</si>
  <si>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</si>
  <si>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</si>
  <si>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</si>
  <si>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 xml:space="preserve">  # percentage to NAV of security is less than 0.01%  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</si>
  <si>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</si>
  <si>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</si>
  <si>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</si>
  <si>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</si>
  <si>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</si>
  <si>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</si>
  <si>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</si>
  <si>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</si>
  <si>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31/03/2019</t>
  </si>
  <si>
    <t>30/04/2019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</si>
  <si>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</si>
  <si>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</si>
  <si>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</si>
  <si>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</si>
  <si>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</si>
  <si>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</si>
  <si>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at the end of the period</t>
  </si>
  <si>
    <t>g) Portfolio Turnover Ratio</t>
  </si>
  <si>
    <t>h) Repo in corporate debt</t>
  </si>
  <si>
    <t>Sundaram Select Micro Cap Series X</t>
  </si>
  <si>
    <t>INE951I01027</t>
  </si>
  <si>
    <t>V-Guard Industries Ltd</t>
  </si>
  <si>
    <t>INE048G01026</t>
  </si>
  <si>
    <t>Navin Fluorine International Ltd</t>
  </si>
  <si>
    <t>Chemicals</t>
  </si>
  <si>
    <t>INE578A01017</t>
  </si>
  <si>
    <t>HeidelbergCEMENT India Ltd</t>
  </si>
  <si>
    <t>INE075I01017</t>
  </si>
  <si>
    <t>Healthcare Global Enterprises Ltd</t>
  </si>
  <si>
    <t>Healthcare Services</t>
  </si>
  <si>
    <t>INE191H01014</t>
  </si>
  <si>
    <t>PVR Ltd</t>
  </si>
  <si>
    <t>Media &amp; Entertainment</t>
  </si>
  <si>
    <t>INE227C01017</t>
  </si>
  <si>
    <t>MM Forgings Ltd</t>
  </si>
  <si>
    <t>INE287B01021</t>
  </si>
  <si>
    <t>Subros Ltd</t>
  </si>
  <si>
    <t>Auto Ancillaries</t>
  </si>
  <si>
    <t>INE334L01012</t>
  </si>
  <si>
    <t>Ujjivan Financial Services Ltd</t>
  </si>
  <si>
    <t>Finance</t>
  </si>
  <si>
    <t>INE383A01012</t>
  </si>
  <si>
    <t>The India Cements Ltd</t>
  </si>
  <si>
    <t>INE503A01015</t>
  </si>
  <si>
    <t>DCB Bank Ltd</t>
  </si>
  <si>
    <t>INE049A01027</t>
  </si>
  <si>
    <t>Himatsingka Seide Ltd</t>
  </si>
  <si>
    <t>Textile Products</t>
  </si>
  <si>
    <t>INE717A01029</t>
  </si>
  <si>
    <t>Kennametal India Ltd</t>
  </si>
  <si>
    <t>INE348B01021</t>
  </si>
  <si>
    <t>Century Plyboards (India) Ltd</t>
  </si>
  <si>
    <t>INE045A01017</t>
  </si>
  <si>
    <t>Ador Welding Ltd</t>
  </si>
  <si>
    <t>INE384A01010</t>
  </si>
  <si>
    <t>Rane Holdings Ltd</t>
  </si>
  <si>
    <t>INE978A01027</t>
  </si>
  <si>
    <t>Heritage Foods Ltd</t>
  </si>
  <si>
    <t>INE896L01010</t>
  </si>
  <si>
    <t>Indostar Capital Finance Ltd</t>
  </si>
  <si>
    <t>INE594H01019</t>
  </si>
  <si>
    <t>Thyrocare Technologies Ltd</t>
  </si>
  <si>
    <t>INE312H01016</t>
  </si>
  <si>
    <t>INOX Leisure Ltd</t>
  </si>
  <si>
    <t>INE782A01015</t>
  </si>
  <si>
    <t>INE877F01012</t>
  </si>
  <si>
    <t>PTC India Ltd</t>
  </si>
  <si>
    <t>INE765D01014</t>
  </si>
  <si>
    <t>WPIL Ltd</t>
  </si>
  <si>
    <t>INE060A01024</t>
  </si>
  <si>
    <t>Navneet Education Ltd</t>
  </si>
  <si>
    <t>INE136B01020</t>
  </si>
  <si>
    <t>Cyient Ltd</t>
  </si>
  <si>
    <t>Software</t>
  </si>
  <si>
    <t>INE834I01025</t>
  </si>
  <si>
    <t>Khadim India Ltd</t>
  </si>
  <si>
    <t>INE863B01011</t>
  </si>
  <si>
    <t>Premier Explosives Ltd</t>
  </si>
  <si>
    <t>INE142I01023</t>
  </si>
  <si>
    <t>Take Solutions Ltd</t>
  </si>
  <si>
    <t>INE891D01026</t>
  </si>
  <si>
    <t>Redington (India) Ltd</t>
  </si>
  <si>
    <t>INE457F01013</t>
  </si>
  <si>
    <t>Salzer Electronics Ltd</t>
  </si>
  <si>
    <t>INE942G01012</t>
  </si>
  <si>
    <t>Mcleod Russel India Ltd</t>
  </si>
  <si>
    <t>INE325C01035</t>
  </si>
  <si>
    <t>Dollar Industries Ltd</t>
  </si>
  <si>
    <t>INE451A01017</t>
  </si>
  <si>
    <t>Force Motors Ltd</t>
  </si>
  <si>
    <t>Auto</t>
  </si>
  <si>
    <t>INE022I01019</t>
  </si>
  <si>
    <t>Asian Granito India Ltd</t>
  </si>
  <si>
    <t>INE807K01035</t>
  </si>
  <si>
    <t>S Chand and Company Ltd</t>
  </si>
  <si>
    <t>INE570D01018</t>
  </si>
  <si>
    <t>Arrow Greentech Ltd</t>
  </si>
  <si>
    <t>INE974X01010</t>
  </si>
  <si>
    <t>Tube Investments of India Ltd</t>
  </si>
  <si>
    <t>INE998I01010</t>
  </si>
  <si>
    <t>Mahindra Holidays &amp; Resorts India Ltd</t>
  </si>
  <si>
    <t>Hotels, Resorts And Other Recreational Activities</t>
  </si>
  <si>
    <t>INE670A01012</t>
  </si>
  <si>
    <t>Tata Elxsi Ltd</t>
  </si>
  <si>
    <t>INE613A01020</t>
  </si>
  <si>
    <t>Rallis India Ltd</t>
  </si>
  <si>
    <t>Pesticides</t>
  </si>
  <si>
    <t>INE934S01014</t>
  </si>
  <si>
    <t>GNA Axles Ltd</t>
  </si>
  <si>
    <t>INE586B01026</t>
  </si>
  <si>
    <t>Taj GVK Hotels &amp; Resorts Ltd</t>
  </si>
  <si>
    <t>INE955V01021</t>
  </si>
  <si>
    <t>Arvind Fashions Ltd</t>
  </si>
  <si>
    <t>Retailing</t>
  </si>
  <si>
    <t>INE572A01028</t>
  </si>
  <si>
    <t>JB Chemicals &amp; Pharmaceuticals Ltd</t>
  </si>
  <si>
    <t>Pharmaceuticals</t>
  </si>
  <si>
    <t>INE296G01013</t>
  </si>
  <si>
    <t>Muthoot Capital Services Ltd</t>
  </si>
  <si>
    <t>INE793A01012</t>
  </si>
  <si>
    <t>Accelya Kale Solutions Ltd</t>
  </si>
  <si>
    <t>INE611L01021</t>
  </si>
  <si>
    <t>Indian Terrain Fashions Ltd</t>
  </si>
  <si>
    <t>INE152M01016</t>
  </si>
  <si>
    <t>Triveni Turbine Ltd</t>
  </si>
  <si>
    <t>INE976A01021</t>
  </si>
  <si>
    <t>West Coast Paper Mills Ltd</t>
  </si>
  <si>
    <t>Paper</t>
  </si>
  <si>
    <t>INE201M01011</t>
  </si>
  <si>
    <t>CL Educate Ltd</t>
  </si>
  <si>
    <t>Diversified Consumer Services</t>
  </si>
  <si>
    <t xml:space="preserve">  #   </t>
  </si>
  <si>
    <t>Sundaram Select Micro Cap Series XII</t>
  </si>
  <si>
    <t>Sundaram Select Micro Cap Series XIV</t>
  </si>
  <si>
    <t>INE296E01026</t>
  </si>
  <si>
    <t>Rajapalayam Mills Ltd</t>
  </si>
  <si>
    <t>Textiles - Cotton</t>
  </si>
  <si>
    <t>INE614A01028</t>
  </si>
  <si>
    <t>Ramco Industries Ltd</t>
  </si>
  <si>
    <t>INE337A01034</t>
  </si>
  <si>
    <t>LG Balakrishnan &amp; Bros Ltd</t>
  </si>
  <si>
    <t>INE189B01011</t>
  </si>
  <si>
    <t>INEOS Styrolution India Ltd</t>
  </si>
  <si>
    <t>INE302M01033</t>
  </si>
  <si>
    <t>Prabhat Dairy Ltd</t>
  </si>
  <si>
    <t>Sundaram Select Micro Cap Series XV</t>
  </si>
  <si>
    <t>Sundaram Select Micro Cap Series XVI</t>
  </si>
  <si>
    <t>INE884B01025</t>
  </si>
  <si>
    <t>Kirloskar Ferrous Ind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</si>
  <si>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</si>
  <si>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</si>
  <si>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</si>
  <si>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</si>
  <si>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</si>
  <si>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VIII</t>
  </si>
  <si>
    <t>Sundaram Select Micro Cap Series IX</t>
  </si>
  <si>
    <t>Sundaram Mid Cap Fund</t>
  </si>
  <si>
    <t>INE849A01020</t>
  </si>
  <si>
    <t>Trent Ltd</t>
  </si>
  <si>
    <t>INE647O01011</t>
  </si>
  <si>
    <t>Aditya Birla Fashion and Retail Ltd</t>
  </si>
  <si>
    <t>INE513A01014</t>
  </si>
  <si>
    <t>Schaeffler India Ltd</t>
  </si>
  <si>
    <t>INE437A01024</t>
  </si>
  <si>
    <t>Apollo Hospitals Enterprise Ltd</t>
  </si>
  <si>
    <t>INE976G01028</t>
  </si>
  <si>
    <t>RBL Bank Ltd</t>
  </si>
  <si>
    <t>INE105A01035</t>
  </si>
  <si>
    <t>Sundaram Clayton Ltd</t>
  </si>
  <si>
    <t>INE203G01027</t>
  </si>
  <si>
    <t>Indraprastha Gas Ltd</t>
  </si>
  <si>
    <t>INE298A01020</t>
  </si>
  <si>
    <t>Cummins India Ltd</t>
  </si>
  <si>
    <t>INE010V01017</t>
  </si>
  <si>
    <t>L&amp;T Technology Services Ltd</t>
  </si>
  <si>
    <t>INE171A01029</t>
  </si>
  <si>
    <t>The Federal Bank  Ltd</t>
  </si>
  <si>
    <t>INE615P01015</t>
  </si>
  <si>
    <t>Quess Corp Ltd</t>
  </si>
  <si>
    <t>Services</t>
  </si>
  <si>
    <t>INE491A01021</t>
  </si>
  <si>
    <t>City Union Bank Ltd</t>
  </si>
  <si>
    <t>INE121A01016</t>
  </si>
  <si>
    <t>Cholamandalam Investment and Finance Company Ltd</t>
  </si>
  <si>
    <t>INE200M01013</t>
  </si>
  <si>
    <t>Varun Beverages Ltd</t>
  </si>
  <si>
    <t>INE230A01023</t>
  </si>
  <si>
    <t>EIH Ltd</t>
  </si>
  <si>
    <t>INE342J01019</t>
  </si>
  <si>
    <t>Wabco India Ltd</t>
  </si>
  <si>
    <t>INE716A01013</t>
  </si>
  <si>
    <t>Whirlpool of India Ltd</t>
  </si>
  <si>
    <t>INE536H01010</t>
  </si>
  <si>
    <t>Mahindra CIE Automotive Ltd</t>
  </si>
  <si>
    <t>INE356A01018</t>
  </si>
  <si>
    <t>MphasiS Ltd</t>
  </si>
  <si>
    <t>INE685A01028</t>
  </si>
  <si>
    <t>Torrent Pharmaceuticals Ltd</t>
  </si>
  <si>
    <t>INE192A01025</t>
  </si>
  <si>
    <t>Tata Global Beverages Ltd</t>
  </si>
  <si>
    <t>INE179A01014</t>
  </si>
  <si>
    <t>Procter &amp; Gamble Hygiene and Health Care Ltd</t>
  </si>
  <si>
    <t>INE092A01019</t>
  </si>
  <si>
    <t>Tata Chemicals Ltd</t>
  </si>
  <si>
    <t>INE180A01020</t>
  </si>
  <si>
    <t>Max Financial Services Ltd</t>
  </si>
  <si>
    <t>INE302A01020</t>
  </si>
  <si>
    <t>Exide Industries Ltd</t>
  </si>
  <si>
    <t>INE548C01032</t>
  </si>
  <si>
    <t>Emami Ltd</t>
  </si>
  <si>
    <t>INE115A01026</t>
  </si>
  <si>
    <t>LIC Housing Finance Ltd</t>
  </si>
  <si>
    <t>INE769A01020</t>
  </si>
  <si>
    <t>Aarti Industries Ltd</t>
  </si>
  <si>
    <t>INE018I01017</t>
  </si>
  <si>
    <t>MindTree Ltd</t>
  </si>
  <si>
    <t>INE774D01024</t>
  </si>
  <si>
    <t>Mahindra &amp; Mahindra Financial Services Ltd</t>
  </si>
  <si>
    <t>INE530B01024</t>
  </si>
  <si>
    <t>IIFL Holdings Ltd</t>
  </si>
  <si>
    <t>INE752P01024</t>
  </si>
  <si>
    <t>Future Retail Ltd</t>
  </si>
  <si>
    <t>INE722A01011</t>
  </si>
  <si>
    <t>Shriram City Union Finance Ltd</t>
  </si>
  <si>
    <t>INE285J01010</t>
  </si>
  <si>
    <t>Security and Intelligence Services (India) Ltd</t>
  </si>
  <si>
    <t>Commercial Services</t>
  </si>
  <si>
    <t>INE114A01011</t>
  </si>
  <si>
    <t>Steel Authority of India Ltd</t>
  </si>
  <si>
    <t>INE462A01022</t>
  </si>
  <si>
    <t>Bayer Cropscience Ltd</t>
  </si>
  <si>
    <t>INE120A01034</t>
  </si>
  <si>
    <t>Carborundum Universal Ltd</t>
  </si>
  <si>
    <t>INE987B01026</t>
  </si>
  <si>
    <t>Natco Pharma Ltd</t>
  </si>
  <si>
    <t>INE036D01028</t>
  </si>
  <si>
    <t>Karur Vysya Bank Ltd</t>
  </si>
  <si>
    <t>INE169A01031</t>
  </si>
  <si>
    <t>Coromandel International Ltd</t>
  </si>
  <si>
    <t>Fertilisers</t>
  </si>
  <si>
    <t>INE763G01038</t>
  </si>
  <si>
    <t>ICICI Securities Ltd</t>
  </si>
  <si>
    <t>INE780C01023</t>
  </si>
  <si>
    <t>JM FInancial Ltd</t>
  </si>
  <si>
    <t>INE058A01010</t>
  </si>
  <si>
    <t>Sanofi India Ltd</t>
  </si>
  <si>
    <t>INE668F01031</t>
  </si>
  <si>
    <t>Jyothy Laboratories Ltd</t>
  </si>
  <si>
    <t>Index Option</t>
  </si>
  <si>
    <t>Stock Future</t>
  </si>
  <si>
    <t>Margin Money For Derivatives</t>
  </si>
  <si>
    <t>Institutional Plan - Growth</t>
  </si>
  <si>
    <t>Institutional Plan - Dividend</t>
  </si>
  <si>
    <t>Rupees Per Unit</t>
  </si>
  <si>
    <t>Sundaram Multi Cap Fund Series I</t>
  </si>
  <si>
    <t>INE238A01034</t>
  </si>
  <si>
    <t>Axis Bank Ltd</t>
  </si>
  <si>
    <t>INE154A01025</t>
  </si>
  <si>
    <t>ITC Ltd</t>
  </si>
  <si>
    <t>INE299U01018</t>
  </si>
  <si>
    <t>Crompton Greaves Consumer Electricals Ltd</t>
  </si>
  <si>
    <t>INE669C01036</t>
  </si>
  <si>
    <t>Tech Mahindra Ltd</t>
  </si>
  <si>
    <t>INE797F01012</t>
  </si>
  <si>
    <t>Jubilant Foodworks Ltd</t>
  </si>
  <si>
    <t>INE158A01026</t>
  </si>
  <si>
    <t>Hero MotoCorp Ltd</t>
  </si>
  <si>
    <t>INE494B01023</t>
  </si>
  <si>
    <t>TVS Motor Company Ltd</t>
  </si>
  <si>
    <t>INE123W01016</t>
  </si>
  <si>
    <t>SBI Life Insurance Company Ltd</t>
  </si>
  <si>
    <t>INE765G01017</t>
  </si>
  <si>
    <t>ICICI Lombard General Insurance Company Ltd</t>
  </si>
  <si>
    <t>INE021A01026</t>
  </si>
  <si>
    <t>Asian Paints Ltd</t>
  </si>
  <si>
    <t>INE262H01013</t>
  </si>
  <si>
    <t>Persistent Systems Ltd</t>
  </si>
  <si>
    <t>INE854D01024</t>
  </si>
  <si>
    <t>United Spirits Ltd</t>
  </si>
  <si>
    <t>INE127D01025</t>
  </si>
  <si>
    <t>HDFC Asset Management Company Ltd</t>
  </si>
  <si>
    <t>INE795G01014</t>
  </si>
  <si>
    <t>HDFC Life Insurance Company Ltd</t>
  </si>
  <si>
    <t>INE101A01026</t>
  </si>
  <si>
    <t>Mahindra &amp; Mahindra Ltd</t>
  </si>
  <si>
    <t>INE883A01011</t>
  </si>
  <si>
    <t>MRF Ltd</t>
  </si>
  <si>
    <t>INE463A01038</t>
  </si>
  <si>
    <t>Berger Paints (I) Ltd</t>
  </si>
  <si>
    <t>INE285A01027</t>
  </si>
  <si>
    <t>Elgi Equipments Ltd</t>
  </si>
  <si>
    <t>INE180K01011</t>
  </si>
  <si>
    <t>Bharat Financial Inclusion Ltd</t>
  </si>
  <si>
    <t>Sundaram Large and Mid Cap Fund</t>
  </si>
  <si>
    <t>INE481G01011</t>
  </si>
  <si>
    <t>Ultratech Cement Ltd</t>
  </si>
  <si>
    <t>INE003A01024</t>
  </si>
  <si>
    <t>Siemens Ltd</t>
  </si>
  <si>
    <t>INE226A01021</t>
  </si>
  <si>
    <t>Voltas Ltd</t>
  </si>
  <si>
    <t>INE296A01024</t>
  </si>
  <si>
    <t>Bajaj Finance Ltd</t>
  </si>
  <si>
    <t>As Per Annexure-A</t>
  </si>
  <si>
    <t>Sundaram Emerging Small Cap Series I</t>
  </si>
  <si>
    <t>INE142Z01019</t>
  </si>
  <si>
    <t>Orient Electric Ltd</t>
  </si>
  <si>
    <t>INE778U01029</t>
  </si>
  <si>
    <t>TCNS Clothing Co. Ltd</t>
  </si>
  <si>
    <t>INE741K01010</t>
  </si>
  <si>
    <t>Creditaccess Grameen Ltd</t>
  </si>
  <si>
    <t>INE332A01027</t>
  </si>
  <si>
    <t>Thomas Cook (India) Ltd</t>
  </si>
  <si>
    <t>INE988K01017</t>
  </si>
  <si>
    <t>Equitas Holdings Ltd</t>
  </si>
  <si>
    <t>INE511C01022</t>
  </si>
  <si>
    <t>Magma Fincorp Ltd</t>
  </si>
  <si>
    <t>INE301A01014</t>
  </si>
  <si>
    <t>Raymond Ltd</t>
  </si>
  <si>
    <t>INE794B01026</t>
  </si>
  <si>
    <t>Balaji Telefilms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</si>
  <si>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</si>
  <si>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</si>
  <si>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</si>
  <si>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</si>
  <si>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</si>
  <si>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</si>
  <si>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</si>
  <si>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</si>
  <si>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</si>
  <si>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</si>
  <si>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</si>
  <si>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</si>
  <si>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</si>
  <si>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</si>
  <si>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</si>
  <si>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</si>
  <si>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Sundaram Emerging Small Cap Series VI</t>
  </si>
  <si>
    <t>INE970X01018</t>
  </si>
  <si>
    <t>Lemon Tree Hotels Ltd</t>
  </si>
  <si>
    <t>Sundaram Emerging Small Cap Series VII</t>
  </si>
  <si>
    <t>INE475B01022</t>
  </si>
  <si>
    <t>Hikal Ltd</t>
  </si>
  <si>
    <t>INE172A01027</t>
  </si>
  <si>
    <t>Castrol India Ltd</t>
  </si>
  <si>
    <t>INE517F01014</t>
  </si>
  <si>
    <t>Gujarat Pipavav Port Ltd</t>
  </si>
  <si>
    <t>INE182A01018</t>
  </si>
  <si>
    <t>Pfizer Ltd</t>
  </si>
  <si>
    <t>INE274F01020</t>
  </si>
  <si>
    <t>Westlife Development Ltd</t>
  </si>
  <si>
    <t>INE947Q01010</t>
  </si>
  <si>
    <t>Laurus Labs Ltd</t>
  </si>
  <si>
    <t>Sundaram Select Focus</t>
  </si>
  <si>
    <t>INE237A01028</t>
  </si>
  <si>
    <t>Kotak Mahindra Bank Ltd</t>
  </si>
  <si>
    <t>INE001A01036</t>
  </si>
  <si>
    <t>Housing Development Finance Corporation Ltd</t>
  </si>
  <si>
    <t>INE009A01021</t>
  </si>
  <si>
    <t>Infosys Ltd</t>
  </si>
  <si>
    <t>INE733E01010</t>
  </si>
  <si>
    <t>NTPC Ltd</t>
  </si>
  <si>
    <t>INE095A01012</t>
  </si>
  <si>
    <t>IndusInd Bank Ltd</t>
  </si>
  <si>
    <t>INE280A01028</t>
  </si>
  <si>
    <t>Titan Company Ltd</t>
  </si>
  <si>
    <t>INE397D01024</t>
  </si>
  <si>
    <t>Bharti Airtel Ltd</t>
  </si>
  <si>
    <t>Telecom - Services</t>
  </si>
  <si>
    <t>INE012A01025</t>
  </si>
  <si>
    <t>ACC Ltd</t>
  </si>
  <si>
    <t>INE585B01010</t>
  </si>
  <si>
    <t>Maruti Suzuki India Ltd</t>
  </si>
  <si>
    <t>Sundaram Long Term Tax Advantage Fund Series III</t>
  </si>
  <si>
    <t>Sundaram Long Term Tax Advantage Fund Series IV</t>
  </si>
  <si>
    <t>INE047A01021</t>
  </si>
  <si>
    <t>Grasim Industries Ltd</t>
  </si>
  <si>
    <t>INE825A01012</t>
  </si>
  <si>
    <t>Vardhman Textiles Ltd</t>
  </si>
  <si>
    <t>INE119A01028</t>
  </si>
  <si>
    <t>Balrampur Chini Mills Ltd</t>
  </si>
  <si>
    <t>INE467B01029</t>
  </si>
  <si>
    <t>Tata Consultancy Services Ltd</t>
  </si>
  <si>
    <t>INE522F01014</t>
  </si>
  <si>
    <t>Coal India Ltd</t>
  </si>
  <si>
    <t>Minerals/Mining</t>
  </si>
  <si>
    <t>INE030A01027</t>
  </si>
  <si>
    <t>Hindustan UniLever Ltd</t>
  </si>
  <si>
    <t>INE139A01034</t>
  </si>
  <si>
    <t>National Aluminium Company Ltd</t>
  </si>
  <si>
    <t>Non - Ferrous Metals</t>
  </si>
  <si>
    <t>INE860A01027</t>
  </si>
  <si>
    <t>HCL Technologies Ltd</t>
  </si>
  <si>
    <t>INE259A01022</t>
  </si>
  <si>
    <t>Colgate Palmolive (India) Ltd</t>
  </si>
  <si>
    <t>INE260B01028</t>
  </si>
  <si>
    <t>Godfrey Phillips India Ltd</t>
  </si>
  <si>
    <t>INE028A01039</t>
  </si>
  <si>
    <t>Bank of Baroda</t>
  </si>
  <si>
    <t>INE256A01028</t>
  </si>
  <si>
    <t>Zee Entertainment Enterprises Ltd</t>
  </si>
  <si>
    <t>INE242A01010</t>
  </si>
  <si>
    <t>Indian Oil Corporation Ltd</t>
  </si>
  <si>
    <t>INE029A01011</t>
  </si>
  <si>
    <t>Bharat Petroleum Corporation Ltd</t>
  </si>
  <si>
    <t>Sundaram Long Term Tax Advantage Fund Series-II</t>
  </si>
  <si>
    <t>Sundaram Long Term Micro Cap Tax Advantage Fund Series III</t>
  </si>
  <si>
    <t>Sundaram Long Term Micro Cap Tax Advantage Fund Series IV</t>
  </si>
  <si>
    <t>Sundaram Long Term Micro Cap Tax Advantage Fund Series V</t>
  </si>
  <si>
    <t>Sundaram Long Term Micro Cap Tax Advantage Fund Series VI</t>
  </si>
  <si>
    <t>INE918I01018</t>
  </si>
  <si>
    <t>Bajaj Finserv Ltd</t>
  </si>
  <si>
    <t>INE486A01013</t>
  </si>
  <si>
    <t>CESC Ltd</t>
  </si>
  <si>
    <t>INE176A01028</t>
  </si>
  <si>
    <t>Bata India Ltd</t>
  </si>
  <si>
    <t>INE093I01010</t>
  </si>
  <si>
    <t>Oberoi Realty Ltd</t>
  </si>
  <si>
    <t>INE776C01039</t>
  </si>
  <si>
    <t>GMR Infrastructure Ltd</t>
  </si>
  <si>
    <t>INE775A01035</t>
  </si>
  <si>
    <t>Motherson Sumi Systems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</si>
  <si>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</si>
  <si>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</si>
  <si>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</si>
  <si>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</si>
  <si>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</si>
  <si>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INE112L01020</t>
  </si>
  <si>
    <t>Metropolis Healthcare Ltd</t>
  </si>
  <si>
    <t>INE278H01035</t>
  </si>
  <si>
    <t>Sandhar Technologies Ltd</t>
  </si>
  <si>
    <t>INE295F01017</t>
  </si>
  <si>
    <t>Butterfly Gandhimathi Appliances Ltd</t>
  </si>
  <si>
    <t>INE04I401011</t>
  </si>
  <si>
    <t>KPIT Technologies Ltd</t>
  </si>
  <si>
    <t>INE136S01016</t>
  </si>
  <si>
    <t>Neogen Chemicals Ltd</t>
  </si>
  <si>
    <t>Sundaram Rural and Consumption Fund</t>
  </si>
  <si>
    <t>INE628A01036</t>
  </si>
  <si>
    <t>UPL Ltd</t>
  </si>
  <si>
    <t>INE690A01010</t>
  </si>
  <si>
    <t>TTK Prestige Ltd</t>
  </si>
  <si>
    <t>INE216A01030</t>
  </si>
  <si>
    <t>Britannia Industries Ltd</t>
  </si>
  <si>
    <t>INE239A01016</t>
  </si>
  <si>
    <t>Nestle India Ltd</t>
  </si>
  <si>
    <t>INE016A01026</t>
  </si>
  <si>
    <t>Dabur India Ltd</t>
  </si>
  <si>
    <t>INE318A01026</t>
  </si>
  <si>
    <t>Pidilite Industries Ltd</t>
  </si>
  <si>
    <t>INE196A01026</t>
  </si>
  <si>
    <t>Marico Ltd</t>
  </si>
  <si>
    <t>INE085A01013</t>
  </si>
  <si>
    <t>Chambal Fertilizers &amp; Chemicals Ltd</t>
  </si>
  <si>
    <t>INE850D01014</t>
  </si>
  <si>
    <t>Godrej Agrovet Ltd</t>
  </si>
  <si>
    <t>INE563J01010</t>
  </si>
  <si>
    <t>Astec LifeSciences Ltd</t>
  </si>
  <si>
    <t>INE026A01025</t>
  </si>
  <si>
    <t>Gujarat State Fertilizers &amp; Chemicals Ltd</t>
  </si>
  <si>
    <t>INE764D01017</t>
  </si>
  <si>
    <t>V.S.T Tillers Tractors Ltd</t>
  </si>
  <si>
    <t>INE175A01038</t>
  </si>
  <si>
    <t>Jain Irrigation Systems Ltd</t>
  </si>
  <si>
    <t>INE107A01015</t>
  </si>
  <si>
    <t>Tamil Nadu Newsprint &amp; Papers Ltd</t>
  </si>
  <si>
    <t>INE348L01012</t>
  </si>
  <si>
    <t>MAS Financial Services Ltd</t>
  </si>
  <si>
    <t>INE102D01028</t>
  </si>
  <si>
    <t>Godrej Consumer Products Ltd</t>
  </si>
  <si>
    <t>INE264A01014</t>
  </si>
  <si>
    <t>GlaxoSmithKline Consumer Healthcare Ltd</t>
  </si>
  <si>
    <t>Sundaram Services Fund</t>
  </si>
  <si>
    <t>INE663F01024</t>
  </si>
  <si>
    <t>Info Edge (India) Ltd</t>
  </si>
  <si>
    <t>INE298J01013</t>
  </si>
  <si>
    <t>Reliance Nippon Life Asset Management Ltd</t>
  </si>
  <si>
    <t>INE761H01022</t>
  </si>
  <si>
    <t>Page Industries Ltd</t>
  </si>
  <si>
    <t>INE745G01035</t>
  </si>
  <si>
    <t>Multi Commodity Exchange of India Ltd</t>
  </si>
  <si>
    <t>Sundaram Smart NIFTY 100 Equal Weight Fund</t>
  </si>
  <si>
    <t>INE545U01014</t>
  </si>
  <si>
    <t>Bandhan Bank Ltd</t>
  </si>
  <si>
    <t>INE326A01037</t>
  </si>
  <si>
    <t>Lupin Ltd</t>
  </si>
  <si>
    <t>INE075A01022</t>
  </si>
  <si>
    <t>Wipro Ltd</t>
  </si>
  <si>
    <t>INE213A01029</t>
  </si>
  <si>
    <t>Oil &amp; Natural Gas Corporation Ltd</t>
  </si>
  <si>
    <t>Oil</t>
  </si>
  <si>
    <t>INE726G01019</t>
  </si>
  <si>
    <t>ICICI Prudential Life Insurance Company Ltd</t>
  </si>
  <si>
    <t>INE117A01022</t>
  </si>
  <si>
    <t>ABB India Ltd</t>
  </si>
  <si>
    <t>INE094A01015</t>
  </si>
  <si>
    <t>Hindustan Petroleum Corporation Ltd</t>
  </si>
  <si>
    <t>INE742F01042</t>
  </si>
  <si>
    <t>Adani Ports and Special Economic Zone Ltd</t>
  </si>
  <si>
    <t>INE019A01038</t>
  </si>
  <si>
    <t>JSW Steel Ltd</t>
  </si>
  <si>
    <t>INE059A01026</t>
  </si>
  <si>
    <t>Cipla Ltd</t>
  </si>
  <si>
    <t>INE081A01012</t>
  </si>
  <si>
    <t>Tata Steel Ltd</t>
  </si>
  <si>
    <t>INE089A01023</t>
  </si>
  <si>
    <t>Dr. Reddy's Laboratories Ltd</t>
  </si>
  <si>
    <t>INE406A01037</t>
  </si>
  <si>
    <t>Aurobindo Pharma Ltd</t>
  </si>
  <si>
    <t>INE155A01022</t>
  </si>
  <si>
    <t>Tata Motors Ltd</t>
  </si>
  <si>
    <t>INE646L01027</t>
  </si>
  <si>
    <t>Interglobe Aviation Ltd</t>
  </si>
  <si>
    <t>INE881D01027</t>
  </si>
  <si>
    <t>Oracle Financial Services Software Ltd</t>
  </si>
  <si>
    <t>INE361B01024</t>
  </si>
  <si>
    <t>Divi's Laboratories Ltd</t>
  </si>
  <si>
    <t>INE176B01034</t>
  </si>
  <si>
    <t>Havells India Ltd</t>
  </si>
  <si>
    <t>INE686F01025</t>
  </si>
  <si>
    <t>United Breweries Ltd</t>
  </si>
  <si>
    <t>INE917I01010</t>
  </si>
  <si>
    <t>Bajaj Auto Ltd</t>
  </si>
  <si>
    <t>INE267A01025</t>
  </si>
  <si>
    <t>Hindustan Zinc Ltd</t>
  </si>
  <si>
    <t>INE347G01014</t>
  </si>
  <si>
    <t>Petronet LNG Ltd</t>
  </si>
  <si>
    <t>INE038A01020</t>
  </si>
  <si>
    <t>Hindalco Industries Ltd</t>
  </si>
  <si>
    <t>INE323A01026</t>
  </si>
  <si>
    <t>Bosch Ltd</t>
  </si>
  <si>
    <t>INE010B01027</t>
  </si>
  <si>
    <t>Cadila Healthcare Ltd</t>
  </si>
  <si>
    <t>INE470Y01017</t>
  </si>
  <si>
    <t>The New India Assurance Company Ltd</t>
  </si>
  <si>
    <t>INE481Y01014</t>
  </si>
  <si>
    <t>General Insurance Corporation of India</t>
  </si>
  <si>
    <t>INE208A01029</t>
  </si>
  <si>
    <t>Ashok Leyland Ltd</t>
  </si>
  <si>
    <t>INE044A01036</t>
  </si>
  <si>
    <t>Sun Pharmaceutical Industries Ltd</t>
  </si>
  <si>
    <t>INE205A01025</t>
  </si>
  <si>
    <t>Vedanta Ltd</t>
  </si>
  <si>
    <t>INE079A01024</t>
  </si>
  <si>
    <t>Ambuja Cements Ltd</t>
  </si>
  <si>
    <t>INE376G01013</t>
  </si>
  <si>
    <t>Biocon Ltd</t>
  </si>
  <si>
    <t>INE111A01025</t>
  </si>
  <si>
    <t>Container Corporation of India Ltd</t>
  </si>
  <si>
    <t>INE148I01020</t>
  </si>
  <si>
    <t>Indiabulls Housing Finance Ltd</t>
  </si>
  <si>
    <t>INE848E01016</t>
  </si>
  <si>
    <t>NHPC Ltd</t>
  </si>
  <si>
    <t>INE584A01023</t>
  </si>
  <si>
    <t>NMDC Ltd</t>
  </si>
  <si>
    <t>INE066A01013</t>
  </si>
  <si>
    <t>Eicher Motors Ltd</t>
  </si>
  <si>
    <t>INE752E01010</t>
  </si>
  <si>
    <t>Power Grid Corporation of India Ltd</t>
  </si>
  <si>
    <t>INE721A01013</t>
  </si>
  <si>
    <t>Shriram Transport Finance Company Ltd</t>
  </si>
  <si>
    <t>INE140A01024</t>
  </si>
  <si>
    <t>Piramal Enterprises Ltd</t>
  </si>
  <si>
    <t>INE498L01015</t>
  </si>
  <si>
    <t>L&amp;T Finance Holdings Ltd</t>
  </si>
  <si>
    <t>INE271C01023</t>
  </si>
  <si>
    <t>DLF Ltd</t>
  </si>
  <si>
    <t>INE192R01011</t>
  </si>
  <si>
    <t>Avenue Supermarts Ltd</t>
  </si>
  <si>
    <t>INE669E01016</t>
  </si>
  <si>
    <t>Vodafone Idea Ltd</t>
  </si>
  <si>
    <t>INE121J01017</t>
  </si>
  <si>
    <t>Bharti Infratel Ltd</t>
  </si>
  <si>
    <t>INE528G01027</t>
  </si>
  <si>
    <t>Yes Bank Ltd</t>
  </si>
  <si>
    <t>IN9155A01020</t>
  </si>
  <si>
    <t>INE118A01012</t>
  </si>
  <si>
    <t>Bajaj Holdings &amp; Investment Ltd</t>
  </si>
  <si>
    <t>Sundaram Diversified Equity</t>
  </si>
  <si>
    <t>Sundaram TOP 100-Series-VI</t>
  </si>
  <si>
    <t>INE263A01024</t>
  </si>
  <si>
    <t>Bharat Electronics Ltd</t>
  </si>
  <si>
    <t>INE095N01031</t>
  </si>
  <si>
    <t>NBCC (India) Ltd</t>
  </si>
  <si>
    <t>Sundaram TOP 100-Series-VII</t>
  </si>
  <si>
    <t>Sundaram Equity Savings Fund</t>
  </si>
  <si>
    <t>INE115A07NN1</t>
  </si>
  <si>
    <t>LIC Housing Finance Ltd - 9.02% - 03/12/2020**</t>
  </si>
  <si>
    <t>CRISIL AAA</t>
  </si>
  <si>
    <t>INE053F07AK6</t>
  </si>
  <si>
    <t>Indian Railway Finance Corporation Ltd - 7.65% - 15/03/2021**</t>
  </si>
  <si>
    <t>INE110L07070</t>
  </si>
  <si>
    <t>Reliance Jio Infocomm Ltd - 8.32% - 08/07/2021**</t>
  </si>
  <si>
    <t>INE756I07BH2</t>
  </si>
  <si>
    <t>HDB Financial Services Ltd - 7.8% - 29/06/2020**</t>
  </si>
  <si>
    <t>INE752E07GK3</t>
  </si>
  <si>
    <t>Power Grid Corporation of India Ltd - 8.9% - 25/02/2020**</t>
  </si>
  <si>
    <t>INE053T07026</t>
  </si>
  <si>
    <t>ONGC Mangalore Petrochemicals Ltd - 8.12% - 10/06/2019**</t>
  </si>
  <si>
    <t>ICRA AA+</t>
  </si>
  <si>
    <t>** Thinly traded / Non Traded Securities</t>
  </si>
  <si>
    <t>Sundaram Financial Services Opportunities Fund</t>
  </si>
  <si>
    <t>Sundaram Value Fund Series X</t>
  </si>
  <si>
    <t>INE571A01020</t>
  </si>
  <si>
    <t>IPCA Laboratories Ltd</t>
  </si>
  <si>
    <t>INE245A01021</t>
  </si>
  <si>
    <t>Tata Power Company Ltd</t>
  </si>
  <si>
    <t>INE492A01029</t>
  </si>
  <si>
    <t>Clariant Chemicals (India) Ltd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</si>
  <si>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</si>
  <si>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</si>
  <si>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</si>
  <si>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</si>
  <si>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</si>
  <si>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</si>
  <si>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</si>
  <si>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Monthly Portfolio Statement for the month ended 30 April 2019</t>
  </si>
  <si>
    <t>#</t>
  </si>
  <si>
    <t>0.00 / #</t>
  </si>
  <si>
    <t>a) Total NPA's provided for and its percentage to NAV**</t>
  </si>
  <si>
    <t>Hindustan Dorr-Oliver Ltd**</t>
  </si>
  <si>
    <t>TREPS</t>
  </si>
  <si>
    <t>Sundaram Select Micro Cap Series XI</t>
  </si>
  <si>
    <t>Sundaram Multi Cap Fund Series II</t>
  </si>
  <si>
    <t>Sundaram Long Term Tax Advantage Fund Series I</t>
  </si>
  <si>
    <t>Sundaram Select Small Cap Series III</t>
  </si>
  <si>
    <t>Sundaram Select Small Cap Series IV</t>
  </si>
  <si>
    <t>Bharti Airtel Ltd - Rights Entitlement</t>
  </si>
  <si>
    <t>f) Total investments in foreign securities /ADR'S/GDR'S  at the end of the period</t>
  </si>
  <si>
    <t>e ) Total outstanding exposure in derivative instruments at the end of the period</t>
  </si>
  <si>
    <t>Sovereign</t>
  </si>
  <si>
    <t>6.35% Central Government Securities 02/01/2020</t>
  </si>
  <si>
    <t>IN0020020171</t>
  </si>
  <si>
    <t>Tata Sons Pvt Ltd - 9.25% - 19/06/2019**</t>
  </si>
  <si>
    <t>INE895D07479</t>
  </si>
  <si>
    <t>CRISIL AA</t>
  </si>
  <si>
    <t>TMF Holdings Ltd - 24/01/2020**</t>
  </si>
  <si>
    <t>INE909H08253</t>
  </si>
  <si>
    <t>ICRA AA</t>
  </si>
  <si>
    <t>Yes Bank Ltd - 9.9% - 31/10/2022**</t>
  </si>
  <si>
    <t>INE528G08246</t>
  </si>
  <si>
    <t>Power Finance Corporation Ltd - 8.7% - 14/05/2020**</t>
  </si>
  <si>
    <t>INE134E08CX4</t>
  </si>
  <si>
    <t>Power Finance Corporation Ltd - 7.4% - 30/09/2021**</t>
  </si>
  <si>
    <t>INE134E08IM4</t>
  </si>
  <si>
    <t>IND AA+</t>
  </si>
  <si>
    <t>Shriram Transport Finance Company Ltd - 8.45% - 27/03/2020**</t>
  </si>
  <si>
    <t>INE721A07NR7</t>
  </si>
  <si>
    <t>LIC Housing Finance Ltd - 8.3% - 15/07/2021**</t>
  </si>
  <si>
    <t>INE115A07JY6</t>
  </si>
  <si>
    <t>Power Grid Corporation of India Ltd - 8.4% - 27/05/2019**</t>
  </si>
  <si>
    <t>INE752E07ML9</t>
  </si>
  <si>
    <t>Cholamandalam Investment and Finance Company Ltd - 9.9022% - 28/06/2019**</t>
  </si>
  <si>
    <t>INE121A07HX0</t>
  </si>
  <si>
    <t>REC Ltd - 9.75% - 11/11/2021**</t>
  </si>
  <si>
    <t>INE020B08641</t>
  </si>
  <si>
    <t>L&amp;T Housing Finance Ltd - 9.79% - 28/06/2019**</t>
  </si>
  <si>
    <t>INE476M07131</t>
  </si>
  <si>
    <t>National Bank for Agricultural &amp; Rural Development - 7.85% - 31/05/2019**</t>
  </si>
  <si>
    <t>INE261F08642</t>
  </si>
  <si>
    <t>IND A+</t>
  </si>
  <si>
    <t>Punjab National Bank - 9.21% - 29/03/2022**</t>
  </si>
  <si>
    <t>INE160A08118</t>
  </si>
  <si>
    <t>ICRA AA-</t>
  </si>
  <si>
    <t>Yes Bank Ltd - 9% - 18/10/2022**</t>
  </si>
  <si>
    <t>INE528G08394</t>
  </si>
  <si>
    <t>ICICI Bank Ltd - 9.2% - 17/03/2022**</t>
  </si>
  <si>
    <t>INE090A08TW2</t>
  </si>
  <si>
    <t>CRISIL AAA (SO)</t>
  </si>
  <si>
    <t>Oriental Nagpur Betul Highway ltd - 8.28% - 30/09/2020**</t>
  </si>
  <si>
    <t>INE105N07084</t>
  </si>
  <si>
    <t>IND AAA</t>
  </si>
  <si>
    <t>Bank of Baroda - 8.55% - 14/02/2029**</t>
  </si>
  <si>
    <t>INE028A08158</t>
  </si>
  <si>
    <t>CRISIL AA+</t>
  </si>
  <si>
    <t>Bank of Baroda - 8.65% - 11/08/2022**</t>
  </si>
  <si>
    <t>INE028A08117</t>
  </si>
  <si>
    <t>State Bank of India - 9.56% - 04/12/2023</t>
  </si>
  <si>
    <t>INE062A08173</t>
  </si>
  <si>
    <t>Axis Bank Ltd - 8.75% - 28/06/2022**</t>
  </si>
  <si>
    <t>INE238A08443</t>
  </si>
  <si>
    <t>Export Import Bank of India - 8.6% - 31/03/2022**</t>
  </si>
  <si>
    <t>INE514E08FL5</t>
  </si>
  <si>
    <t>State Bank of India - 8.39% - 25/10/2021**</t>
  </si>
  <si>
    <t>INE062A08140</t>
  </si>
  <si>
    <t>Hero Fincorp Ltd - 8.8% - 12/07/2019**</t>
  </si>
  <si>
    <t>INE957N07203</t>
  </si>
  <si>
    <t>HDFC Bank Ltd - 8.85% - 12/05/2022**</t>
  </si>
  <si>
    <t>INE040A08377</t>
  </si>
  <si>
    <t>State Bank of India - 8.15% - 02/08/2022**</t>
  </si>
  <si>
    <t>INE062A08157</t>
  </si>
  <si>
    <t>Cholamandalam Investment and Finance Company Ltd - 8.0659% - 27/09/2019**</t>
  </si>
  <si>
    <t>INE121A07MU6</t>
  </si>
  <si>
    <t>ICRA AAA</t>
  </si>
  <si>
    <t>Housing and Urban Development Corp. Ltd - 8.23% - 15/04/2022**</t>
  </si>
  <si>
    <t>INE031A08657</t>
  </si>
  <si>
    <t>REC Ltd - 7.24% - 21/10/2021**</t>
  </si>
  <si>
    <t>INE020B08997</t>
  </si>
  <si>
    <t>(f) Derivative</t>
  </si>
  <si>
    <t>Sundaram Equity Hybrid Fund</t>
  </si>
  <si>
    <t>i) Portfolio Turnover Ratio</t>
  </si>
  <si>
    <t>j) Repo in corporate debt</t>
  </si>
  <si>
    <t>Vodafone Idea Ltd - Rights Entitlement</t>
  </si>
  <si>
    <t>Sundaram Value Fund Series II</t>
  </si>
  <si>
    <t>Sundaram Value Fund Series III</t>
  </si>
  <si>
    <t>NCC Ltd May 2019</t>
  </si>
  <si>
    <t>Bharti Infratel Ltd May 2019</t>
  </si>
  <si>
    <t>Tata Motors Ltd May 2019</t>
  </si>
  <si>
    <t>Yes Bank May 2019</t>
  </si>
  <si>
    <t>Steel Authority of India Ltd May 2019</t>
  </si>
  <si>
    <t>Maruti Suzuki India Ltd May 2019</t>
  </si>
  <si>
    <t>Hindalco Industries Ltd May 2019</t>
  </si>
  <si>
    <t>Cipla Ltd May 2019</t>
  </si>
  <si>
    <t>Infosys Ltd May 2019</t>
  </si>
  <si>
    <t>Bharat Heavy Electricals Ltd May 2019</t>
  </si>
  <si>
    <t>Mahindra &amp; Mahindra Ltd May 2019</t>
  </si>
  <si>
    <t>Ashok Leyland Ltd May 2019</t>
  </si>
  <si>
    <t>United Breweries Ltd May 2019</t>
  </si>
  <si>
    <t>Dabur India Ltd May 2019</t>
  </si>
  <si>
    <t>Hindustan Unilever Ltd May 2019</t>
  </si>
  <si>
    <t>Berger Paints (I) Ltd May 2019</t>
  </si>
  <si>
    <t>Sun Pharmaceutical Industries Ltd May 2019</t>
  </si>
  <si>
    <t>Reliance Industries Ltd May 2019</t>
  </si>
  <si>
    <t>Titan Company Ltd May 2019</t>
  </si>
  <si>
    <t>Housing Development Finance Corporation Ltd May 2019</t>
  </si>
  <si>
    <t>Nifty Option Dec 2020 10500</t>
  </si>
  <si>
    <t>Nifty Option Dec 2020 11000</t>
  </si>
  <si>
    <t>g) Average  Maturity - only for Debt portion (years)</t>
  </si>
  <si>
    <t>h) Macaulay Duration - only for Debt portion (years)</t>
  </si>
  <si>
    <t>Capacit'e Infraprojects Ltd</t>
  </si>
  <si>
    <t>Johnson Controls – Hitachi Air Conditioning India Ltd</t>
  </si>
  <si>
    <t>Nifty Option May 2019 11700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</si>
  <si>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</si>
  <si>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</si>
  <si>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</si>
  <si>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</si>
  <si>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</si>
  <si>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</si>
  <si>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</si>
  <si>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</si>
  <si>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</si>
  <si>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</si>
  <si>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</si>
  <si>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</si>
  <si>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</si>
  <si>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</si>
  <si>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INBEV-SPON ADR</t>
  </si>
  <si>
    <t>Beverages</t>
  </si>
  <si>
    <t>US8923313071</t>
  </si>
  <si>
    <t>TOYOTA MOTOR CORP - SPON ADR</t>
  </si>
  <si>
    <t>Automotive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</si>
  <si>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</si>
  <si>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</si>
  <si>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</si>
  <si>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</si>
  <si>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</si>
  <si>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</si>
  <si>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</si>
  <si>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</si>
  <si>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</si>
  <si>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</si>
  <si>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</si>
  <si>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</si>
  <si>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</si>
  <si>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US5949181045</t>
  </si>
  <si>
    <t>MICROSOFT CORP</t>
  </si>
  <si>
    <t>Computers - Software</t>
  </si>
  <si>
    <t>US02079K3059</t>
  </si>
  <si>
    <t>ALPHABET INC. CLASS A</t>
  </si>
  <si>
    <t>Internet / Intranet</t>
  </si>
  <si>
    <t>US0378331005</t>
  </si>
  <si>
    <t>APPLE INC</t>
  </si>
  <si>
    <t>Manufacturing</t>
  </si>
  <si>
    <t>US5801351017</t>
  </si>
  <si>
    <t>MCDONALD'S CORPORATION</t>
  </si>
  <si>
    <t>Restaurant</t>
  </si>
  <si>
    <t>FR0000121014</t>
  </si>
  <si>
    <t>LVMH MOET HENNESSY LOUIS VUITTON SA</t>
  </si>
  <si>
    <t>US7427181091</t>
  </si>
  <si>
    <t>PROCTER &amp; GAMBLE CO/THE</t>
  </si>
  <si>
    <t>Consumer Staples</t>
  </si>
  <si>
    <t>US30303M1027</t>
  </si>
  <si>
    <t>FACEBOOK INC</t>
  </si>
  <si>
    <t>US2546871060</t>
  </si>
  <si>
    <t>WALT DISNEY COMPANY (THE) - COM DISNEY U</t>
  </si>
  <si>
    <t>Media &amp; Broadcasting</t>
  </si>
  <si>
    <t>US1912161007</t>
  </si>
  <si>
    <t>COCA-COLA COMPANY</t>
  </si>
  <si>
    <t>Beverage</t>
  </si>
  <si>
    <t>US4592001014</t>
  </si>
  <si>
    <t>INTERNATIONAL BUSINESS MACHINES CORP</t>
  </si>
  <si>
    <t>Computer Services</t>
  </si>
  <si>
    <t>US17275R1023</t>
  </si>
  <si>
    <t>CISCO SYSTEMS INC</t>
  </si>
  <si>
    <t>Networking</t>
  </si>
  <si>
    <t>US46625H1005</t>
  </si>
  <si>
    <t>JP MORGAN CHASE &amp; CO</t>
  </si>
  <si>
    <t>Financials</t>
  </si>
  <si>
    <t>US4581401001</t>
  </si>
  <si>
    <t>INTEL CORPORATION</t>
  </si>
  <si>
    <t>Electronic Compon/ Instruments</t>
  </si>
  <si>
    <t>US68389X1054</t>
  </si>
  <si>
    <t>ORACLE CORPORATION</t>
  </si>
  <si>
    <t>Software &amp; Services</t>
  </si>
  <si>
    <t>DE0005190003</t>
  </si>
  <si>
    <t>BAYERISCHE MOTOREN WERKE AG</t>
  </si>
  <si>
    <t>Automobile Industry</t>
  </si>
  <si>
    <t>US6541061031</t>
  </si>
  <si>
    <t>NIKE INC</t>
  </si>
  <si>
    <t>Footware</t>
  </si>
  <si>
    <t>US9113121068</t>
  </si>
  <si>
    <t>UNITED PARCEL SERVICE INC</t>
  </si>
  <si>
    <t>Courier</t>
  </si>
  <si>
    <t>US7134481081</t>
  </si>
  <si>
    <t>PEPSICO INC</t>
  </si>
  <si>
    <t>US0258161092</t>
  </si>
  <si>
    <t>AMERICAN EXPRESS COMPANY</t>
  </si>
  <si>
    <t>DE0007164600</t>
  </si>
  <si>
    <t>SAP SE</t>
  </si>
  <si>
    <t>Information Technology</t>
  </si>
  <si>
    <t>US3696041033</t>
  </si>
  <si>
    <t>GENERAL ELECTRIC COMPANY</t>
  </si>
  <si>
    <t>Diversified Manufacturing</t>
  </si>
  <si>
    <t>IE00B4BNMY34</t>
  </si>
  <si>
    <t>ACCENTURE LTD-CL A</t>
  </si>
  <si>
    <t>DE0007100000</t>
  </si>
  <si>
    <t>DAIMLER AG-REGISTERED SHARES</t>
  </si>
  <si>
    <t>FR0000052292</t>
  </si>
  <si>
    <t>HERMES INTERNATIONAL</t>
  </si>
  <si>
    <t>US9297401088</t>
  </si>
  <si>
    <t>WABTEC CORP - COM USD0.01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</si>
  <si>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</si>
  <si>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</si>
  <si>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</si>
  <si>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</si>
  <si>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</si>
  <si>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</si>
  <si>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</si>
  <si>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</si>
  <si>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</si>
  <si>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</si>
  <si>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</si>
  <si>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</si>
  <si>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</si>
  <si>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</si>
  <si>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</si>
  <si>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</si>
  <si>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</si>
  <si>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</si>
  <si>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</si>
  <si>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</si>
  <si>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</si>
  <si>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</si>
  <si>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</si>
  <si>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6,042.49 Lacs</t>
  </si>
  <si>
    <t>g) Portfolio Turnover Ratio - 8.54%</t>
  </si>
  <si>
    <t>h) Investment in repo in corporate debt - Nil</t>
  </si>
  <si>
    <t>SUNDARAM WORLD BRAND SERIES III</t>
  </si>
  <si>
    <t>f) Total investments in foreign securities /ADR'S/GDR'S  at the end of the period - Rs 4,360.96 Lacs</t>
  </si>
  <si>
    <t>SUNDARAM GLOBAL ADVANTAGE FUND</t>
  </si>
  <si>
    <t>Monthly Portfolio Statement for the period ended 30 April 2019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</si>
  <si>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</si>
  <si>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</si>
  <si>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</si>
  <si>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</si>
  <si>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</si>
  <si>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</si>
  <si>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</si>
  <si>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</si>
  <si>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</si>
  <si>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</si>
  <si>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</si>
  <si>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</si>
  <si>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</si>
  <si>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</si>
  <si>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</si>
  <si>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</si>
  <si>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</si>
  <si>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</si>
  <si>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</si>
  <si>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</si>
  <si>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</si>
  <si>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</si>
  <si>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</si>
  <si>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1,945.65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</si>
  <si>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</si>
  <si>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</si>
  <si>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</si>
  <si>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</si>
  <si>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</si>
  <si>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April 30,2019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</si>
  <si>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</si>
  <si>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</si>
  <si>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</si>
  <si>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</si>
  <si>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</si>
  <si>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</si>
  <si>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Sundaram  Mid cap Fund</t>
  </si>
  <si>
    <t>Short</t>
  </si>
  <si>
    <t xml:space="preserve">Total percentage of existing assets hedged through futures as a percentage of net assets </t>
  </si>
  <si>
    <t>%</t>
  </si>
  <si>
    <t>For the period ended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</si>
  <si>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</si>
  <si>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</si>
  <si>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</si>
  <si>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</si>
  <si>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</si>
  <si>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</si>
  <si>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-</t>
  </si>
  <si>
    <t>B. Other than hedging positions through futures as on April 30,2019:</t>
  </si>
  <si>
    <t>Margin maintained in       (Rs. in Lakhs) *</t>
  </si>
  <si>
    <t>Total percentage of existing assets due to non-hedging positions as a percentage of net assets</t>
  </si>
  <si>
    <t>For the period ended April 30,2019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</si>
  <si>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</si>
  <si>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</si>
  <si>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April 30,2019: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</si>
  <si>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</si>
  <si>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</si>
  <si>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</si>
  <si>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</si>
  <si>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</si>
  <si>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</si>
  <si>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April 30,2019, the following hedging transactions through options which have been already exercised/expired</t>
  </si>
  <si>
    <t>Total Number of contracts entered into</t>
  </si>
  <si>
    <t>Net Profit/(Loss) on all contracts 
(Rs. in Lakhs)</t>
  </si>
  <si>
    <t>D. Other than Hedging Positions through options as on April 30,2019:</t>
  </si>
  <si>
    <t>Sundaram  Mid Cap Fund</t>
  </si>
  <si>
    <t>Nifty Option May 2019  11700</t>
  </si>
  <si>
    <t>Call</t>
  </si>
  <si>
    <t xml:space="preserve">Total Exposure through Options other than hedging as a percentage of net assets </t>
  </si>
  <si>
    <t>For the period ended April 30,2019,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</si>
  <si>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</si>
  <si>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</si>
  <si>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E. Hedging Positions through Swaps as on April 30,2019- Nil</t>
  </si>
  <si>
    <t>F. Hedging Positions through Interest Rate Futures as on April 30,2019: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</si>
  <si>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</si>
  <si>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</si>
  <si>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</si>
  <si>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</si>
  <si>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April 30,2019following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</si>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</sst>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_(* #,##0.00_);_(* \(#,##0.00\);_(* &quot;-&quot;??_);_(@_)"/>
    <numFmt numFmtId="165" formatCode="0.0000_);[Red]\(0.0000\)"/>
    <numFmt numFmtId="166" formatCode="\(#,##0.00\);\(#,##0.00\)"/>
    <numFmt numFmtId="167" formatCode="_(* #,##0.000000_);_(* \(#,##0.000000\);_(* &quot;-&quot;??????_);_(@_)"/>
    <numFmt numFmtId="168" formatCode="0.00_);[Red]\(0.00\)"/>
    <numFmt numFmtId="169" formatCode="#,##0.00000000"/>
    <numFmt numFmtId="170" formatCode="dd\/mm\/yyyy"/>
    <numFmt numFmtId="171" formatCode="0.0000"/>
    <numFmt numFmtId="172" formatCode="#,##0.00000"/>
    <numFmt numFmtId="173" formatCode="#,##0.000000"/>
    <numFmt numFmtId="174" formatCode="#,##0.000"/>
    <numFmt numFmtId="175" formatCode="0.000000000"/>
    <numFmt numFmtId="176" formatCode="#,##0.0000;\(#,##0.0000\)"/>
    <numFmt numFmtId="177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7" fillId="0" borderId="0" applyFont="0" applyFill="0" applyBorder="0" applyAlignment="0" applyProtection="0"/>
  </cellStyleXfs>
  <cellXfs count="369">
    <xf numFmtId="0" fontId="0" fillId="0" borderId="0" xfId="0"/>
    <xf numFmtId="1" fontId="4" fillId="2" borderId="1" xfId="3" applyNumberFormat="1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15" fontId="5" fillId="2" borderId="2" xfId="6" applyNumberFormat="1" applyFont="1" applyFill="1" applyBorder="1" applyAlignment="1">
      <alignment horizontal="left" vertical="center" wrapText="1"/>
    </xf>
    <xf numFmtId="1" fontId="4" fillId="2" borderId="1" xfId="6" applyNumberFormat="1" applyFont="1" applyFill="1" applyBorder="1" applyAlignment="1">
      <alignment horizontal="left" vertical="center" wrapText="1"/>
    </xf>
    <xf numFmtId="10" fontId="4" fillId="2" borderId="1" xfId="8" applyNumberFormat="1" applyFont="1" applyFill="1" applyBorder="1" applyAlignment="1">
      <alignment horizontal="right" vertical="center" wrapText="1"/>
    </xf>
    <xf numFmtId="1" fontId="4" fillId="2" borderId="1" xfId="6" applyNumberFormat="1" applyFont="1" applyFill="1" applyBorder="1" applyAlignment="1">
      <alignment horizontal="center" vertical="center" wrapText="1"/>
    </xf>
    <xf numFmtId="0" fontId="4" fillId="2" borderId="1" xfId="6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1" xfId="3" applyFont="1" applyFill="1" applyBorder="1" applyAlignment="1">
      <alignment horizontal="left" vertical="center" wrapText="1"/>
    </xf>
    <xf numFmtId="10" fontId="5" fillId="2" borderId="1" xfId="3" applyNumberFormat="1" applyFont="1" applyFill="1" applyBorder="1" applyAlignment="1">
      <alignment horizontal="left" vertical="center" wrapText="1"/>
    </xf>
    <xf numFmtId="0" fontId="4" fillId="2" borderId="2" xfId="3" applyFont="1" applyFill="1" applyBorder="1" applyAlignment="1">
      <alignment vertical="center" wrapText="1"/>
    </xf>
    <xf numFmtId="1" fontId="5" fillId="2" borderId="1" xfId="6" applyNumberFormat="1" applyFont="1" applyFill="1" applyBorder="1" applyAlignment="1">
      <alignment horizontal="left" vertical="center" wrapText="1"/>
    </xf>
    <xf numFmtId="10" fontId="5" fillId="2" borderId="1" xfId="8" applyNumberFormat="1" applyFont="1" applyFill="1" applyBorder="1" applyAlignment="1">
      <alignment horizontal="right" vertical="center" wrapText="1"/>
    </xf>
    <xf numFmtId="0" fontId="4" fillId="2" borderId="2" xfId="6" applyFont="1" applyFill="1" applyBorder="1" applyAlignment="1">
      <alignment vertical="center" wrapText="1"/>
    </xf>
    <xf numFmtId="0" fontId="4" fillId="2" borderId="1" xfId="6" applyNumberFormat="1" applyFont="1" applyFill="1" applyBorder="1" applyAlignment="1">
      <alignment horizontal="left" vertical="center" wrapText="1"/>
    </xf>
    <xf numFmtId="1" fontId="4" fillId="2" borderId="1" xfId="4" applyNumberFormat="1" applyFont="1" applyFill="1" applyBorder="1" applyAlignment="1">
      <alignment horizontal="center" vertical="center" wrapText="1"/>
    </xf>
    <xf numFmtId="15" fontId="4" fillId="2" borderId="1" xfId="4" applyNumberFormat="1" applyFont="1" applyFill="1" applyBorder="1" applyAlignment="1">
      <alignment horizontal="left" vertical="center" wrapText="1"/>
    </xf>
    <xf numFmtId="1" fontId="4" fillId="2" borderId="1" xfId="7" applyNumberFormat="1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left" vertical="center" wrapText="1"/>
    </xf>
    <xf numFmtId="1" fontId="5" fillId="2" borderId="1" xfId="7" applyNumberFormat="1" applyFont="1" applyFill="1" applyBorder="1" applyAlignment="1">
      <alignment horizontal="left" vertical="center" wrapText="1"/>
    </xf>
    <xf numFmtId="10" fontId="5" fillId="2" borderId="1" xfId="9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left" vertical="center" wrapText="1"/>
    </xf>
    <xf numFmtId="10" fontId="4" fillId="2" borderId="1" xfId="7" applyNumberFormat="1" applyFont="1" applyFill="1" applyBorder="1" applyAlignment="1">
      <alignment horizontal="right" vertical="center" wrapText="1"/>
    </xf>
    <xf numFmtId="0" fontId="5" fillId="2" borderId="2" xfId="6" applyFont="1" applyFill="1" applyBorder="1" applyAlignment="1">
      <alignment horizontal="left" vertical="center" wrapText="1"/>
    </xf>
    <xf numFmtId="0" fontId="5" fillId="2" borderId="1" xfId="6" applyFont="1" applyFill="1" applyBorder="1" applyAlignment="1">
      <alignment horizontal="left" vertical="center" wrapText="1"/>
    </xf>
    <xf numFmtId="15" fontId="4" fillId="2" borderId="1" xfId="3" applyNumberFormat="1" applyFont="1" applyFill="1" applyBorder="1" applyAlignment="1">
      <alignment horizontal="left" vertical="center" wrapText="1"/>
    </xf>
    <xf numFmtId="10" fontId="4" fillId="2" borderId="1" xfId="3" applyNumberFormat="1" applyFont="1" applyFill="1" applyBorder="1" applyAlignment="1">
      <alignment horizontal="right" vertical="center" wrapText="1"/>
    </xf>
    <xf numFmtId="10" fontId="4" fillId="2" borderId="1" xfId="6" applyNumberFormat="1" applyFont="1" applyFill="1" applyBorder="1" applyAlignment="1">
      <alignment horizontal="right" vertical="center" wrapText="1"/>
    </xf>
    <xf numFmtId="0" fontId="5" fillId="2" borderId="2" xfId="6" applyFont="1" applyFill="1" applyBorder="1" applyAlignment="1">
      <alignment vertical="center" wrapText="1"/>
    </xf>
    <xf numFmtId="0" fontId="4" fillId="2" borderId="2" xfId="6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horizontal="left" vertical="top" wrapText="1"/>
    </xf>
    <xf numFmtId="0" fontId="4" fillId="2" borderId="0" xfId="0" applyFont="1" applyFill="1"/>
    <xf numFmtId="0" fontId="5" fillId="2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3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/>
    <xf numFmtId="165" fontId="4" fillId="2" borderId="1" xfId="0" applyNumberFormat="1" applyFont="1" applyFill="1" applyBorder="1"/>
    <xf numFmtId="0" fontId="4" fillId="2" borderId="4" xfId="5" applyFont="1" applyFill="1" applyBorder="1" applyAlignment="1">
      <alignment horizontal="left" vertical="center"/>
    </xf>
    <xf numFmtId="10" fontId="5" fillId="2" borderId="1" xfId="0" applyNumberFormat="1" applyFont="1" applyFill="1" applyBorder="1" applyAlignment="1">
      <alignment horizontal="left" vertical="center"/>
    </xf>
    <xf numFmtId="1" fontId="4" fillId="2" borderId="1" xfId="6" applyNumberFormat="1" applyFont="1" applyFill="1" applyBorder="1" applyAlignment="1">
      <alignment horizontal="right" vertical="center" wrapText="1"/>
    </xf>
    <xf numFmtId="1" fontId="5" fillId="2" borderId="1" xfId="3" applyNumberFormat="1" applyFont="1" applyFill="1" applyBorder="1" applyAlignment="1">
      <alignment horizontal="left" vertical="center" wrapText="1"/>
    </xf>
    <xf numFmtId="1" fontId="5" fillId="2" borderId="1" xfId="6" applyNumberFormat="1" applyFont="1" applyFill="1" applyBorder="1" applyAlignment="1">
      <alignment horizontal="right" vertical="center" wrapText="1"/>
    </xf>
    <xf numFmtId="1" fontId="5" fillId="2" borderId="1" xfId="7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right" vertical="center" wrapText="1"/>
    </xf>
    <xf numFmtId="1" fontId="4" fillId="2" borderId="1" xfId="3" applyNumberFormat="1" applyFont="1" applyFill="1" applyBorder="1" applyAlignment="1">
      <alignment horizontal="right" vertical="center" wrapText="1"/>
    </xf>
    <xf numFmtId="2" fontId="4" fillId="2" borderId="1" xfId="1" applyNumberFormat="1" applyFont="1" applyFill="1" applyBorder="1" applyAlignment="1">
      <alignment horizontal="right" vertical="center" wrapText="1"/>
    </xf>
    <xf numFmtId="2" fontId="5" fillId="2" borderId="1" xfId="3" applyNumberFormat="1" applyFont="1" applyFill="1" applyBorder="1" applyAlignment="1">
      <alignment horizontal="left" vertical="center" wrapText="1"/>
    </xf>
    <xf numFmtId="2" fontId="5" fillId="2" borderId="1" xfId="1" applyNumberFormat="1" applyFont="1" applyFill="1" applyBorder="1" applyAlignment="1">
      <alignment horizontal="right" vertical="center" wrapText="1"/>
    </xf>
    <xf numFmtId="2" fontId="5" fillId="2" borderId="1" xfId="2" applyNumberFormat="1" applyFont="1" applyFill="1" applyBorder="1" applyAlignment="1">
      <alignment horizontal="right" vertical="center" wrapText="1"/>
    </xf>
    <xf numFmtId="2" fontId="4" fillId="2" borderId="1" xfId="7" applyNumberFormat="1" applyFont="1" applyFill="1" applyBorder="1" applyAlignment="1">
      <alignment horizontal="right" vertical="center" wrapText="1"/>
    </xf>
    <xf numFmtId="2" fontId="4" fillId="2" borderId="1" xfId="3" applyNumberFormat="1" applyFont="1" applyFill="1" applyBorder="1" applyAlignment="1">
      <alignment horizontal="right" vertical="center" wrapText="1"/>
    </xf>
    <xf numFmtId="2" fontId="4" fillId="2" borderId="1" xfId="6" applyNumberFormat="1" applyFont="1" applyFill="1" applyBorder="1" applyAlignment="1">
      <alignment horizontal="right" vertical="center" wrapText="1"/>
    </xf>
    <xf numFmtId="0" fontId="3" fillId="0" borderId="1" xfId="7" applyFont="1" applyFill="1" applyBorder="1" applyAlignment="1">
      <alignment horizontal="center" vertical="center"/>
    </xf>
    <xf numFmtId="14" fontId="3" fillId="0" borderId="1" xfId="5" applyNumberFormat="1" applyFont="1" applyFill="1" applyBorder="1" applyAlignment="1">
      <alignment horizontal="center" vertical="center" wrapText="1"/>
    </xf>
    <xf numFmtId="0" fontId="2" fillId="2" borderId="2" xfId="5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0" xfId="0" applyFont="1" applyFill="1" applyBorder="1"/>
    <xf numFmtId="166" fontId="5" fillId="2" borderId="1" xfId="0" applyNumberFormat="1" applyFont="1" applyFill="1" applyBorder="1" applyAlignment="1">
      <alignment horizontal="left" vertical="center"/>
    </xf>
    <xf numFmtId="167" fontId="4" fillId="2" borderId="0" xfId="0" applyNumberFormat="1" applyFont="1" applyFill="1"/>
    <xf numFmtId="0" fontId="6" fillId="2" borderId="2" xfId="3" applyFont="1" applyFill="1" applyBorder="1" applyAlignment="1">
      <alignment horizontal="center" vertical="center" wrapText="1"/>
    </xf>
    <xf numFmtId="10" fontId="2" fillId="2" borderId="1" xfId="8" applyNumberFormat="1" applyFont="1" applyFill="1" applyBorder="1" applyAlignment="1">
      <alignment horizontal="right" vertical="center" wrapText="1"/>
    </xf>
    <xf numFmtId="10" fontId="3" fillId="2" borderId="1" xfId="9" applyNumberFormat="1" applyFont="1" applyFill="1" applyBorder="1" applyAlignment="1">
      <alignment horizontal="right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1" xfId="5" applyFont="1" applyFill="1" applyBorder="1" applyAlignment="1">
      <alignment horizontal="left" vertical="center"/>
    </xf>
    <xf numFmtId="0" fontId="4" fillId="2" borderId="1" xfId="5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/>
    <xf numFmtId="2" fontId="4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Border="1"/>
    <xf numFmtId="10" fontId="3" fillId="2" borderId="1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168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5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10" fontId="3" fillId="2" borderId="1" xfId="8" applyNumberFormat="1" applyFont="1" applyFill="1" applyBorder="1" applyAlignment="1">
      <alignment horizontal="right" vertical="center" wrapText="1"/>
    </xf>
    <xf numFmtId="2" fontId="3" fillId="2" borderId="1" xfId="1" applyNumberFormat="1" applyFont="1" applyFill="1" applyBorder="1" applyAlignment="1">
      <alignment horizontal="right" vertical="center" wrapText="1"/>
    </xf>
    <xf numFmtId="1" fontId="3" fillId="2" borderId="1" xfId="6" applyNumberFormat="1" applyFont="1" applyFill="1" applyBorder="1" applyAlignment="1">
      <alignment horizontal="right" vertical="center" wrapText="1"/>
    </xf>
    <xf numFmtId="1" fontId="3" fillId="2" borderId="1" xfId="6" applyNumberFormat="1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horizontal="left" vertical="top" wrapText="1"/>
    </xf>
    <xf numFmtId="0" fontId="2" fillId="2" borderId="1" xfId="6" applyFont="1" applyFill="1" applyBorder="1" applyAlignment="1">
      <alignment horizontal="left" vertical="center" wrapText="1"/>
    </xf>
    <xf numFmtId="1" fontId="2" fillId="2" borderId="1" xfId="6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right" vertical="center" wrapText="1"/>
    </xf>
    <xf numFmtId="1" fontId="2" fillId="2" borderId="1" xfId="6" applyNumberFormat="1" applyFont="1" applyFill="1" applyBorder="1" applyAlignment="1">
      <alignment horizontal="right" vertical="center" wrapText="1"/>
    </xf>
    <xf numFmtId="0" fontId="2" fillId="2" borderId="1" xfId="6" applyFont="1" applyFill="1" applyBorder="1" applyAlignment="1">
      <alignment vertical="center" wrapText="1"/>
    </xf>
    <xf numFmtId="0" fontId="2" fillId="2" borderId="2" xfId="6" applyFont="1" applyFill="1" applyBorder="1" applyAlignment="1">
      <alignment horizontal="left" vertical="center" wrapText="1"/>
    </xf>
    <xf numFmtId="10" fontId="2" fillId="2" borderId="1" xfId="6" applyNumberFormat="1" applyFont="1" applyFill="1" applyBorder="1" applyAlignment="1">
      <alignment horizontal="right" vertical="center" wrapText="1"/>
    </xf>
    <xf numFmtId="2" fontId="2" fillId="2" borderId="1" xfId="6" applyNumberFormat="1" applyFont="1" applyFill="1" applyBorder="1" applyAlignment="1">
      <alignment horizontal="right" vertical="center" wrapText="1"/>
    </xf>
    <xf numFmtId="0" fontId="2" fillId="2" borderId="2" xfId="6" applyFont="1" applyFill="1" applyBorder="1" applyAlignment="1">
      <alignment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vertical="center" wrapText="1"/>
    </xf>
    <xf numFmtId="10" fontId="3" fillId="2" borderId="1" xfId="3" applyNumberFormat="1" applyFont="1" applyFill="1" applyBorder="1" applyAlignment="1">
      <alignment horizontal="left" vertical="center" wrapText="1"/>
    </xf>
    <xf numFmtId="2" fontId="3" fillId="2" borderId="1" xfId="3" applyNumberFormat="1" applyFont="1" applyFill="1" applyBorder="1" applyAlignment="1">
      <alignment horizontal="left" vertical="center" wrapText="1"/>
    </xf>
    <xf numFmtId="1" fontId="3" fillId="2" borderId="1" xfId="3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1" fontId="2" fillId="2" borderId="1" xfId="6" applyNumberFormat="1" applyFont="1" applyFill="1" applyBorder="1" applyAlignment="1">
      <alignment horizontal="left" vertical="center" wrapText="1"/>
    </xf>
    <xf numFmtId="15" fontId="3" fillId="2" borderId="2" xfId="6" applyNumberFormat="1" applyFont="1" applyFill="1" applyBorder="1" applyAlignment="1">
      <alignment horizontal="left" vertical="center" wrapText="1"/>
    </xf>
    <xf numFmtId="0" fontId="2" fillId="2" borderId="1" xfId="3" applyFont="1" applyFill="1" applyBorder="1" applyAlignment="1">
      <alignment horizontal="left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0" fontId="3" fillId="2" borderId="2" xfId="6" applyFont="1" applyFill="1" applyBorder="1" applyAlignment="1">
      <alignment horizontal="left" vertical="center" wrapText="1"/>
    </xf>
    <xf numFmtId="0" fontId="2" fillId="2" borderId="1" xfId="6" applyNumberFormat="1" applyFont="1" applyFill="1" applyBorder="1" applyAlignment="1">
      <alignment horizontal="left" vertical="center" wrapText="1"/>
    </xf>
    <xf numFmtId="0" fontId="3" fillId="2" borderId="2" xfId="6" applyFont="1" applyFill="1" applyBorder="1" applyAlignment="1">
      <alignment vertical="center" wrapText="1"/>
    </xf>
    <xf numFmtId="15" fontId="2" fillId="2" borderId="1" xfId="3" applyNumberFormat="1" applyFont="1" applyFill="1" applyBorder="1" applyAlignment="1">
      <alignment horizontal="left" vertical="center" wrapText="1"/>
    </xf>
    <xf numFmtId="10" fontId="2" fillId="2" borderId="1" xfId="3" applyNumberFormat="1" applyFont="1" applyFill="1" applyBorder="1" applyAlignment="1">
      <alignment horizontal="right" vertical="center" wrapText="1"/>
    </xf>
    <xf numFmtId="2" fontId="2" fillId="2" borderId="1" xfId="3" applyNumberFormat="1" applyFont="1" applyFill="1" applyBorder="1" applyAlignment="1">
      <alignment horizontal="right" vertical="center" wrapText="1"/>
    </xf>
    <xf numFmtId="1" fontId="2" fillId="2" borderId="1" xfId="3" applyNumberFormat="1" applyFont="1" applyFill="1" applyBorder="1" applyAlignment="1">
      <alignment horizontal="right" vertical="center" wrapText="1"/>
    </xf>
    <xf numFmtId="10" fontId="2" fillId="2" borderId="1" xfId="7" applyNumberFormat="1" applyFont="1" applyFill="1" applyBorder="1" applyAlignment="1">
      <alignment horizontal="right" vertical="center" wrapText="1"/>
    </xf>
    <xf numFmtId="2" fontId="2" fillId="2" borderId="1" xfId="7" applyNumberFormat="1" applyFont="1" applyFill="1" applyBorder="1" applyAlignment="1">
      <alignment horizontal="right" vertical="center" wrapText="1"/>
    </xf>
    <xf numFmtId="1" fontId="2" fillId="2" borderId="1" xfId="7" applyNumberFormat="1" applyFont="1" applyFill="1" applyBorder="1" applyAlignment="1">
      <alignment horizontal="right" vertical="center" wrapText="1"/>
    </xf>
    <xf numFmtId="1" fontId="2" fillId="2" borderId="1" xfId="7" applyNumberFormat="1" applyFont="1" applyFill="1" applyBorder="1" applyAlignment="1">
      <alignment horizontal="left" vertical="center" wrapText="1"/>
    </xf>
    <xf numFmtId="0" fontId="2" fillId="2" borderId="1" xfId="7" applyFont="1" applyFill="1" applyBorder="1" applyAlignment="1">
      <alignment horizontal="left" vertical="center" wrapText="1"/>
    </xf>
    <xf numFmtId="1" fontId="2" fillId="2" borderId="1" xfId="7" applyNumberFormat="1" applyFont="1" applyFill="1" applyBorder="1" applyAlignment="1">
      <alignment horizontal="center" vertical="center" wrapText="1"/>
    </xf>
    <xf numFmtId="2" fontId="3" fillId="2" borderId="1" xfId="2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left" vertical="center" wrapText="1"/>
    </xf>
    <xf numFmtId="15" fontId="2" fillId="2" borderId="1" xfId="4" applyNumberFormat="1" applyFont="1" applyFill="1" applyBorder="1" applyAlignment="1">
      <alignment horizontal="left" vertical="center" wrapText="1"/>
    </xf>
    <xf numFmtId="1" fontId="2" fillId="2" borderId="1" xfId="4" applyNumberFormat="1" applyFont="1" applyFill="1" applyBorder="1" applyAlignment="1">
      <alignment horizontal="center" vertical="center" wrapText="1"/>
    </xf>
    <xf numFmtId="167" fontId="2" fillId="2" borderId="1" xfId="10" applyNumberFormat="1" applyFont="1" applyFill="1" applyBorder="1"/>
    <xf numFmtId="2" fontId="5" fillId="2" borderId="1" xfId="8" applyNumberFormat="1" applyFont="1" applyFill="1" applyBorder="1" applyAlignment="1">
      <alignment horizontal="right" vertical="center" wrapText="1"/>
    </xf>
    <xf numFmtId="0" fontId="10" fillId="0" borderId="0" xfId="0" applyFont="1"/>
    <xf numFmtId="0" fontId="11" fillId="2" borderId="1" xfId="3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8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top" wrapText="1"/>
    </xf>
    <xf numFmtId="10" fontId="15" fillId="0" borderId="1" xfId="0" applyNumberFormat="1" applyFont="1" applyBorder="1" applyAlignment="1">
      <alignment horizontal="righ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left" vertical="top" wrapText="1"/>
    </xf>
    <xf numFmtId="4" fontId="16" fillId="0" borderId="1" xfId="0" applyNumberFormat="1" applyFont="1" applyBorder="1" applyAlignment="1">
      <alignment horizontal="right" vertical="top" wrapText="1"/>
    </xf>
    <xf numFmtId="10" fontId="16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center"/>
    </xf>
    <xf numFmtId="10" fontId="16" fillId="0" borderId="1" xfId="12" applyNumberFormat="1" applyFont="1" applyBorder="1" applyAlignment="1">
      <alignment horizontal="right" vertical="top" wrapText="1"/>
    </xf>
    <xf numFmtId="4" fontId="10" fillId="0" borderId="0" xfId="0" applyNumberFormat="1" applyFont="1"/>
    <xf numFmtId="0" fontId="1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7" fillId="0" borderId="0" xfId="0" applyFont="1"/>
    <xf numFmtId="4" fontId="17" fillId="0" borderId="0" xfId="0" applyNumberFormat="1" applyFont="1"/>
    <xf numFmtId="10" fontId="10" fillId="0" borderId="0" xfId="0" applyNumberFormat="1" applyFont="1"/>
    <xf numFmtId="4" fontId="14" fillId="0" borderId="1" xfId="0" applyNumberFormat="1" applyFont="1" applyBorder="1" applyAlignment="1">
      <alignment horizontal="right" vertical="top" wrapText="1"/>
    </xf>
    <xf numFmtId="10" fontId="14" fillId="0" borderId="1" xfId="12" applyNumberFormat="1" applyFont="1" applyBorder="1" applyAlignment="1">
      <alignment horizontal="right" vertical="top" wrapText="1"/>
    </xf>
    <xf numFmtId="10" fontId="14" fillId="0" borderId="1" xfId="0" applyNumberFormat="1" applyFont="1" applyBorder="1" applyAlignment="1">
      <alignment horizontal="right" vertical="top" wrapText="1"/>
    </xf>
    <xf numFmtId="0" fontId="10" fillId="0" borderId="0" xfId="12" applyNumberFormat="1" applyFont="1"/>
    <xf numFmtId="3" fontId="10" fillId="0" borderId="0" xfId="0" applyNumberFormat="1" applyFont="1"/>
    <xf numFmtId="10" fontId="10" fillId="0" borderId="0" xfId="12" applyNumberFormat="1" applyFont="1"/>
    <xf numFmtId="10" fontId="15" fillId="0" borderId="1" xfId="12" applyNumberFormat="1" applyFont="1" applyBorder="1" applyAlignment="1">
      <alignment horizontal="right" vertical="top" wrapText="1"/>
    </xf>
    <xf numFmtId="0" fontId="18" fillId="0" borderId="1" xfId="0" applyFont="1" applyBorder="1"/>
    <xf numFmtId="2" fontId="15" fillId="0" borderId="1" xfId="0" applyNumberFormat="1" applyFont="1" applyBorder="1" applyAlignment="1">
      <alignment horizontal="right" vertical="top" wrapText="1"/>
    </xf>
    <xf numFmtId="2" fontId="16" fillId="0" borderId="1" xfId="0" applyNumberFormat="1" applyFont="1" applyBorder="1" applyAlignment="1">
      <alignment horizontal="right" vertical="top" wrapText="1"/>
    </xf>
    <xf numFmtId="10" fontId="13" fillId="0" borderId="1" xfId="0" applyNumberFormat="1" applyFont="1" applyBorder="1" applyAlignment="1">
      <alignment horizontal="right" vertical="top" wrapText="1"/>
    </xf>
    <xf numFmtId="0" fontId="14" fillId="0" borderId="1" xfId="0" applyFont="1" applyBorder="1"/>
    <xf numFmtId="4" fontId="16" fillId="0" borderId="1" xfId="0" applyNumberFormat="1" applyFont="1" applyBorder="1" applyAlignment="1">
      <alignment horizontal="left" vertical="top" wrapText="1"/>
    </xf>
    <xf numFmtId="10" fontId="16" fillId="0" borderId="1" xfId="0" applyNumberFormat="1" applyFont="1" applyBorder="1" applyAlignment="1">
      <alignment horizontal="left" vertical="top" wrapText="1"/>
    </xf>
    <xf numFmtId="0" fontId="13" fillId="0" borderId="0" xfId="0" applyFont="1"/>
    <xf numFmtId="169" fontId="13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20" fillId="0" borderId="0" xfId="0" applyFont="1"/>
    <xf numFmtId="4" fontId="20" fillId="0" borderId="0" xfId="0" applyNumberFormat="1" applyFont="1"/>
    <xf numFmtId="10" fontId="13" fillId="0" borderId="0" xfId="0" applyNumberFormat="1" applyFont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170" fontId="22" fillId="0" borderId="1" xfId="5" applyNumberFormat="1" applyFont="1" applyBorder="1" applyAlignment="1">
      <alignment horizontal="center" wrapText="1"/>
    </xf>
    <xf numFmtId="0" fontId="21" fillId="0" borderId="1" xfId="0" applyFont="1" applyBorder="1"/>
    <xf numFmtId="171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" fontId="13" fillId="0" borderId="0" xfId="0" applyNumberFormat="1" applyFont="1"/>
    <xf numFmtId="0" fontId="21" fillId="0" borderId="0" xfId="0" applyFont="1"/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/>
    <xf numFmtId="4" fontId="13" fillId="0" borderId="1" xfId="0" applyNumberFormat="1" applyFont="1" applyBorder="1" applyAlignment="1">
      <alignment horizontal="right" vertical="top" wrapText="1"/>
    </xf>
    <xf numFmtId="172" fontId="13" fillId="0" borderId="0" xfId="0" applyNumberFormat="1" applyFont="1" applyAlignment="1">
      <alignment horizontal="left" vertical="top" wrapText="1"/>
    </xf>
    <xf numFmtId="173" fontId="10" fillId="0" borderId="0" xfId="0" applyNumberFormat="1" applyFont="1"/>
    <xf numFmtId="0" fontId="13" fillId="0" borderId="0" xfId="0" applyFont="1" applyAlignment="1">
      <alignment horizontal="right"/>
    </xf>
    <xf numFmtId="0" fontId="8" fillId="0" borderId="0" xfId="13"/>
    <xf numFmtId="0" fontId="11" fillId="0" borderId="1" xfId="4" applyFont="1" applyBorder="1" applyAlignment="1">
      <alignment horizontal="center" vertical="center" wrapText="1"/>
    </xf>
    <xf numFmtId="0" fontId="13" fillId="0" borderId="1" xfId="14" applyFont="1" applyBorder="1" applyProtection="1">
      <protection locked="0"/>
    </xf>
    <xf numFmtId="0" fontId="14" fillId="0" borderId="1" xfId="14" applyFont="1" applyBorder="1" applyAlignment="1" applyProtection="1">
      <alignment wrapText="1"/>
      <protection locked="0"/>
    </xf>
    <xf numFmtId="0" fontId="13" fillId="0" borderId="1" xfId="14" applyFont="1" applyBorder="1" applyAlignment="1">
      <alignment horizontal="right"/>
    </xf>
    <xf numFmtId="0" fontId="13" fillId="0" borderId="1" xfId="14" applyFont="1" applyBorder="1"/>
    <xf numFmtId="0" fontId="13" fillId="0" borderId="1" xfId="14" applyFont="1" applyBorder="1" applyAlignment="1">
      <alignment horizontal="center"/>
    </xf>
    <xf numFmtId="0" fontId="20" fillId="0" borderId="1" xfId="13" applyFont="1" applyBorder="1"/>
    <xf numFmtId="0" fontId="20" fillId="0" borderId="1" xfId="13" applyFont="1" applyBorder="1" applyAlignment="1">
      <alignment wrapText="1"/>
    </xf>
    <xf numFmtId="4" fontId="20" fillId="0" borderId="1" xfId="13" applyNumberFormat="1" applyFont="1" applyBorder="1"/>
    <xf numFmtId="174" fontId="20" fillId="0" borderId="1" xfId="13" applyNumberFormat="1" applyFont="1" applyBorder="1"/>
    <xf numFmtId="43" fontId="20" fillId="0" borderId="1" xfId="11" applyFont="1" applyBorder="1"/>
    <xf numFmtId="2" fontId="13" fillId="0" borderId="1" xfId="14" applyNumberFormat="1" applyFont="1" applyBorder="1" applyAlignment="1">
      <alignment horizontal="right"/>
    </xf>
    <xf numFmtId="4" fontId="8" fillId="0" borderId="0" xfId="13" applyNumberFormat="1"/>
    <xf numFmtId="2" fontId="0" fillId="0" borderId="0" xfId="0" applyNumberFormat="1"/>
    <xf numFmtId="174" fontId="20" fillId="0" borderId="0" xfId="13" applyNumberFormat="1" applyFont="1"/>
    <xf numFmtId="0" fontId="8" fillId="0" borderId="1" xfId="13" applyBorder="1"/>
    <xf numFmtId="0" fontId="14" fillId="0" borderId="1" xfId="4" applyFont="1" applyBorder="1" applyAlignment="1">
      <alignment vertical="center" wrapText="1"/>
    </xf>
    <xf numFmtId="164" fontId="14" fillId="0" borderId="1" xfId="1" applyFont="1" applyBorder="1" applyAlignment="1">
      <alignment vertical="center" wrapText="1"/>
    </xf>
    <xf numFmtId="2" fontId="14" fillId="0" borderId="1" xfId="14" applyNumberFormat="1" applyFont="1" applyBorder="1" applyAlignment="1">
      <alignment horizontal="right" vertical="center"/>
    </xf>
    <xf numFmtId="10" fontId="8" fillId="0" borderId="0" xfId="13" applyNumberFormat="1"/>
    <xf numFmtId="164" fontId="11" fillId="0" borderId="0" xfId="1" applyFont="1" applyAlignment="1">
      <alignment vertical="center" wrapText="1"/>
    </xf>
    <xf numFmtId="164" fontId="13" fillId="0" borderId="1" xfId="1" applyFont="1" applyBorder="1" applyAlignment="1">
      <alignment horizontal="right"/>
    </xf>
    <xf numFmtId="0" fontId="14" fillId="0" borderId="1" xfId="14" applyFont="1" applyBorder="1" applyProtection="1">
      <protection locked="0"/>
    </xf>
    <xf numFmtId="164" fontId="13" fillId="0" borderId="1" xfId="1" applyFont="1" applyBorder="1" applyAlignment="1" applyProtection="1">
      <alignment horizontal="right"/>
      <protection locked="0"/>
    </xf>
    <xf numFmtId="0" fontId="13" fillId="0" borderId="1" xfId="13" applyFont="1" applyBorder="1"/>
    <xf numFmtId="164" fontId="13" fillId="0" borderId="1" xfId="1" applyFont="1" applyBorder="1"/>
    <xf numFmtId="0" fontId="14" fillId="0" borderId="1" xfId="14" applyFont="1" applyBorder="1"/>
    <xf numFmtId="164" fontId="14" fillId="0" borderId="1" xfId="1" applyFont="1" applyBorder="1" applyAlignment="1">
      <alignment horizontal="right"/>
    </xf>
    <xf numFmtId="2" fontId="14" fillId="0" borderId="1" xfId="8" applyNumberFormat="1" applyFont="1" applyBorder="1" applyAlignment="1">
      <alignment horizontal="right"/>
    </xf>
    <xf numFmtId="43" fontId="8" fillId="0" borderId="0" xfId="13" applyNumberFormat="1"/>
    <xf numFmtId="0" fontId="8" fillId="0" borderId="0" xfId="14" applyProtection="1">
      <protection locked="0"/>
    </xf>
    <xf numFmtId="2" fontId="14" fillId="0" borderId="1" xfId="14" applyNumberFormat="1" applyFont="1" applyBorder="1" applyAlignment="1">
      <alignment horizontal="right"/>
    </xf>
    <xf numFmtId="4" fontId="26" fillId="0" borderId="0" xfId="0" applyNumberFormat="1" applyFont="1"/>
    <xf numFmtId="0" fontId="20" fillId="0" borderId="0" xfId="13" applyFont="1"/>
    <xf numFmtId="43" fontId="20" fillId="0" borderId="0" xfId="13" applyNumberFormat="1" applyFont="1"/>
    <xf numFmtId="0" fontId="27" fillId="0" borderId="0" xfId="13" applyFont="1"/>
    <xf numFmtId="0" fontId="22" fillId="0" borderId="0" xfId="5" applyFont="1" applyAlignment="1">
      <alignment horizontal="left" vertical="center" wrapText="1"/>
    </xf>
    <xf numFmtId="0" fontId="28" fillId="0" borderId="0" xfId="5" applyFont="1" applyAlignment="1">
      <alignment vertical="center"/>
    </xf>
    <xf numFmtId="4" fontId="29" fillId="0" borderId="0" xfId="13" applyNumberFormat="1" applyFont="1"/>
    <xf numFmtId="2" fontId="28" fillId="0" borderId="0" xfId="5" applyNumberFormat="1" applyFont="1" applyAlignment="1">
      <alignment vertical="center"/>
    </xf>
    <xf numFmtId="0" fontId="13" fillId="0" borderId="0" xfId="6" applyFont="1" applyAlignment="1">
      <alignment vertical="center"/>
    </xf>
    <xf numFmtId="0" fontId="28" fillId="0" borderId="0" xfId="5" applyFont="1" applyAlignment="1">
      <alignment horizontal="left" vertical="center"/>
    </xf>
    <xf numFmtId="0" fontId="28" fillId="0" borderId="1" xfId="5" applyFont="1" applyBorder="1" applyAlignment="1">
      <alignment vertical="center"/>
    </xf>
    <xf numFmtId="0" fontId="14" fillId="0" borderId="1" xfId="6" applyFont="1" applyBorder="1" applyAlignment="1">
      <alignment horizontal="center" vertical="center"/>
    </xf>
    <xf numFmtId="0" fontId="22" fillId="0" borderId="0" xfId="5" applyFont="1" applyAlignment="1">
      <alignment vertical="center"/>
    </xf>
    <xf numFmtId="0" fontId="14" fillId="0" borderId="1" xfId="6" applyFont="1" applyBorder="1" applyAlignment="1">
      <alignment vertical="center"/>
    </xf>
    <xf numFmtId="170" fontId="22" fillId="0" borderId="1" xfId="5" applyNumberFormat="1" applyFont="1" applyBorder="1" applyAlignment="1">
      <alignment horizontal="center"/>
    </xf>
    <xf numFmtId="14" fontId="22" fillId="0" borderId="0" xfId="5" applyNumberFormat="1" applyFont="1" applyAlignment="1">
      <alignment horizontal="center"/>
    </xf>
    <xf numFmtId="0" fontId="28" fillId="0" borderId="1" xfId="5" applyFont="1" applyBorder="1" applyAlignment="1">
      <alignment horizontal="left" vertical="center"/>
    </xf>
    <xf numFmtId="171" fontId="20" fillId="0" borderId="1" xfId="13" applyNumberFormat="1" applyFont="1" applyBorder="1"/>
    <xf numFmtId="171" fontId="20" fillId="0" borderId="0" xfId="13" applyNumberFormat="1" applyFont="1"/>
    <xf numFmtId="0" fontId="13" fillId="0" borderId="0" xfId="5" applyFont="1" applyAlignment="1">
      <alignment horizontal="center" vertical="center"/>
    </xf>
    <xf numFmtId="0" fontId="28" fillId="0" borderId="0" xfId="5" quotePrefix="1" applyFont="1" applyAlignment="1">
      <alignment vertical="center"/>
    </xf>
    <xf numFmtId="0" fontId="13" fillId="0" borderId="0" xfId="13" applyFont="1" applyAlignment="1">
      <alignment vertical="center" wrapText="1"/>
    </xf>
    <xf numFmtId="0" fontId="20" fillId="0" borderId="0" xfId="0" applyFont="1" applyFill="1"/>
    <xf numFmtId="0" fontId="18" fillId="0" borderId="0" xfId="0" applyFont="1" applyFill="1"/>
    <xf numFmtId="0" fontId="24" fillId="0" borderId="0" xfId="0" applyFont="1" applyFill="1"/>
    <xf numFmtId="0" fontId="22" fillId="0" borderId="0" xfId="0" applyFont="1" applyFill="1"/>
    <xf numFmtId="0" fontId="22" fillId="0" borderId="1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left" vertical="top"/>
    </xf>
    <xf numFmtId="0" fontId="28" fillId="0" borderId="1" xfId="0" applyFont="1" applyFill="1" applyBorder="1" applyAlignment="1">
      <alignment horizontal="center" vertical="top"/>
    </xf>
    <xf numFmtId="4" fontId="28" fillId="0" borderId="1" xfId="0" applyNumberFormat="1" applyFont="1" applyFill="1" applyBorder="1" applyAlignment="1">
      <alignment horizontal="right" vertical="top" wrapText="1"/>
    </xf>
    <xf numFmtId="0" fontId="0" fillId="0" borderId="0" xfId="0" applyProtection="1">
      <protection locked="0"/>
    </xf>
    <xf numFmtId="0" fontId="28" fillId="0" borderId="10" xfId="0" applyFont="1" applyFill="1" applyBorder="1" applyAlignment="1">
      <alignment horizontal="center"/>
    </xf>
    <xf numFmtId="0" fontId="13" fillId="0" borderId="10" xfId="0" applyFont="1" applyFill="1" applyBorder="1" applyAlignment="1" applyProtection="1">
      <alignment horizontal="center"/>
      <protection locked="0"/>
    </xf>
    <xf numFmtId="0" fontId="28" fillId="0" borderId="10" xfId="0" applyFont="1" applyFill="1" applyBorder="1" applyAlignment="1">
      <alignment horizontal="center" vertical="top"/>
    </xf>
    <xf numFmtId="164" fontId="13" fillId="0" borderId="10" xfId="15" applyFont="1" applyFill="1" applyBorder="1" applyAlignment="1" applyProtection="1">
      <alignment horizontal="center"/>
      <protection locked="0"/>
    </xf>
    <xf numFmtId="0" fontId="22" fillId="0" borderId="1" xfId="0" applyFont="1" applyFill="1" applyBorder="1" applyAlignment="1">
      <alignment horizontal="center"/>
    </xf>
    <xf numFmtId="4" fontId="2" fillId="2" borderId="1" xfId="8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vertical="top" wrapText="1"/>
    </xf>
    <xf numFmtId="0" fontId="20" fillId="0" borderId="1" xfId="0" applyNumberFormat="1" applyFont="1" applyFill="1" applyBorder="1" applyAlignment="1">
      <alignment horizontal="center"/>
    </xf>
    <xf numFmtId="4" fontId="28" fillId="0" borderId="1" xfId="0" applyNumberFormat="1" applyFont="1" applyFill="1" applyBorder="1" applyAlignment="1">
      <alignment horizontal="right"/>
    </xf>
    <xf numFmtId="4" fontId="28" fillId="0" borderId="1" xfId="15" applyNumberFormat="1" applyFont="1" applyFill="1" applyBorder="1" applyAlignment="1">
      <alignment horizontal="right" vertical="top" wrapText="1"/>
    </xf>
    <xf numFmtId="4" fontId="13" fillId="0" borderId="1" xfId="15" applyNumberFormat="1" applyFont="1" applyFill="1" applyBorder="1"/>
    <xf numFmtId="164" fontId="13" fillId="0" borderId="11" xfId="15" applyFont="1" applyFill="1" applyBorder="1"/>
    <xf numFmtId="164" fontId="13" fillId="0" borderId="0" xfId="0" applyNumberFormat="1" applyFont="1" applyFill="1"/>
    <xf numFmtId="4" fontId="20" fillId="0" borderId="0" xfId="0" applyNumberFormat="1" applyFont="1" applyFill="1"/>
    <xf numFmtId="0" fontId="13" fillId="0" borderId="1" xfId="15" applyNumberFormat="1" applyFont="1" applyFill="1" applyBorder="1" applyAlignment="1">
      <alignment horizontal="center"/>
    </xf>
    <xf numFmtId="0" fontId="28" fillId="0" borderId="1" xfId="0" applyFont="1" applyFill="1" applyBorder="1"/>
    <xf numFmtId="0" fontId="28" fillId="0" borderId="0" xfId="0" applyFont="1" applyFill="1" applyBorder="1" applyAlignment="1">
      <alignment horizontal="left" vertical="top"/>
    </xf>
    <xf numFmtId="37" fontId="13" fillId="0" borderId="0" xfId="15" applyNumberFormat="1" applyFont="1" applyFill="1" applyBorder="1" applyAlignment="1">
      <alignment horizontal="center"/>
    </xf>
    <xf numFmtId="164" fontId="13" fillId="0" borderId="0" xfId="15" applyFont="1" applyFill="1" applyBorder="1"/>
    <xf numFmtId="175" fontId="20" fillId="0" borderId="0" xfId="0" applyNumberFormat="1" applyFont="1" applyFill="1"/>
    <xf numFmtId="164" fontId="20" fillId="0" borderId="0" xfId="0" applyNumberFormat="1" applyFont="1" applyFill="1"/>
    <xf numFmtId="164" fontId="24" fillId="0" borderId="0" xfId="0" applyNumberFormat="1" applyFont="1" applyFill="1"/>
    <xf numFmtId="0" fontId="13" fillId="0" borderId="1" xfId="0" applyFont="1" applyFill="1" applyBorder="1" applyAlignment="1"/>
    <xf numFmtId="0" fontId="28" fillId="0" borderId="1" xfId="0" applyFont="1" applyFill="1" applyBorder="1" applyAlignment="1">
      <alignment vertical="top" wrapText="1"/>
    </xf>
    <xf numFmtId="2" fontId="28" fillId="0" borderId="1" xfId="0" applyNumberFormat="1" applyFont="1" applyFill="1" applyBorder="1" applyAlignment="1">
      <alignment vertical="top" wrapText="1"/>
    </xf>
    <xf numFmtId="164" fontId="28" fillId="0" borderId="1" xfId="15" applyFont="1" applyFill="1" applyBorder="1" applyAlignment="1"/>
    <xf numFmtId="0" fontId="13" fillId="0" borderId="0" xfId="0" applyFont="1" applyFill="1" applyBorder="1" applyAlignment="1"/>
    <xf numFmtId="0" fontId="28" fillId="0" borderId="0" xfId="0" applyFont="1" applyFill="1" applyBorder="1" applyAlignment="1">
      <alignment vertical="top" wrapText="1"/>
    </xf>
    <xf numFmtId="2" fontId="28" fillId="0" borderId="0" xfId="0" applyNumberFormat="1" applyFont="1" applyFill="1" applyBorder="1" applyAlignment="1">
      <alignment vertical="top" wrapText="1"/>
    </xf>
    <xf numFmtId="164" fontId="28" fillId="0" borderId="0" xfId="15" applyFont="1" applyFill="1" applyBorder="1" applyAlignment="1"/>
    <xf numFmtId="0" fontId="28" fillId="0" borderId="0" xfId="0" applyFont="1" applyFill="1" applyBorder="1"/>
    <xf numFmtId="0" fontId="13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center" vertical="top"/>
    </xf>
    <xf numFmtId="164" fontId="13" fillId="0" borderId="0" xfId="15" applyFont="1" applyFill="1" applyBorder="1" applyAlignment="1" applyProtection="1">
      <alignment horizontal="left"/>
      <protection locked="0"/>
    </xf>
    <xf numFmtId="4" fontId="13" fillId="0" borderId="0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/>
    </xf>
    <xf numFmtId="0" fontId="20" fillId="0" borderId="0" xfId="0" applyFont="1" applyFill="1" applyBorder="1"/>
    <xf numFmtId="0" fontId="13" fillId="0" borderId="1" xfId="0" applyFont="1" applyFill="1" applyBorder="1"/>
    <xf numFmtId="0" fontId="20" fillId="0" borderId="1" xfId="0" applyFont="1" applyFill="1" applyBorder="1" applyAlignment="1">
      <alignment horizontal="center"/>
    </xf>
    <xf numFmtId="4" fontId="20" fillId="0" borderId="1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vertical="top" wrapText="1"/>
    </xf>
    <xf numFmtId="0" fontId="28" fillId="0" borderId="0" xfId="0" applyFont="1" applyFill="1"/>
    <xf numFmtId="0" fontId="18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right" vertical="top" wrapText="1"/>
    </xf>
    <xf numFmtId="4" fontId="30" fillId="0" borderId="1" xfId="0" applyNumberFormat="1" applyFont="1" applyFill="1" applyBorder="1" applyAlignment="1">
      <alignment horizontal="right" vertical="top" wrapText="1"/>
    </xf>
    <xf numFmtId="0" fontId="31" fillId="0" borderId="0" xfId="0" applyFont="1" applyFill="1"/>
    <xf numFmtId="176" fontId="30" fillId="0" borderId="0" xfId="0" applyNumberFormat="1" applyFont="1" applyFill="1" applyBorder="1" applyAlignment="1">
      <alignment horizontal="right" vertical="top" wrapText="1"/>
    </xf>
    <xf numFmtId="10" fontId="28" fillId="0" borderId="1" xfId="12" applyNumberFormat="1" applyFont="1" applyFill="1" applyBorder="1" applyAlignment="1">
      <alignment horizontal="center"/>
    </xf>
    <xf numFmtId="164" fontId="28" fillId="0" borderId="1" xfId="15" applyFont="1" applyFill="1" applyBorder="1"/>
    <xf numFmtId="4" fontId="13" fillId="0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vertical="center"/>
    </xf>
    <xf numFmtId="4" fontId="30" fillId="0" borderId="1" xfId="0" applyNumberFormat="1" applyFont="1" applyFill="1" applyBorder="1" applyAlignment="1">
      <alignment horizontal="center" vertical="top" wrapText="1"/>
    </xf>
    <xf numFmtId="0" fontId="13" fillId="0" borderId="0" xfId="0" applyFont="1" applyFill="1" applyBorder="1"/>
    <xf numFmtId="0" fontId="20" fillId="0" borderId="0" xfId="0" applyFont="1" applyFill="1" applyBorder="1" applyAlignment="1">
      <alignment horizontal="left" vertical="top" wrapText="1"/>
    </xf>
    <xf numFmtId="177" fontId="20" fillId="0" borderId="0" xfId="15" applyNumberFormat="1" applyFont="1" applyFill="1" applyBorder="1" applyAlignment="1">
      <alignment horizontal="right" vertical="top" wrapText="1"/>
    </xf>
    <xf numFmtId="0" fontId="28" fillId="0" borderId="1" xfId="0" applyFont="1" applyFill="1" applyBorder="1" applyAlignment="1">
      <alignment horizontal="center"/>
    </xf>
    <xf numFmtId="2" fontId="28" fillId="0" borderId="1" xfId="0" applyNumberFormat="1" applyFont="1" applyFill="1" applyBorder="1" applyAlignment="1">
      <alignment horizontal="center"/>
    </xf>
    <xf numFmtId="10" fontId="28" fillId="0" borderId="0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 vertical="top" wrapText="1"/>
    </xf>
    <xf numFmtId="2" fontId="28" fillId="0" borderId="0" xfId="0" applyNumberFormat="1" applyFont="1" applyFill="1" applyBorder="1" applyAlignment="1">
      <alignment horizontal="center" vertical="top" wrapText="1"/>
    </xf>
    <xf numFmtId="164" fontId="28" fillId="0" borderId="0" xfId="15" applyFont="1" applyFill="1" applyBorder="1" applyAlignment="1">
      <alignment horizontal="center"/>
    </xf>
    <xf numFmtId="4" fontId="28" fillId="0" borderId="0" xfId="15" applyNumberFormat="1" applyFont="1" applyFill="1" applyBorder="1"/>
    <xf numFmtId="0" fontId="13" fillId="0" borderId="1" xfId="0" applyFont="1" applyFill="1" applyBorder="1" applyAlignment="1">
      <alignment horizontal="center" vertical="top" wrapText="1"/>
    </xf>
    <xf numFmtId="37" fontId="13" fillId="0" borderId="1" xfId="15" applyNumberFormat="1" applyFont="1" applyFill="1" applyBorder="1" applyAlignment="1">
      <alignment horizontal="center"/>
    </xf>
    <xf numFmtId="164" fontId="13" fillId="0" borderId="1" xfId="15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left"/>
    </xf>
    <xf numFmtId="0" fontId="19" fillId="0" borderId="1" xfId="0" applyFont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1" fillId="0" borderId="1" xfId="0" applyFont="1" applyBorder="1" applyAlignment="1">
      <alignment horizontal="center" vertical="top" wrapText="1"/>
    </xf>
    <xf numFmtId="0" fontId="21" fillId="0" borderId="9" xfId="0" applyFont="1" applyBorder="1" applyAlignment="1">
      <alignment horizontal="left"/>
    </xf>
    <xf numFmtId="0" fontId="6" fillId="2" borderId="1" xfId="3" applyFont="1" applyFill="1" applyBorder="1" applyAlignment="1">
      <alignment horizontal="center" vertical="center" wrapText="1"/>
    </xf>
    <xf numFmtId="0" fontId="28" fillId="0" borderId="0" xfId="5" applyFont="1" applyAlignment="1">
      <alignment horizontal="left" vertical="center"/>
    </xf>
    <xf numFmtId="0" fontId="28" fillId="0" borderId="0" xfId="5" applyFont="1" applyAlignment="1">
      <alignment horizontal="left"/>
    </xf>
    <xf numFmtId="0" fontId="20" fillId="0" borderId="0" xfId="13" applyFont="1" applyAlignment="1">
      <alignment horizontal="left"/>
    </xf>
    <xf numFmtId="0" fontId="9" fillId="0" borderId="1" xfId="13" applyFont="1" applyBorder="1" applyAlignment="1">
      <alignment horizontal="center"/>
    </xf>
    <xf numFmtId="0" fontId="8" fillId="0" borderId="1" xfId="13" applyBorder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  <xf numFmtId="10" fontId="20" fillId="0" borderId="0" xfId="0" applyNumberFormat="1" applyFont="1" applyFill="1"/>
  </cellXfs>
  <cellStyles count="16">
    <cellStyle name="Comma" xfId="11" builtinId="3"/>
    <cellStyle name="Comma 10" xfId="1" xr:uid="{00000000-0005-0000-0000-000000000000}"/>
    <cellStyle name="Comma 11" xfId="2" xr:uid="{00000000-0005-0000-0000-000001000000}"/>
    <cellStyle name="Comma 2" xfId="10" xr:uid="{00000000-0005-0000-0000-000002000000}"/>
    <cellStyle name="Comma 3" xfId="15" xr:uid="{B0CF6DFD-1747-4422-8614-40FA26E26087}"/>
    <cellStyle name="Normal" xfId="0" builtinId="0"/>
    <cellStyle name="Normal 2 2" xfId="14" xr:uid="{A166AE30-B1E0-4503-9B3C-482EF60A8E8E}"/>
    <cellStyle name="Normal 4" xfId="13" xr:uid="{BF1CC702-65DA-487F-85F3-A3D3AEC7B17D}"/>
    <cellStyle name="Normal_Bonsaverportfolio" xfId="3" xr:uid="{00000000-0005-0000-0000-000004000000}"/>
    <cellStyle name="Normal_Bonsaverportfolio 2 2" xfId="4" xr:uid="{00000000-0005-0000-0000-000005000000}"/>
    <cellStyle name="Normal_Halfyearly_Debtholdings_30092011 2" xfId="5" xr:uid="{00000000-0005-0000-0000-000006000000}"/>
    <cellStyle name="Normal_Holdingotherschemes new" xfId="6" xr:uid="{00000000-0005-0000-0000-000007000000}"/>
    <cellStyle name="Normal_Holdingotherschemes new 2 2" xfId="7" xr:uid="{00000000-0005-0000-0000-000008000000}"/>
    <cellStyle name="Percent" xfId="12" builtinId="5"/>
    <cellStyle name="Percent 10" xfId="8" xr:uid="{00000000-0005-0000-0000-000009000000}"/>
    <cellStyle name="Percent 11" xfId="9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_SUMMARY_REPORT_DEBT%20-%20OR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5SR7"/>
      <sheetName val="CP5SR8"/>
      <sheetName val="DEBTST"/>
      <sheetName val="SFRLTP"/>
      <sheetName val="SFRSTP"/>
      <sheetName val="SFTPHI"/>
      <sheetName val="SFTPHM"/>
      <sheetName val="SFTPHS"/>
      <sheetName val="SFTPIC"/>
      <sheetName val="SFTPIE"/>
      <sheetName val="SFTPIJ"/>
      <sheetName val="SFTPIK"/>
      <sheetName val="SFTPIS"/>
      <sheetName val="SHYBH"/>
      <sheetName val="SHYBK"/>
      <sheetName val="SHYBN"/>
      <sheetName val="SHYBO"/>
      <sheetName val="SHYBP"/>
      <sheetName val="SHYBU"/>
      <sheetName val="SLIQ+"/>
      <sheetName val="SMMF"/>
      <sheetName val="SMON"/>
      <sheetName val="SUNBDS"/>
      <sheetName val="SUNIP"/>
      <sheetName val="SUNMIA"/>
      <sheetName val="SUNONF"/>
      <sheetName val="XDO_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35"/>
  <sheetViews>
    <sheetView tabSelected="1"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7">
        <v>397683</v>
      </c>
      <c r="F7" s="53">
        <v>3079.6571520000002</v>
      </c>
      <c r="G7" s="5">
        <v>5.1578099000000002E-2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721969</v>
      </c>
      <c r="F8" s="53">
        <v>2942.0236749999999</v>
      </c>
      <c r="G8" s="5">
        <v>4.9273012999999997E-2</v>
      </c>
    </row>
    <row r="9" spans="1:7" ht="25.5" x14ac:dyDescent="0.25">
      <c r="A9" s="6">
        <v>3</v>
      </c>
      <c r="B9" s="7" t="s">
        <v>17</v>
      </c>
      <c r="C9" s="11" t="s">
        <v>18</v>
      </c>
      <c r="D9" s="2" t="s">
        <v>19</v>
      </c>
      <c r="E9" s="47">
        <v>206743</v>
      </c>
      <c r="F9" s="53">
        <v>2788.0327265000001</v>
      </c>
      <c r="G9" s="5">
        <v>4.6693973E-2</v>
      </c>
    </row>
    <row r="10" spans="1:7" ht="25.5" x14ac:dyDescent="0.25">
      <c r="A10" s="6">
        <v>4</v>
      </c>
      <c r="B10" s="7" t="s">
        <v>20</v>
      </c>
      <c r="C10" s="11" t="s">
        <v>21</v>
      </c>
      <c r="D10" s="2" t="s">
        <v>22</v>
      </c>
      <c r="E10" s="47">
        <v>410795</v>
      </c>
      <c r="F10" s="53">
        <v>2493.52565</v>
      </c>
      <c r="G10" s="5">
        <v>4.1761567999999999E-2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476131</v>
      </c>
      <c r="F11" s="53">
        <v>2218.2943289999998</v>
      </c>
      <c r="G11" s="5">
        <v>3.7151994000000001E-2</v>
      </c>
    </row>
    <row r="12" spans="1:7" ht="25.5" x14ac:dyDescent="0.25">
      <c r="A12" s="6">
        <v>6</v>
      </c>
      <c r="B12" s="7" t="s">
        <v>26</v>
      </c>
      <c r="C12" s="11" t="s">
        <v>27</v>
      </c>
      <c r="D12" s="2" t="s">
        <v>28</v>
      </c>
      <c r="E12" s="47">
        <v>155629</v>
      </c>
      <c r="F12" s="53">
        <v>2167.6007119999999</v>
      </c>
      <c r="G12" s="5">
        <v>3.6302977E-2</v>
      </c>
    </row>
    <row r="13" spans="1:7" ht="25.5" x14ac:dyDescent="0.25">
      <c r="A13" s="6">
        <v>7</v>
      </c>
      <c r="B13" s="7" t="s">
        <v>29</v>
      </c>
      <c r="C13" s="11" t="s">
        <v>30</v>
      </c>
      <c r="D13" s="2" t="s">
        <v>31</v>
      </c>
      <c r="E13" s="47">
        <v>1520588</v>
      </c>
      <c r="F13" s="53">
        <v>2079.40409</v>
      </c>
      <c r="G13" s="5">
        <v>3.482586E-2</v>
      </c>
    </row>
    <row r="14" spans="1:7" ht="25.5" x14ac:dyDescent="0.25">
      <c r="A14" s="6">
        <v>8</v>
      </c>
      <c r="B14" s="7" t="s">
        <v>32</v>
      </c>
      <c r="C14" s="11" t="s">
        <v>33</v>
      </c>
      <c r="D14" s="2" t="s">
        <v>31</v>
      </c>
      <c r="E14" s="47">
        <v>8480</v>
      </c>
      <c r="F14" s="53">
        <v>2039.3848800000001</v>
      </c>
      <c r="G14" s="5">
        <v>3.4155618999999998E-2</v>
      </c>
    </row>
    <row r="15" spans="1:7" ht="25.5" x14ac:dyDescent="0.25">
      <c r="A15" s="6">
        <v>9</v>
      </c>
      <c r="B15" s="7" t="s">
        <v>34</v>
      </c>
      <c r="C15" s="11" t="s">
        <v>35</v>
      </c>
      <c r="D15" s="2" t="s">
        <v>22</v>
      </c>
      <c r="E15" s="47">
        <v>362524</v>
      </c>
      <c r="F15" s="53">
        <v>1995.69462</v>
      </c>
      <c r="G15" s="5">
        <v>3.3423894000000003E-2</v>
      </c>
    </row>
    <row r="16" spans="1:7" ht="15" x14ac:dyDescent="0.25">
      <c r="A16" s="6">
        <v>10</v>
      </c>
      <c r="B16" s="7" t="s">
        <v>36</v>
      </c>
      <c r="C16" s="11" t="s">
        <v>37</v>
      </c>
      <c r="D16" s="2" t="s">
        <v>16</v>
      </c>
      <c r="E16" s="47">
        <v>82379</v>
      </c>
      <c r="F16" s="53">
        <v>1909.0921355</v>
      </c>
      <c r="G16" s="5">
        <v>3.1973476000000001E-2</v>
      </c>
    </row>
    <row r="17" spans="1:7" ht="15" x14ac:dyDescent="0.25">
      <c r="A17" s="6">
        <v>11</v>
      </c>
      <c r="B17" s="7" t="s">
        <v>38</v>
      </c>
      <c r="C17" s="11" t="s">
        <v>39</v>
      </c>
      <c r="D17" s="2" t="s">
        <v>13</v>
      </c>
      <c r="E17" s="47">
        <v>9631</v>
      </c>
      <c r="F17" s="53">
        <v>1905.926745</v>
      </c>
      <c r="G17" s="5">
        <v>3.1920461999999997E-2</v>
      </c>
    </row>
    <row r="18" spans="1:7" ht="25.5" x14ac:dyDescent="0.25">
      <c r="A18" s="6">
        <v>12</v>
      </c>
      <c r="B18" s="7" t="s">
        <v>40</v>
      </c>
      <c r="C18" s="11" t="s">
        <v>41</v>
      </c>
      <c r="D18" s="2" t="s">
        <v>31</v>
      </c>
      <c r="E18" s="47">
        <v>330260</v>
      </c>
      <c r="F18" s="53">
        <v>1849.62113</v>
      </c>
      <c r="G18" s="5">
        <v>3.0977455000000001E-2</v>
      </c>
    </row>
    <row r="19" spans="1:7" ht="25.5" x14ac:dyDescent="0.25">
      <c r="A19" s="6">
        <v>13</v>
      </c>
      <c r="B19" s="7" t="s">
        <v>42</v>
      </c>
      <c r="C19" s="11" t="s">
        <v>43</v>
      </c>
      <c r="D19" s="2" t="s">
        <v>19</v>
      </c>
      <c r="E19" s="47">
        <v>1800000</v>
      </c>
      <c r="F19" s="53">
        <v>1785.6</v>
      </c>
      <c r="G19" s="5">
        <v>2.9905228999999998E-2</v>
      </c>
    </row>
    <row r="20" spans="1:7" ht="15" x14ac:dyDescent="0.25">
      <c r="A20" s="6">
        <v>14</v>
      </c>
      <c r="B20" s="7" t="s">
        <v>44</v>
      </c>
      <c r="C20" s="11" t="s">
        <v>45</v>
      </c>
      <c r="D20" s="2" t="s">
        <v>46</v>
      </c>
      <c r="E20" s="47">
        <v>1000000</v>
      </c>
      <c r="F20" s="53">
        <v>1781</v>
      </c>
      <c r="G20" s="5">
        <v>2.9828187999999999E-2</v>
      </c>
    </row>
    <row r="21" spans="1:7" ht="25.5" x14ac:dyDescent="0.25">
      <c r="A21" s="6">
        <v>15</v>
      </c>
      <c r="B21" s="7" t="s">
        <v>47</v>
      </c>
      <c r="C21" s="11" t="s">
        <v>48</v>
      </c>
      <c r="D21" s="2" t="s">
        <v>49</v>
      </c>
      <c r="E21" s="47">
        <v>397537</v>
      </c>
      <c r="F21" s="53">
        <v>1753.3369385000001</v>
      </c>
      <c r="G21" s="5">
        <v>2.9364887999999999E-2</v>
      </c>
    </row>
    <row r="22" spans="1:7" ht="25.5" x14ac:dyDescent="0.25">
      <c r="A22" s="6">
        <v>16</v>
      </c>
      <c r="B22" s="7" t="s">
        <v>50</v>
      </c>
      <c r="C22" s="11" t="s">
        <v>51</v>
      </c>
      <c r="D22" s="2" t="s">
        <v>31</v>
      </c>
      <c r="E22" s="47">
        <v>165481</v>
      </c>
      <c r="F22" s="53">
        <v>1612.8605665</v>
      </c>
      <c r="G22" s="5">
        <v>2.7012188999999999E-2</v>
      </c>
    </row>
    <row r="23" spans="1:7" ht="25.5" x14ac:dyDescent="0.25">
      <c r="A23" s="6">
        <v>17</v>
      </c>
      <c r="B23" s="7" t="s">
        <v>52</v>
      </c>
      <c r="C23" s="11" t="s">
        <v>53</v>
      </c>
      <c r="D23" s="2" t="s">
        <v>22</v>
      </c>
      <c r="E23" s="47">
        <v>227498</v>
      </c>
      <c r="F23" s="53">
        <v>1519.4591419999999</v>
      </c>
      <c r="G23" s="5">
        <v>2.5447902000000001E-2</v>
      </c>
    </row>
    <row r="24" spans="1:7" ht="25.5" x14ac:dyDescent="0.25">
      <c r="A24" s="6">
        <v>18</v>
      </c>
      <c r="B24" s="7" t="s">
        <v>54</v>
      </c>
      <c r="C24" s="11" t="s">
        <v>55</v>
      </c>
      <c r="D24" s="2" t="s">
        <v>22</v>
      </c>
      <c r="E24" s="47">
        <v>765771</v>
      </c>
      <c r="F24" s="53">
        <v>1430.8431135000001</v>
      </c>
      <c r="G24" s="5">
        <v>2.3963761E-2</v>
      </c>
    </row>
    <row r="25" spans="1:7" ht="15" x14ac:dyDescent="0.25">
      <c r="A25" s="6">
        <v>19</v>
      </c>
      <c r="B25" s="7" t="s">
        <v>56</v>
      </c>
      <c r="C25" s="11" t="s">
        <v>57</v>
      </c>
      <c r="D25" s="2" t="s">
        <v>16</v>
      </c>
      <c r="E25" s="47">
        <v>445720</v>
      </c>
      <c r="F25" s="53">
        <v>1381.5091399999999</v>
      </c>
      <c r="G25" s="5">
        <v>2.3137515000000001E-2</v>
      </c>
    </row>
    <row r="26" spans="1:7" ht="25.5" x14ac:dyDescent="0.25">
      <c r="A26" s="6">
        <v>20</v>
      </c>
      <c r="B26" s="7" t="s">
        <v>58</v>
      </c>
      <c r="C26" s="11" t="s">
        <v>59</v>
      </c>
      <c r="D26" s="2" t="s">
        <v>60</v>
      </c>
      <c r="E26" s="47">
        <v>199036</v>
      </c>
      <c r="F26" s="53">
        <v>1346.677576</v>
      </c>
      <c r="G26" s="5">
        <v>2.2554155999999999E-2</v>
      </c>
    </row>
    <row r="27" spans="1:7" ht="15" x14ac:dyDescent="0.25">
      <c r="A27" s="6">
        <v>21</v>
      </c>
      <c r="B27" s="7" t="s">
        <v>61</v>
      </c>
      <c r="C27" s="11" t="s">
        <v>62</v>
      </c>
      <c r="D27" s="2" t="s">
        <v>13</v>
      </c>
      <c r="E27" s="47">
        <v>1235000</v>
      </c>
      <c r="F27" s="53">
        <v>1293.6624999999999</v>
      </c>
      <c r="G27" s="5">
        <v>2.166626E-2</v>
      </c>
    </row>
    <row r="28" spans="1:7" ht="25.5" x14ac:dyDescent="0.25">
      <c r="A28" s="6">
        <v>22</v>
      </c>
      <c r="B28" s="7" t="s">
        <v>63</v>
      </c>
      <c r="C28" s="11" t="s">
        <v>64</v>
      </c>
      <c r="D28" s="2" t="s">
        <v>19</v>
      </c>
      <c r="E28" s="47">
        <v>983039</v>
      </c>
      <c r="F28" s="53">
        <v>1220.934438</v>
      </c>
      <c r="G28" s="5">
        <v>2.0448210000000001E-2</v>
      </c>
    </row>
    <row r="29" spans="1:7" ht="15" x14ac:dyDescent="0.25">
      <c r="A29" s="6">
        <v>23</v>
      </c>
      <c r="B29" s="7" t="s">
        <v>65</v>
      </c>
      <c r="C29" s="11" t="s">
        <v>66</v>
      </c>
      <c r="D29" s="2" t="s">
        <v>13</v>
      </c>
      <c r="E29" s="47">
        <v>135000</v>
      </c>
      <c r="F29" s="53">
        <v>1219.5225</v>
      </c>
      <c r="G29" s="5">
        <v>2.0424563E-2</v>
      </c>
    </row>
    <row r="30" spans="1:7" ht="15" x14ac:dyDescent="0.25">
      <c r="A30" s="6">
        <v>24</v>
      </c>
      <c r="B30" s="7" t="s">
        <v>67</v>
      </c>
      <c r="C30" s="11" t="s">
        <v>68</v>
      </c>
      <c r="D30" s="2" t="s">
        <v>69</v>
      </c>
      <c r="E30" s="47">
        <v>548883</v>
      </c>
      <c r="F30" s="53">
        <v>1218.2458185</v>
      </c>
      <c r="G30" s="5">
        <v>2.0403180999999999E-2</v>
      </c>
    </row>
    <row r="31" spans="1:7" ht="25.5" x14ac:dyDescent="0.25">
      <c r="A31" s="6">
        <v>25</v>
      </c>
      <c r="B31" s="7" t="s">
        <v>70</v>
      </c>
      <c r="C31" s="11" t="s">
        <v>71</v>
      </c>
      <c r="D31" s="2" t="s">
        <v>31</v>
      </c>
      <c r="E31" s="47">
        <v>898000</v>
      </c>
      <c r="F31" s="53">
        <v>1081.192</v>
      </c>
      <c r="G31" s="5">
        <v>1.8107804000000002E-2</v>
      </c>
    </row>
    <row r="32" spans="1:7" ht="15" x14ac:dyDescent="0.25">
      <c r="A32" s="6">
        <v>26</v>
      </c>
      <c r="B32" s="7" t="s">
        <v>72</v>
      </c>
      <c r="C32" s="11" t="s">
        <v>73</v>
      </c>
      <c r="D32" s="2" t="s">
        <v>74</v>
      </c>
      <c r="E32" s="47">
        <v>195281</v>
      </c>
      <c r="F32" s="53">
        <v>1057.5442555</v>
      </c>
      <c r="G32" s="5">
        <v>1.7711751000000001E-2</v>
      </c>
    </row>
    <row r="33" spans="1:7" ht="15" x14ac:dyDescent="0.25">
      <c r="A33" s="6">
        <v>27</v>
      </c>
      <c r="B33" s="7" t="s">
        <v>75</v>
      </c>
      <c r="C33" s="11" t="s">
        <v>76</v>
      </c>
      <c r="D33" s="2" t="s">
        <v>69</v>
      </c>
      <c r="E33" s="47">
        <v>380000</v>
      </c>
      <c r="F33" s="53">
        <v>1027.33</v>
      </c>
      <c r="G33" s="5">
        <v>1.7205722999999999E-2</v>
      </c>
    </row>
    <row r="34" spans="1:7" ht="15" x14ac:dyDescent="0.25">
      <c r="A34" s="6">
        <v>28</v>
      </c>
      <c r="B34" s="7" t="s">
        <v>77</v>
      </c>
      <c r="C34" s="11" t="s">
        <v>78</v>
      </c>
      <c r="D34" s="2" t="s">
        <v>69</v>
      </c>
      <c r="E34" s="47">
        <v>810003</v>
      </c>
      <c r="F34" s="53">
        <v>1000.353705</v>
      </c>
      <c r="G34" s="5">
        <v>1.6753924E-2</v>
      </c>
    </row>
    <row r="35" spans="1:7" ht="15" x14ac:dyDescent="0.25">
      <c r="A35" s="6">
        <v>29</v>
      </c>
      <c r="B35" s="7" t="s">
        <v>79</v>
      </c>
      <c r="C35" s="11" t="s">
        <v>80</v>
      </c>
      <c r="D35" s="2" t="s">
        <v>69</v>
      </c>
      <c r="E35" s="47">
        <v>600532</v>
      </c>
      <c r="F35" s="53">
        <v>907.10358599999995</v>
      </c>
      <c r="G35" s="5">
        <v>1.5192171000000001E-2</v>
      </c>
    </row>
    <row r="36" spans="1:7" ht="15" x14ac:dyDescent="0.25">
      <c r="A36" s="6">
        <v>30</v>
      </c>
      <c r="B36" s="7" t="s">
        <v>81</v>
      </c>
      <c r="C36" s="11" t="s">
        <v>865</v>
      </c>
      <c r="D36" s="2" t="s">
        <v>69</v>
      </c>
      <c r="E36" s="47">
        <v>397695</v>
      </c>
      <c r="F36" s="53">
        <v>902.96649749999995</v>
      </c>
      <c r="G36" s="5">
        <v>1.5122883E-2</v>
      </c>
    </row>
    <row r="37" spans="1:7" ht="38.25" x14ac:dyDescent="0.25">
      <c r="A37" s="6">
        <v>31</v>
      </c>
      <c r="B37" s="7" t="s">
        <v>82</v>
      </c>
      <c r="C37" s="11" t="s">
        <v>83</v>
      </c>
      <c r="D37" s="2" t="s">
        <v>84</v>
      </c>
      <c r="E37" s="47">
        <v>964843</v>
      </c>
      <c r="F37" s="53">
        <v>843.75520349999999</v>
      </c>
      <c r="G37" s="5">
        <v>1.4131212000000001E-2</v>
      </c>
    </row>
    <row r="38" spans="1:7" ht="25.5" x14ac:dyDescent="0.25">
      <c r="A38" s="6">
        <v>32</v>
      </c>
      <c r="B38" s="7" t="s">
        <v>85</v>
      </c>
      <c r="C38" s="11" t="s">
        <v>86</v>
      </c>
      <c r="D38" s="2" t="s">
        <v>22</v>
      </c>
      <c r="E38" s="47">
        <v>93649</v>
      </c>
      <c r="F38" s="53">
        <v>835.11495749999995</v>
      </c>
      <c r="G38" s="5">
        <v>1.3986505999999999E-2</v>
      </c>
    </row>
    <row r="39" spans="1:7" ht="25.5" x14ac:dyDescent="0.25">
      <c r="A39" s="6">
        <v>33</v>
      </c>
      <c r="B39" s="7" t="s">
        <v>87</v>
      </c>
      <c r="C39" s="11" t="s">
        <v>88</v>
      </c>
      <c r="D39" s="2" t="s">
        <v>22</v>
      </c>
      <c r="E39" s="47">
        <v>67784</v>
      </c>
      <c r="F39" s="53">
        <v>763.92568000000006</v>
      </c>
      <c r="G39" s="5">
        <v>1.2794227E-2</v>
      </c>
    </row>
    <row r="40" spans="1:7" ht="25.5" x14ac:dyDescent="0.25">
      <c r="A40" s="6">
        <v>34</v>
      </c>
      <c r="B40" s="7" t="s">
        <v>89</v>
      </c>
      <c r="C40" s="11" t="s">
        <v>90</v>
      </c>
      <c r="D40" s="2" t="s">
        <v>22</v>
      </c>
      <c r="E40" s="47">
        <v>125000</v>
      </c>
      <c r="F40" s="53">
        <v>762.125</v>
      </c>
      <c r="G40" s="5">
        <v>1.2764070000000001E-2</v>
      </c>
    </row>
    <row r="41" spans="1:7" ht="25.5" x14ac:dyDescent="0.25">
      <c r="A41" s="6">
        <v>35</v>
      </c>
      <c r="B41" s="7" t="s">
        <v>91</v>
      </c>
      <c r="C41" s="11" t="s">
        <v>92</v>
      </c>
      <c r="D41" s="2" t="s">
        <v>31</v>
      </c>
      <c r="E41" s="47">
        <v>579516</v>
      </c>
      <c r="F41" s="53">
        <v>721.20766200000003</v>
      </c>
      <c r="G41" s="5">
        <v>1.2078785999999999E-2</v>
      </c>
    </row>
    <row r="42" spans="1:7" ht="25.5" x14ac:dyDescent="0.25">
      <c r="A42" s="6">
        <v>36</v>
      </c>
      <c r="B42" s="7" t="s">
        <v>93</v>
      </c>
      <c r="C42" s="11" t="s">
        <v>94</v>
      </c>
      <c r="D42" s="2" t="s">
        <v>95</v>
      </c>
      <c r="E42" s="47">
        <v>251791</v>
      </c>
      <c r="F42" s="53">
        <v>720.75173749999999</v>
      </c>
      <c r="G42" s="5">
        <v>1.2071149999999999E-2</v>
      </c>
    </row>
    <row r="43" spans="1:7" ht="15" x14ac:dyDescent="0.25">
      <c r="A43" s="6">
        <v>37</v>
      </c>
      <c r="B43" s="7" t="s">
        <v>96</v>
      </c>
      <c r="C43" s="11" t="s">
        <v>97</v>
      </c>
      <c r="D43" s="2" t="s">
        <v>69</v>
      </c>
      <c r="E43" s="47">
        <v>490000</v>
      </c>
      <c r="F43" s="53">
        <v>695.31</v>
      </c>
      <c r="G43" s="5">
        <v>1.1645051999999999E-2</v>
      </c>
    </row>
    <row r="44" spans="1:7" ht="25.5" x14ac:dyDescent="0.25">
      <c r="A44" s="6">
        <v>38</v>
      </c>
      <c r="B44" s="7" t="s">
        <v>98</v>
      </c>
      <c r="C44" s="11" t="s">
        <v>99</v>
      </c>
      <c r="D44" s="2" t="s">
        <v>22</v>
      </c>
      <c r="E44" s="47">
        <v>98471</v>
      </c>
      <c r="F44" s="53">
        <v>629.47586750000005</v>
      </c>
      <c r="G44" s="5">
        <v>1.0542462000000001E-2</v>
      </c>
    </row>
    <row r="45" spans="1:7" ht="25.5" x14ac:dyDescent="0.25">
      <c r="A45" s="6">
        <v>39</v>
      </c>
      <c r="B45" s="7" t="s">
        <v>100</v>
      </c>
      <c r="C45" s="11" t="s">
        <v>101</v>
      </c>
      <c r="D45" s="2" t="s">
        <v>22</v>
      </c>
      <c r="E45" s="47">
        <v>146000</v>
      </c>
      <c r="F45" s="53">
        <v>595.60699999999997</v>
      </c>
      <c r="G45" s="5">
        <v>9.9752260000000002E-3</v>
      </c>
    </row>
    <row r="46" spans="1:7" ht="25.5" x14ac:dyDescent="0.25">
      <c r="A46" s="6">
        <v>40</v>
      </c>
      <c r="B46" s="7" t="s">
        <v>102</v>
      </c>
      <c r="C46" s="11" t="s">
        <v>103</v>
      </c>
      <c r="D46" s="2" t="s">
        <v>60</v>
      </c>
      <c r="E46" s="47">
        <v>25213</v>
      </c>
      <c r="F46" s="53">
        <v>592.15251799999999</v>
      </c>
      <c r="G46" s="5">
        <v>9.9173709999999995E-3</v>
      </c>
    </row>
    <row r="47" spans="1:7" ht="15" x14ac:dyDescent="0.25">
      <c r="A47" s="6">
        <v>41</v>
      </c>
      <c r="B47" s="7" t="s">
        <v>104</v>
      </c>
      <c r="C47" s="11" t="s">
        <v>105</v>
      </c>
      <c r="D47" s="2" t="s">
        <v>106</v>
      </c>
      <c r="E47" s="47">
        <v>165252</v>
      </c>
      <c r="F47" s="53">
        <v>588.21449399999995</v>
      </c>
      <c r="G47" s="5">
        <v>9.8514169999999995E-3</v>
      </c>
    </row>
    <row r="48" spans="1:7" ht="25.5" x14ac:dyDescent="0.25">
      <c r="A48" s="6">
        <v>42</v>
      </c>
      <c r="B48" s="7" t="s">
        <v>107</v>
      </c>
      <c r="C48" s="11" t="s">
        <v>108</v>
      </c>
      <c r="D48" s="2" t="s">
        <v>31</v>
      </c>
      <c r="E48" s="47">
        <v>750000</v>
      </c>
      <c r="F48" s="53">
        <v>531</v>
      </c>
      <c r="G48" s="5">
        <v>8.8931879999999998E-3</v>
      </c>
    </row>
    <row r="49" spans="1:7" ht="15" x14ac:dyDescent="0.25">
      <c r="A49" s="1"/>
      <c r="B49" s="2"/>
      <c r="C49" s="8" t="s">
        <v>109</v>
      </c>
      <c r="D49" s="12"/>
      <c r="E49" s="49"/>
      <c r="F49" s="55">
        <v>59287.039741999994</v>
      </c>
      <c r="G49" s="13">
        <v>0.99293935500000008</v>
      </c>
    </row>
    <row r="50" spans="1:7" ht="15" x14ac:dyDescent="0.25">
      <c r="A50" s="6"/>
      <c r="B50" s="7"/>
      <c r="C50" s="14"/>
      <c r="D50" s="15"/>
      <c r="E50" s="47"/>
      <c r="F50" s="53"/>
      <c r="G50" s="5"/>
    </row>
    <row r="51" spans="1:7" ht="15" x14ac:dyDescent="0.25">
      <c r="A51" s="1"/>
      <c r="B51" s="2"/>
      <c r="C51" s="8" t="s">
        <v>110</v>
      </c>
      <c r="D51" s="9"/>
      <c r="E51" s="48"/>
      <c r="F51" s="54"/>
      <c r="G51" s="10"/>
    </row>
    <row r="52" spans="1:7" ht="15" x14ac:dyDescent="0.25">
      <c r="A52" s="1"/>
      <c r="B52" s="2"/>
      <c r="C52" s="8" t="s">
        <v>109</v>
      </c>
      <c r="D52" s="12"/>
      <c r="E52" s="49"/>
      <c r="F52" s="55">
        <v>0</v>
      </c>
      <c r="G52" s="13">
        <v>0</v>
      </c>
    </row>
    <row r="53" spans="1:7" ht="15" x14ac:dyDescent="0.25">
      <c r="A53" s="6"/>
      <c r="B53" s="7"/>
      <c r="C53" s="14"/>
      <c r="D53" s="15"/>
      <c r="E53" s="47"/>
      <c r="F53" s="53"/>
      <c r="G53" s="5"/>
    </row>
    <row r="54" spans="1:7" ht="15" x14ac:dyDescent="0.25">
      <c r="A54" s="16"/>
      <c r="B54" s="17"/>
      <c r="C54" s="8" t="s">
        <v>111</v>
      </c>
      <c r="D54" s="9"/>
      <c r="E54" s="48"/>
      <c r="F54" s="54"/>
      <c r="G54" s="10"/>
    </row>
    <row r="55" spans="1:7" ht="25.5" x14ac:dyDescent="0.25">
      <c r="A55" s="6">
        <v>1</v>
      </c>
      <c r="B55" s="7" t="s">
        <v>112</v>
      </c>
      <c r="C55" s="72" t="s">
        <v>756</v>
      </c>
      <c r="D55" s="15" t="s">
        <v>95</v>
      </c>
      <c r="E55" s="47">
        <v>559425</v>
      </c>
      <c r="F55" s="53">
        <v>1.1189000000000001E-5</v>
      </c>
      <c r="G55" s="70" t="s">
        <v>753</v>
      </c>
    </row>
    <row r="56" spans="1:7" ht="15" x14ac:dyDescent="0.25">
      <c r="A56" s="18"/>
      <c r="B56" s="19"/>
      <c r="C56" s="8" t="s">
        <v>109</v>
      </c>
      <c r="D56" s="20"/>
      <c r="E56" s="50"/>
      <c r="F56" s="56">
        <v>1.1189000000000001E-5</v>
      </c>
      <c r="G56" s="71" t="s">
        <v>753</v>
      </c>
    </row>
    <row r="57" spans="1:7" ht="15" x14ac:dyDescent="0.25">
      <c r="A57" s="18"/>
      <c r="B57" s="19"/>
      <c r="C57" s="14"/>
      <c r="D57" s="22"/>
      <c r="E57" s="51"/>
      <c r="F57" s="57"/>
      <c r="G57" s="23"/>
    </row>
    <row r="58" spans="1:7" ht="15" x14ac:dyDescent="0.25">
      <c r="A58" s="1"/>
      <c r="B58" s="2"/>
      <c r="C58" s="8" t="s">
        <v>113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1"/>
      <c r="B60" s="2"/>
      <c r="C60" s="14"/>
      <c r="D60" s="4"/>
      <c r="E60" s="47"/>
      <c r="F60" s="53"/>
      <c r="G60" s="5"/>
    </row>
    <row r="61" spans="1:7" ht="15" x14ac:dyDescent="0.25">
      <c r="A61" s="1"/>
      <c r="B61" s="2"/>
      <c r="C61" s="8" t="s">
        <v>114</v>
      </c>
      <c r="D61" s="9"/>
      <c r="E61" s="48"/>
      <c r="F61" s="54"/>
      <c r="G61" s="10"/>
    </row>
    <row r="62" spans="1:7" ht="15" x14ac:dyDescent="0.25">
      <c r="A62" s="1"/>
      <c r="B62" s="2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1"/>
      <c r="B63" s="2"/>
      <c r="C63" s="14"/>
      <c r="D63" s="4"/>
      <c r="E63" s="47"/>
      <c r="F63" s="53"/>
      <c r="G63" s="5"/>
    </row>
    <row r="64" spans="1:7" ht="15" x14ac:dyDescent="0.25">
      <c r="A64" s="1"/>
      <c r="B64" s="2"/>
      <c r="C64" s="8" t="s">
        <v>115</v>
      </c>
      <c r="D64" s="9"/>
      <c r="E64" s="48"/>
      <c r="F64" s="54"/>
      <c r="G64" s="10"/>
    </row>
    <row r="65" spans="1:7" ht="15" x14ac:dyDescent="0.25">
      <c r="A65" s="1"/>
      <c r="B65" s="2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1"/>
      <c r="B66" s="2"/>
      <c r="C66" s="14"/>
      <c r="D66" s="4"/>
      <c r="E66" s="47"/>
      <c r="F66" s="53"/>
      <c r="G66" s="5"/>
    </row>
    <row r="67" spans="1:7" ht="25.5" x14ac:dyDescent="0.25">
      <c r="A67" s="6"/>
      <c r="B67" s="7"/>
      <c r="C67" s="24" t="s">
        <v>116</v>
      </c>
      <c r="D67" s="25"/>
      <c r="E67" s="49"/>
      <c r="F67" s="55">
        <v>59287.03975318899</v>
      </c>
      <c r="G67" s="13">
        <v>0.99293935500000008</v>
      </c>
    </row>
    <row r="68" spans="1:7" ht="15" x14ac:dyDescent="0.25">
      <c r="A68" s="1"/>
      <c r="B68" s="2"/>
      <c r="C68" s="11"/>
      <c r="D68" s="4"/>
      <c r="E68" s="47"/>
      <c r="F68" s="53"/>
      <c r="G68" s="5"/>
    </row>
    <row r="69" spans="1:7" ht="15" x14ac:dyDescent="0.25">
      <c r="A69" s="1"/>
      <c r="B69" s="2"/>
      <c r="C69" s="3" t="s">
        <v>117</v>
      </c>
      <c r="D69" s="4"/>
      <c r="E69" s="47"/>
      <c r="F69" s="53"/>
      <c r="G69" s="5"/>
    </row>
    <row r="70" spans="1:7" ht="25.5" x14ac:dyDescent="0.25">
      <c r="A70" s="1"/>
      <c r="B70" s="2"/>
      <c r="C70" s="8" t="s">
        <v>10</v>
      </c>
      <c r="D70" s="9"/>
      <c r="E70" s="48"/>
      <c r="F70" s="54"/>
      <c r="G70" s="10"/>
    </row>
    <row r="71" spans="1:7" ht="15" x14ac:dyDescent="0.25">
      <c r="A71" s="6"/>
      <c r="B71" s="7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6"/>
      <c r="B72" s="7"/>
      <c r="C72" s="14"/>
      <c r="D72" s="4"/>
      <c r="E72" s="47"/>
      <c r="F72" s="53"/>
      <c r="G72" s="5"/>
    </row>
    <row r="73" spans="1:7" ht="15" x14ac:dyDescent="0.25">
      <c r="A73" s="1"/>
      <c r="B73" s="26"/>
      <c r="C73" s="8" t="s">
        <v>118</v>
      </c>
      <c r="D73" s="9"/>
      <c r="E73" s="48"/>
      <c r="F73" s="54"/>
      <c r="G73" s="10"/>
    </row>
    <row r="74" spans="1:7" ht="15" x14ac:dyDescent="0.25">
      <c r="A74" s="6"/>
      <c r="B74" s="7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6"/>
      <c r="B75" s="7"/>
      <c r="C75" s="14"/>
      <c r="D75" s="4"/>
      <c r="E75" s="47"/>
      <c r="F75" s="59"/>
      <c r="G75" s="28"/>
    </row>
    <row r="76" spans="1:7" ht="15" x14ac:dyDescent="0.25">
      <c r="A76" s="1"/>
      <c r="B76" s="2"/>
      <c r="C76" s="8" t="s">
        <v>119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1"/>
      <c r="B78" s="2"/>
      <c r="C78" s="14"/>
      <c r="D78" s="4"/>
      <c r="E78" s="47"/>
      <c r="F78" s="53"/>
      <c r="G78" s="5"/>
    </row>
    <row r="79" spans="1:7" ht="25.5" x14ac:dyDescent="0.25">
      <c r="A79" s="1"/>
      <c r="B79" s="26"/>
      <c r="C79" s="8" t="s">
        <v>120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3"/>
      <c r="G81" s="5"/>
    </row>
    <row r="82" spans="1:7" ht="15" x14ac:dyDescent="0.25">
      <c r="A82" s="6"/>
      <c r="B82" s="7"/>
      <c r="C82" s="29" t="s">
        <v>121</v>
      </c>
      <c r="D82" s="25"/>
      <c r="E82" s="49"/>
      <c r="F82" s="55">
        <v>0</v>
      </c>
      <c r="G82" s="13">
        <v>0</v>
      </c>
    </row>
    <row r="83" spans="1:7" ht="15" x14ac:dyDescent="0.25">
      <c r="A83" s="6"/>
      <c r="B83" s="7"/>
      <c r="C83" s="11"/>
      <c r="D83" s="4"/>
      <c r="E83" s="47"/>
      <c r="F83" s="53"/>
      <c r="G83" s="5"/>
    </row>
    <row r="84" spans="1:7" ht="15" x14ac:dyDescent="0.25">
      <c r="A84" s="1"/>
      <c r="B84" s="2"/>
      <c r="C84" s="3" t="s">
        <v>122</v>
      </c>
      <c r="D84" s="4"/>
      <c r="E84" s="47"/>
      <c r="F84" s="53"/>
      <c r="G84" s="5"/>
    </row>
    <row r="85" spans="1:7" ht="15" x14ac:dyDescent="0.25">
      <c r="A85" s="6"/>
      <c r="B85" s="7"/>
      <c r="C85" s="8" t="s">
        <v>123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25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7"/>
      <c r="E87" s="47"/>
      <c r="F87" s="53"/>
      <c r="G87" s="5"/>
    </row>
    <row r="88" spans="1:7" ht="15" x14ac:dyDescent="0.25">
      <c r="A88" s="6"/>
      <c r="B88" s="7"/>
      <c r="C88" s="8" t="s">
        <v>124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25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7"/>
      <c r="E90" s="47"/>
      <c r="F90" s="53"/>
      <c r="G90" s="5"/>
    </row>
    <row r="91" spans="1:7" ht="15" x14ac:dyDescent="0.25">
      <c r="A91" s="6"/>
      <c r="B91" s="7"/>
      <c r="C91" s="8" t="s">
        <v>125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25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15" x14ac:dyDescent="0.25">
      <c r="A94" s="6"/>
      <c r="B94" s="7"/>
      <c r="C94" s="8" t="s">
        <v>126</v>
      </c>
      <c r="D94" s="9"/>
      <c r="E94" s="48"/>
      <c r="F94" s="54"/>
      <c r="G94" s="10"/>
    </row>
    <row r="95" spans="1:7" ht="15" x14ac:dyDescent="0.25">
      <c r="A95" s="6">
        <v>1</v>
      </c>
      <c r="B95" s="7"/>
      <c r="C95" s="11" t="s">
        <v>757</v>
      </c>
      <c r="D95" s="15"/>
      <c r="E95" s="47"/>
      <c r="F95" s="53">
        <v>124.95925990000001</v>
      </c>
      <c r="G95" s="5">
        <v>2.0928180000000002E-3</v>
      </c>
    </row>
    <row r="96" spans="1:7" ht="15" x14ac:dyDescent="0.25">
      <c r="A96" s="6"/>
      <c r="B96" s="7"/>
      <c r="C96" s="8" t="s">
        <v>109</v>
      </c>
      <c r="D96" s="25"/>
      <c r="E96" s="49"/>
      <c r="F96" s="55">
        <v>124.95925990000001</v>
      </c>
      <c r="G96" s="13">
        <v>2.0928180000000002E-3</v>
      </c>
    </row>
    <row r="97" spans="1:7" ht="15" x14ac:dyDescent="0.25">
      <c r="A97" s="6"/>
      <c r="B97" s="7"/>
      <c r="C97" s="14"/>
      <c r="D97" s="7"/>
      <c r="E97" s="47"/>
      <c r="F97" s="53"/>
      <c r="G97" s="5"/>
    </row>
    <row r="98" spans="1:7" ht="25.5" x14ac:dyDescent="0.25">
      <c r="A98" s="6"/>
      <c r="B98" s="7"/>
      <c r="C98" s="24" t="s">
        <v>128</v>
      </c>
      <c r="D98" s="25"/>
      <c r="E98" s="49"/>
      <c r="F98" s="55">
        <v>124.95925990000001</v>
      </c>
      <c r="G98" s="13">
        <v>2.0928180000000002E-3</v>
      </c>
    </row>
    <row r="99" spans="1:7" ht="15" x14ac:dyDescent="0.25">
      <c r="A99" s="6"/>
      <c r="B99" s="7"/>
      <c r="C99" s="30"/>
      <c r="D99" s="7"/>
      <c r="E99" s="47"/>
      <c r="F99" s="53"/>
      <c r="G99" s="5"/>
    </row>
    <row r="100" spans="1:7" ht="15" x14ac:dyDescent="0.25">
      <c r="A100" s="1"/>
      <c r="B100" s="2"/>
      <c r="C100" s="3" t="s">
        <v>129</v>
      </c>
      <c r="D100" s="4"/>
      <c r="E100" s="47"/>
      <c r="F100" s="53"/>
      <c r="G100" s="5"/>
    </row>
    <row r="101" spans="1:7" ht="25.5" x14ac:dyDescent="0.25">
      <c r="A101" s="6"/>
      <c r="B101" s="7"/>
      <c r="C101" s="8" t="s">
        <v>130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15" x14ac:dyDescent="0.25">
      <c r="A104" s="1"/>
      <c r="B104" s="2"/>
      <c r="C104" s="3" t="s">
        <v>131</v>
      </c>
      <c r="D104" s="4"/>
      <c r="E104" s="47"/>
      <c r="F104" s="53"/>
      <c r="G104" s="5"/>
    </row>
    <row r="105" spans="1:7" ht="25.5" x14ac:dyDescent="0.25">
      <c r="A105" s="6"/>
      <c r="B105" s="7"/>
      <c r="C105" s="8" t="s">
        <v>132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25.5" x14ac:dyDescent="0.25">
      <c r="A108" s="6"/>
      <c r="B108" s="7"/>
      <c r="C108" s="8" t="s">
        <v>133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9"/>
      <c r="G110" s="28"/>
    </row>
    <row r="111" spans="1:7" ht="25.5" x14ac:dyDescent="0.25">
      <c r="A111" s="6"/>
      <c r="B111" s="7"/>
      <c r="C111" s="30" t="s">
        <v>134</v>
      </c>
      <c r="D111" s="7"/>
      <c r="E111" s="47"/>
      <c r="F111" s="59">
        <v>296.62194099999999</v>
      </c>
      <c r="G111" s="28">
        <v>4.967824E-3</v>
      </c>
    </row>
    <row r="112" spans="1:7" ht="15" x14ac:dyDescent="0.25">
      <c r="A112" s="6"/>
      <c r="B112" s="7"/>
      <c r="C112" s="31" t="s">
        <v>135</v>
      </c>
      <c r="D112" s="12"/>
      <c r="E112" s="49"/>
      <c r="F112" s="55">
        <v>59708.620954088983</v>
      </c>
      <c r="G112" s="13">
        <v>0.99999999700000008</v>
      </c>
    </row>
    <row r="114" spans="2:6" ht="15" x14ac:dyDescent="0.25">
      <c r="B114" s="352"/>
      <c r="C114" s="352"/>
      <c r="D114" s="352"/>
      <c r="E114" s="352"/>
      <c r="F114" s="352"/>
    </row>
    <row r="115" spans="2:6" ht="15" x14ac:dyDescent="0.25">
      <c r="B115" s="352" t="s">
        <v>136</v>
      </c>
      <c r="C115" s="352"/>
      <c r="D115" s="352"/>
      <c r="E115" s="352"/>
      <c r="F115" s="352"/>
    </row>
    <row r="117" spans="2:6" ht="15" x14ac:dyDescent="0.25">
      <c r="B117" s="37" t="s">
        <v>137</v>
      </c>
      <c r="C117" s="38"/>
      <c r="D117" s="39"/>
    </row>
    <row r="118" spans="2:6" ht="15" x14ac:dyDescent="0.25">
      <c r="B118" s="40" t="s">
        <v>755</v>
      </c>
      <c r="C118" s="41"/>
      <c r="D118" s="65" t="s">
        <v>754</v>
      </c>
    </row>
    <row r="119" spans="2:6" ht="15" x14ac:dyDescent="0.25">
      <c r="B119" s="40" t="s">
        <v>140</v>
      </c>
      <c r="C119" s="41"/>
      <c r="D119" s="65" t="s">
        <v>139</v>
      </c>
    </row>
    <row r="120" spans="2:6" ht="15" x14ac:dyDescent="0.25">
      <c r="B120" s="42" t="s">
        <v>141</v>
      </c>
      <c r="C120" s="41"/>
      <c r="D120" s="43"/>
    </row>
    <row r="121" spans="2:6" ht="25.5" customHeight="1" x14ac:dyDescent="0.25">
      <c r="B121" s="43"/>
      <c r="C121" s="33" t="s">
        <v>142</v>
      </c>
      <c r="D121" s="34" t="s">
        <v>143</v>
      </c>
    </row>
    <row r="122" spans="2:6" ht="12.75" customHeight="1" x14ac:dyDescent="0.25">
      <c r="B122" s="60" t="s">
        <v>144</v>
      </c>
      <c r="C122" s="61" t="s">
        <v>145</v>
      </c>
      <c r="D122" s="61" t="s">
        <v>146</v>
      </c>
    </row>
    <row r="123" spans="2:6" ht="15" x14ac:dyDescent="0.25">
      <c r="B123" s="43" t="s">
        <v>147</v>
      </c>
      <c r="C123" s="44">
        <v>33.778599999999997</v>
      </c>
      <c r="D123" s="44">
        <v>33.389299999999999</v>
      </c>
    </row>
    <row r="124" spans="2:6" ht="15" x14ac:dyDescent="0.25">
      <c r="B124" s="43" t="s">
        <v>148</v>
      </c>
      <c r="C124" s="44">
        <v>30.116700000000002</v>
      </c>
      <c r="D124" s="44">
        <v>29.769600000000001</v>
      </c>
    </row>
    <row r="125" spans="2:6" ht="15" x14ac:dyDescent="0.25">
      <c r="B125" s="43" t="s">
        <v>149</v>
      </c>
      <c r="C125" s="44">
        <v>32.658000000000001</v>
      </c>
      <c r="D125" s="44">
        <v>32.269300000000001</v>
      </c>
    </row>
    <row r="126" spans="2:6" ht="15" x14ac:dyDescent="0.25">
      <c r="B126" s="43" t="s">
        <v>150</v>
      </c>
      <c r="C126" s="44">
        <v>29.058800000000002</v>
      </c>
      <c r="D126" s="44">
        <v>28.713000000000001</v>
      </c>
    </row>
    <row r="128" spans="2:6" ht="15" x14ac:dyDescent="0.25">
      <c r="B128" s="62" t="s">
        <v>151</v>
      </c>
      <c r="C128" s="45"/>
      <c r="D128" s="63" t="s">
        <v>139</v>
      </c>
    </row>
    <row r="129" spans="2:4" ht="24.75" customHeight="1" x14ac:dyDescent="0.25">
      <c r="B129" s="64"/>
      <c r="C129" s="64"/>
    </row>
    <row r="130" spans="2:4" ht="15" x14ac:dyDescent="0.25">
      <c r="B130" s="66"/>
      <c r="C130" s="68"/>
      <c r="D130"/>
    </row>
    <row r="132" spans="2:4" ht="15" x14ac:dyDescent="0.25">
      <c r="B132" s="42" t="s">
        <v>152</v>
      </c>
      <c r="C132" s="41"/>
      <c r="D132" s="67" t="s">
        <v>139</v>
      </c>
    </row>
    <row r="133" spans="2:4" ht="15" x14ac:dyDescent="0.25">
      <c r="B133" s="42" t="s">
        <v>153</v>
      </c>
      <c r="C133" s="41"/>
      <c r="D133" s="67" t="s">
        <v>139</v>
      </c>
    </row>
    <row r="134" spans="2:4" ht="15" x14ac:dyDescent="0.25">
      <c r="B134" s="42" t="s">
        <v>154</v>
      </c>
      <c r="C134" s="41"/>
      <c r="D134" s="46">
        <v>0.19129728274806682</v>
      </c>
    </row>
    <row r="135" spans="2:4" ht="15" x14ac:dyDescent="0.25">
      <c r="B135" s="42" t="s">
        <v>155</v>
      </c>
      <c r="C135" s="41"/>
      <c r="D135" s="46" t="s">
        <v>139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292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46201</v>
      </c>
      <c r="F7" s="53">
        <v>280.44006999999999</v>
      </c>
      <c r="G7" s="5">
        <v>4.2606056000000003E-2</v>
      </c>
    </row>
    <row r="8" spans="1:7" ht="25.5" x14ac:dyDescent="0.25">
      <c r="A8" s="6">
        <v>2</v>
      </c>
      <c r="B8" s="7" t="s">
        <v>100</v>
      </c>
      <c r="C8" s="11" t="s">
        <v>101</v>
      </c>
      <c r="D8" s="2" t="s">
        <v>22</v>
      </c>
      <c r="E8" s="47">
        <v>68182</v>
      </c>
      <c r="F8" s="53">
        <v>278.14846899999998</v>
      </c>
      <c r="G8" s="5">
        <v>4.2257902E-2</v>
      </c>
    </row>
    <row r="9" spans="1:7" ht="25.5" x14ac:dyDescent="0.25">
      <c r="A9" s="6">
        <v>3</v>
      </c>
      <c r="B9" s="7" t="s">
        <v>157</v>
      </c>
      <c r="C9" s="11" t="s">
        <v>158</v>
      </c>
      <c r="D9" s="2" t="s">
        <v>60</v>
      </c>
      <c r="E9" s="47">
        <v>126003</v>
      </c>
      <c r="F9" s="53">
        <v>274.56053700000001</v>
      </c>
      <c r="G9" s="5">
        <v>4.1712803E-2</v>
      </c>
    </row>
    <row r="10" spans="1:7" ht="25.5" x14ac:dyDescent="0.25">
      <c r="A10" s="6">
        <v>4</v>
      </c>
      <c r="B10" s="7" t="s">
        <v>58</v>
      </c>
      <c r="C10" s="11" t="s">
        <v>59</v>
      </c>
      <c r="D10" s="2" t="s">
        <v>60</v>
      </c>
      <c r="E10" s="47">
        <v>39788</v>
      </c>
      <c r="F10" s="53">
        <v>269.20560799999998</v>
      </c>
      <c r="G10" s="5">
        <v>4.0899251999999997E-2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55562</v>
      </c>
      <c r="F11" s="53">
        <v>258.86335800000001</v>
      </c>
      <c r="G11" s="5">
        <v>3.9327998000000003E-2</v>
      </c>
    </row>
    <row r="12" spans="1:7" ht="25.5" x14ac:dyDescent="0.25">
      <c r="A12" s="6">
        <v>6</v>
      </c>
      <c r="B12" s="7" t="s">
        <v>159</v>
      </c>
      <c r="C12" s="11" t="s">
        <v>160</v>
      </c>
      <c r="D12" s="2" t="s">
        <v>161</v>
      </c>
      <c r="E12" s="47">
        <v>35021</v>
      </c>
      <c r="F12" s="53">
        <v>234.85082600000001</v>
      </c>
      <c r="G12" s="5">
        <v>3.5679877999999998E-2</v>
      </c>
    </row>
    <row r="13" spans="1:7" ht="25.5" x14ac:dyDescent="0.25">
      <c r="A13" s="6">
        <v>7</v>
      </c>
      <c r="B13" s="7" t="s">
        <v>29</v>
      </c>
      <c r="C13" s="11" t="s">
        <v>30</v>
      </c>
      <c r="D13" s="2" t="s">
        <v>31</v>
      </c>
      <c r="E13" s="47">
        <v>166209</v>
      </c>
      <c r="F13" s="53">
        <v>227.2908075</v>
      </c>
      <c r="G13" s="5">
        <v>3.4531315999999999E-2</v>
      </c>
    </row>
    <row r="14" spans="1:7" ht="15" x14ac:dyDescent="0.25">
      <c r="A14" s="6">
        <v>8</v>
      </c>
      <c r="B14" s="7" t="s">
        <v>162</v>
      </c>
      <c r="C14" s="11" t="s">
        <v>163</v>
      </c>
      <c r="D14" s="2" t="s">
        <v>13</v>
      </c>
      <c r="E14" s="47">
        <v>124200</v>
      </c>
      <c r="F14" s="53">
        <v>226.60290000000001</v>
      </c>
      <c r="G14" s="5">
        <v>3.4426805999999997E-2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166</v>
      </c>
      <c r="E15" s="47">
        <v>101000</v>
      </c>
      <c r="F15" s="53">
        <v>199.172</v>
      </c>
      <c r="G15" s="5">
        <v>3.0259346999999999E-2</v>
      </c>
    </row>
    <row r="16" spans="1:7" ht="25.5" x14ac:dyDescent="0.25">
      <c r="A16" s="6">
        <v>10</v>
      </c>
      <c r="B16" s="7" t="s">
        <v>63</v>
      </c>
      <c r="C16" s="11" t="s">
        <v>64</v>
      </c>
      <c r="D16" s="2" t="s">
        <v>19</v>
      </c>
      <c r="E16" s="47">
        <v>148989</v>
      </c>
      <c r="F16" s="53">
        <v>185.04433800000001</v>
      </c>
      <c r="G16" s="5">
        <v>2.8112992E-2</v>
      </c>
    </row>
    <row r="17" spans="1:7" ht="38.25" x14ac:dyDescent="0.25">
      <c r="A17" s="6">
        <v>11</v>
      </c>
      <c r="B17" s="7" t="s">
        <v>82</v>
      </c>
      <c r="C17" s="11" t="s">
        <v>83</v>
      </c>
      <c r="D17" s="2" t="s">
        <v>84</v>
      </c>
      <c r="E17" s="47">
        <v>204184</v>
      </c>
      <c r="F17" s="53">
        <v>178.558908</v>
      </c>
      <c r="G17" s="5">
        <v>2.7127688E-2</v>
      </c>
    </row>
    <row r="18" spans="1:7" ht="25.5" x14ac:dyDescent="0.25">
      <c r="A18" s="6">
        <v>12</v>
      </c>
      <c r="B18" s="7" t="s">
        <v>167</v>
      </c>
      <c r="C18" s="11" t="s">
        <v>168</v>
      </c>
      <c r="D18" s="2" t="s">
        <v>169</v>
      </c>
      <c r="E18" s="47">
        <v>9854</v>
      </c>
      <c r="F18" s="53">
        <v>174.361603</v>
      </c>
      <c r="G18" s="5">
        <v>2.6490010000000001E-2</v>
      </c>
    </row>
    <row r="19" spans="1:7" ht="25.5" x14ac:dyDescent="0.25">
      <c r="A19" s="6">
        <v>13</v>
      </c>
      <c r="B19" s="7" t="s">
        <v>170</v>
      </c>
      <c r="C19" s="11" t="s">
        <v>171</v>
      </c>
      <c r="D19" s="2" t="s">
        <v>22</v>
      </c>
      <c r="E19" s="47">
        <v>31572</v>
      </c>
      <c r="F19" s="53">
        <v>173.69335799999999</v>
      </c>
      <c r="G19" s="5">
        <v>2.6388485999999999E-2</v>
      </c>
    </row>
    <row r="20" spans="1:7" ht="15" x14ac:dyDescent="0.25">
      <c r="A20" s="6">
        <v>14</v>
      </c>
      <c r="B20" s="7" t="s">
        <v>172</v>
      </c>
      <c r="C20" s="11" t="s">
        <v>173</v>
      </c>
      <c r="D20" s="2" t="s">
        <v>174</v>
      </c>
      <c r="E20" s="47">
        <v>59916</v>
      </c>
      <c r="F20" s="53">
        <v>167.91459</v>
      </c>
      <c r="G20" s="5">
        <v>2.5510543E-2</v>
      </c>
    </row>
    <row r="21" spans="1:7" ht="15" x14ac:dyDescent="0.25">
      <c r="A21" s="6">
        <v>15</v>
      </c>
      <c r="B21" s="7" t="s">
        <v>65</v>
      </c>
      <c r="C21" s="11" t="s">
        <v>66</v>
      </c>
      <c r="D21" s="2" t="s">
        <v>13</v>
      </c>
      <c r="E21" s="47">
        <v>17869</v>
      </c>
      <c r="F21" s="53">
        <v>161.4196115</v>
      </c>
      <c r="G21" s="5">
        <v>2.4523788000000001E-2</v>
      </c>
    </row>
    <row r="22" spans="1:7" ht="15" x14ac:dyDescent="0.25">
      <c r="A22" s="6">
        <v>16</v>
      </c>
      <c r="B22" s="7" t="s">
        <v>175</v>
      </c>
      <c r="C22" s="11" t="s">
        <v>176</v>
      </c>
      <c r="D22" s="2" t="s">
        <v>177</v>
      </c>
      <c r="E22" s="47">
        <v>49250</v>
      </c>
      <c r="F22" s="53">
        <v>160.01325</v>
      </c>
      <c r="G22" s="5">
        <v>2.4310126000000001E-2</v>
      </c>
    </row>
    <row r="23" spans="1:7" ht="15" x14ac:dyDescent="0.25">
      <c r="A23" s="6">
        <v>17</v>
      </c>
      <c r="B23" s="7" t="s">
        <v>178</v>
      </c>
      <c r="C23" s="11" t="s">
        <v>179</v>
      </c>
      <c r="D23" s="2" t="s">
        <v>13</v>
      </c>
      <c r="E23" s="47">
        <v>148446</v>
      </c>
      <c r="F23" s="53">
        <v>158.98566600000001</v>
      </c>
      <c r="G23" s="5">
        <v>2.415401E-2</v>
      </c>
    </row>
    <row r="24" spans="1:7" ht="25.5" x14ac:dyDescent="0.25">
      <c r="A24" s="6">
        <v>18</v>
      </c>
      <c r="B24" s="7" t="s">
        <v>42</v>
      </c>
      <c r="C24" s="11" t="s">
        <v>43</v>
      </c>
      <c r="D24" s="2" t="s">
        <v>19</v>
      </c>
      <c r="E24" s="47">
        <v>154683</v>
      </c>
      <c r="F24" s="53">
        <v>153.445536</v>
      </c>
      <c r="G24" s="5">
        <v>2.3312321E-2</v>
      </c>
    </row>
    <row r="25" spans="1:7" ht="15" x14ac:dyDescent="0.25">
      <c r="A25" s="6">
        <v>19</v>
      </c>
      <c r="B25" s="7" t="s">
        <v>77</v>
      </c>
      <c r="C25" s="11" t="s">
        <v>78</v>
      </c>
      <c r="D25" s="2" t="s">
        <v>69</v>
      </c>
      <c r="E25" s="47">
        <v>116565</v>
      </c>
      <c r="F25" s="53">
        <v>143.957775</v>
      </c>
      <c r="G25" s="5">
        <v>2.1870886999999999E-2</v>
      </c>
    </row>
    <row r="26" spans="1:7" ht="15" x14ac:dyDescent="0.25">
      <c r="A26" s="6">
        <v>20</v>
      </c>
      <c r="B26" s="7" t="s">
        <v>182</v>
      </c>
      <c r="C26" s="11" t="s">
        <v>183</v>
      </c>
      <c r="D26" s="2" t="s">
        <v>184</v>
      </c>
      <c r="E26" s="47">
        <v>64490</v>
      </c>
      <c r="F26" s="53">
        <v>137.97635500000001</v>
      </c>
      <c r="G26" s="5">
        <v>2.0962155E-2</v>
      </c>
    </row>
    <row r="27" spans="1:7" ht="25.5" x14ac:dyDescent="0.25">
      <c r="A27" s="6">
        <v>21</v>
      </c>
      <c r="B27" s="7" t="s">
        <v>185</v>
      </c>
      <c r="C27" s="11" t="s">
        <v>186</v>
      </c>
      <c r="D27" s="2" t="s">
        <v>31</v>
      </c>
      <c r="E27" s="47">
        <v>11401</v>
      </c>
      <c r="F27" s="53">
        <v>137.13692850000001</v>
      </c>
      <c r="G27" s="5">
        <v>2.0834624999999999E-2</v>
      </c>
    </row>
    <row r="28" spans="1:7" ht="25.5" x14ac:dyDescent="0.25">
      <c r="A28" s="6">
        <v>22</v>
      </c>
      <c r="B28" s="7" t="s">
        <v>54</v>
      </c>
      <c r="C28" s="11" t="s">
        <v>55</v>
      </c>
      <c r="D28" s="2" t="s">
        <v>22</v>
      </c>
      <c r="E28" s="47">
        <v>73052</v>
      </c>
      <c r="F28" s="53">
        <v>136.49766199999999</v>
      </c>
      <c r="G28" s="5">
        <v>2.0737504E-2</v>
      </c>
    </row>
    <row r="29" spans="1:7" ht="25.5" x14ac:dyDescent="0.25">
      <c r="A29" s="6">
        <v>23</v>
      </c>
      <c r="B29" s="7" t="s">
        <v>187</v>
      </c>
      <c r="C29" s="11" t="s">
        <v>188</v>
      </c>
      <c r="D29" s="2" t="s">
        <v>60</v>
      </c>
      <c r="E29" s="47">
        <v>74800</v>
      </c>
      <c r="F29" s="53">
        <v>129.66579999999999</v>
      </c>
      <c r="G29" s="5">
        <v>1.9699568000000001E-2</v>
      </c>
    </row>
    <row r="30" spans="1:7" ht="15" x14ac:dyDescent="0.25">
      <c r="A30" s="6">
        <v>24</v>
      </c>
      <c r="B30" s="7" t="s">
        <v>79</v>
      </c>
      <c r="C30" s="11" t="s">
        <v>80</v>
      </c>
      <c r="D30" s="2" t="s">
        <v>69</v>
      </c>
      <c r="E30" s="47">
        <v>84960</v>
      </c>
      <c r="F30" s="53">
        <v>128.33207999999999</v>
      </c>
      <c r="G30" s="5">
        <v>1.9496942E-2</v>
      </c>
    </row>
    <row r="31" spans="1:7" ht="25.5" x14ac:dyDescent="0.25">
      <c r="A31" s="6">
        <v>25</v>
      </c>
      <c r="B31" s="7" t="s">
        <v>189</v>
      </c>
      <c r="C31" s="11" t="s">
        <v>190</v>
      </c>
      <c r="D31" s="2" t="s">
        <v>22</v>
      </c>
      <c r="E31" s="47">
        <v>37713</v>
      </c>
      <c r="F31" s="53">
        <v>122.83124100000001</v>
      </c>
      <c r="G31" s="5">
        <v>1.8661223000000001E-2</v>
      </c>
    </row>
    <row r="32" spans="1:7" ht="15" x14ac:dyDescent="0.25">
      <c r="A32" s="6">
        <v>26</v>
      </c>
      <c r="B32" s="7" t="s">
        <v>191</v>
      </c>
      <c r="C32" s="11" t="s">
        <v>192</v>
      </c>
      <c r="D32" s="2" t="s">
        <v>177</v>
      </c>
      <c r="E32" s="47">
        <v>10000</v>
      </c>
      <c r="F32" s="53">
        <v>121.08499999999999</v>
      </c>
      <c r="G32" s="5">
        <v>1.8395924000000001E-2</v>
      </c>
    </row>
    <row r="33" spans="1:7" ht="15" x14ac:dyDescent="0.25">
      <c r="A33" s="6">
        <v>27</v>
      </c>
      <c r="B33" s="7" t="s">
        <v>180</v>
      </c>
      <c r="C33" s="11" t="s">
        <v>181</v>
      </c>
      <c r="D33" s="2" t="s">
        <v>16</v>
      </c>
      <c r="E33" s="47">
        <v>54696</v>
      </c>
      <c r="F33" s="53">
        <v>116.146956</v>
      </c>
      <c r="G33" s="5">
        <v>1.7645708E-2</v>
      </c>
    </row>
    <row r="34" spans="1:7" ht="25.5" x14ac:dyDescent="0.25">
      <c r="A34" s="6">
        <v>28</v>
      </c>
      <c r="B34" s="7" t="s">
        <v>193</v>
      </c>
      <c r="C34" s="11" t="s">
        <v>194</v>
      </c>
      <c r="D34" s="2" t="s">
        <v>49</v>
      </c>
      <c r="E34" s="47">
        <v>22308</v>
      </c>
      <c r="F34" s="53">
        <v>115.94583</v>
      </c>
      <c r="G34" s="5">
        <v>1.7615151999999999E-2</v>
      </c>
    </row>
    <row r="35" spans="1:7" ht="25.5" x14ac:dyDescent="0.25">
      <c r="A35" s="6">
        <v>29</v>
      </c>
      <c r="B35" s="7" t="s">
        <v>197</v>
      </c>
      <c r="C35" s="11" t="s">
        <v>198</v>
      </c>
      <c r="D35" s="2" t="s">
        <v>166</v>
      </c>
      <c r="E35" s="47">
        <v>20626</v>
      </c>
      <c r="F35" s="53">
        <v>101.459294</v>
      </c>
      <c r="G35" s="5">
        <v>1.5414275E-2</v>
      </c>
    </row>
    <row r="36" spans="1:7" ht="25.5" x14ac:dyDescent="0.25">
      <c r="A36" s="6">
        <v>30</v>
      </c>
      <c r="B36" s="7" t="s">
        <v>199</v>
      </c>
      <c r="C36" s="11" t="s">
        <v>200</v>
      </c>
      <c r="D36" s="2" t="s">
        <v>169</v>
      </c>
      <c r="E36" s="47">
        <v>31620</v>
      </c>
      <c r="F36" s="53">
        <v>99.191940000000002</v>
      </c>
      <c r="G36" s="5">
        <v>1.5069806E-2</v>
      </c>
    </row>
    <row r="37" spans="1:7" ht="25.5" x14ac:dyDescent="0.25">
      <c r="A37" s="6">
        <v>31</v>
      </c>
      <c r="B37" s="7" t="s">
        <v>201</v>
      </c>
      <c r="C37" s="11" t="s">
        <v>866</v>
      </c>
      <c r="D37" s="2" t="s">
        <v>60</v>
      </c>
      <c r="E37" s="47">
        <v>4988</v>
      </c>
      <c r="F37" s="53">
        <v>92.051045999999999</v>
      </c>
      <c r="G37" s="5">
        <v>1.398492E-2</v>
      </c>
    </row>
    <row r="38" spans="1:7" ht="15" x14ac:dyDescent="0.25">
      <c r="A38" s="6">
        <v>32</v>
      </c>
      <c r="B38" s="7" t="s">
        <v>202</v>
      </c>
      <c r="C38" s="11" t="s">
        <v>203</v>
      </c>
      <c r="D38" s="2" t="s">
        <v>25</v>
      </c>
      <c r="E38" s="47">
        <v>128748</v>
      </c>
      <c r="F38" s="53">
        <v>89.415486000000001</v>
      </c>
      <c r="G38" s="5">
        <v>1.3584511000000001E-2</v>
      </c>
    </row>
    <row r="39" spans="1:7" ht="25.5" x14ac:dyDescent="0.25">
      <c r="A39" s="6">
        <v>33</v>
      </c>
      <c r="B39" s="7" t="s">
        <v>204</v>
      </c>
      <c r="C39" s="11" t="s">
        <v>205</v>
      </c>
      <c r="D39" s="2" t="s">
        <v>22</v>
      </c>
      <c r="E39" s="47">
        <v>10778</v>
      </c>
      <c r="F39" s="53">
        <v>88.061649000000003</v>
      </c>
      <c r="G39" s="5">
        <v>1.3378828000000001E-2</v>
      </c>
    </row>
    <row r="40" spans="1:7" ht="15" x14ac:dyDescent="0.25">
      <c r="A40" s="6">
        <v>34</v>
      </c>
      <c r="B40" s="7" t="s">
        <v>195</v>
      </c>
      <c r="C40" s="11" t="s">
        <v>196</v>
      </c>
      <c r="D40" s="2" t="s">
        <v>177</v>
      </c>
      <c r="E40" s="47">
        <v>21034</v>
      </c>
      <c r="F40" s="53">
        <v>83.831007</v>
      </c>
      <c r="G40" s="5">
        <v>1.2736084999999999E-2</v>
      </c>
    </row>
    <row r="41" spans="1:7" ht="25.5" x14ac:dyDescent="0.25">
      <c r="A41" s="6">
        <v>35</v>
      </c>
      <c r="B41" s="7" t="s">
        <v>52</v>
      </c>
      <c r="C41" s="11" t="s">
        <v>53</v>
      </c>
      <c r="D41" s="2" t="s">
        <v>22</v>
      </c>
      <c r="E41" s="47">
        <v>12338</v>
      </c>
      <c r="F41" s="53">
        <v>82.405501999999998</v>
      </c>
      <c r="G41" s="5">
        <v>1.2519514000000001E-2</v>
      </c>
    </row>
    <row r="42" spans="1:7" ht="25.5" x14ac:dyDescent="0.25">
      <c r="A42" s="6">
        <v>36</v>
      </c>
      <c r="B42" s="7" t="s">
        <v>34</v>
      </c>
      <c r="C42" s="11" t="s">
        <v>35</v>
      </c>
      <c r="D42" s="2" t="s">
        <v>22</v>
      </c>
      <c r="E42" s="47">
        <v>14880</v>
      </c>
      <c r="F42" s="53">
        <v>81.914400000000001</v>
      </c>
      <c r="G42" s="5">
        <v>1.2444903E-2</v>
      </c>
    </row>
    <row r="43" spans="1:7" ht="25.5" x14ac:dyDescent="0.25">
      <c r="A43" s="6">
        <v>37</v>
      </c>
      <c r="B43" s="7" t="s">
        <v>206</v>
      </c>
      <c r="C43" s="11" t="s">
        <v>207</v>
      </c>
      <c r="D43" s="2" t="s">
        <v>169</v>
      </c>
      <c r="E43" s="47">
        <v>59710</v>
      </c>
      <c r="F43" s="53">
        <v>66.337810000000005</v>
      </c>
      <c r="G43" s="5">
        <v>1.0078419E-2</v>
      </c>
    </row>
    <row r="44" spans="1:7" ht="15" x14ac:dyDescent="0.25">
      <c r="A44" s="6">
        <v>38</v>
      </c>
      <c r="B44" s="7" t="s">
        <v>208</v>
      </c>
      <c r="C44" s="11" t="s">
        <v>209</v>
      </c>
      <c r="D44" s="2" t="s">
        <v>210</v>
      </c>
      <c r="E44" s="47">
        <v>10900</v>
      </c>
      <c r="F44" s="53">
        <v>64.266400000000004</v>
      </c>
      <c r="G44" s="5">
        <v>9.7637179999999994E-3</v>
      </c>
    </row>
    <row r="45" spans="1:7" ht="25.5" x14ac:dyDescent="0.25">
      <c r="A45" s="6">
        <v>39</v>
      </c>
      <c r="B45" s="7" t="s">
        <v>211</v>
      </c>
      <c r="C45" s="11" t="s">
        <v>212</v>
      </c>
      <c r="D45" s="2" t="s">
        <v>60</v>
      </c>
      <c r="E45" s="47">
        <v>15883</v>
      </c>
      <c r="F45" s="53">
        <v>63.452584999999999</v>
      </c>
      <c r="G45" s="5">
        <v>9.6400789999999993E-3</v>
      </c>
    </row>
    <row r="46" spans="1:7" ht="15" x14ac:dyDescent="0.25">
      <c r="A46" s="6">
        <v>40</v>
      </c>
      <c r="B46" s="7" t="s">
        <v>215</v>
      </c>
      <c r="C46" s="11" t="s">
        <v>216</v>
      </c>
      <c r="D46" s="2" t="s">
        <v>210</v>
      </c>
      <c r="E46" s="47">
        <v>41104</v>
      </c>
      <c r="F46" s="53">
        <v>60.607847999999997</v>
      </c>
      <c r="G46" s="5">
        <v>9.2078899999999998E-3</v>
      </c>
    </row>
    <row r="47" spans="1:7" ht="15" x14ac:dyDescent="0.25">
      <c r="A47" s="6">
        <v>41</v>
      </c>
      <c r="B47" s="7" t="s">
        <v>213</v>
      </c>
      <c r="C47" s="11" t="s">
        <v>214</v>
      </c>
      <c r="D47" s="2" t="s">
        <v>161</v>
      </c>
      <c r="E47" s="47">
        <v>26778</v>
      </c>
      <c r="F47" s="53">
        <v>60.451335</v>
      </c>
      <c r="G47" s="5">
        <v>9.1841119999999995E-3</v>
      </c>
    </row>
    <row r="48" spans="1:7" ht="25.5" x14ac:dyDescent="0.25">
      <c r="A48" s="6">
        <v>42</v>
      </c>
      <c r="B48" s="7" t="s">
        <v>219</v>
      </c>
      <c r="C48" s="11" t="s">
        <v>220</v>
      </c>
      <c r="D48" s="2" t="s">
        <v>31</v>
      </c>
      <c r="E48" s="47">
        <v>49040</v>
      </c>
      <c r="F48" s="53">
        <v>59.3384</v>
      </c>
      <c r="G48" s="5">
        <v>9.0150279999999996E-3</v>
      </c>
    </row>
    <row r="49" spans="1:7" ht="15" x14ac:dyDescent="0.25">
      <c r="A49" s="6">
        <v>43</v>
      </c>
      <c r="B49" s="7" t="s">
        <v>217</v>
      </c>
      <c r="C49" s="11" t="s">
        <v>218</v>
      </c>
      <c r="D49" s="2" t="s">
        <v>74</v>
      </c>
      <c r="E49" s="47">
        <v>57654</v>
      </c>
      <c r="F49" s="53">
        <v>58.662945000000001</v>
      </c>
      <c r="G49" s="5">
        <v>8.9124089999999996E-3</v>
      </c>
    </row>
    <row r="50" spans="1:7" ht="15" x14ac:dyDescent="0.25">
      <c r="A50" s="6">
        <v>44</v>
      </c>
      <c r="B50" s="7" t="s">
        <v>81</v>
      </c>
      <c r="C50" s="11" t="s">
        <v>865</v>
      </c>
      <c r="D50" s="2" t="s">
        <v>69</v>
      </c>
      <c r="E50" s="47">
        <v>24468</v>
      </c>
      <c r="F50" s="53">
        <v>55.554594000000002</v>
      </c>
      <c r="G50" s="5">
        <v>8.4401709999999998E-3</v>
      </c>
    </row>
    <row r="51" spans="1:7" ht="25.5" x14ac:dyDescent="0.25">
      <c r="A51" s="6">
        <v>45</v>
      </c>
      <c r="B51" s="7" t="s">
        <v>221</v>
      </c>
      <c r="C51" s="11" t="s">
        <v>222</v>
      </c>
      <c r="D51" s="2" t="s">
        <v>49</v>
      </c>
      <c r="E51" s="47">
        <v>80235</v>
      </c>
      <c r="F51" s="53">
        <v>48.943350000000002</v>
      </c>
      <c r="G51" s="5">
        <v>7.4357529999999998E-3</v>
      </c>
    </row>
    <row r="52" spans="1:7" ht="15" x14ac:dyDescent="0.25">
      <c r="A52" s="6">
        <v>46</v>
      </c>
      <c r="B52" s="7" t="s">
        <v>223</v>
      </c>
      <c r="C52" s="11" t="s">
        <v>224</v>
      </c>
      <c r="D52" s="2" t="s">
        <v>184</v>
      </c>
      <c r="E52" s="47">
        <v>17620</v>
      </c>
      <c r="F52" s="53">
        <v>47.274459999999998</v>
      </c>
      <c r="G52" s="5">
        <v>7.182206E-3</v>
      </c>
    </row>
    <row r="53" spans="1:7" ht="25.5" x14ac:dyDescent="0.25">
      <c r="A53" s="6">
        <v>47</v>
      </c>
      <c r="B53" s="7" t="s">
        <v>93</v>
      </c>
      <c r="C53" s="11" t="s">
        <v>94</v>
      </c>
      <c r="D53" s="2" t="s">
        <v>95</v>
      </c>
      <c r="E53" s="47">
        <v>13884</v>
      </c>
      <c r="F53" s="53">
        <v>39.74295</v>
      </c>
      <c r="G53" s="5">
        <v>6.0379759999999996E-3</v>
      </c>
    </row>
    <row r="54" spans="1:7" ht="15" x14ac:dyDescent="0.25">
      <c r="A54" s="6">
        <v>48</v>
      </c>
      <c r="B54" s="7" t="s">
        <v>228</v>
      </c>
      <c r="C54" s="11" t="s">
        <v>229</v>
      </c>
      <c r="D54" s="2" t="s">
        <v>69</v>
      </c>
      <c r="E54" s="47">
        <v>16842</v>
      </c>
      <c r="F54" s="53">
        <v>32.201903999999999</v>
      </c>
      <c r="G54" s="5">
        <v>4.8922970000000003E-3</v>
      </c>
    </row>
    <row r="55" spans="1:7" ht="15" x14ac:dyDescent="0.25">
      <c r="A55" s="6">
        <v>49</v>
      </c>
      <c r="B55" s="7" t="s">
        <v>96</v>
      </c>
      <c r="C55" s="11" t="s">
        <v>97</v>
      </c>
      <c r="D55" s="2" t="s">
        <v>69</v>
      </c>
      <c r="E55" s="47">
        <v>21300</v>
      </c>
      <c r="F55" s="53">
        <v>30.224699999999999</v>
      </c>
      <c r="G55" s="5">
        <v>4.5919089999999999E-3</v>
      </c>
    </row>
    <row r="56" spans="1:7" ht="25.5" x14ac:dyDescent="0.25">
      <c r="A56" s="6">
        <v>50</v>
      </c>
      <c r="B56" s="7" t="s">
        <v>230</v>
      </c>
      <c r="C56" s="11" t="s">
        <v>231</v>
      </c>
      <c r="D56" s="2" t="s">
        <v>169</v>
      </c>
      <c r="E56" s="47">
        <v>18003</v>
      </c>
      <c r="F56" s="53">
        <v>26.7074505</v>
      </c>
      <c r="G56" s="5">
        <v>4.0575480000000002E-3</v>
      </c>
    </row>
    <row r="57" spans="1:7" ht="25.5" x14ac:dyDescent="0.25">
      <c r="A57" s="6">
        <v>51</v>
      </c>
      <c r="B57" s="7" t="s">
        <v>232</v>
      </c>
      <c r="C57" s="11" t="s">
        <v>233</v>
      </c>
      <c r="D57" s="2" t="s">
        <v>22</v>
      </c>
      <c r="E57" s="47">
        <v>11945</v>
      </c>
      <c r="F57" s="53">
        <v>8.5705375000000004</v>
      </c>
      <c r="G57" s="5">
        <v>1.3020849999999999E-3</v>
      </c>
    </row>
    <row r="58" spans="1:7" ht="15" x14ac:dyDescent="0.25">
      <c r="A58" s="1"/>
      <c r="B58" s="2"/>
      <c r="C58" s="8" t="s">
        <v>109</v>
      </c>
      <c r="D58" s="12"/>
      <c r="E58" s="49"/>
      <c r="F58" s="55">
        <v>6492.8146564999952</v>
      </c>
      <c r="G58" s="13">
        <v>0.98642545199999954</v>
      </c>
    </row>
    <row r="59" spans="1:7" ht="15" x14ac:dyDescent="0.25">
      <c r="A59" s="6"/>
      <c r="B59" s="7"/>
      <c r="C59" s="14"/>
      <c r="D59" s="15"/>
      <c r="E59" s="47"/>
      <c r="F59" s="53"/>
      <c r="G59" s="5"/>
    </row>
    <row r="60" spans="1:7" ht="15" x14ac:dyDescent="0.25">
      <c r="A60" s="1"/>
      <c r="B60" s="2"/>
      <c r="C60" s="8" t="s">
        <v>110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6"/>
      <c r="B62" s="7"/>
      <c r="C62" s="14"/>
      <c r="D62" s="15"/>
      <c r="E62" s="47"/>
      <c r="F62" s="53"/>
      <c r="G62" s="5"/>
    </row>
    <row r="63" spans="1:7" ht="15" x14ac:dyDescent="0.25">
      <c r="A63" s="16"/>
      <c r="B63" s="17"/>
      <c r="C63" s="8" t="s">
        <v>111</v>
      </c>
      <c r="D63" s="9"/>
      <c r="E63" s="48"/>
      <c r="F63" s="54"/>
      <c r="G63" s="10"/>
    </row>
    <row r="64" spans="1:7" ht="15" x14ac:dyDescent="0.25">
      <c r="A64" s="18"/>
      <c r="B64" s="19"/>
      <c r="C64" s="8" t="s">
        <v>109</v>
      </c>
      <c r="D64" s="20"/>
      <c r="E64" s="50"/>
      <c r="F64" s="56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1"/>
      <c r="F65" s="57"/>
      <c r="G65" s="23"/>
    </row>
    <row r="66" spans="1:7" ht="15" x14ac:dyDescent="0.25">
      <c r="A66" s="1"/>
      <c r="B66" s="2"/>
      <c r="C66" s="8" t="s">
        <v>113</v>
      </c>
      <c r="D66" s="9"/>
      <c r="E66" s="48"/>
      <c r="F66" s="54"/>
      <c r="G66" s="10"/>
    </row>
    <row r="67" spans="1:7" ht="15" x14ac:dyDescent="0.25">
      <c r="A67" s="1"/>
      <c r="B67" s="2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1"/>
      <c r="B68" s="2"/>
      <c r="C68" s="14"/>
      <c r="D68" s="4"/>
      <c r="E68" s="47"/>
      <c r="F68" s="53"/>
      <c r="G68" s="5"/>
    </row>
    <row r="69" spans="1:7" ht="15" x14ac:dyDescent="0.25">
      <c r="A69" s="1"/>
      <c r="B69" s="2"/>
      <c r="C69" s="8" t="s">
        <v>114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1"/>
      <c r="B71" s="2"/>
      <c r="C71" s="14"/>
      <c r="D71" s="4"/>
      <c r="E71" s="47"/>
      <c r="F71" s="53"/>
      <c r="G71" s="5"/>
    </row>
    <row r="72" spans="1:7" ht="15" x14ac:dyDescent="0.25">
      <c r="A72" s="1"/>
      <c r="B72" s="2"/>
      <c r="C72" s="8" t="s">
        <v>115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25.5" x14ac:dyDescent="0.25">
      <c r="A75" s="6"/>
      <c r="B75" s="7"/>
      <c r="C75" s="24" t="s">
        <v>116</v>
      </c>
      <c r="D75" s="25"/>
      <c r="E75" s="49"/>
      <c r="F75" s="55">
        <v>6492.8146564999952</v>
      </c>
      <c r="G75" s="13">
        <v>0.98642545199999954</v>
      </c>
    </row>
    <row r="76" spans="1:7" ht="15" x14ac:dyDescent="0.25">
      <c r="A76" s="1"/>
      <c r="B76" s="2"/>
      <c r="C76" s="11"/>
      <c r="D76" s="4"/>
      <c r="E76" s="47"/>
      <c r="F76" s="53"/>
      <c r="G76" s="5"/>
    </row>
    <row r="77" spans="1:7" ht="15" x14ac:dyDescent="0.25">
      <c r="A77" s="1"/>
      <c r="B77" s="2"/>
      <c r="C77" s="3" t="s">
        <v>117</v>
      </c>
      <c r="D77" s="4"/>
      <c r="E77" s="47"/>
      <c r="F77" s="53"/>
      <c r="G77" s="5"/>
    </row>
    <row r="78" spans="1:7" ht="25.5" x14ac:dyDescent="0.25">
      <c r="A78" s="1"/>
      <c r="B78" s="2"/>
      <c r="C78" s="8" t="s">
        <v>10</v>
      </c>
      <c r="D78" s="9"/>
      <c r="E78" s="48"/>
      <c r="F78" s="54"/>
      <c r="G78" s="10"/>
    </row>
    <row r="79" spans="1:7" ht="15" x14ac:dyDescent="0.25">
      <c r="A79" s="6"/>
      <c r="B79" s="7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6"/>
      <c r="B80" s="7"/>
      <c r="C80" s="14"/>
      <c r="D80" s="4"/>
      <c r="E80" s="47"/>
      <c r="F80" s="53"/>
      <c r="G80" s="5"/>
    </row>
    <row r="81" spans="1:7" ht="15" x14ac:dyDescent="0.25">
      <c r="A81" s="1"/>
      <c r="B81" s="26"/>
      <c r="C81" s="8" t="s">
        <v>118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4"/>
      <c r="E83" s="47"/>
      <c r="F83" s="59"/>
      <c r="G83" s="28"/>
    </row>
    <row r="84" spans="1:7" ht="15" x14ac:dyDescent="0.25">
      <c r="A84" s="1"/>
      <c r="B84" s="2"/>
      <c r="C84" s="8" t="s">
        <v>119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1"/>
      <c r="B86" s="2"/>
      <c r="C86" s="14"/>
      <c r="D86" s="4"/>
      <c r="E86" s="47"/>
      <c r="F86" s="53"/>
      <c r="G86" s="5"/>
    </row>
    <row r="87" spans="1:7" ht="25.5" x14ac:dyDescent="0.25">
      <c r="A87" s="1"/>
      <c r="B87" s="26"/>
      <c r="C87" s="8" t="s">
        <v>120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6"/>
      <c r="B90" s="7"/>
      <c r="C90" s="29" t="s">
        <v>121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1"/>
      <c r="D91" s="4"/>
      <c r="E91" s="47"/>
      <c r="F91" s="53"/>
      <c r="G91" s="5"/>
    </row>
    <row r="92" spans="1:7" ht="15" x14ac:dyDescent="0.25">
      <c r="A92" s="1"/>
      <c r="B92" s="2"/>
      <c r="C92" s="3" t="s">
        <v>122</v>
      </c>
      <c r="D92" s="4"/>
      <c r="E92" s="47"/>
      <c r="F92" s="53"/>
      <c r="G92" s="5"/>
    </row>
    <row r="93" spans="1:7" ht="15" x14ac:dyDescent="0.25">
      <c r="A93" s="6"/>
      <c r="B93" s="7"/>
      <c r="C93" s="8" t="s">
        <v>123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6"/>
      <c r="B96" s="7"/>
      <c r="C96" s="8" t="s">
        <v>124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25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15" x14ac:dyDescent="0.25">
      <c r="A99" s="6"/>
      <c r="B99" s="7"/>
      <c r="C99" s="8" t="s">
        <v>125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7"/>
      <c r="F101" s="53"/>
      <c r="G101" s="5"/>
    </row>
    <row r="102" spans="1:7" ht="15" x14ac:dyDescent="0.25">
      <c r="A102" s="6"/>
      <c r="B102" s="7"/>
      <c r="C102" s="8" t="s">
        <v>126</v>
      </c>
      <c r="D102" s="9"/>
      <c r="E102" s="48"/>
      <c r="F102" s="54"/>
      <c r="G102" s="10"/>
    </row>
    <row r="103" spans="1:7" ht="15" x14ac:dyDescent="0.25">
      <c r="A103" s="6">
        <v>1</v>
      </c>
      <c r="B103" s="7"/>
      <c r="C103" s="11" t="s">
        <v>757</v>
      </c>
      <c r="D103" s="15"/>
      <c r="E103" s="47"/>
      <c r="F103" s="53">
        <v>75.975021900000002</v>
      </c>
      <c r="G103" s="5">
        <v>1.1542559000000001E-2</v>
      </c>
    </row>
    <row r="104" spans="1:7" ht="15" x14ac:dyDescent="0.25">
      <c r="A104" s="6"/>
      <c r="B104" s="7"/>
      <c r="C104" s="8" t="s">
        <v>109</v>
      </c>
      <c r="D104" s="25"/>
      <c r="E104" s="49"/>
      <c r="F104" s="55">
        <v>75.975021900000002</v>
      </c>
      <c r="G104" s="13">
        <v>1.1542559000000001E-2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25.5" x14ac:dyDescent="0.25">
      <c r="A106" s="6"/>
      <c r="B106" s="7"/>
      <c r="C106" s="24" t="s">
        <v>128</v>
      </c>
      <c r="D106" s="25"/>
      <c r="E106" s="49"/>
      <c r="F106" s="55">
        <v>75.975021900000002</v>
      </c>
      <c r="G106" s="13">
        <v>1.1542559000000001E-2</v>
      </c>
    </row>
    <row r="107" spans="1:7" ht="15" x14ac:dyDescent="0.25">
      <c r="A107" s="6"/>
      <c r="B107" s="7"/>
      <c r="C107" s="30"/>
      <c r="D107" s="7"/>
      <c r="E107" s="47"/>
      <c r="F107" s="53"/>
      <c r="G107" s="5"/>
    </row>
    <row r="108" spans="1:7" ht="15" x14ac:dyDescent="0.25">
      <c r="A108" s="1"/>
      <c r="B108" s="2"/>
      <c r="C108" s="3" t="s">
        <v>129</v>
      </c>
      <c r="D108" s="4"/>
      <c r="E108" s="47"/>
      <c r="F108" s="53"/>
      <c r="G108" s="5"/>
    </row>
    <row r="109" spans="1:7" ht="25.5" x14ac:dyDescent="0.25">
      <c r="A109" s="6"/>
      <c r="B109" s="7"/>
      <c r="C109" s="8" t="s">
        <v>130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15" x14ac:dyDescent="0.25">
      <c r="A112" s="1"/>
      <c r="B112" s="2"/>
      <c r="C112" s="3" t="s">
        <v>131</v>
      </c>
      <c r="D112" s="4"/>
      <c r="E112" s="47"/>
      <c r="F112" s="53"/>
      <c r="G112" s="5"/>
    </row>
    <row r="113" spans="1:7" ht="25.5" x14ac:dyDescent="0.25">
      <c r="A113" s="6"/>
      <c r="B113" s="7"/>
      <c r="C113" s="8" t="s">
        <v>132</v>
      </c>
      <c r="D113" s="9"/>
      <c r="E113" s="48"/>
      <c r="F113" s="54"/>
      <c r="G113" s="10"/>
    </row>
    <row r="114" spans="1:7" ht="15" x14ac:dyDescent="0.25">
      <c r="A114" s="6"/>
      <c r="B114" s="7"/>
      <c r="C114" s="8" t="s">
        <v>109</v>
      </c>
      <c r="D114" s="25"/>
      <c r="E114" s="49"/>
      <c r="F114" s="55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7"/>
      <c r="F115" s="53"/>
      <c r="G115" s="5"/>
    </row>
    <row r="116" spans="1:7" ht="25.5" x14ac:dyDescent="0.25">
      <c r="A116" s="6"/>
      <c r="B116" s="7"/>
      <c r="C116" s="8" t="s">
        <v>133</v>
      </c>
      <c r="D116" s="9"/>
      <c r="E116" s="48"/>
      <c r="F116" s="54"/>
      <c r="G116" s="10"/>
    </row>
    <row r="117" spans="1:7" ht="15" x14ac:dyDescent="0.25">
      <c r="A117" s="6"/>
      <c r="B117" s="7"/>
      <c r="C117" s="8" t="s">
        <v>109</v>
      </c>
      <c r="D117" s="25"/>
      <c r="E117" s="49"/>
      <c r="F117" s="55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7"/>
      <c r="F118" s="59"/>
      <c r="G118" s="28"/>
    </row>
    <row r="119" spans="1:7" ht="25.5" x14ac:dyDescent="0.25">
      <c r="A119" s="6"/>
      <c r="B119" s="7"/>
      <c r="C119" s="30" t="s">
        <v>134</v>
      </c>
      <c r="D119" s="7"/>
      <c r="E119" s="47"/>
      <c r="F119" s="59">
        <v>13.374902090000001</v>
      </c>
      <c r="G119" s="28">
        <v>2.0319909999999999E-3</v>
      </c>
    </row>
    <row r="120" spans="1:7" ht="15" x14ac:dyDescent="0.25">
      <c r="A120" s="6"/>
      <c r="B120" s="7"/>
      <c r="C120" s="31" t="s">
        <v>135</v>
      </c>
      <c r="D120" s="12"/>
      <c r="E120" s="49"/>
      <c r="F120" s="55">
        <v>6582.1645804899954</v>
      </c>
      <c r="G120" s="13">
        <v>1.0000000019999995</v>
      </c>
    </row>
    <row r="122" spans="1:7" ht="15" x14ac:dyDescent="0.25">
      <c r="B122" s="352"/>
      <c r="C122" s="352"/>
      <c r="D122" s="352"/>
      <c r="E122" s="352"/>
      <c r="F122" s="352"/>
    </row>
    <row r="123" spans="1:7" ht="15" x14ac:dyDescent="0.25">
      <c r="B123" s="352"/>
      <c r="C123" s="352"/>
      <c r="D123" s="352"/>
      <c r="E123" s="352"/>
      <c r="F123" s="352"/>
    </row>
    <row r="125" spans="1:7" ht="15" x14ac:dyDescent="0.25">
      <c r="B125" s="37" t="s">
        <v>137</v>
      </c>
      <c r="C125" s="38"/>
      <c r="D125" s="39"/>
    </row>
    <row r="126" spans="1:7" ht="15" x14ac:dyDescent="0.25">
      <c r="B126" s="40" t="s">
        <v>138</v>
      </c>
      <c r="C126" s="41"/>
      <c r="D126" s="65" t="s">
        <v>139</v>
      </c>
    </row>
    <row r="127" spans="1:7" ht="15" x14ac:dyDescent="0.25">
      <c r="B127" s="40" t="s">
        <v>140</v>
      </c>
      <c r="C127" s="41"/>
      <c r="D127" s="65" t="s">
        <v>139</v>
      </c>
    </row>
    <row r="128" spans="1:7" ht="15" x14ac:dyDescent="0.25">
      <c r="B128" s="42" t="s">
        <v>141</v>
      </c>
      <c r="C128" s="41"/>
      <c r="D128" s="43"/>
    </row>
    <row r="129" spans="2:4" ht="25.5" customHeight="1" x14ac:dyDescent="0.25">
      <c r="B129" s="43"/>
      <c r="C129" s="33" t="s">
        <v>142</v>
      </c>
      <c r="D129" s="34" t="s">
        <v>143</v>
      </c>
    </row>
    <row r="130" spans="2:4" ht="12.75" customHeight="1" x14ac:dyDescent="0.25">
      <c r="B130" s="60" t="s">
        <v>144</v>
      </c>
      <c r="C130" s="61" t="s">
        <v>145</v>
      </c>
      <c r="D130" s="61" t="s">
        <v>146</v>
      </c>
    </row>
    <row r="131" spans="2:4" ht="15" x14ac:dyDescent="0.25">
      <c r="B131" s="43" t="s">
        <v>147</v>
      </c>
      <c r="C131" s="44">
        <v>14.5867</v>
      </c>
      <c r="D131" s="44">
        <v>14.0326</v>
      </c>
    </row>
    <row r="132" spans="2:4" ht="15" x14ac:dyDescent="0.25">
      <c r="B132" s="43" t="s">
        <v>148</v>
      </c>
      <c r="C132" s="44">
        <v>11.593</v>
      </c>
      <c r="D132" s="44">
        <v>11.152699999999999</v>
      </c>
    </row>
    <row r="133" spans="2:4" ht="15" x14ac:dyDescent="0.25">
      <c r="B133" s="43" t="s">
        <v>149</v>
      </c>
      <c r="C133" s="44">
        <v>14.130800000000001</v>
      </c>
      <c r="D133" s="44">
        <v>13.591900000000001</v>
      </c>
    </row>
    <row r="134" spans="2:4" ht="15" x14ac:dyDescent="0.25">
      <c r="B134" s="43" t="s">
        <v>150</v>
      </c>
      <c r="C134" s="44">
        <v>11.1998</v>
      </c>
      <c r="D134" s="44">
        <v>10.7727</v>
      </c>
    </row>
    <row r="136" spans="2:4" ht="15" x14ac:dyDescent="0.25">
      <c r="B136" s="62" t="s">
        <v>151</v>
      </c>
      <c r="C136" s="45"/>
      <c r="D136" s="63" t="s">
        <v>139</v>
      </c>
    </row>
    <row r="137" spans="2:4" ht="24.75" customHeight="1" x14ac:dyDescent="0.25">
      <c r="B137" s="64"/>
      <c r="C137" s="64"/>
    </row>
    <row r="138" spans="2:4" ht="15" x14ac:dyDescent="0.25">
      <c r="B138" s="66"/>
      <c r="C138" s="68"/>
      <c r="D138"/>
    </row>
    <row r="140" spans="2:4" ht="15" x14ac:dyDescent="0.25">
      <c r="B140" s="42" t="s">
        <v>152</v>
      </c>
      <c r="C140" s="41"/>
      <c r="D140" s="67" t="s">
        <v>139</v>
      </c>
    </row>
    <row r="141" spans="2:4" ht="15" x14ac:dyDescent="0.25">
      <c r="B141" s="42" t="s">
        <v>153</v>
      </c>
      <c r="C141" s="41"/>
      <c r="D141" s="67" t="s">
        <v>139</v>
      </c>
    </row>
    <row r="142" spans="2:4" ht="15" x14ac:dyDescent="0.25">
      <c r="B142" s="42" t="s">
        <v>154</v>
      </c>
      <c r="C142" s="41"/>
      <c r="D142" s="46">
        <v>6.5526002200201189E-2</v>
      </c>
    </row>
    <row r="143" spans="2:4" ht="15" x14ac:dyDescent="0.25">
      <c r="B143" s="42" t="s">
        <v>155</v>
      </c>
      <c r="C143" s="41"/>
      <c r="D143" s="46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6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293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7">
        <v>3487781</v>
      </c>
      <c r="F7" s="53">
        <v>27009.376064</v>
      </c>
      <c r="G7" s="5">
        <v>4.4798509E-2</v>
      </c>
    </row>
    <row r="8" spans="1:7" ht="15" x14ac:dyDescent="0.25">
      <c r="A8" s="6">
        <v>2</v>
      </c>
      <c r="B8" s="7" t="s">
        <v>294</v>
      </c>
      <c r="C8" s="11" t="s">
        <v>295</v>
      </c>
      <c r="D8" s="2" t="s">
        <v>250</v>
      </c>
      <c r="E8" s="47">
        <v>5302541</v>
      </c>
      <c r="F8" s="53">
        <v>18861.138337</v>
      </c>
      <c r="G8" s="5">
        <v>3.1283613000000002E-2</v>
      </c>
    </row>
    <row r="9" spans="1:7" ht="25.5" x14ac:dyDescent="0.25">
      <c r="A9" s="6">
        <v>3</v>
      </c>
      <c r="B9" s="7" t="s">
        <v>32</v>
      </c>
      <c r="C9" s="11" t="s">
        <v>33</v>
      </c>
      <c r="D9" s="2" t="s">
        <v>31</v>
      </c>
      <c r="E9" s="47">
        <v>72488</v>
      </c>
      <c r="F9" s="53">
        <v>17432.892828</v>
      </c>
      <c r="G9" s="5">
        <v>2.8914684999999999E-2</v>
      </c>
    </row>
    <row r="10" spans="1:7" ht="25.5" x14ac:dyDescent="0.25">
      <c r="A10" s="6">
        <v>4</v>
      </c>
      <c r="B10" s="7" t="s">
        <v>296</v>
      </c>
      <c r="C10" s="11" t="s">
        <v>297</v>
      </c>
      <c r="D10" s="2" t="s">
        <v>250</v>
      </c>
      <c r="E10" s="47">
        <v>8023450</v>
      </c>
      <c r="F10" s="53">
        <v>17310.593375</v>
      </c>
      <c r="G10" s="5">
        <v>2.8711836000000001E-2</v>
      </c>
    </row>
    <row r="11" spans="1:7" ht="25.5" x14ac:dyDescent="0.25">
      <c r="A11" s="6">
        <v>5</v>
      </c>
      <c r="B11" s="7" t="s">
        <v>298</v>
      </c>
      <c r="C11" s="11" t="s">
        <v>299</v>
      </c>
      <c r="D11" s="2" t="s">
        <v>22</v>
      </c>
      <c r="E11" s="47">
        <v>290000</v>
      </c>
      <c r="F11" s="53">
        <v>15636.22</v>
      </c>
      <c r="G11" s="5">
        <v>2.5934672999999998E-2</v>
      </c>
    </row>
    <row r="12" spans="1:7" ht="25.5" x14ac:dyDescent="0.25">
      <c r="A12" s="6">
        <v>6</v>
      </c>
      <c r="B12" s="7" t="s">
        <v>300</v>
      </c>
      <c r="C12" s="11" t="s">
        <v>301</v>
      </c>
      <c r="D12" s="2" t="s">
        <v>166</v>
      </c>
      <c r="E12" s="47">
        <v>1185742</v>
      </c>
      <c r="F12" s="53">
        <v>14424.55143</v>
      </c>
      <c r="G12" s="5">
        <v>2.3924965999999999E-2</v>
      </c>
    </row>
    <row r="13" spans="1:7" ht="15" x14ac:dyDescent="0.25">
      <c r="A13" s="6">
        <v>7</v>
      </c>
      <c r="B13" s="7" t="s">
        <v>302</v>
      </c>
      <c r="C13" s="11" t="s">
        <v>303</v>
      </c>
      <c r="D13" s="2" t="s">
        <v>16</v>
      </c>
      <c r="E13" s="47">
        <v>2110135</v>
      </c>
      <c r="F13" s="53">
        <v>14324.6514475</v>
      </c>
      <c r="G13" s="5">
        <v>2.3759269E-2</v>
      </c>
    </row>
    <row r="14" spans="1:7" ht="15" x14ac:dyDescent="0.25">
      <c r="A14" s="6">
        <v>8</v>
      </c>
      <c r="B14" s="7" t="s">
        <v>304</v>
      </c>
      <c r="C14" s="11" t="s">
        <v>305</v>
      </c>
      <c r="D14" s="2" t="s">
        <v>174</v>
      </c>
      <c r="E14" s="47">
        <v>491350</v>
      </c>
      <c r="F14" s="53">
        <v>13813.076875000001</v>
      </c>
      <c r="G14" s="5">
        <v>2.2910757E-2</v>
      </c>
    </row>
    <row r="15" spans="1:7" ht="15" x14ac:dyDescent="0.25">
      <c r="A15" s="6">
        <v>9</v>
      </c>
      <c r="B15" s="7" t="s">
        <v>306</v>
      </c>
      <c r="C15" s="11" t="s">
        <v>307</v>
      </c>
      <c r="D15" s="2" t="s">
        <v>106</v>
      </c>
      <c r="E15" s="47">
        <v>4385765</v>
      </c>
      <c r="F15" s="53">
        <v>13718.672920000001</v>
      </c>
      <c r="G15" s="5">
        <v>2.2754176000000001E-2</v>
      </c>
    </row>
    <row r="16" spans="1:7" ht="25.5" x14ac:dyDescent="0.25">
      <c r="A16" s="6">
        <v>10</v>
      </c>
      <c r="B16" s="7" t="s">
        <v>308</v>
      </c>
      <c r="C16" s="11" t="s">
        <v>309</v>
      </c>
      <c r="D16" s="2" t="s">
        <v>22</v>
      </c>
      <c r="E16" s="47">
        <v>1828505</v>
      </c>
      <c r="F16" s="53">
        <v>13286.831582500001</v>
      </c>
      <c r="G16" s="5">
        <v>2.2037912E-2</v>
      </c>
    </row>
    <row r="17" spans="1:7" ht="15" x14ac:dyDescent="0.25">
      <c r="A17" s="6">
        <v>11</v>
      </c>
      <c r="B17" s="7" t="s">
        <v>310</v>
      </c>
      <c r="C17" s="11" t="s">
        <v>311</v>
      </c>
      <c r="D17" s="2" t="s">
        <v>210</v>
      </c>
      <c r="E17" s="47">
        <v>750665</v>
      </c>
      <c r="F17" s="53">
        <v>13041.303045000001</v>
      </c>
      <c r="G17" s="5">
        <v>2.1630671000000001E-2</v>
      </c>
    </row>
    <row r="18" spans="1:7" ht="15" x14ac:dyDescent="0.25">
      <c r="A18" s="6">
        <v>12</v>
      </c>
      <c r="B18" s="7" t="s">
        <v>312</v>
      </c>
      <c r="C18" s="11" t="s">
        <v>313</v>
      </c>
      <c r="D18" s="2" t="s">
        <v>16</v>
      </c>
      <c r="E18" s="47">
        <v>13329500</v>
      </c>
      <c r="F18" s="53">
        <v>12363.11125</v>
      </c>
      <c r="G18" s="5">
        <v>2.0505803E-2</v>
      </c>
    </row>
    <row r="19" spans="1:7" ht="15" x14ac:dyDescent="0.25">
      <c r="A19" s="6">
        <v>13</v>
      </c>
      <c r="B19" s="7" t="s">
        <v>314</v>
      </c>
      <c r="C19" s="11" t="s">
        <v>315</v>
      </c>
      <c r="D19" s="2" t="s">
        <v>316</v>
      </c>
      <c r="E19" s="47">
        <v>1750497</v>
      </c>
      <c r="F19" s="53">
        <v>12234.223533</v>
      </c>
      <c r="G19" s="5">
        <v>2.0292026000000001E-2</v>
      </c>
    </row>
    <row r="20" spans="1:7" ht="15" x14ac:dyDescent="0.25">
      <c r="A20" s="6">
        <v>14</v>
      </c>
      <c r="B20" s="7" t="s">
        <v>317</v>
      </c>
      <c r="C20" s="11" t="s">
        <v>318</v>
      </c>
      <c r="D20" s="2" t="s">
        <v>16</v>
      </c>
      <c r="E20" s="47">
        <v>5991656</v>
      </c>
      <c r="F20" s="53">
        <v>12151.078368</v>
      </c>
      <c r="G20" s="5">
        <v>2.0154119000000002E-2</v>
      </c>
    </row>
    <row r="21" spans="1:7" ht="25.5" x14ac:dyDescent="0.25">
      <c r="A21" s="6">
        <v>15</v>
      </c>
      <c r="B21" s="7" t="s">
        <v>319</v>
      </c>
      <c r="C21" s="11" t="s">
        <v>320</v>
      </c>
      <c r="D21" s="2" t="s">
        <v>177</v>
      </c>
      <c r="E21" s="47">
        <v>872346</v>
      </c>
      <c r="F21" s="53">
        <v>12115.141248</v>
      </c>
      <c r="G21" s="5">
        <v>2.0094513000000001E-2</v>
      </c>
    </row>
    <row r="22" spans="1:7" ht="25.5" x14ac:dyDescent="0.25">
      <c r="A22" s="6">
        <v>16</v>
      </c>
      <c r="B22" s="7" t="s">
        <v>321</v>
      </c>
      <c r="C22" s="11" t="s">
        <v>322</v>
      </c>
      <c r="D22" s="2" t="s">
        <v>49</v>
      </c>
      <c r="E22" s="47">
        <v>1373968</v>
      </c>
      <c r="F22" s="53">
        <v>12032.52476</v>
      </c>
      <c r="G22" s="5">
        <v>1.9957483000000002E-2</v>
      </c>
    </row>
    <row r="23" spans="1:7" ht="51" x14ac:dyDescent="0.25">
      <c r="A23" s="6">
        <v>17</v>
      </c>
      <c r="B23" s="7" t="s">
        <v>323</v>
      </c>
      <c r="C23" s="11" t="s">
        <v>324</v>
      </c>
      <c r="D23" s="2" t="s">
        <v>238</v>
      </c>
      <c r="E23" s="47">
        <v>5947517</v>
      </c>
      <c r="F23" s="53">
        <v>11231.8858545</v>
      </c>
      <c r="G23" s="5">
        <v>1.8629521E-2</v>
      </c>
    </row>
    <row r="24" spans="1:7" ht="15" x14ac:dyDescent="0.25">
      <c r="A24" s="6">
        <v>18</v>
      </c>
      <c r="B24" s="7" t="s">
        <v>325</v>
      </c>
      <c r="C24" s="11" t="s">
        <v>326</v>
      </c>
      <c r="D24" s="2" t="s">
        <v>174</v>
      </c>
      <c r="E24" s="47">
        <v>179296</v>
      </c>
      <c r="F24" s="53">
        <v>11219.088608</v>
      </c>
      <c r="G24" s="5">
        <v>1.8608295E-2</v>
      </c>
    </row>
    <row r="25" spans="1:7" ht="25.5" x14ac:dyDescent="0.25">
      <c r="A25" s="6">
        <v>19</v>
      </c>
      <c r="B25" s="7" t="s">
        <v>327</v>
      </c>
      <c r="C25" s="11" t="s">
        <v>328</v>
      </c>
      <c r="D25" s="2" t="s">
        <v>60</v>
      </c>
      <c r="E25" s="47">
        <v>785000</v>
      </c>
      <c r="F25" s="53">
        <v>10932.695</v>
      </c>
      <c r="G25" s="5">
        <v>1.8133275000000001E-2</v>
      </c>
    </row>
    <row r="26" spans="1:7" ht="25.5" x14ac:dyDescent="0.25">
      <c r="A26" s="6">
        <v>20</v>
      </c>
      <c r="B26" s="7" t="s">
        <v>329</v>
      </c>
      <c r="C26" s="11" t="s">
        <v>330</v>
      </c>
      <c r="D26" s="2" t="s">
        <v>22</v>
      </c>
      <c r="E26" s="47">
        <v>4700000</v>
      </c>
      <c r="F26" s="53">
        <v>10699.55</v>
      </c>
      <c r="G26" s="5">
        <v>1.7746574000000001E-2</v>
      </c>
    </row>
    <row r="27" spans="1:7" ht="25.5" x14ac:dyDescent="0.25">
      <c r="A27" s="6">
        <v>21</v>
      </c>
      <c r="B27" s="7" t="s">
        <v>20</v>
      </c>
      <c r="C27" s="11" t="s">
        <v>21</v>
      </c>
      <c r="D27" s="2" t="s">
        <v>22</v>
      </c>
      <c r="E27" s="47">
        <v>1745210</v>
      </c>
      <c r="F27" s="53">
        <v>10593.4247</v>
      </c>
      <c r="G27" s="5">
        <v>1.7570551E-2</v>
      </c>
    </row>
    <row r="28" spans="1:7" ht="25.5" x14ac:dyDescent="0.25">
      <c r="A28" s="6">
        <v>22</v>
      </c>
      <c r="B28" s="7" t="s">
        <v>42</v>
      </c>
      <c r="C28" s="11" t="s">
        <v>43</v>
      </c>
      <c r="D28" s="2" t="s">
        <v>19</v>
      </c>
      <c r="E28" s="47">
        <v>10623492</v>
      </c>
      <c r="F28" s="53">
        <v>10538.504064000001</v>
      </c>
      <c r="G28" s="5">
        <v>1.7479458E-2</v>
      </c>
    </row>
    <row r="29" spans="1:7" ht="25.5" x14ac:dyDescent="0.25">
      <c r="A29" s="6">
        <v>23</v>
      </c>
      <c r="B29" s="7" t="s">
        <v>157</v>
      </c>
      <c r="C29" s="11" t="s">
        <v>158</v>
      </c>
      <c r="D29" s="2" t="s">
        <v>60</v>
      </c>
      <c r="E29" s="47">
        <v>4759747</v>
      </c>
      <c r="F29" s="53">
        <v>10371.488713000001</v>
      </c>
      <c r="G29" s="5">
        <v>1.7202441999999998E-2</v>
      </c>
    </row>
    <row r="30" spans="1:7" ht="15" x14ac:dyDescent="0.25">
      <c r="A30" s="6">
        <v>24</v>
      </c>
      <c r="B30" s="7" t="s">
        <v>331</v>
      </c>
      <c r="C30" s="11" t="s">
        <v>332</v>
      </c>
      <c r="D30" s="2" t="s">
        <v>210</v>
      </c>
      <c r="E30" s="47">
        <v>1056365</v>
      </c>
      <c r="F30" s="53">
        <v>10240.402309999999</v>
      </c>
      <c r="G30" s="5">
        <v>1.6985019000000001E-2</v>
      </c>
    </row>
    <row r="31" spans="1:7" ht="25.5" x14ac:dyDescent="0.25">
      <c r="A31" s="6">
        <v>25</v>
      </c>
      <c r="B31" s="7" t="s">
        <v>47</v>
      </c>
      <c r="C31" s="11" t="s">
        <v>48</v>
      </c>
      <c r="D31" s="2" t="s">
        <v>49</v>
      </c>
      <c r="E31" s="47">
        <v>2221466</v>
      </c>
      <c r="F31" s="53">
        <v>9797.7757930000007</v>
      </c>
      <c r="G31" s="5">
        <v>1.6250865999999999E-2</v>
      </c>
    </row>
    <row r="32" spans="1:7" ht="15" x14ac:dyDescent="0.25">
      <c r="A32" s="6">
        <v>26</v>
      </c>
      <c r="B32" s="7" t="s">
        <v>333</v>
      </c>
      <c r="C32" s="11" t="s">
        <v>334</v>
      </c>
      <c r="D32" s="2" t="s">
        <v>253</v>
      </c>
      <c r="E32" s="47">
        <v>535552</v>
      </c>
      <c r="F32" s="53">
        <v>9596.5562879999998</v>
      </c>
      <c r="G32" s="5">
        <v>1.5917117000000001E-2</v>
      </c>
    </row>
    <row r="33" spans="1:7" ht="15" x14ac:dyDescent="0.25">
      <c r="A33" s="6">
        <v>27</v>
      </c>
      <c r="B33" s="7" t="s">
        <v>180</v>
      </c>
      <c r="C33" s="11" t="s">
        <v>181</v>
      </c>
      <c r="D33" s="2" t="s">
        <v>16</v>
      </c>
      <c r="E33" s="47">
        <v>4384430</v>
      </c>
      <c r="F33" s="53">
        <v>9310.3371050000005</v>
      </c>
      <c r="G33" s="5">
        <v>1.5442386000000001E-2</v>
      </c>
    </row>
    <row r="34" spans="1:7" ht="25.5" x14ac:dyDescent="0.25">
      <c r="A34" s="6">
        <v>28</v>
      </c>
      <c r="B34" s="7" t="s">
        <v>335</v>
      </c>
      <c r="C34" s="11" t="s">
        <v>336</v>
      </c>
      <c r="D34" s="2" t="s">
        <v>49</v>
      </c>
      <c r="E34" s="47">
        <v>4339321</v>
      </c>
      <c r="F34" s="53">
        <v>9077.8595320000004</v>
      </c>
      <c r="G34" s="5">
        <v>1.5056791999999999E-2</v>
      </c>
    </row>
    <row r="35" spans="1:7" ht="15" x14ac:dyDescent="0.25">
      <c r="A35" s="6">
        <v>29</v>
      </c>
      <c r="B35" s="7" t="s">
        <v>44</v>
      </c>
      <c r="C35" s="11" t="s">
        <v>45</v>
      </c>
      <c r="D35" s="2" t="s">
        <v>46</v>
      </c>
      <c r="E35" s="47">
        <v>5063334</v>
      </c>
      <c r="F35" s="53">
        <v>9017.7978540000004</v>
      </c>
      <c r="G35" s="5">
        <v>1.4957173000000001E-2</v>
      </c>
    </row>
    <row r="36" spans="1:7" ht="25.5" x14ac:dyDescent="0.25">
      <c r="A36" s="6">
        <v>30</v>
      </c>
      <c r="B36" s="7" t="s">
        <v>337</v>
      </c>
      <c r="C36" s="11" t="s">
        <v>338</v>
      </c>
      <c r="D36" s="2" t="s">
        <v>49</v>
      </c>
      <c r="E36" s="47">
        <v>85200</v>
      </c>
      <c r="F36" s="53">
        <v>8693.5097999999998</v>
      </c>
      <c r="G36" s="5">
        <v>1.4419299E-2</v>
      </c>
    </row>
    <row r="37" spans="1:7" ht="25.5" x14ac:dyDescent="0.25">
      <c r="A37" s="6">
        <v>31</v>
      </c>
      <c r="B37" s="7" t="s">
        <v>167</v>
      </c>
      <c r="C37" s="11" t="s">
        <v>168</v>
      </c>
      <c r="D37" s="2" t="s">
        <v>169</v>
      </c>
      <c r="E37" s="47">
        <v>490055</v>
      </c>
      <c r="F37" s="53">
        <v>8671.2781974999998</v>
      </c>
      <c r="G37" s="5">
        <v>1.4382425000000001E-2</v>
      </c>
    </row>
    <row r="38" spans="1:7" ht="25.5" x14ac:dyDescent="0.25">
      <c r="A38" s="6">
        <v>32</v>
      </c>
      <c r="B38" s="7" t="s">
        <v>58</v>
      </c>
      <c r="C38" s="11" t="s">
        <v>59</v>
      </c>
      <c r="D38" s="2" t="s">
        <v>60</v>
      </c>
      <c r="E38" s="47">
        <v>1272000</v>
      </c>
      <c r="F38" s="53">
        <v>8606.3520000000008</v>
      </c>
      <c r="G38" s="5">
        <v>1.4274736999999999E-2</v>
      </c>
    </row>
    <row r="39" spans="1:7" ht="25.5" x14ac:dyDescent="0.25">
      <c r="A39" s="6">
        <v>33</v>
      </c>
      <c r="B39" s="7" t="s">
        <v>50</v>
      </c>
      <c r="C39" s="11" t="s">
        <v>51</v>
      </c>
      <c r="D39" s="2" t="s">
        <v>31</v>
      </c>
      <c r="E39" s="47">
        <v>882940</v>
      </c>
      <c r="F39" s="53">
        <v>8605.5747100000008</v>
      </c>
      <c r="G39" s="5">
        <v>1.4273447999999999E-2</v>
      </c>
    </row>
    <row r="40" spans="1:7" ht="15" x14ac:dyDescent="0.25">
      <c r="A40" s="6">
        <v>34</v>
      </c>
      <c r="B40" s="7" t="s">
        <v>339</v>
      </c>
      <c r="C40" s="11" t="s">
        <v>340</v>
      </c>
      <c r="D40" s="2" t="s">
        <v>161</v>
      </c>
      <c r="E40" s="47">
        <v>1490720</v>
      </c>
      <c r="F40" s="53">
        <v>8603.6904799999993</v>
      </c>
      <c r="G40" s="5">
        <v>1.4270322E-2</v>
      </c>
    </row>
    <row r="41" spans="1:7" ht="15" x14ac:dyDescent="0.25">
      <c r="A41" s="6">
        <v>35</v>
      </c>
      <c r="B41" s="7" t="s">
        <v>341</v>
      </c>
      <c r="C41" s="11" t="s">
        <v>342</v>
      </c>
      <c r="D41" s="2" t="s">
        <v>177</v>
      </c>
      <c r="E41" s="47">
        <v>1961293</v>
      </c>
      <c r="F41" s="53">
        <v>8191.3402145</v>
      </c>
      <c r="G41" s="5">
        <v>1.3586387E-2</v>
      </c>
    </row>
    <row r="42" spans="1:7" ht="15" x14ac:dyDescent="0.25">
      <c r="A42" s="6">
        <v>36</v>
      </c>
      <c r="B42" s="7" t="s">
        <v>175</v>
      </c>
      <c r="C42" s="11" t="s">
        <v>176</v>
      </c>
      <c r="D42" s="2" t="s">
        <v>177</v>
      </c>
      <c r="E42" s="47">
        <v>2450000</v>
      </c>
      <c r="F42" s="53">
        <v>7960.05</v>
      </c>
      <c r="G42" s="5">
        <v>1.3202762E-2</v>
      </c>
    </row>
    <row r="43" spans="1:7" ht="15" x14ac:dyDescent="0.25">
      <c r="A43" s="6">
        <v>37</v>
      </c>
      <c r="B43" s="7" t="s">
        <v>343</v>
      </c>
      <c r="C43" s="11" t="s">
        <v>344</v>
      </c>
      <c r="D43" s="2" t="s">
        <v>174</v>
      </c>
      <c r="E43" s="47">
        <v>3701601</v>
      </c>
      <c r="F43" s="53">
        <v>7926.9785414999997</v>
      </c>
      <c r="G43" s="5">
        <v>1.3147908999999999E-2</v>
      </c>
    </row>
    <row r="44" spans="1:7" ht="25.5" x14ac:dyDescent="0.25">
      <c r="A44" s="6">
        <v>38</v>
      </c>
      <c r="B44" s="7" t="s">
        <v>345</v>
      </c>
      <c r="C44" s="11" t="s">
        <v>346</v>
      </c>
      <c r="D44" s="2" t="s">
        <v>49</v>
      </c>
      <c r="E44" s="47">
        <v>1998339</v>
      </c>
      <c r="F44" s="53">
        <v>7737.5686079999996</v>
      </c>
      <c r="G44" s="5">
        <v>1.2833748000000001E-2</v>
      </c>
    </row>
    <row r="45" spans="1:7" ht="25.5" x14ac:dyDescent="0.25">
      <c r="A45" s="6">
        <v>39</v>
      </c>
      <c r="B45" s="7" t="s">
        <v>34</v>
      </c>
      <c r="C45" s="11" t="s">
        <v>35</v>
      </c>
      <c r="D45" s="2" t="s">
        <v>22</v>
      </c>
      <c r="E45" s="47">
        <v>1390000</v>
      </c>
      <c r="F45" s="53">
        <v>7651.95</v>
      </c>
      <c r="G45" s="5">
        <v>1.2691739E-2</v>
      </c>
    </row>
    <row r="46" spans="1:7" ht="15" x14ac:dyDescent="0.25">
      <c r="A46" s="6">
        <v>40</v>
      </c>
      <c r="B46" s="7" t="s">
        <v>347</v>
      </c>
      <c r="C46" s="11" t="s">
        <v>348</v>
      </c>
      <c r="D46" s="2" t="s">
        <v>177</v>
      </c>
      <c r="E46" s="47">
        <v>1509727</v>
      </c>
      <c r="F46" s="53">
        <v>7499.5688725</v>
      </c>
      <c r="G46" s="5">
        <v>1.2438995E-2</v>
      </c>
    </row>
    <row r="47" spans="1:7" ht="15" x14ac:dyDescent="0.25">
      <c r="A47" s="6">
        <v>41</v>
      </c>
      <c r="B47" s="7" t="s">
        <v>349</v>
      </c>
      <c r="C47" s="11" t="s">
        <v>350</v>
      </c>
      <c r="D47" s="2" t="s">
        <v>161</v>
      </c>
      <c r="E47" s="47">
        <v>458000</v>
      </c>
      <c r="F47" s="53">
        <v>7431.7370000000001</v>
      </c>
      <c r="G47" s="5">
        <v>1.2326487000000001E-2</v>
      </c>
    </row>
    <row r="48" spans="1:7" ht="15" x14ac:dyDescent="0.25">
      <c r="A48" s="6">
        <v>42</v>
      </c>
      <c r="B48" s="7" t="s">
        <v>351</v>
      </c>
      <c r="C48" s="11" t="s">
        <v>352</v>
      </c>
      <c r="D48" s="2" t="s">
        <v>210</v>
      </c>
      <c r="E48" s="47">
        <v>723819</v>
      </c>
      <c r="F48" s="53">
        <v>7102.4739374999999</v>
      </c>
      <c r="G48" s="5">
        <v>1.1780363E-2</v>
      </c>
    </row>
    <row r="49" spans="1:7" ht="51" x14ac:dyDescent="0.25">
      <c r="A49" s="6">
        <v>43</v>
      </c>
      <c r="B49" s="7" t="s">
        <v>236</v>
      </c>
      <c r="C49" s="11" t="s">
        <v>237</v>
      </c>
      <c r="D49" s="2" t="s">
        <v>238</v>
      </c>
      <c r="E49" s="47">
        <v>2990497</v>
      </c>
      <c r="F49" s="53">
        <v>7044.1156835000002</v>
      </c>
      <c r="G49" s="5">
        <v>1.1683568E-2</v>
      </c>
    </row>
    <row r="50" spans="1:7" ht="25.5" x14ac:dyDescent="0.25">
      <c r="A50" s="6">
        <v>44</v>
      </c>
      <c r="B50" s="7" t="s">
        <v>353</v>
      </c>
      <c r="C50" s="11" t="s">
        <v>354</v>
      </c>
      <c r="D50" s="2" t="s">
        <v>177</v>
      </c>
      <c r="E50" s="47">
        <v>1757346</v>
      </c>
      <c r="F50" s="53">
        <v>7040.8067490000003</v>
      </c>
      <c r="G50" s="5">
        <v>1.167808E-2</v>
      </c>
    </row>
    <row r="51" spans="1:7" ht="15" x14ac:dyDescent="0.25">
      <c r="A51" s="6">
        <v>45</v>
      </c>
      <c r="B51" s="7" t="s">
        <v>355</v>
      </c>
      <c r="C51" s="11" t="s">
        <v>356</v>
      </c>
      <c r="D51" s="2" t="s">
        <v>177</v>
      </c>
      <c r="E51" s="47">
        <v>1607282</v>
      </c>
      <c r="F51" s="53">
        <v>6941.0473169999996</v>
      </c>
      <c r="G51" s="5">
        <v>1.1512616E-2</v>
      </c>
    </row>
    <row r="52" spans="1:7" ht="15" x14ac:dyDescent="0.25">
      <c r="A52" s="6">
        <v>46</v>
      </c>
      <c r="B52" s="7" t="s">
        <v>357</v>
      </c>
      <c r="C52" s="11" t="s">
        <v>358</v>
      </c>
      <c r="D52" s="2" t="s">
        <v>250</v>
      </c>
      <c r="E52" s="47">
        <v>1649710</v>
      </c>
      <c r="F52" s="53">
        <v>6932.0814200000004</v>
      </c>
      <c r="G52" s="5">
        <v>1.1497745E-2</v>
      </c>
    </row>
    <row r="53" spans="1:7" ht="15" x14ac:dyDescent="0.25">
      <c r="A53" s="6">
        <v>47</v>
      </c>
      <c r="B53" s="7" t="s">
        <v>359</v>
      </c>
      <c r="C53" s="11" t="s">
        <v>360</v>
      </c>
      <c r="D53" s="2" t="s">
        <v>177</v>
      </c>
      <c r="E53" s="47">
        <v>391258</v>
      </c>
      <c r="F53" s="53">
        <v>6464.1690470000003</v>
      </c>
      <c r="G53" s="5">
        <v>1.0721652E-2</v>
      </c>
    </row>
    <row r="54" spans="1:7" ht="25.5" x14ac:dyDescent="0.25">
      <c r="A54" s="6">
        <v>48</v>
      </c>
      <c r="B54" s="7" t="s">
        <v>361</v>
      </c>
      <c r="C54" s="11" t="s">
        <v>362</v>
      </c>
      <c r="D54" s="2" t="s">
        <v>363</v>
      </c>
      <c r="E54" s="47">
        <v>775000</v>
      </c>
      <c r="F54" s="53">
        <v>6393.75</v>
      </c>
      <c r="G54" s="5">
        <v>1.0604852999999999E-2</v>
      </c>
    </row>
    <row r="55" spans="1:7" ht="15" x14ac:dyDescent="0.25">
      <c r="A55" s="6">
        <v>49</v>
      </c>
      <c r="B55" s="7" t="s">
        <v>364</v>
      </c>
      <c r="C55" s="11" t="s">
        <v>365</v>
      </c>
      <c r="D55" s="2" t="s">
        <v>46</v>
      </c>
      <c r="E55" s="47">
        <v>11097963</v>
      </c>
      <c r="F55" s="53">
        <v>6192.6633540000003</v>
      </c>
      <c r="G55" s="5">
        <v>1.0271325E-2</v>
      </c>
    </row>
    <row r="56" spans="1:7" ht="15" x14ac:dyDescent="0.25">
      <c r="A56" s="6">
        <v>50</v>
      </c>
      <c r="B56" s="7" t="s">
        <v>366</v>
      </c>
      <c r="C56" s="11" t="s">
        <v>367</v>
      </c>
      <c r="D56" s="2" t="s">
        <v>243</v>
      </c>
      <c r="E56" s="47">
        <v>149724</v>
      </c>
      <c r="F56" s="53">
        <v>6156.4262939999999</v>
      </c>
      <c r="G56" s="5">
        <v>1.0211220999999999E-2</v>
      </c>
    </row>
    <row r="57" spans="1:7" ht="25.5" x14ac:dyDescent="0.25">
      <c r="A57" s="6">
        <v>51</v>
      </c>
      <c r="B57" s="7" t="s">
        <v>368</v>
      </c>
      <c r="C57" s="11" t="s">
        <v>369</v>
      </c>
      <c r="D57" s="2" t="s">
        <v>22</v>
      </c>
      <c r="E57" s="47">
        <v>1683910</v>
      </c>
      <c r="F57" s="53">
        <v>6062.076</v>
      </c>
      <c r="G57" s="5">
        <v>1.0054729E-2</v>
      </c>
    </row>
    <row r="58" spans="1:7" ht="25.5" x14ac:dyDescent="0.25">
      <c r="A58" s="6">
        <v>52</v>
      </c>
      <c r="B58" s="7" t="s">
        <v>164</v>
      </c>
      <c r="C58" s="11" t="s">
        <v>165</v>
      </c>
      <c r="D58" s="2" t="s">
        <v>166</v>
      </c>
      <c r="E58" s="47">
        <v>3010440</v>
      </c>
      <c r="F58" s="53">
        <v>5936.5876799999996</v>
      </c>
      <c r="G58" s="5">
        <v>9.846591E-3</v>
      </c>
    </row>
    <row r="59" spans="1:7" ht="15" x14ac:dyDescent="0.25">
      <c r="A59" s="6">
        <v>53</v>
      </c>
      <c r="B59" s="7" t="s">
        <v>370</v>
      </c>
      <c r="C59" s="11" t="s">
        <v>371</v>
      </c>
      <c r="D59" s="2" t="s">
        <v>253</v>
      </c>
      <c r="E59" s="47">
        <v>1086159</v>
      </c>
      <c r="F59" s="53">
        <v>5922.8250269999999</v>
      </c>
      <c r="G59" s="5">
        <v>9.8237640000000005E-3</v>
      </c>
    </row>
    <row r="60" spans="1:7" ht="15" x14ac:dyDescent="0.25">
      <c r="A60" s="6">
        <v>54</v>
      </c>
      <c r="B60" s="7" t="s">
        <v>372</v>
      </c>
      <c r="C60" s="11" t="s">
        <v>373</v>
      </c>
      <c r="D60" s="2" t="s">
        <v>16</v>
      </c>
      <c r="E60" s="47">
        <v>7470000</v>
      </c>
      <c r="F60" s="53">
        <v>5781.78</v>
      </c>
      <c r="G60" s="5">
        <v>9.5898230000000008E-3</v>
      </c>
    </row>
    <row r="61" spans="1:7" ht="15" x14ac:dyDescent="0.25">
      <c r="A61" s="6">
        <v>55</v>
      </c>
      <c r="B61" s="7" t="s">
        <v>374</v>
      </c>
      <c r="C61" s="11" t="s">
        <v>375</v>
      </c>
      <c r="D61" s="2" t="s">
        <v>376</v>
      </c>
      <c r="E61" s="47">
        <v>1302230</v>
      </c>
      <c r="F61" s="53">
        <v>5656.2360049999997</v>
      </c>
      <c r="G61" s="5">
        <v>9.3815919999999994E-3</v>
      </c>
    </row>
    <row r="62" spans="1:7" ht="15" x14ac:dyDescent="0.25">
      <c r="A62" s="6">
        <v>56</v>
      </c>
      <c r="B62" s="7" t="s">
        <v>75</v>
      </c>
      <c r="C62" s="11" t="s">
        <v>76</v>
      </c>
      <c r="D62" s="2" t="s">
        <v>69</v>
      </c>
      <c r="E62" s="47">
        <v>2080000</v>
      </c>
      <c r="F62" s="53">
        <v>5623.28</v>
      </c>
      <c r="G62" s="5">
        <v>9.3269300000000006E-3</v>
      </c>
    </row>
    <row r="63" spans="1:7" ht="15" x14ac:dyDescent="0.25">
      <c r="A63" s="6">
        <v>57</v>
      </c>
      <c r="B63" s="7" t="s">
        <v>377</v>
      </c>
      <c r="C63" s="11" t="s">
        <v>378</v>
      </c>
      <c r="D63" s="2" t="s">
        <v>177</v>
      </c>
      <c r="E63" s="47">
        <v>2383117</v>
      </c>
      <c r="F63" s="53">
        <v>5282.1788305</v>
      </c>
      <c r="G63" s="5">
        <v>8.7611700000000004E-3</v>
      </c>
    </row>
    <row r="64" spans="1:7" ht="15" x14ac:dyDescent="0.25">
      <c r="A64" s="6">
        <v>58</v>
      </c>
      <c r="B64" s="7" t="s">
        <v>379</v>
      </c>
      <c r="C64" s="11" t="s">
        <v>380</v>
      </c>
      <c r="D64" s="2" t="s">
        <v>177</v>
      </c>
      <c r="E64" s="47">
        <v>4827251</v>
      </c>
      <c r="F64" s="53">
        <v>4272.1171350000004</v>
      </c>
      <c r="G64" s="5">
        <v>7.0858529999999996E-3</v>
      </c>
    </row>
    <row r="65" spans="1:7" ht="25.5" x14ac:dyDescent="0.25">
      <c r="A65" s="6">
        <v>59</v>
      </c>
      <c r="B65" s="7" t="s">
        <v>98</v>
      </c>
      <c r="C65" s="11" t="s">
        <v>99</v>
      </c>
      <c r="D65" s="2" t="s">
        <v>22</v>
      </c>
      <c r="E65" s="47">
        <v>656451</v>
      </c>
      <c r="F65" s="53">
        <v>4196.3630174999998</v>
      </c>
      <c r="G65" s="5">
        <v>6.9602049999999997E-3</v>
      </c>
    </row>
    <row r="66" spans="1:7" ht="15" x14ac:dyDescent="0.25">
      <c r="A66" s="6">
        <v>60</v>
      </c>
      <c r="B66" s="7" t="s">
        <v>225</v>
      </c>
      <c r="C66" s="11" t="s">
        <v>226</v>
      </c>
      <c r="D66" s="2" t="s">
        <v>227</v>
      </c>
      <c r="E66" s="47">
        <v>222922</v>
      </c>
      <c r="F66" s="53">
        <v>3750.3282669999999</v>
      </c>
      <c r="G66" s="5">
        <v>6.2204000000000001E-3</v>
      </c>
    </row>
    <row r="67" spans="1:7" ht="15" x14ac:dyDescent="0.25">
      <c r="A67" s="6">
        <v>61</v>
      </c>
      <c r="B67" s="7" t="s">
        <v>381</v>
      </c>
      <c r="C67" s="11" t="s">
        <v>382</v>
      </c>
      <c r="D67" s="2" t="s">
        <v>253</v>
      </c>
      <c r="E67" s="47">
        <v>61993</v>
      </c>
      <c r="F67" s="53">
        <v>3478.4582264999999</v>
      </c>
      <c r="G67" s="5">
        <v>5.7694679999999998E-3</v>
      </c>
    </row>
    <row r="68" spans="1:7" ht="25.5" x14ac:dyDescent="0.25">
      <c r="A68" s="6">
        <v>62</v>
      </c>
      <c r="B68" s="7" t="s">
        <v>383</v>
      </c>
      <c r="C68" s="11" t="s">
        <v>384</v>
      </c>
      <c r="D68" s="2" t="s">
        <v>49</v>
      </c>
      <c r="E68" s="47">
        <v>1555952</v>
      </c>
      <c r="F68" s="53">
        <v>2794.4897919999999</v>
      </c>
      <c r="G68" s="5">
        <v>4.6350189999999998E-3</v>
      </c>
    </row>
    <row r="69" spans="1:7" ht="15" x14ac:dyDescent="0.25">
      <c r="A69" s="1"/>
      <c r="B69" s="2"/>
      <c r="C69" s="8" t="s">
        <v>109</v>
      </c>
      <c r="D69" s="12"/>
      <c r="E69" s="49"/>
      <c r="F69" s="55">
        <v>588986.60509099998</v>
      </c>
      <c r="G69" s="13">
        <v>0.97690970500000007</v>
      </c>
    </row>
    <row r="70" spans="1:7" ht="15" x14ac:dyDescent="0.25">
      <c r="A70" s="6"/>
      <c r="B70" s="7"/>
      <c r="C70" s="14"/>
      <c r="D70" s="15"/>
      <c r="E70" s="47"/>
      <c r="F70" s="53"/>
      <c r="G70" s="5"/>
    </row>
    <row r="71" spans="1:7" ht="15" x14ac:dyDescent="0.25">
      <c r="A71" s="1"/>
      <c r="B71" s="2"/>
      <c r="C71" s="8" t="s">
        <v>110</v>
      </c>
      <c r="D71" s="9"/>
      <c r="E71" s="48"/>
      <c r="F71" s="54"/>
      <c r="G71" s="10"/>
    </row>
    <row r="72" spans="1:7" ht="15" x14ac:dyDescent="0.25">
      <c r="A72" s="1"/>
      <c r="B72" s="2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15"/>
      <c r="E73" s="47"/>
      <c r="F73" s="53"/>
      <c r="G73" s="5"/>
    </row>
    <row r="74" spans="1:7" ht="15" x14ac:dyDescent="0.25">
      <c r="A74" s="16"/>
      <c r="B74" s="17"/>
      <c r="C74" s="8" t="s">
        <v>111</v>
      </c>
      <c r="D74" s="9"/>
      <c r="E74" s="48"/>
      <c r="F74" s="54"/>
      <c r="G74" s="10"/>
    </row>
    <row r="75" spans="1:7" ht="15" x14ac:dyDescent="0.25">
      <c r="A75" s="18"/>
      <c r="B75" s="19"/>
      <c r="C75" s="8" t="s">
        <v>109</v>
      </c>
      <c r="D75" s="20"/>
      <c r="E75" s="50"/>
      <c r="F75" s="56">
        <v>0</v>
      </c>
      <c r="G75" s="21">
        <v>0</v>
      </c>
    </row>
    <row r="76" spans="1:7" ht="15" x14ac:dyDescent="0.25">
      <c r="A76" s="18"/>
      <c r="B76" s="19"/>
      <c r="C76" s="14"/>
      <c r="D76" s="22"/>
      <c r="E76" s="51"/>
      <c r="F76" s="57"/>
      <c r="G76" s="23"/>
    </row>
    <row r="77" spans="1:7" ht="15" x14ac:dyDescent="0.25">
      <c r="A77" s="1"/>
      <c r="B77" s="2"/>
      <c r="C77" s="8" t="s">
        <v>113</v>
      </c>
      <c r="D77" s="9"/>
      <c r="E77" s="48"/>
      <c r="F77" s="54"/>
      <c r="G77" s="10"/>
    </row>
    <row r="78" spans="1:7" ht="15" x14ac:dyDescent="0.25">
      <c r="A78" s="1"/>
      <c r="B78" s="2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15" x14ac:dyDescent="0.25">
      <c r="A80" s="1"/>
      <c r="B80" s="2"/>
      <c r="C80" s="8" t="s">
        <v>114</v>
      </c>
      <c r="D80" s="9"/>
      <c r="E80" s="48"/>
      <c r="F80" s="54"/>
      <c r="G80" s="10"/>
    </row>
    <row r="81" spans="1:7" ht="15" x14ac:dyDescent="0.25">
      <c r="A81" s="1"/>
      <c r="B81" s="2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1"/>
      <c r="B82" s="2"/>
      <c r="C82" s="14"/>
      <c r="D82" s="4"/>
      <c r="E82" s="47"/>
      <c r="F82" s="53"/>
      <c r="G82" s="5"/>
    </row>
    <row r="83" spans="1:7" ht="15" x14ac:dyDescent="0.25">
      <c r="A83" s="1"/>
      <c r="B83" s="2"/>
      <c r="C83" s="8" t="s">
        <v>115</v>
      </c>
      <c r="D83" s="9"/>
      <c r="E83" s="48"/>
      <c r="F83" s="54"/>
      <c r="G83" s="10"/>
    </row>
    <row r="84" spans="1:7" ht="15" x14ac:dyDescent="0.25">
      <c r="A84" s="6">
        <v>1</v>
      </c>
      <c r="B84" s="7"/>
      <c r="C84" s="72" t="s">
        <v>867</v>
      </c>
      <c r="D84" s="15" t="s">
        <v>385</v>
      </c>
      <c r="E84" s="47">
        <v>82500</v>
      </c>
      <c r="F84" s="53">
        <v>280.37625000000003</v>
      </c>
      <c r="G84" s="5">
        <v>4.6504000000000001E-4</v>
      </c>
    </row>
    <row r="85" spans="1:7" ht="15" x14ac:dyDescent="0.25">
      <c r="A85" s="6">
        <v>2</v>
      </c>
      <c r="B85" s="7"/>
      <c r="C85" s="11" t="s">
        <v>841</v>
      </c>
      <c r="D85" s="15" t="s">
        <v>386</v>
      </c>
      <c r="E85" s="47">
        <v>-1000000</v>
      </c>
      <c r="F85" s="53">
        <v>-999</v>
      </c>
      <c r="G85" s="5">
        <v>-1.6589467736963857E-3</v>
      </c>
    </row>
    <row r="86" spans="1:7" ht="15" x14ac:dyDescent="0.25">
      <c r="A86" s="1"/>
      <c r="B86" s="2"/>
      <c r="C86" s="8" t="s">
        <v>109</v>
      </c>
      <c r="D86" s="12"/>
      <c r="E86" s="49"/>
      <c r="F86" s="55">
        <v>-718.62374999999997</v>
      </c>
      <c r="G86" s="13">
        <v>-1.191929E-3</v>
      </c>
    </row>
    <row r="87" spans="1:7" ht="15" x14ac:dyDescent="0.25">
      <c r="A87" s="1"/>
      <c r="B87" s="2"/>
      <c r="C87" s="14"/>
      <c r="D87" s="4"/>
      <c r="E87" s="47"/>
      <c r="F87" s="53"/>
      <c r="G87" s="5"/>
    </row>
    <row r="88" spans="1:7" ht="25.5" x14ac:dyDescent="0.25">
      <c r="A88" s="6"/>
      <c r="B88" s="7"/>
      <c r="C88" s="24" t="s">
        <v>116</v>
      </c>
      <c r="D88" s="25"/>
      <c r="E88" s="49"/>
      <c r="F88" s="135">
        <v>589266.98134099995</v>
      </c>
      <c r="G88" s="13">
        <v>0.9773747450000001</v>
      </c>
    </row>
    <row r="89" spans="1:7" ht="15" x14ac:dyDescent="0.25">
      <c r="A89" s="1"/>
      <c r="B89" s="2"/>
      <c r="C89" s="11"/>
      <c r="D89" s="4"/>
      <c r="E89" s="47"/>
      <c r="F89" s="53"/>
      <c r="G89" s="5"/>
    </row>
    <row r="90" spans="1:7" ht="15" x14ac:dyDescent="0.25">
      <c r="A90" s="1"/>
      <c r="B90" s="2"/>
      <c r="C90" s="3" t="s">
        <v>117</v>
      </c>
      <c r="D90" s="4"/>
      <c r="E90" s="47"/>
      <c r="F90" s="53"/>
      <c r="G90" s="5"/>
    </row>
    <row r="91" spans="1:7" ht="25.5" x14ac:dyDescent="0.25">
      <c r="A91" s="1"/>
      <c r="B91" s="2"/>
      <c r="C91" s="8" t="s">
        <v>10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12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4"/>
      <c r="E93" s="47"/>
      <c r="F93" s="53"/>
      <c r="G93" s="5"/>
    </row>
    <row r="94" spans="1:7" ht="15" x14ac:dyDescent="0.25">
      <c r="A94" s="1"/>
      <c r="B94" s="26"/>
      <c r="C94" s="8" t="s">
        <v>118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12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4"/>
      <c r="E96" s="47"/>
      <c r="F96" s="59"/>
      <c r="G96" s="28"/>
    </row>
    <row r="97" spans="1:7" ht="15" x14ac:dyDescent="0.25">
      <c r="A97" s="1"/>
      <c r="B97" s="2"/>
      <c r="C97" s="8" t="s">
        <v>119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12"/>
      <c r="E98" s="49"/>
      <c r="F98" s="55">
        <v>0</v>
      </c>
      <c r="G98" s="13">
        <v>0</v>
      </c>
    </row>
    <row r="99" spans="1:7" ht="15" x14ac:dyDescent="0.25">
      <c r="A99" s="1"/>
      <c r="B99" s="2"/>
      <c r="C99" s="14"/>
      <c r="D99" s="4"/>
      <c r="E99" s="47"/>
      <c r="F99" s="53"/>
      <c r="G99" s="5"/>
    </row>
    <row r="100" spans="1:7" ht="25.5" x14ac:dyDescent="0.25">
      <c r="A100" s="1"/>
      <c r="B100" s="26"/>
      <c r="C100" s="8" t="s">
        <v>120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12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4"/>
      <c r="E102" s="47"/>
      <c r="F102" s="53"/>
      <c r="G102" s="5"/>
    </row>
    <row r="103" spans="1:7" ht="15" x14ac:dyDescent="0.25">
      <c r="A103" s="6"/>
      <c r="B103" s="7"/>
      <c r="C103" s="29" t="s">
        <v>121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1"/>
      <c r="D104" s="4"/>
      <c r="E104" s="47"/>
      <c r="F104" s="53"/>
      <c r="G104" s="5"/>
    </row>
    <row r="105" spans="1:7" ht="15" x14ac:dyDescent="0.25">
      <c r="A105" s="1"/>
      <c r="B105" s="2"/>
      <c r="C105" s="3" t="s">
        <v>122</v>
      </c>
      <c r="D105" s="4"/>
      <c r="E105" s="47"/>
      <c r="F105" s="53"/>
      <c r="G105" s="5"/>
    </row>
    <row r="106" spans="1:7" ht="15" x14ac:dyDescent="0.25">
      <c r="A106" s="6"/>
      <c r="B106" s="7"/>
      <c r="C106" s="8" t="s">
        <v>123</v>
      </c>
      <c r="D106" s="9"/>
      <c r="E106" s="48"/>
      <c r="F106" s="54"/>
      <c r="G106" s="10"/>
    </row>
    <row r="107" spans="1:7" ht="15" x14ac:dyDescent="0.25">
      <c r="A107" s="6"/>
      <c r="B107" s="7"/>
      <c r="C107" s="8" t="s">
        <v>109</v>
      </c>
      <c r="D107" s="25"/>
      <c r="E107" s="49"/>
      <c r="F107" s="55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15" x14ac:dyDescent="0.25">
      <c r="A109" s="6"/>
      <c r="B109" s="7"/>
      <c r="C109" s="8" t="s">
        <v>124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15" x14ac:dyDescent="0.25">
      <c r="A112" s="6"/>
      <c r="B112" s="7"/>
      <c r="C112" s="8" t="s">
        <v>125</v>
      </c>
      <c r="D112" s="9"/>
      <c r="E112" s="48"/>
      <c r="F112" s="54"/>
      <c r="G112" s="10"/>
    </row>
    <row r="113" spans="1:7" ht="15" x14ac:dyDescent="0.25">
      <c r="A113" s="6"/>
      <c r="B113" s="7"/>
      <c r="C113" s="8" t="s">
        <v>109</v>
      </c>
      <c r="D113" s="25"/>
      <c r="E113" s="49"/>
      <c r="F113" s="55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15" x14ac:dyDescent="0.25">
      <c r="A115" s="6"/>
      <c r="B115" s="7"/>
      <c r="C115" s="8" t="s">
        <v>126</v>
      </c>
      <c r="D115" s="9"/>
      <c r="E115" s="48"/>
      <c r="F115" s="54"/>
      <c r="G115" s="10"/>
    </row>
    <row r="116" spans="1:7" ht="15" x14ac:dyDescent="0.25">
      <c r="A116" s="6">
        <v>1</v>
      </c>
      <c r="B116" s="7"/>
      <c r="C116" s="11" t="s">
        <v>757</v>
      </c>
      <c r="D116" s="15"/>
      <c r="E116" s="47"/>
      <c r="F116" s="53">
        <v>11394.2851524</v>
      </c>
      <c r="G116" s="5">
        <v>1.8898880999999999E-2</v>
      </c>
    </row>
    <row r="117" spans="1:7" ht="15" x14ac:dyDescent="0.25">
      <c r="A117" s="6"/>
      <c r="B117" s="7"/>
      <c r="C117" s="8" t="s">
        <v>109</v>
      </c>
      <c r="D117" s="25"/>
      <c r="E117" s="49"/>
      <c r="F117" s="55">
        <v>11394.2851524</v>
      </c>
      <c r="G117" s="13">
        <v>1.8898880999999999E-2</v>
      </c>
    </row>
    <row r="118" spans="1:7" ht="15" x14ac:dyDescent="0.25">
      <c r="A118" s="6"/>
      <c r="B118" s="7"/>
      <c r="C118" s="14"/>
      <c r="D118" s="7"/>
      <c r="E118" s="47"/>
      <c r="F118" s="53"/>
      <c r="G118" s="5"/>
    </row>
    <row r="119" spans="1:7" ht="25.5" x14ac:dyDescent="0.25">
      <c r="A119" s="6"/>
      <c r="B119" s="7"/>
      <c r="C119" s="24" t="s">
        <v>128</v>
      </c>
      <c r="D119" s="25"/>
      <c r="E119" s="49"/>
      <c r="F119" s="55">
        <v>11394.2851524</v>
      </c>
      <c r="G119" s="13">
        <v>1.8898880999999999E-2</v>
      </c>
    </row>
    <row r="120" spans="1:7" ht="15" x14ac:dyDescent="0.25">
      <c r="A120" s="6"/>
      <c r="B120" s="7"/>
      <c r="C120" s="30"/>
      <c r="D120" s="7"/>
      <c r="E120" s="47"/>
      <c r="F120" s="53"/>
      <c r="G120" s="5"/>
    </row>
    <row r="121" spans="1:7" ht="15" x14ac:dyDescent="0.25">
      <c r="A121" s="1"/>
      <c r="B121" s="2"/>
      <c r="C121" s="3" t="s">
        <v>129</v>
      </c>
      <c r="D121" s="4"/>
      <c r="E121" s="47"/>
      <c r="F121" s="53"/>
      <c r="G121" s="5"/>
    </row>
    <row r="122" spans="1:7" ht="25.5" x14ac:dyDescent="0.25">
      <c r="A122" s="6"/>
      <c r="B122" s="7"/>
      <c r="C122" s="8" t="s">
        <v>130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3"/>
      <c r="G124" s="5"/>
    </row>
    <row r="125" spans="1:7" ht="15" x14ac:dyDescent="0.25">
      <c r="A125" s="1"/>
      <c r="B125" s="2"/>
      <c r="C125" s="3" t="s">
        <v>131</v>
      </c>
      <c r="D125" s="4"/>
      <c r="E125" s="47"/>
      <c r="F125" s="53"/>
      <c r="G125" s="5"/>
    </row>
    <row r="126" spans="1:7" ht="25.5" x14ac:dyDescent="0.25">
      <c r="A126" s="6"/>
      <c r="B126" s="7"/>
      <c r="C126" s="8" t="s">
        <v>132</v>
      </c>
      <c r="D126" s="9"/>
      <c r="E126" s="48"/>
      <c r="F126" s="54"/>
      <c r="G126" s="10"/>
    </row>
    <row r="127" spans="1:7" ht="15" x14ac:dyDescent="0.25">
      <c r="A127" s="6"/>
      <c r="B127" s="7"/>
      <c r="C127" s="8" t="s">
        <v>109</v>
      </c>
      <c r="D127" s="25"/>
      <c r="E127" s="49"/>
      <c r="F127" s="55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7"/>
      <c r="F128" s="53"/>
      <c r="G128" s="5"/>
    </row>
    <row r="129" spans="1:9" ht="25.5" x14ac:dyDescent="0.25">
      <c r="A129" s="6"/>
      <c r="B129" s="7"/>
      <c r="C129" s="8" t="s">
        <v>133</v>
      </c>
      <c r="D129" s="9"/>
      <c r="E129" s="48"/>
      <c r="F129" s="54"/>
      <c r="G129" s="10"/>
    </row>
    <row r="130" spans="1:9" ht="15" x14ac:dyDescent="0.25">
      <c r="A130" s="6"/>
      <c r="B130" s="7"/>
      <c r="C130" s="8" t="s">
        <v>109</v>
      </c>
      <c r="D130" s="25"/>
      <c r="E130" s="49"/>
      <c r="F130" s="55">
        <v>0</v>
      </c>
      <c r="G130" s="13">
        <v>0</v>
      </c>
    </row>
    <row r="131" spans="1:9" ht="15" x14ac:dyDescent="0.25">
      <c r="A131" s="6"/>
      <c r="B131" s="7"/>
      <c r="C131" s="14"/>
      <c r="D131" s="7"/>
      <c r="E131" s="47"/>
      <c r="F131" s="59"/>
      <c r="G131" s="28"/>
    </row>
    <row r="132" spans="1:9" ht="15" x14ac:dyDescent="0.25">
      <c r="A132" s="6"/>
      <c r="B132" s="7"/>
      <c r="C132" s="14" t="s">
        <v>387</v>
      </c>
      <c r="D132" s="7"/>
      <c r="E132" s="47"/>
      <c r="F132" s="59">
        <v>3244.1822415000001</v>
      </c>
      <c r="G132" s="28">
        <v>5.380892E-3</v>
      </c>
    </row>
    <row r="133" spans="1:9" ht="25.5" x14ac:dyDescent="0.25">
      <c r="A133" s="6"/>
      <c r="B133" s="7"/>
      <c r="C133" s="30" t="s">
        <v>134</v>
      </c>
      <c r="D133" s="7"/>
      <c r="E133" s="47"/>
      <c r="F133" s="59">
        <v>-997.52280851</v>
      </c>
      <c r="G133" s="28">
        <v>-1.6545193148311491E-3</v>
      </c>
    </row>
    <row r="134" spans="1:9" ht="15" x14ac:dyDescent="0.25">
      <c r="A134" s="6"/>
      <c r="B134" s="7"/>
      <c r="C134" s="31" t="s">
        <v>135</v>
      </c>
      <c r="D134" s="12"/>
      <c r="E134" s="49"/>
      <c r="F134" s="55">
        <v>602907.92592638999</v>
      </c>
      <c r="G134" s="13">
        <v>0.99999999900000025</v>
      </c>
      <c r="H134" s="77"/>
      <c r="I134" s="77"/>
    </row>
    <row r="136" spans="1:9" ht="15" x14ac:dyDescent="0.25">
      <c r="B136" s="352"/>
      <c r="C136" s="352"/>
      <c r="D136" s="352"/>
      <c r="E136" s="352"/>
      <c r="F136" s="352"/>
    </row>
    <row r="137" spans="1:9" ht="15" x14ac:dyDescent="0.25">
      <c r="B137" s="352"/>
      <c r="C137" s="352"/>
      <c r="D137" s="352"/>
      <c r="E137" s="352"/>
      <c r="F137" s="352"/>
    </row>
    <row r="139" spans="1:9" ht="15" x14ac:dyDescent="0.25">
      <c r="B139" s="37" t="s">
        <v>137</v>
      </c>
      <c r="C139" s="38"/>
      <c r="D139" s="39"/>
    </row>
    <row r="140" spans="1:9" ht="15" x14ac:dyDescent="0.25">
      <c r="B140" s="40" t="s">
        <v>138</v>
      </c>
      <c r="C140" s="41"/>
      <c r="D140" s="65" t="s">
        <v>139</v>
      </c>
    </row>
    <row r="141" spans="1:9" ht="15" x14ac:dyDescent="0.25">
      <c r="B141" s="40" t="s">
        <v>140</v>
      </c>
      <c r="C141" s="41"/>
      <c r="D141" s="65" t="s">
        <v>139</v>
      </c>
    </row>
    <row r="142" spans="1:9" ht="15" x14ac:dyDescent="0.25">
      <c r="B142" s="42" t="s">
        <v>141</v>
      </c>
      <c r="C142" s="41"/>
      <c r="D142" s="43"/>
    </row>
    <row r="143" spans="1:9" ht="25.5" customHeight="1" x14ac:dyDescent="0.25">
      <c r="B143" s="43"/>
      <c r="C143" s="33" t="s">
        <v>142</v>
      </c>
      <c r="D143" s="34" t="s">
        <v>143</v>
      </c>
    </row>
    <row r="144" spans="1:9" ht="12.75" customHeight="1" x14ac:dyDescent="0.25">
      <c r="B144" s="60" t="s">
        <v>144</v>
      </c>
      <c r="C144" s="61" t="s">
        <v>145</v>
      </c>
      <c r="D144" s="61" t="s">
        <v>146</v>
      </c>
    </row>
    <row r="145" spans="2:256" ht="15" x14ac:dyDescent="0.25">
      <c r="B145" s="43" t="s">
        <v>147</v>
      </c>
      <c r="C145" s="44">
        <v>486.89269999999999</v>
      </c>
      <c r="D145" s="44">
        <v>476.64769999999999</v>
      </c>
    </row>
    <row r="146" spans="2:256" ht="15" x14ac:dyDescent="0.25">
      <c r="B146" s="43" t="s">
        <v>148</v>
      </c>
      <c r="C146" s="44">
        <v>35.115600000000001</v>
      </c>
      <c r="D146" s="44">
        <v>34.177599999999998</v>
      </c>
    </row>
    <row r="147" spans="2:256" ht="15" x14ac:dyDescent="0.25">
      <c r="B147" s="43" t="s">
        <v>388</v>
      </c>
      <c r="C147" s="44">
        <v>496.97329999999999</v>
      </c>
      <c r="D147" s="44">
        <v>486.51560000000001</v>
      </c>
    </row>
    <row r="148" spans="2:256" ht="15" x14ac:dyDescent="0.25">
      <c r="B148" s="43" t="s">
        <v>389</v>
      </c>
      <c r="C148" s="44">
        <v>30.595400000000001</v>
      </c>
      <c r="D148" s="44">
        <v>29.752700000000001</v>
      </c>
    </row>
    <row r="149" spans="2:256" ht="15" x14ac:dyDescent="0.25">
      <c r="B149" s="43" t="s">
        <v>149</v>
      </c>
      <c r="C149" s="44">
        <v>469.95729999999998</v>
      </c>
      <c r="D149" s="44">
        <v>459.77339999999998</v>
      </c>
    </row>
    <row r="150" spans="2:256" ht="15" x14ac:dyDescent="0.25">
      <c r="B150" s="43" t="s">
        <v>150</v>
      </c>
      <c r="C150" s="44">
        <v>33.543199999999999</v>
      </c>
      <c r="D150" s="44">
        <v>32.6173</v>
      </c>
    </row>
    <row r="152" spans="2:256" ht="15" x14ac:dyDescent="0.25">
      <c r="B152" s="73" t="s">
        <v>151</v>
      </c>
      <c r="C152" s="74"/>
      <c r="IV152"/>
    </row>
    <row r="153" spans="2:256" ht="24.75" customHeight="1" x14ac:dyDescent="0.25">
      <c r="B153" s="75" t="s">
        <v>144</v>
      </c>
      <c r="C153" s="75" t="s">
        <v>390</v>
      </c>
    </row>
    <row r="154" spans="2:256" ht="15" x14ac:dyDescent="0.25">
      <c r="B154" s="43" t="s">
        <v>148</v>
      </c>
      <c r="C154" s="76">
        <v>0.17708199999999999</v>
      </c>
    </row>
    <row r="155" spans="2:256" ht="15" x14ac:dyDescent="0.25">
      <c r="B155" s="43" t="s">
        <v>389</v>
      </c>
      <c r="C155" s="76">
        <v>0.17708199999999999</v>
      </c>
    </row>
    <row r="156" spans="2:256" ht="15" x14ac:dyDescent="0.25">
      <c r="B156" s="43" t="s">
        <v>150</v>
      </c>
      <c r="C156" s="76">
        <v>0.17708199999999999</v>
      </c>
      <c r="D156"/>
    </row>
    <row r="158" spans="2:256" ht="15" x14ac:dyDescent="0.25">
      <c r="B158" s="42" t="s">
        <v>152</v>
      </c>
      <c r="C158" s="41"/>
      <c r="D158" s="67" t="s">
        <v>439</v>
      </c>
    </row>
    <row r="159" spans="2:256" ht="15" x14ac:dyDescent="0.25">
      <c r="B159" s="42" t="s">
        <v>153</v>
      </c>
      <c r="C159" s="41"/>
      <c r="D159" s="67" t="s">
        <v>139</v>
      </c>
    </row>
    <row r="160" spans="2:256" ht="15" x14ac:dyDescent="0.25">
      <c r="B160" s="42" t="s">
        <v>154</v>
      </c>
      <c r="C160" s="41"/>
      <c r="D160" s="46">
        <v>0.44332261441990095</v>
      </c>
    </row>
    <row r="161" spans="2:4" ht="15" x14ac:dyDescent="0.25">
      <c r="B161" s="42" t="s">
        <v>155</v>
      </c>
      <c r="C161" s="41"/>
      <c r="D161" s="46" t="s">
        <v>139</v>
      </c>
    </row>
  </sheetData>
  <mergeCells count="5">
    <mergeCell ref="A1:G1"/>
    <mergeCell ref="A2:G2"/>
    <mergeCell ref="A3:G3"/>
    <mergeCell ref="B136:F136"/>
    <mergeCell ref="B137:F1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30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391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392</v>
      </c>
      <c r="C7" s="11" t="s">
        <v>393</v>
      </c>
      <c r="D7" s="2" t="s">
        <v>16</v>
      </c>
      <c r="E7" s="47">
        <v>65673</v>
      </c>
      <c r="F7" s="53">
        <v>503.61340050000001</v>
      </c>
      <c r="G7" s="5">
        <v>5.8824130000000002E-2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116358</v>
      </c>
      <c r="F8" s="53">
        <v>474.15884999999997</v>
      </c>
      <c r="G8" s="5">
        <v>5.5383716999999999E-2</v>
      </c>
    </row>
    <row r="9" spans="1:7" ht="25.5" x14ac:dyDescent="0.25">
      <c r="A9" s="6">
        <v>3</v>
      </c>
      <c r="B9" s="7" t="s">
        <v>26</v>
      </c>
      <c r="C9" s="11" t="s">
        <v>27</v>
      </c>
      <c r="D9" s="2" t="s">
        <v>28</v>
      </c>
      <c r="E9" s="47">
        <v>30787</v>
      </c>
      <c r="F9" s="53">
        <v>428.80133599999999</v>
      </c>
      <c r="G9" s="5">
        <v>5.0085771000000001E-2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112488</v>
      </c>
      <c r="F10" s="53">
        <v>338.98258800000002</v>
      </c>
      <c r="G10" s="5">
        <v>3.9594570000000003E-2</v>
      </c>
    </row>
    <row r="11" spans="1:7" ht="15" x14ac:dyDescent="0.25">
      <c r="A11" s="6">
        <v>5</v>
      </c>
      <c r="B11" s="7" t="s">
        <v>175</v>
      </c>
      <c r="C11" s="11" t="s">
        <v>176</v>
      </c>
      <c r="D11" s="2" t="s">
        <v>177</v>
      </c>
      <c r="E11" s="47">
        <v>86189</v>
      </c>
      <c r="F11" s="53">
        <v>280.02806099999998</v>
      </c>
      <c r="G11" s="5">
        <v>3.2708437E-2</v>
      </c>
    </row>
    <row r="12" spans="1:7" ht="25.5" x14ac:dyDescent="0.25">
      <c r="A12" s="6">
        <v>6</v>
      </c>
      <c r="B12" s="7" t="s">
        <v>396</v>
      </c>
      <c r="C12" s="11" t="s">
        <v>397</v>
      </c>
      <c r="D12" s="2" t="s">
        <v>60</v>
      </c>
      <c r="E12" s="47">
        <v>117642</v>
      </c>
      <c r="F12" s="53">
        <v>279.576213</v>
      </c>
      <c r="G12" s="5">
        <v>3.2655658999999997E-2</v>
      </c>
    </row>
    <row r="13" spans="1:7" ht="15" x14ac:dyDescent="0.25">
      <c r="A13" s="6">
        <v>7</v>
      </c>
      <c r="B13" s="7" t="s">
        <v>36</v>
      </c>
      <c r="C13" s="11" t="s">
        <v>37</v>
      </c>
      <c r="D13" s="2" t="s">
        <v>16</v>
      </c>
      <c r="E13" s="47">
        <v>11547</v>
      </c>
      <c r="F13" s="53">
        <v>267.59595150000001</v>
      </c>
      <c r="G13" s="5">
        <v>3.1256315E-2</v>
      </c>
    </row>
    <row r="14" spans="1:7" ht="15" x14ac:dyDescent="0.25">
      <c r="A14" s="6">
        <v>8</v>
      </c>
      <c r="B14" s="7" t="s">
        <v>294</v>
      </c>
      <c r="C14" s="11" t="s">
        <v>295</v>
      </c>
      <c r="D14" s="2" t="s">
        <v>250</v>
      </c>
      <c r="E14" s="47">
        <v>73000</v>
      </c>
      <c r="F14" s="53">
        <v>259.661</v>
      </c>
      <c r="G14" s="5">
        <v>3.0329479999999999E-2</v>
      </c>
    </row>
    <row r="15" spans="1:7" ht="15" x14ac:dyDescent="0.25">
      <c r="A15" s="6">
        <v>9</v>
      </c>
      <c r="B15" s="7" t="s">
        <v>398</v>
      </c>
      <c r="C15" s="11" t="s">
        <v>399</v>
      </c>
      <c r="D15" s="2" t="s">
        <v>210</v>
      </c>
      <c r="E15" s="47">
        <v>29318</v>
      </c>
      <c r="F15" s="53">
        <v>245.12779800000001</v>
      </c>
      <c r="G15" s="5">
        <v>2.8631942000000001E-2</v>
      </c>
    </row>
    <row r="16" spans="1:7" ht="25.5" x14ac:dyDescent="0.25">
      <c r="A16" s="6">
        <v>10</v>
      </c>
      <c r="B16" s="7" t="s">
        <v>321</v>
      </c>
      <c r="C16" s="11" t="s">
        <v>322</v>
      </c>
      <c r="D16" s="2" t="s">
        <v>49</v>
      </c>
      <c r="E16" s="47">
        <v>25764</v>
      </c>
      <c r="F16" s="53">
        <v>225.62823</v>
      </c>
      <c r="G16" s="5">
        <v>2.6354310999999998E-2</v>
      </c>
    </row>
    <row r="17" spans="1:7" ht="25.5" x14ac:dyDescent="0.25">
      <c r="A17" s="6">
        <v>11</v>
      </c>
      <c r="B17" s="7" t="s">
        <v>199</v>
      </c>
      <c r="C17" s="11" t="s">
        <v>200</v>
      </c>
      <c r="D17" s="2" t="s">
        <v>169</v>
      </c>
      <c r="E17" s="47">
        <v>71281</v>
      </c>
      <c r="F17" s="53">
        <v>223.608497</v>
      </c>
      <c r="G17" s="5">
        <v>2.6118398000000001E-2</v>
      </c>
    </row>
    <row r="18" spans="1:7" ht="25.5" x14ac:dyDescent="0.25">
      <c r="A18" s="6">
        <v>12</v>
      </c>
      <c r="B18" s="7" t="s">
        <v>400</v>
      </c>
      <c r="C18" s="11" t="s">
        <v>401</v>
      </c>
      <c r="D18" s="2" t="s">
        <v>49</v>
      </c>
      <c r="E18" s="47">
        <v>16202</v>
      </c>
      <c r="F18" s="53">
        <v>215.24357000000001</v>
      </c>
      <c r="G18" s="5">
        <v>2.5141340000000002E-2</v>
      </c>
    </row>
    <row r="19" spans="1:7" ht="15" x14ac:dyDescent="0.25">
      <c r="A19" s="6">
        <v>13</v>
      </c>
      <c r="B19" s="7" t="s">
        <v>402</v>
      </c>
      <c r="C19" s="11" t="s">
        <v>403</v>
      </c>
      <c r="D19" s="2" t="s">
        <v>227</v>
      </c>
      <c r="E19" s="47">
        <v>7873</v>
      </c>
      <c r="F19" s="53">
        <v>197.75795049999999</v>
      </c>
      <c r="G19" s="5">
        <v>2.3098947000000002E-2</v>
      </c>
    </row>
    <row r="20" spans="1:7" ht="25.5" x14ac:dyDescent="0.25">
      <c r="A20" s="6">
        <v>14</v>
      </c>
      <c r="B20" s="7" t="s">
        <v>20</v>
      </c>
      <c r="C20" s="11" t="s">
        <v>21</v>
      </c>
      <c r="D20" s="2" t="s">
        <v>22</v>
      </c>
      <c r="E20" s="47">
        <v>32394</v>
      </c>
      <c r="F20" s="53">
        <v>196.63158000000001</v>
      </c>
      <c r="G20" s="5">
        <v>2.2967383000000001E-2</v>
      </c>
    </row>
    <row r="21" spans="1:7" ht="15" x14ac:dyDescent="0.25">
      <c r="A21" s="6">
        <v>15</v>
      </c>
      <c r="B21" s="7" t="s">
        <v>404</v>
      </c>
      <c r="C21" s="11" t="s">
        <v>405</v>
      </c>
      <c r="D21" s="2" t="s">
        <v>227</v>
      </c>
      <c r="E21" s="47">
        <v>38820</v>
      </c>
      <c r="F21" s="53">
        <v>191.09145000000001</v>
      </c>
      <c r="G21" s="5">
        <v>2.2320273000000002E-2</v>
      </c>
    </row>
    <row r="22" spans="1:7" ht="25.5" x14ac:dyDescent="0.25">
      <c r="A22" s="6">
        <v>16</v>
      </c>
      <c r="B22" s="7" t="s">
        <v>406</v>
      </c>
      <c r="C22" s="11" t="s">
        <v>407</v>
      </c>
      <c r="D22" s="2" t="s">
        <v>177</v>
      </c>
      <c r="E22" s="47">
        <v>29565</v>
      </c>
      <c r="F22" s="53">
        <v>189.17165249999999</v>
      </c>
      <c r="G22" s="5">
        <v>2.2096032000000002E-2</v>
      </c>
    </row>
    <row r="23" spans="1:7" ht="15" x14ac:dyDescent="0.25">
      <c r="A23" s="6">
        <v>17</v>
      </c>
      <c r="B23" s="7" t="s">
        <v>302</v>
      </c>
      <c r="C23" s="11" t="s">
        <v>303</v>
      </c>
      <c r="D23" s="2" t="s">
        <v>16</v>
      </c>
      <c r="E23" s="47">
        <v>27675</v>
      </c>
      <c r="F23" s="53">
        <v>187.87173749999999</v>
      </c>
      <c r="G23" s="5">
        <v>2.1944196999999999E-2</v>
      </c>
    </row>
    <row r="24" spans="1:7" ht="25.5" x14ac:dyDescent="0.25">
      <c r="A24" s="6">
        <v>18</v>
      </c>
      <c r="B24" s="7" t="s">
        <v>408</v>
      </c>
      <c r="C24" s="11" t="s">
        <v>409</v>
      </c>
      <c r="D24" s="2" t="s">
        <v>177</v>
      </c>
      <c r="E24" s="47">
        <v>17000</v>
      </c>
      <c r="F24" s="53">
        <v>185.86949999999999</v>
      </c>
      <c r="G24" s="5">
        <v>2.1710327000000001E-2</v>
      </c>
    </row>
    <row r="25" spans="1:7" ht="25.5" x14ac:dyDescent="0.25">
      <c r="A25" s="6">
        <v>19</v>
      </c>
      <c r="B25" s="7" t="s">
        <v>410</v>
      </c>
      <c r="C25" s="11" t="s">
        <v>411</v>
      </c>
      <c r="D25" s="2" t="s">
        <v>49</v>
      </c>
      <c r="E25" s="47">
        <v>12574</v>
      </c>
      <c r="F25" s="53">
        <v>183.97648100000001</v>
      </c>
      <c r="G25" s="5">
        <v>2.1489214999999999E-2</v>
      </c>
    </row>
    <row r="26" spans="1:7" ht="15" x14ac:dyDescent="0.25">
      <c r="A26" s="6">
        <v>20</v>
      </c>
      <c r="B26" s="7" t="s">
        <v>347</v>
      </c>
      <c r="C26" s="11" t="s">
        <v>348</v>
      </c>
      <c r="D26" s="2" t="s">
        <v>177</v>
      </c>
      <c r="E26" s="47">
        <v>35715</v>
      </c>
      <c r="F26" s="53">
        <v>177.41426250000001</v>
      </c>
      <c r="G26" s="5">
        <v>2.072272E-2</v>
      </c>
    </row>
    <row r="27" spans="1:7" ht="25.5" x14ac:dyDescent="0.25">
      <c r="A27" s="6">
        <v>21</v>
      </c>
      <c r="B27" s="7" t="s">
        <v>308</v>
      </c>
      <c r="C27" s="11" t="s">
        <v>309</v>
      </c>
      <c r="D27" s="2" t="s">
        <v>22</v>
      </c>
      <c r="E27" s="47">
        <v>24335</v>
      </c>
      <c r="F27" s="53">
        <v>176.83027749999999</v>
      </c>
      <c r="G27" s="5">
        <v>2.0654509000000001E-2</v>
      </c>
    </row>
    <row r="28" spans="1:7" ht="15" x14ac:dyDescent="0.25">
      <c r="A28" s="6">
        <v>22</v>
      </c>
      <c r="B28" s="7" t="s">
        <v>412</v>
      </c>
      <c r="C28" s="11" t="s">
        <v>413</v>
      </c>
      <c r="D28" s="2" t="s">
        <v>210</v>
      </c>
      <c r="E28" s="47">
        <v>27042</v>
      </c>
      <c r="F28" s="53">
        <v>172.05472499999999</v>
      </c>
      <c r="G28" s="5">
        <v>2.0096704E-2</v>
      </c>
    </row>
    <row r="29" spans="1:7" ht="15" x14ac:dyDescent="0.25">
      <c r="A29" s="6">
        <v>23</v>
      </c>
      <c r="B29" s="7" t="s">
        <v>341</v>
      </c>
      <c r="C29" s="11" t="s">
        <v>342</v>
      </c>
      <c r="D29" s="2" t="s">
        <v>177</v>
      </c>
      <c r="E29" s="47">
        <v>40640</v>
      </c>
      <c r="F29" s="53">
        <v>169.73295999999999</v>
      </c>
      <c r="G29" s="5">
        <v>1.9825512999999999E-2</v>
      </c>
    </row>
    <row r="30" spans="1:7" ht="25.5" x14ac:dyDescent="0.25">
      <c r="A30" s="6">
        <v>24</v>
      </c>
      <c r="B30" s="7" t="s">
        <v>159</v>
      </c>
      <c r="C30" s="11" t="s">
        <v>160</v>
      </c>
      <c r="D30" s="2" t="s">
        <v>161</v>
      </c>
      <c r="E30" s="47">
        <v>25159</v>
      </c>
      <c r="F30" s="53">
        <v>168.71625399999999</v>
      </c>
      <c r="G30" s="5">
        <v>1.9706756999999998E-2</v>
      </c>
    </row>
    <row r="31" spans="1:7" ht="25.5" x14ac:dyDescent="0.25">
      <c r="A31" s="6">
        <v>25</v>
      </c>
      <c r="B31" s="7" t="s">
        <v>414</v>
      </c>
      <c r="C31" s="11" t="s">
        <v>415</v>
      </c>
      <c r="D31" s="2" t="s">
        <v>49</v>
      </c>
      <c r="E31" s="47">
        <v>29406</v>
      </c>
      <c r="F31" s="53">
        <v>164.99706599999999</v>
      </c>
      <c r="G31" s="5">
        <v>1.9272339999999999E-2</v>
      </c>
    </row>
    <row r="32" spans="1:7" ht="25.5" x14ac:dyDescent="0.25">
      <c r="A32" s="6">
        <v>26</v>
      </c>
      <c r="B32" s="7" t="s">
        <v>327</v>
      </c>
      <c r="C32" s="11" t="s">
        <v>328</v>
      </c>
      <c r="D32" s="2" t="s">
        <v>60</v>
      </c>
      <c r="E32" s="47">
        <v>11600</v>
      </c>
      <c r="F32" s="53">
        <v>161.5532</v>
      </c>
      <c r="G32" s="5">
        <v>1.8870082999999999E-2</v>
      </c>
    </row>
    <row r="33" spans="1:7" ht="15" x14ac:dyDescent="0.25">
      <c r="A33" s="6">
        <v>27</v>
      </c>
      <c r="B33" s="7" t="s">
        <v>333</v>
      </c>
      <c r="C33" s="11" t="s">
        <v>334</v>
      </c>
      <c r="D33" s="2" t="s">
        <v>253</v>
      </c>
      <c r="E33" s="47">
        <v>8516</v>
      </c>
      <c r="F33" s="53">
        <v>152.59820400000001</v>
      </c>
      <c r="G33" s="5">
        <v>1.7824102000000001E-2</v>
      </c>
    </row>
    <row r="34" spans="1:7" ht="25.5" x14ac:dyDescent="0.25">
      <c r="A34" s="6">
        <v>28</v>
      </c>
      <c r="B34" s="7" t="s">
        <v>416</v>
      </c>
      <c r="C34" s="11" t="s">
        <v>417</v>
      </c>
      <c r="D34" s="2" t="s">
        <v>177</v>
      </c>
      <c r="E34" s="47">
        <v>8546</v>
      </c>
      <c r="F34" s="53">
        <v>144.85897299999999</v>
      </c>
      <c r="G34" s="5">
        <v>1.6920128E-2</v>
      </c>
    </row>
    <row r="35" spans="1:7" ht="25.5" x14ac:dyDescent="0.25">
      <c r="A35" s="6">
        <v>29</v>
      </c>
      <c r="B35" s="7" t="s">
        <v>418</v>
      </c>
      <c r="C35" s="11" t="s">
        <v>419</v>
      </c>
      <c r="D35" s="2" t="s">
        <v>177</v>
      </c>
      <c r="E35" s="47">
        <v>34549</v>
      </c>
      <c r="F35" s="53">
        <v>139.7679795</v>
      </c>
      <c r="G35" s="5">
        <v>1.6325479E-2</v>
      </c>
    </row>
    <row r="36" spans="1:7" ht="15" x14ac:dyDescent="0.25">
      <c r="A36" s="6">
        <v>30</v>
      </c>
      <c r="B36" s="7" t="s">
        <v>420</v>
      </c>
      <c r="C36" s="11" t="s">
        <v>421</v>
      </c>
      <c r="D36" s="2" t="s">
        <v>227</v>
      </c>
      <c r="E36" s="47">
        <v>20470</v>
      </c>
      <c r="F36" s="53">
        <v>132.09290999999999</v>
      </c>
      <c r="G36" s="5">
        <v>1.5428999000000001E-2</v>
      </c>
    </row>
    <row r="37" spans="1:7" ht="25.5" x14ac:dyDescent="0.25">
      <c r="A37" s="6">
        <v>31</v>
      </c>
      <c r="B37" s="7" t="s">
        <v>58</v>
      </c>
      <c r="C37" s="11" t="s">
        <v>59</v>
      </c>
      <c r="D37" s="2" t="s">
        <v>60</v>
      </c>
      <c r="E37" s="47">
        <v>19431</v>
      </c>
      <c r="F37" s="53">
        <v>131.470146</v>
      </c>
      <c r="G37" s="5">
        <v>1.5356257E-2</v>
      </c>
    </row>
    <row r="38" spans="1:7" ht="25.5" x14ac:dyDescent="0.25">
      <c r="A38" s="6">
        <v>32</v>
      </c>
      <c r="B38" s="7" t="s">
        <v>47</v>
      </c>
      <c r="C38" s="11" t="s">
        <v>48</v>
      </c>
      <c r="D38" s="2" t="s">
        <v>49</v>
      </c>
      <c r="E38" s="47">
        <v>29506</v>
      </c>
      <c r="F38" s="53">
        <v>130.136213</v>
      </c>
      <c r="G38" s="5">
        <v>1.5200449E-2</v>
      </c>
    </row>
    <row r="39" spans="1:7" ht="15" x14ac:dyDescent="0.25">
      <c r="A39" s="6">
        <v>33</v>
      </c>
      <c r="B39" s="7" t="s">
        <v>314</v>
      </c>
      <c r="C39" s="11" t="s">
        <v>315</v>
      </c>
      <c r="D39" s="2" t="s">
        <v>316</v>
      </c>
      <c r="E39" s="47">
        <v>18509</v>
      </c>
      <c r="F39" s="53">
        <v>129.35940099999999</v>
      </c>
      <c r="G39" s="5">
        <v>1.5109714E-2</v>
      </c>
    </row>
    <row r="40" spans="1:7" ht="15" x14ac:dyDescent="0.25">
      <c r="A40" s="6">
        <v>34</v>
      </c>
      <c r="B40" s="7" t="s">
        <v>422</v>
      </c>
      <c r="C40" s="11" t="s">
        <v>423</v>
      </c>
      <c r="D40" s="2" t="s">
        <v>174</v>
      </c>
      <c r="E40" s="47">
        <v>218</v>
      </c>
      <c r="F40" s="53">
        <v>115.3329</v>
      </c>
      <c r="G40" s="5">
        <v>1.347136E-2</v>
      </c>
    </row>
    <row r="41" spans="1:7" ht="25.5" x14ac:dyDescent="0.25">
      <c r="A41" s="6">
        <v>35</v>
      </c>
      <c r="B41" s="7" t="s">
        <v>424</v>
      </c>
      <c r="C41" s="11" t="s">
        <v>425</v>
      </c>
      <c r="D41" s="2" t="s">
        <v>49</v>
      </c>
      <c r="E41" s="47">
        <v>33203</v>
      </c>
      <c r="F41" s="53">
        <v>105.9009685</v>
      </c>
      <c r="G41" s="5">
        <v>1.2369672E-2</v>
      </c>
    </row>
    <row r="42" spans="1:7" ht="25.5" x14ac:dyDescent="0.25">
      <c r="A42" s="6">
        <v>36</v>
      </c>
      <c r="B42" s="7" t="s">
        <v>193</v>
      </c>
      <c r="C42" s="11" t="s">
        <v>194</v>
      </c>
      <c r="D42" s="2" t="s">
        <v>49</v>
      </c>
      <c r="E42" s="47">
        <v>17279</v>
      </c>
      <c r="F42" s="53">
        <v>89.807602500000002</v>
      </c>
      <c r="G42" s="5">
        <v>1.04899E-2</v>
      </c>
    </row>
    <row r="43" spans="1:7" ht="25.5" x14ac:dyDescent="0.25">
      <c r="A43" s="6">
        <v>37</v>
      </c>
      <c r="B43" s="7" t="s">
        <v>426</v>
      </c>
      <c r="C43" s="11" t="s">
        <v>427</v>
      </c>
      <c r="D43" s="2" t="s">
        <v>22</v>
      </c>
      <c r="E43" s="47">
        <v>33529</v>
      </c>
      <c r="F43" s="53">
        <v>88.751262999999994</v>
      </c>
      <c r="G43" s="5">
        <v>1.0366515E-2</v>
      </c>
    </row>
    <row r="44" spans="1:7" ht="15" x14ac:dyDescent="0.25">
      <c r="A44" s="6">
        <v>38</v>
      </c>
      <c r="B44" s="7" t="s">
        <v>377</v>
      </c>
      <c r="C44" s="11" t="s">
        <v>378</v>
      </c>
      <c r="D44" s="2" t="s">
        <v>177</v>
      </c>
      <c r="E44" s="47">
        <v>34359</v>
      </c>
      <c r="F44" s="53">
        <v>76.156723499999998</v>
      </c>
      <c r="G44" s="5">
        <v>8.8954210000000006E-3</v>
      </c>
    </row>
    <row r="45" spans="1:7" ht="15" x14ac:dyDescent="0.25">
      <c r="A45" s="1"/>
      <c r="B45" s="2"/>
      <c r="C45" s="8" t="s">
        <v>109</v>
      </c>
      <c r="D45" s="12"/>
      <c r="E45" s="49"/>
      <c r="F45" s="55">
        <v>7701.9278755000005</v>
      </c>
      <c r="G45" s="13">
        <v>0.89961706600000002</v>
      </c>
    </row>
    <row r="46" spans="1:7" ht="15" x14ac:dyDescent="0.25">
      <c r="A46" s="6"/>
      <c r="B46" s="7"/>
      <c r="C46" s="14"/>
      <c r="D46" s="15"/>
      <c r="E46" s="47"/>
      <c r="F46" s="53"/>
      <c r="G46" s="5"/>
    </row>
    <row r="47" spans="1:7" ht="15" x14ac:dyDescent="0.25">
      <c r="A47" s="1"/>
      <c r="B47" s="2"/>
      <c r="C47" s="8" t="s">
        <v>110</v>
      </c>
      <c r="D47" s="9"/>
      <c r="E47" s="48"/>
      <c r="F47" s="54"/>
      <c r="G47" s="10"/>
    </row>
    <row r="48" spans="1:7" ht="15" x14ac:dyDescent="0.25">
      <c r="A48" s="1"/>
      <c r="B48" s="2"/>
      <c r="C48" s="8" t="s">
        <v>109</v>
      </c>
      <c r="D48" s="12"/>
      <c r="E48" s="49"/>
      <c r="F48" s="55">
        <v>0</v>
      </c>
      <c r="G48" s="13">
        <v>0</v>
      </c>
    </row>
    <row r="49" spans="1:7" ht="15" x14ac:dyDescent="0.25">
      <c r="A49" s="6"/>
      <c r="B49" s="7"/>
      <c r="C49" s="14"/>
      <c r="D49" s="15"/>
      <c r="E49" s="47"/>
      <c r="F49" s="53"/>
      <c r="G49" s="5"/>
    </row>
    <row r="50" spans="1:7" ht="15" x14ac:dyDescent="0.25">
      <c r="A50" s="16"/>
      <c r="B50" s="17"/>
      <c r="C50" s="8" t="s">
        <v>111</v>
      </c>
      <c r="D50" s="9"/>
      <c r="E50" s="48"/>
      <c r="F50" s="54"/>
      <c r="G50" s="10"/>
    </row>
    <row r="51" spans="1:7" ht="15" x14ac:dyDescent="0.25">
      <c r="A51" s="18"/>
      <c r="B51" s="19"/>
      <c r="C51" s="8" t="s">
        <v>109</v>
      </c>
      <c r="D51" s="20"/>
      <c r="E51" s="50"/>
      <c r="F51" s="56">
        <v>0</v>
      </c>
      <c r="G51" s="21">
        <v>0</v>
      </c>
    </row>
    <row r="52" spans="1:7" ht="15" x14ac:dyDescent="0.25">
      <c r="A52" s="18"/>
      <c r="B52" s="19"/>
      <c r="C52" s="14"/>
      <c r="D52" s="22"/>
      <c r="E52" s="51"/>
      <c r="F52" s="57"/>
      <c r="G52" s="23"/>
    </row>
    <row r="53" spans="1:7" ht="15" x14ac:dyDescent="0.25">
      <c r="A53" s="1"/>
      <c r="B53" s="2"/>
      <c r="C53" s="8" t="s">
        <v>113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1"/>
      <c r="B55" s="2"/>
      <c r="C55" s="14"/>
      <c r="D55" s="4"/>
      <c r="E55" s="47"/>
      <c r="F55" s="53"/>
      <c r="G55" s="5"/>
    </row>
    <row r="56" spans="1:7" ht="15" x14ac:dyDescent="0.25">
      <c r="A56" s="1"/>
      <c r="B56" s="2"/>
      <c r="C56" s="8" t="s">
        <v>114</v>
      </c>
      <c r="D56" s="9"/>
      <c r="E56" s="48"/>
      <c r="F56" s="54"/>
      <c r="G56" s="10"/>
    </row>
    <row r="57" spans="1:7" ht="15" x14ac:dyDescent="0.25">
      <c r="A57" s="1"/>
      <c r="B57" s="2"/>
      <c r="C57" s="8" t="s">
        <v>109</v>
      </c>
      <c r="D57" s="12"/>
      <c r="E57" s="49"/>
      <c r="F57" s="55">
        <v>0</v>
      </c>
      <c r="G57" s="13">
        <v>0</v>
      </c>
    </row>
    <row r="58" spans="1:7" ht="15" x14ac:dyDescent="0.25">
      <c r="A58" s="1"/>
      <c r="B58" s="2"/>
      <c r="C58" s="14"/>
      <c r="D58" s="4"/>
      <c r="E58" s="47"/>
      <c r="F58" s="53"/>
      <c r="G58" s="5"/>
    </row>
    <row r="59" spans="1:7" ht="15" x14ac:dyDescent="0.25">
      <c r="A59" s="1"/>
      <c r="B59" s="2"/>
      <c r="C59" s="8" t="s">
        <v>115</v>
      </c>
      <c r="D59" s="9"/>
      <c r="E59" s="48"/>
      <c r="F59" s="54"/>
      <c r="G59" s="10"/>
    </row>
    <row r="60" spans="1:7" ht="15" x14ac:dyDescent="0.25">
      <c r="A60" s="1"/>
      <c r="B60" s="2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1"/>
      <c r="B61" s="2"/>
      <c r="C61" s="14"/>
      <c r="D61" s="4"/>
      <c r="E61" s="47"/>
      <c r="F61" s="53"/>
      <c r="G61" s="5"/>
    </row>
    <row r="62" spans="1:7" ht="25.5" x14ac:dyDescent="0.25">
      <c r="A62" s="6"/>
      <c r="B62" s="7"/>
      <c r="C62" s="24" t="s">
        <v>116</v>
      </c>
      <c r="D62" s="25"/>
      <c r="E62" s="49"/>
      <c r="F62" s="55">
        <v>7701.9278755000005</v>
      </c>
      <c r="G62" s="13">
        <v>0.89961706600000002</v>
      </c>
    </row>
    <row r="63" spans="1:7" ht="15" x14ac:dyDescent="0.25">
      <c r="A63" s="1"/>
      <c r="B63" s="2"/>
      <c r="C63" s="11"/>
      <c r="D63" s="4"/>
      <c r="E63" s="47"/>
      <c r="F63" s="53"/>
      <c r="G63" s="5"/>
    </row>
    <row r="64" spans="1:7" ht="15" x14ac:dyDescent="0.25">
      <c r="A64" s="1"/>
      <c r="B64" s="2"/>
      <c r="C64" s="3" t="s">
        <v>117</v>
      </c>
      <c r="D64" s="4"/>
      <c r="E64" s="47"/>
      <c r="F64" s="53"/>
      <c r="G64" s="5"/>
    </row>
    <row r="65" spans="1:7" ht="25.5" x14ac:dyDescent="0.25">
      <c r="A65" s="1"/>
      <c r="B65" s="2"/>
      <c r="C65" s="8" t="s">
        <v>10</v>
      </c>
      <c r="D65" s="9"/>
      <c r="E65" s="48"/>
      <c r="F65" s="54"/>
      <c r="G65" s="10"/>
    </row>
    <row r="66" spans="1:7" ht="15" x14ac:dyDescent="0.25">
      <c r="A66" s="6"/>
      <c r="B66" s="7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6"/>
      <c r="B67" s="7"/>
      <c r="C67" s="14"/>
      <c r="D67" s="4"/>
      <c r="E67" s="47"/>
      <c r="F67" s="53"/>
      <c r="G67" s="5"/>
    </row>
    <row r="68" spans="1:7" ht="15" x14ac:dyDescent="0.25">
      <c r="A68" s="1"/>
      <c r="B68" s="26"/>
      <c r="C68" s="8" t="s">
        <v>118</v>
      </c>
      <c r="D68" s="9"/>
      <c r="E68" s="48"/>
      <c r="F68" s="54"/>
      <c r="G68" s="10"/>
    </row>
    <row r="69" spans="1:7" ht="15" x14ac:dyDescent="0.25">
      <c r="A69" s="6"/>
      <c r="B69" s="7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6"/>
      <c r="B70" s="7"/>
      <c r="C70" s="14"/>
      <c r="D70" s="4"/>
      <c r="E70" s="47"/>
      <c r="F70" s="59"/>
      <c r="G70" s="28"/>
    </row>
    <row r="71" spans="1:7" ht="15" x14ac:dyDescent="0.25">
      <c r="A71" s="1"/>
      <c r="B71" s="2"/>
      <c r="C71" s="8" t="s">
        <v>119</v>
      </c>
      <c r="D71" s="9"/>
      <c r="E71" s="48"/>
      <c r="F71" s="54"/>
      <c r="G71" s="10"/>
    </row>
    <row r="72" spans="1:7" ht="15" x14ac:dyDescent="0.25">
      <c r="A72" s="6"/>
      <c r="B72" s="7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1"/>
      <c r="B73" s="2"/>
      <c r="C73" s="14"/>
      <c r="D73" s="4"/>
      <c r="E73" s="47"/>
      <c r="F73" s="53"/>
      <c r="G73" s="5"/>
    </row>
    <row r="74" spans="1:7" ht="25.5" x14ac:dyDescent="0.25">
      <c r="A74" s="1"/>
      <c r="B74" s="26"/>
      <c r="C74" s="8" t="s">
        <v>120</v>
      </c>
      <c r="D74" s="9"/>
      <c r="E74" s="48"/>
      <c r="F74" s="54"/>
      <c r="G74" s="10"/>
    </row>
    <row r="75" spans="1:7" ht="15" x14ac:dyDescent="0.25">
      <c r="A75" s="6"/>
      <c r="B75" s="7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6"/>
      <c r="B76" s="7"/>
      <c r="C76" s="14"/>
      <c r="D76" s="4"/>
      <c r="E76" s="47"/>
      <c r="F76" s="53"/>
      <c r="G76" s="5"/>
    </row>
    <row r="77" spans="1:7" ht="15" x14ac:dyDescent="0.25">
      <c r="A77" s="6"/>
      <c r="B77" s="7"/>
      <c r="C77" s="29" t="s">
        <v>121</v>
      </c>
      <c r="D77" s="25"/>
      <c r="E77" s="49"/>
      <c r="F77" s="55">
        <v>0</v>
      </c>
      <c r="G77" s="13">
        <v>0</v>
      </c>
    </row>
    <row r="78" spans="1:7" ht="15" x14ac:dyDescent="0.25">
      <c r="A78" s="6"/>
      <c r="B78" s="7"/>
      <c r="C78" s="11"/>
      <c r="D78" s="4"/>
      <c r="E78" s="47"/>
      <c r="F78" s="53"/>
      <c r="G78" s="5"/>
    </row>
    <row r="79" spans="1:7" ht="15" x14ac:dyDescent="0.25">
      <c r="A79" s="1"/>
      <c r="B79" s="2"/>
      <c r="C79" s="3" t="s">
        <v>122</v>
      </c>
      <c r="D79" s="4"/>
      <c r="E79" s="47"/>
      <c r="F79" s="53"/>
      <c r="G79" s="5"/>
    </row>
    <row r="80" spans="1:7" ht="15" x14ac:dyDescent="0.25">
      <c r="A80" s="6"/>
      <c r="B80" s="7"/>
      <c r="C80" s="8" t="s">
        <v>123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25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7"/>
      <c r="E82" s="47"/>
      <c r="F82" s="53"/>
      <c r="G82" s="5"/>
    </row>
    <row r="83" spans="1:7" ht="15" x14ac:dyDescent="0.25">
      <c r="A83" s="6"/>
      <c r="B83" s="7"/>
      <c r="C83" s="8" t="s">
        <v>124</v>
      </c>
      <c r="D83" s="9"/>
      <c r="E83" s="48"/>
      <c r="F83" s="54"/>
      <c r="G83" s="10"/>
    </row>
    <row r="84" spans="1:7" ht="15" x14ac:dyDescent="0.25">
      <c r="A84" s="6"/>
      <c r="B84" s="7"/>
      <c r="C84" s="8" t="s">
        <v>109</v>
      </c>
      <c r="D84" s="25"/>
      <c r="E84" s="49"/>
      <c r="F84" s="55">
        <v>0</v>
      </c>
      <c r="G84" s="13">
        <v>0</v>
      </c>
    </row>
    <row r="85" spans="1:7" ht="15" x14ac:dyDescent="0.25">
      <c r="A85" s="6"/>
      <c r="B85" s="7"/>
      <c r="C85" s="14"/>
      <c r="D85" s="7"/>
      <c r="E85" s="47"/>
      <c r="F85" s="53"/>
      <c r="G85" s="5"/>
    </row>
    <row r="86" spans="1:7" ht="15" x14ac:dyDescent="0.25">
      <c r="A86" s="6"/>
      <c r="B86" s="7"/>
      <c r="C86" s="8" t="s">
        <v>125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25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7"/>
      <c r="E88" s="47"/>
      <c r="F88" s="53"/>
      <c r="G88" s="5"/>
    </row>
    <row r="89" spans="1:7" ht="15" x14ac:dyDescent="0.25">
      <c r="A89" s="6"/>
      <c r="B89" s="7"/>
      <c r="C89" s="8" t="s">
        <v>126</v>
      </c>
      <c r="D89" s="9"/>
      <c r="E89" s="48"/>
      <c r="F89" s="54"/>
      <c r="G89" s="10"/>
    </row>
    <row r="90" spans="1:7" ht="15" x14ac:dyDescent="0.25">
      <c r="A90" s="6">
        <v>1</v>
      </c>
      <c r="B90" s="7"/>
      <c r="C90" s="11" t="s">
        <v>757</v>
      </c>
      <c r="D90" s="15"/>
      <c r="E90" s="47"/>
      <c r="F90" s="53">
        <v>362.88169069999998</v>
      </c>
      <c r="G90" s="5">
        <v>4.2386083999999997E-2</v>
      </c>
    </row>
    <row r="91" spans="1:7" ht="15" x14ac:dyDescent="0.25">
      <c r="A91" s="6"/>
      <c r="B91" s="7"/>
      <c r="C91" s="8" t="s">
        <v>109</v>
      </c>
      <c r="D91" s="25"/>
      <c r="E91" s="49"/>
      <c r="F91" s="55">
        <v>362.88169069999998</v>
      </c>
      <c r="G91" s="13">
        <v>4.2386083999999997E-2</v>
      </c>
    </row>
    <row r="92" spans="1:7" ht="15" x14ac:dyDescent="0.25">
      <c r="A92" s="6"/>
      <c r="B92" s="7"/>
      <c r="C92" s="14"/>
      <c r="D92" s="7"/>
      <c r="E92" s="47"/>
      <c r="F92" s="53"/>
      <c r="G92" s="5"/>
    </row>
    <row r="93" spans="1:7" ht="25.5" x14ac:dyDescent="0.25">
      <c r="A93" s="6"/>
      <c r="B93" s="7"/>
      <c r="C93" s="24" t="s">
        <v>128</v>
      </c>
      <c r="D93" s="25"/>
      <c r="E93" s="49"/>
      <c r="F93" s="55">
        <v>362.88169069999998</v>
      </c>
      <c r="G93" s="13">
        <v>4.2386083999999997E-2</v>
      </c>
    </row>
    <row r="94" spans="1:7" ht="15" x14ac:dyDescent="0.25">
      <c r="A94" s="6"/>
      <c r="B94" s="7"/>
      <c r="C94" s="30"/>
      <c r="D94" s="7"/>
      <c r="E94" s="47"/>
      <c r="F94" s="53"/>
      <c r="G94" s="5"/>
    </row>
    <row r="95" spans="1:7" ht="15" x14ac:dyDescent="0.25">
      <c r="A95" s="1"/>
      <c r="B95" s="2"/>
      <c r="C95" s="3" t="s">
        <v>129</v>
      </c>
      <c r="D95" s="4"/>
      <c r="E95" s="47"/>
      <c r="F95" s="53"/>
      <c r="G95" s="5"/>
    </row>
    <row r="96" spans="1:7" ht="25.5" x14ac:dyDescent="0.25">
      <c r="A96" s="6"/>
      <c r="B96" s="7"/>
      <c r="C96" s="8" t="s">
        <v>130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25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15" x14ac:dyDescent="0.25">
      <c r="A99" s="1"/>
      <c r="B99" s="2"/>
      <c r="C99" s="3" t="s">
        <v>131</v>
      </c>
      <c r="D99" s="4"/>
      <c r="E99" s="47"/>
      <c r="F99" s="53"/>
      <c r="G99" s="5"/>
    </row>
    <row r="100" spans="1:7" ht="25.5" x14ac:dyDescent="0.25">
      <c r="A100" s="6"/>
      <c r="B100" s="7"/>
      <c r="C100" s="8" t="s">
        <v>132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3"/>
      <c r="G102" s="5"/>
    </row>
    <row r="103" spans="1:7" ht="25.5" x14ac:dyDescent="0.25">
      <c r="A103" s="6"/>
      <c r="B103" s="7"/>
      <c r="C103" s="8" t="s">
        <v>133</v>
      </c>
      <c r="D103" s="9"/>
      <c r="E103" s="48"/>
      <c r="F103" s="54"/>
      <c r="G103" s="10"/>
    </row>
    <row r="104" spans="1:7" ht="15" x14ac:dyDescent="0.25">
      <c r="A104" s="6"/>
      <c r="B104" s="7"/>
      <c r="C104" s="8" t="s">
        <v>109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7"/>
      <c r="F105" s="59"/>
      <c r="G105" s="28"/>
    </row>
    <row r="106" spans="1:7" ht="25.5" x14ac:dyDescent="0.25">
      <c r="A106" s="6"/>
      <c r="B106" s="7"/>
      <c r="C106" s="30" t="s">
        <v>134</v>
      </c>
      <c r="D106" s="7"/>
      <c r="E106" s="47"/>
      <c r="F106" s="59">
        <v>496.53077669999999</v>
      </c>
      <c r="G106" s="28">
        <v>5.7996851000000002E-2</v>
      </c>
    </row>
    <row r="107" spans="1:7" ht="15" x14ac:dyDescent="0.25">
      <c r="A107" s="6"/>
      <c r="B107" s="7"/>
      <c r="C107" s="31" t="s">
        <v>135</v>
      </c>
      <c r="D107" s="12"/>
      <c r="E107" s="49"/>
      <c r="F107" s="55">
        <v>8561.3403429000009</v>
      </c>
      <c r="G107" s="13">
        <v>1.0000000010000001</v>
      </c>
    </row>
    <row r="109" spans="1:7" ht="15" x14ac:dyDescent="0.25">
      <c r="B109" s="352"/>
      <c r="C109" s="352"/>
      <c r="D109" s="352"/>
      <c r="E109" s="352"/>
      <c r="F109" s="352"/>
    </row>
    <row r="110" spans="1:7" ht="15" x14ac:dyDescent="0.25">
      <c r="B110" s="352"/>
      <c r="C110" s="352"/>
      <c r="D110" s="352"/>
      <c r="E110" s="352"/>
      <c r="F110" s="352"/>
    </row>
    <row r="112" spans="1:7" ht="15" x14ac:dyDescent="0.25">
      <c r="B112" s="37" t="s">
        <v>137</v>
      </c>
      <c r="C112" s="38"/>
      <c r="D112" s="39"/>
    </row>
    <row r="113" spans="2:4" ht="15" x14ac:dyDescent="0.25">
      <c r="B113" s="40" t="s">
        <v>138</v>
      </c>
      <c r="C113" s="41"/>
      <c r="D113" s="65" t="s">
        <v>139</v>
      </c>
    </row>
    <row r="114" spans="2:4" ht="15" x14ac:dyDescent="0.25">
      <c r="B114" s="40" t="s">
        <v>140</v>
      </c>
      <c r="C114" s="41"/>
      <c r="D114" s="65" t="s">
        <v>139</v>
      </c>
    </row>
    <row r="115" spans="2:4" ht="15" x14ac:dyDescent="0.25">
      <c r="B115" s="42" t="s">
        <v>141</v>
      </c>
      <c r="C115" s="41"/>
      <c r="D115" s="43"/>
    </row>
    <row r="116" spans="2:4" ht="25.5" customHeight="1" x14ac:dyDescent="0.25">
      <c r="B116" s="43"/>
      <c r="C116" s="33" t="s">
        <v>142</v>
      </c>
      <c r="D116" s="34" t="s">
        <v>143</v>
      </c>
    </row>
    <row r="117" spans="2:4" ht="12.75" customHeight="1" x14ac:dyDescent="0.25">
      <c r="B117" s="60" t="s">
        <v>144</v>
      </c>
      <c r="C117" s="61" t="s">
        <v>145</v>
      </c>
      <c r="D117" s="61" t="s">
        <v>146</v>
      </c>
    </row>
    <row r="118" spans="2:4" ht="15" x14ac:dyDescent="0.25">
      <c r="B118" s="43" t="s">
        <v>147</v>
      </c>
      <c r="C118" s="44">
        <v>10.105600000000001</v>
      </c>
      <c r="D118" s="44">
        <v>10.065</v>
      </c>
    </row>
    <row r="119" spans="2:4" ht="15" x14ac:dyDescent="0.25">
      <c r="B119" s="43" t="s">
        <v>148</v>
      </c>
      <c r="C119" s="44">
        <v>10.105600000000001</v>
      </c>
      <c r="D119" s="44">
        <v>10.065</v>
      </c>
    </row>
    <row r="120" spans="2:4" ht="15" x14ac:dyDescent="0.25">
      <c r="B120" s="43" t="s">
        <v>149</v>
      </c>
      <c r="C120" s="44">
        <v>10.057700000000001</v>
      </c>
      <c r="D120" s="44">
        <v>10.012700000000001</v>
      </c>
    </row>
    <row r="121" spans="2:4" ht="15" x14ac:dyDescent="0.25">
      <c r="B121" s="43" t="s">
        <v>150</v>
      </c>
      <c r="C121" s="44">
        <v>10.057700000000001</v>
      </c>
      <c r="D121" s="44">
        <v>10.012700000000001</v>
      </c>
    </row>
    <row r="123" spans="2:4" ht="15" x14ac:dyDescent="0.25">
      <c r="B123" s="62" t="s">
        <v>151</v>
      </c>
      <c r="C123" s="45"/>
      <c r="D123" s="63" t="s">
        <v>139</v>
      </c>
    </row>
    <row r="124" spans="2:4" ht="24.75" customHeight="1" x14ac:dyDescent="0.25">
      <c r="B124" s="64"/>
      <c r="C124" s="64"/>
    </row>
    <row r="125" spans="2:4" ht="15" x14ac:dyDescent="0.25">
      <c r="B125" s="66"/>
      <c r="C125" s="68"/>
      <c r="D125"/>
    </row>
    <row r="127" spans="2:4" ht="15" x14ac:dyDescent="0.25">
      <c r="B127" s="42" t="s">
        <v>152</v>
      </c>
      <c r="C127" s="41"/>
      <c r="D127" s="67" t="s">
        <v>139</v>
      </c>
    </row>
    <row r="128" spans="2:4" ht="15" x14ac:dyDescent="0.25">
      <c r="B128" s="42" t="s">
        <v>153</v>
      </c>
      <c r="C128" s="41"/>
      <c r="D128" s="67" t="s">
        <v>139</v>
      </c>
    </row>
    <row r="129" spans="2:4" ht="15" x14ac:dyDescent="0.25">
      <c r="B129" s="42" t="s">
        <v>154</v>
      </c>
      <c r="C129" s="41"/>
      <c r="D129" s="46">
        <v>0.50070098474149582</v>
      </c>
    </row>
    <row r="130" spans="2:4" ht="15" x14ac:dyDescent="0.25">
      <c r="B130" s="42" t="s">
        <v>155</v>
      </c>
      <c r="C130" s="41"/>
      <c r="D130" s="46" t="s">
        <v>139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3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759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392</v>
      </c>
      <c r="C7" s="11" t="s">
        <v>393</v>
      </c>
      <c r="D7" s="2" t="s">
        <v>16</v>
      </c>
      <c r="E7" s="47">
        <v>38568</v>
      </c>
      <c r="F7" s="53">
        <v>295.75870800000001</v>
      </c>
      <c r="G7" s="5">
        <v>5.8478664E-2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68225</v>
      </c>
      <c r="F8" s="53">
        <v>278.01687500000003</v>
      </c>
      <c r="G8" s="5">
        <v>5.4970673999999997E-2</v>
      </c>
    </row>
    <row r="9" spans="1:7" ht="25.5" x14ac:dyDescent="0.25">
      <c r="A9" s="6">
        <v>3</v>
      </c>
      <c r="B9" s="7" t="s">
        <v>26</v>
      </c>
      <c r="C9" s="11" t="s">
        <v>27</v>
      </c>
      <c r="D9" s="2" t="s">
        <v>28</v>
      </c>
      <c r="E9" s="47">
        <v>18482</v>
      </c>
      <c r="F9" s="53">
        <v>257.41729600000002</v>
      </c>
      <c r="G9" s="5">
        <v>5.0897638000000002E-2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66030</v>
      </c>
      <c r="F10" s="53">
        <v>198.981405</v>
      </c>
      <c r="G10" s="5">
        <v>3.9343445999999997E-2</v>
      </c>
    </row>
    <row r="11" spans="1:7" ht="15" x14ac:dyDescent="0.25">
      <c r="A11" s="6">
        <v>5</v>
      </c>
      <c r="B11" s="7" t="s">
        <v>175</v>
      </c>
      <c r="C11" s="11" t="s">
        <v>176</v>
      </c>
      <c r="D11" s="2" t="s">
        <v>177</v>
      </c>
      <c r="E11" s="47">
        <v>50809</v>
      </c>
      <c r="F11" s="53">
        <v>165.078441</v>
      </c>
      <c r="G11" s="5">
        <v>3.2640008999999998E-2</v>
      </c>
    </row>
    <row r="12" spans="1:7" ht="25.5" x14ac:dyDescent="0.25">
      <c r="A12" s="6">
        <v>6</v>
      </c>
      <c r="B12" s="7" t="s">
        <v>396</v>
      </c>
      <c r="C12" s="11" t="s">
        <v>397</v>
      </c>
      <c r="D12" s="2" t="s">
        <v>60</v>
      </c>
      <c r="E12" s="47">
        <v>68887</v>
      </c>
      <c r="F12" s="53">
        <v>163.70995550000001</v>
      </c>
      <c r="G12" s="5">
        <v>3.2369426E-2</v>
      </c>
    </row>
    <row r="13" spans="1:7" ht="15" x14ac:dyDescent="0.25">
      <c r="A13" s="6">
        <v>7</v>
      </c>
      <c r="B13" s="7" t="s">
        <v>36</v>
      </c>
      <c r="C13" s="11" t="s">
        <v>37</v>
      </c>
      <c r="D13" s="2" t="s">
        <v>16</v>
      </c>
      <c r="E13" s="47">
        <v>6773</v>
      </c>
      <c r="F13" s="53">
        <v>156.96088850000001</v>
      </c>
      <c r="G13" s="5">
        <v>3.1034972000000001E-2</v>
      </c>
    </row>
    <row r="14" spans="1:7" ht="15" x14ac:dyDescent="0.25">
      <c r="A14" s="6">
        <v>8</v>
      </c>
      <c r="B14" s="7" t="s">
        <v>294</v>
      </c>
      <c r="C14" s="11" t="s">
        <v>295</v>
      </c>
      <c r="D14" s="2" t="s">
        <v>250</v>
      </c>
      <c r="E14" s="47">
        <v>42825</v>
      </c>
      <c r="F14" s="53">
        <v>152.32852500000001</v>
      </c>
      <c r="G14" s="5">
        <v>3.0119040999999999E-2</v>
      </c>
    </row>
    <row r="15" spans="1:7" ht="15" x14ac:dyDescent="0.25">
      <c r="A15" s="6">
        <v>9</v>
      </c>
      <c r="B15" s="7" t="s">
        <v>398</v>
      </c>
      <c r="C15" s="11" t="s">
        <v>399</v>
      </c>
      <c r="D15" s="2" t="s">
        <v>210</v>
      </c>
      <c r="E15" s="47">
        <v>17155</v>
      </c>
      <c r="F15" s="53">
        <v>143.43295499999999</v>
      </c>
      <c r="G15" s="5">
        <v>2.8360171E-2</v>
      </c>
    </row>
    <row r="16" spans="1:7" ht="25.5" x14ac:dyDescent="0.25">
      <c r="A16" s="6">
        <v>10</v>
      </c>
      <c r="B16" s="7" t="s">
        <v>321</v>
      </c>
      <c r="C16" s="11" t="s">
        <v>322</v>
      </c>
      <c r="D16" s="2" t="s">
        <v>49</v>
      </c>
      <c r="E16" s="47">
        <v>15215</v>
      </c>
      <c r="F16" s="53">
        <v>133.2453625</v>
      </c>
      <c r="G16" s="5">
        <v>2.6345837E-2</v>
      </c>
    </row>
    <row r="17" spans="1:7" ht="25.5" x14ac:dyDescent="0.25">
      <c r="A17" s="6">
        <v>11</v>
      </c>
      <c r="B17" s="7" t="s">
        <v>199</v>
      </c>
      <c r="C17" s="11" t="s">
        <v>200</v>
      </c>
      <c r="D17" s="2" t="s">
        <v>169</v>
      </c>
      <c r="E17" s="47">
        <v>41789</v>
      </c>
      <c r="F17" s="53">
        <v>131.09209300000001</v>
      </c>
      <c r="G17" s="5">
        <v>2.5920083999999999E-2</v>
      </c>
    </row>
    <row r="18" spans="1:7" ht="25.5" x14ac:dyDescent="0.25">
      <c r="A18" s="6">
        <v>12</v>
      </c>
      <c r="B18" s="7" t="s">
        <v>400</v>
      </c>
      <c r="C18" s="11" t="s">
        <v>401</v>
      </c>
      <c r="D18" s="2" t="s">
        <v>49</v>
      </c>
      <c r="E18" s="47">
        <v>9513</v>
      </c>
      <c r="F18" s="53">
        <v>126.380205</v>
      </c>
      <c r="G18" s="5">
        <v>2.4988429E-2</v>
      </c>
    </row>
    <row r="19" spans="1:7" ht="25.5" x14ac:dyDescent="0.25">
      <c r="A19" s="6">
        <v>13</v>
      </c>
      <c r="B19" s="7" t="s">
        <v>20</v>
      </c>
      <c r="C19" s="11" t="s">
        <v>21</v>
      </c>
      <c r="D19" s="2" t="s">
        <v>22</v>
      </c>
      <c r="E19" s="47">
        <v>19534</v>
      </c>
      <c r="F19" s="53">
        <v>118.57138</v>
      </c>
      <c r="G19" s="5">
        <v>2.3444435E-2</v>
      </c>
    </row>
    <row r="20" spans="1:7" ht="25.5" x14ac:dyDescent="0.25">
      <c r="A20" s="6">
        <v>14</v>
      </c>
      <c r="B20" s="7" t="s">
        <v>406</v>
      </c>
      <c r="C20" s="11" t="s">
        <v>407</v>
      </c>
      <c r="D20" s="2" t="s">
        <v>177</v>
      </c>
      <c r="E20" s="47">
        <v>17576</v>
      </c>
      <c r="F20" s="53">
        <v>112.460036</v>
      </c>
      <c r="G20" s="5">
        <v>2.2236075000000001E-2</v>
      </c>
    </row>
    <row r="21" spans="1:7" ht="15" x14ac:dyDescent="0.25">
      <c r="A21" s="6">
        <v>15</v>
      </c>
      <c r="B21" s="7" t="s">
        <v>404</v>
      </c>
      <c r="C21" s="11" t="s">
        <v>405</v>
      </c>
      <c r="D21" s="2" t="s">
        <v>227</v>
      </c>
      <c r="E21" s="47">
        <v>22677</v>
      </c>
      <c r="F21" s="53">
        <v>111.6275325</v>
      </c>
      <c r="G21" s="5">
        <v>2.2071469E-2</v>
      </c>
    </row>
    <row r="22" spans="1:7" ht="15" x14ac:dyDescent="0.25">
      <c r="A22" s="6">
        <v>16</v>
      </c>
      <c r="B22" s="7" t="s">
        <v>302</v>
      </c>
      <c r="C22" s="11" t="s">
        <v>303</v>
      </c>
      <c r="D22" s="2" t="s">
        <v>16</v>
      </c>
      <c r="E22" s="47">
        <v>16236</v>
      </c>
      <c r="F22" s="53">
        <v>110.218086</v>
      </c>
      <c r="G22" s="5">
        <v>2.1792787000000001E-2</v>
      </c>
    </row>
    <row r="23" spans="1:7" ht="25.5" x14ac:dyDescent="0.25">
      <c r="A23" s="6">
        <v>17</v>
      </c>
      <c r="B23" s="7" t="s">
        <v>408</v>
      </c>
      <c r="C23" s="11" t="s">
        <v>409</v>
      </c>
      <c r="D23" s="2" t="s">
        <v>177</v>
      </c>
      <c r="E23" s="47">
        <v>10000</v>
      </c>
      <c r="F23" s="53">
        <v>109.33499999999999</v>
      </c>
      <c r="G23" s="5">
        <v>2.1618179000000001E-2</v>
      </c>
    </row>
    <row r="24" spans="1:7" ht="15" x14ac:dyDescent="0.25">
      <c r="A24" s="6">
        <v>18</v>
      </c>
      <c r="B24" s="7" t="s">
        <v>402</v>
      </c>
      <c r="C24" s="11" t="s">
        <v>403</v>
      </c>
      <c r="D24" s="2" t="s">
        <v>227</v>
      </c>
      <c r="E24" s="47">
        <v>4254</v>
      </c>
      <c r="F24" s="53">
        <v>106.85409900000001</v>
      </c>
      <c r="G24" s="5">
        <v>2.1127645E-2</v>
      </c>
    </row>
    <row r="25" spans="1:7" ht="25.5" x14ac:dyDescent="0.25">
      <c r="A25" s="6">
        <v>19</v>
      </c>
      <c r="B25" s="7" t="s">
        <v>410</v>
      </c>
      <c r="C25" s="11" t="s">
        <v>411</v>
      </c>
      <c r="D25" s="2" t="s">
        <v>49</v>
      </c>
      <c r="E25" s="47">
        <v>7297</v>
      </c>
      <c r="F25" s="53">
        <v>106.76605549999999</v>
      </c>
      <c r="G25" s="5">
        <v>2.1110237E-2</v>
      </c>
    </row>
    <row r="26" spans="1:7" ht="15" x14ac:dyDescent="0.25">
      <c r="A26" s="6">
        <v>20</v>
      </c>
      <c r="B26" s="7" t="s">
        <v>347</v>
      </c>
      <c r="C26" s="11" t="s">
        <v>348</v>
      </c>
      <c r="D26" s="2" t="s">
        <v>177</v>
      </c>
      <c r="E26" s="47">
        <v>21270</v>
      </c>
      <c r="F26" s="53">
        <v>105.658725</v>
      </c>
      <c r="G26" s="5">
        <v>2.0891290999999999E-2</v>
      </c>
    </row>
    <row r="27" spans="1:7" ht="25.5" x14ac:dyDescent="0.25">
      <c r="A27" s="6">
        <v>21</v>
      </c>
      <c r="B27" s="7" t="s">
        <v>308</v>
      </c>
      <c r="C27" s="11" t="s">
        <v>309</v>
      </c>
      <c r="D27" s="2" t="s">
        <v>22</v>
      </c>
      <c r="E27" s="47">
        <v>14105</v>
      </c>
      <c r="F27" s="53">
        <v>102.4939825</v>
      </c>
      <c r="G27" s="5">
        <v>2.0265544E-2</v>
      </c>
    </row>
    <row r="28" spans="1:7" ht="15" x14ac:dyDescent="0.25">
      <c r="A28" s="6">
        <v>22</v>
      </c>
      <c r="B28" s="7" t="s">
        <v>412</v>
      </c>
      <c r="C28" s="11" t="s">
        <v>413</v>
      </c>
      <c r="D28" s="2" t="s">
        <v>210</v>
      </c>
      <c r="E28" s="47">
        <v>15855</v>
      </c>
      <c r="F28" s="53">
        <v>100.8774375</v>
      </c>
      <c r="G28" s="5">
        <v>1.9945913999999999E-2</v>
      </c>
    </row>
    <row r="29" spans="1:7" ht="15" x14ac:dyDescent="0.25">
      <c r="A29" s="6">
        <v>23</v>
      </c>
      <c r="B29" s="7" t="s">
        <v>341</v>
      </c>
      <c r="C29" s="11" t="s">
        <v>342</v>
      </c>
      <c r="D29" s="2" t="s">
        <v>177</v>
      </c>
      <c r="E29" s="47">
        <v>23855</v>
      </c>
      <c r="F29" s="53">
        <v>99.630407500000004</v>
      </c>
      <c r="G29" s="5">
        <v>1.9699346E-2</v>
      </c>
    </row>
    <row r="30" spans="1:7" ht="25.5" x14ac:dyDescent="0.25">
      <c r="A30" s="6">
        <v>24</v>
      </c>
      <c r="B30" s="7" t="s">
        <v>418</v>
      </c>
      <c r="C30" s="11" t="s">
        <v>419</v>
      </c>
      <c r="D30" s="2" t="s">
        <v>177</v>
      </c>
      <c r="E30" s="47">
        <v>24610</v>
      </c>
      <c r="F30" s="53">
        <v>99.559754999999996</v>
      </c>
      <c r="G30" s="5">
        <v>1.9685376000000001E-2</v>
      </c>
    </row>
    <row r="31" spans="1:7" ht="25.5" x14ac:dyDescent="0.25">
      <c r="A31" s="6">
        <v>25</v>
      </c>
      <c r="B31" s="7" t="s">
        <v>159</v>
      </c>
      <c r="C31" s="11" t="s">
        <v>160</v>
      </c>
      <c r="D31" s="2" t="s">
        <v>161</v>
      </c>
      <c r="E31" s="47">
        <v>14571</v>
      </c>
      <c r="F31" s="53">
        <v>97.713126000000003</v>
      </c>
      <c r="G31" s="5">
        <v>1.9320252999999999E-2</v>
      </c>
    </row>
    <row r="32" spans="1:7" ht="25.5" x14ac:dyDescent="0.25">
      <c r="A32" s="6">
        <v>26</v>
      </c>
      <c r="B32" s="7" t="s">
        <v>414</v>
      </c>
      <c r="C32" s="11" t="s">
        <v>415</v>
      </c>
      <c r="D32" s="2" t="s">
        <v>49</v>
      </c>
      <c r="E32" s="47">
        <v>17414</v>
      </c>
      <c r="F32" s="53">
        <v>97.709953999999996</v>
      </c>
      <c r="G32" s="5">
        <v>1.9319625999999999E-2</v>
      </c>
    </row>
    <row r="33" spans="1:7" ht="25.5" x14ac:dyDescent="0.25">
      <c r="A33" s="6">
        <v>27</v>
      </c>
      <c r="B33" s="7" t="s">
        <v>327</v>
      </c>
      <c r="C33" s="11" t="s">
        <v>328</v>
      </c>
      <c r="D33" s="2" t="s">
        <v>60</v>
      </c>
      <c r="E33" s="47">
        <v>6800</v>
      </c>
      <c r="F33" s="53">
        <v>94.703599999999994</v>
      </c>
      <c r="G33" s="5">
        <v>1.8725196999999999E-2</v>
      </c>
    </row>
    <row r="34" spans="1:7" ht="15" x14ac:dyDescent="0.25">
      <c r="A34" s="6">
        <v>28</v>
      </c>
      <c r="B34" s="7" t="s">
        <v>333</v>
      </c>
      <c r="C34" s="11" t="s">
        <v>334</v>
      </c>
      <c r="D34" s="2" t="s">
        <v>253</v>
      </c>
      <c r="E34" s="47">
        <v>5016</v>
      </c>
      <c r="F34" s="53">
        <v>89.881703999999999</v>
      </c>
      <c r="G34" s="5">
        <v>1.7771790999999999E-2</v>
      </c>
    </row>
    <row r="35" spans="1:7" ht="25.5" x14ac:dyDescent="0.25">
      <c r="A35" s="6">
        <v>29</v>
      </c>
      <c r="B35" s="7" t="s">
        <v>416</v>
      </c>
      <c r="C35" s="11" t="s">
        <v>417</v>
      </c>
      <c r="D35" s="2" t="s">
        <v>177</v>
      </c>
      <c r="E35" s="47">
        <v>5256</v>
      </c>
      <c r="F35" s="53">
        <v>89.091828000000007</v>
      </c>
      <c r="G35" s="5">
        <v>1.7615614000000002E-2</v>
      </c>
    </row>
    <row r="36" spans="1:7" ht="25.5" x14ac:dyDescent="0.25">
      <c r="A36" s="6">
        <v>30</v>
      </c>
      <c r="B36" s="7" t="s">
        <v>47</v>
      </c>
      <c r="C36" s="11" t="s">
        <v>48</v>
      </c>
      <c r="D36" s="2" t="s">
        <v>49</v>
      </c>
      <c r="E36" s="47">
        <v>17527</v>
      </c>
      <c r="F36" s="53">
        <v>77.302833500000006</v>
      </c>
      <c r="G36" s="5">
        <v>1.5284644E-2</v>
      </c>
    </row>
    <row r="37" spans="1:7" ht="15" x14ac:dyDescent="0.25">
      <c r="A37" s="6">
        <v>31</v>
      </c>
      <c r="B37" s="7" t="s">
        <v>420</v>
      </c>
      <c r="C37" s="11" t="s">
        <v>421</v>
      </c>
      <c r="D37" s="2" t="s">
        <v>227</v>
      </c>
      <c r="E37" s="47">
        <v>11979</v>
      </c>
      <c r="F37" s="53">
        <v>77.300487000000004</v>
      </c>
      <c r="G37" s="5">
        <v>1.528418E-2</v>
      </c>
    </row>
    <row r="38" spans="1:7" ht="25.5" x14ac:dyDescent="0.25">
      <c r="A38" s="6">
        <v>32</v>
      </c>
      <c r="B38" s="7" t="s">
        <v>58</v>
      </c>
      <c r="C38" s="11" t="s">
        <v>59</v>
      </c>
      <c r="D38" s="2" t="s">
        <v>60</v>
      </c>
      <c r="E38" s="47">
        <v>11253</v>
      </c>
      <c r="F38" s="53">
        <v>76.137798000000004</v>
      </c>
      <c r="G38" s="5">
        <v>1.5054288000000001E-2</v>
      </c>
    </row>
    <row r="39" spans="1:7" ht="15" x14ac:dyDescent="0.25">
      <c r="A39" s="6">
        <v>33</v>
      </c>
      <c r="B39" s="7" t="s">
        <v>314</v>
      </c>
      <c r="C39" s="11" t="s">
        <v>315</v>
      </c>
      <c r="D39" s="2" t="s">
        <v>316</v>
      </c>
      <c r="E39" s="47">
        <v>10861</v>
      </c>
      <c r="F39" s="53">
        <v>75.907528999999997</v>
      </c>
      <c r="G39" s="5">
        <v>1.5008758000000001E-2</v>
      </c>
    </row>
    <row r="40" spans="1:7" ht="15" x14ac:dyDescent="0.25">
      <c r="A40" s="6">
        <v>34</v>
      </c>
      <c r="B40" s="7" t="s">
        <v>428</v>
      </c>
      <c r="C40" s="11" t="s">
        <v>429</v>
      </c>
      <c r="D40" s="2" t="s">
        <v>177</v>
      </c>
      <c r="E40" s="47">
        <v>6778</v>
      </c>
      <c r="F40" s="53">
        <v>68.312072999999998</v>
      </c>
      <c r="G40" s="5">
        <v>1.3506951999999999E-2</v>
      </c>
    </row>
    <row r="41" spans="1:7" ht="15" x14ac:dyDescent="0.25">
      <c r="A41" s="6">
        <v>35</v>
      </c>
      <c r="B41" s="7" t="s">
        <v>377</v>
      </c>
      <c r="C41" s="11" t="s">
        <v>378</v>
      </c>
      <c r="D41" s="2" t="s">
        <v>177</v>
      </c>
      <c r="E41" s="47">
        <v>28016</v>
      </c>
      <c r="F41" s="53">
        <v>62.097464000000002</v>
      </c>
      <c r="G41" s="5">
        <v>1.2278173999999999E-2</v>
      </c>
    </row>
    <row r="42" spans="1:7" ht="25.5" x14ac:dyDescent="0.25">
      <c r="A42" s="6">
        <v>36</v>
      </c>
      <c r="B42" s="7" t="s">
        <v>424</v>
      </c>
      <c r="C42" s="11" t="s">
        <v>425</v>
      </c>
      <c r="D42" s="2" t="s">
        <v>49</v>
      </c>
      <c r="E42" s="47">
        <v>19212</v>
      </c>
      <c r="F42" s="53">
        <v>61.276674</v>
      </c>
      <c r="G42" s="5">
        <v>1.2115884E-2</v>
      </c>
    </row>
    <row r="43" spans="1:7" ht="15" x14ac:dyDescent="0.25">
      <c r="A43" s="6">
        <v>37</v>
      </c>
      <c r="B43" s="7" t="s">
        <v>306</v>
      </c>
      <c r="C43" s="11" t="s">
        <v>307</v>
      </c>
      <c r="D43" s="2" t="s">
        <v>106</v>
      </c>
      <c r="E43" s="47">
        <v>18745</v>
      </c>
      <c r="F43" s="53">
        <v>58.634360000000001</v>
      </c>
      <c r="G43" s="5">
        <v>1.1593434E-2</v>
      </c>
    </row>
    <row r="44" spans="1:7" ht="25.5" x14ac:dyDescent="0.25">
      <c r="A44" s="6">
        <v>38</v>
      </c>
      <c r="B44" s="7" t="s">
        <v>193</v>
      </c>
      <c r="C44" s="11" t="s">
        <v>194</v>
      </c>
      <c r="D44" s="2" t="s">
        <v>49</v>
      </c>
      <c r="E44" s="47">
        <v>10039</v>
      </c>
      <c r="F44" s="53">
        <v>52.177702500000002</v>
      </c>
      <c r="G44" s="5">
        <v>1.0316796E-2</v>
      </c>
    </row>
    <row r="45" spans="1:7" ht="25.5" x14ac:dyDescent="0.25">
      <c r="A45" s="6">
        <v>39</v>
      </c>
      <c r="B45" s="7" t="s">
        <v>426</v>
      </c>
      <c r="C45" s="11" t="s">
        <v>427</v>
      </c>
      <c r="D45" s="2" t="s">
        <v>22</v>
      </c>
      <c r="E45" s="47">
        <v>19648</v>
      </c>
      <c r="F45" s="53">
        <v>52.008256000000003</v>
      </c>
      <c r="G45" s="5">
        <v>1.0283293000000001E-2</v>
      </c>
    </row>
    <row r="46" spans="1:7" ht="15" x14ac:dyDescent="0.25">
      <c r="A46" s="1"/>
      <c r="B46" s="2"/>
      <c r="C46" s="8" t="s">
        <v>109</v>
      </c>
      <c r="D46" s="12"/>
      <c r="E46" s="49"/>
      <c r="F46" s="55">
        <v>4616.7105950000005</v>
      </c>
      <c r="G46" s="13">
        <v>0.91283557299999973</v>
      </c>
    </row>
    <row r="47" spans="1:7" ht="15" x14ac:dyDescent="0.25">
      <c r="A47" s="6"/>
      <c r="B47" s="7"/>
      <c r="C47" s="14"/>
      <c r="D47" s="15"/>
      <c r="E47" s="47"/>
      <c r="F47" s="53"/>
      <c r="G47" s="5"/>
    </row>
    <row r="48" spans="1:7" ht="15" x14ac:dyDescent="0.25">
      <c r="A48" s="1"/>
      <c r="B48" s="2"/>
      <c r="C48" s="8" t="s">
        <v>110</v>
      </c>
      <c r="D48" s="9"/>
      <c r="E48" s="48"/>
      <c r="F48" s="54"/>
      <c r="G48" s="10"/>
    </row>
    <row r="49" spans="1:7" ht="15" x14ac:dyDescent="0.25">
      <c r="A49" s="1"/>
      <c r="B49" s="2"/>
      <c r="C49" s="8" t="s">
        <v>109</v>
      </c>
      <c r="D49" s="12"/>
      <c r="E49" s="49"/>
      <c r="F49" s="55">
        <v>0</v>
      </c>
      <c r="G49" s="13">
        <v>0</v>
      </c>
    </row>
    <row r="50" spans="1:7" ht="15" x14ac:dyDescent="0.25">
      <c r="A50" s="6"/>
      <c r="B50" s="7"/>
      <c r="C50" s="14"/>
      <c r="D50" s="15"/>
      <c r="E50" s="47"/>
      <c r="F50" s="53"/>
      <c r="G50" s="5"/>
    </row>
    <row r="51" spans="1:7" ht="15" x14ac:dyDescent="0.25">
      <c r="A51" s="16"/>
      <c r="B51" s="17"/>
      <c r="C51" s="8" t="s">
        <v>111</v>
      </c>
      <c r="D51" s="9"/>
      <c r="E51" s="48"/>
      <c r="F51" s="54"/>
      <c r="G51" s="10"/>
    </row>
    <row r="52" spans="1:7" ht="15" x14ac:dyDescent="0.25">
      <c r="A52" s="18"/>
      <c r="B52" s="19"/>
      <c r="C52" s="8" t="s">
        <v>109</v>
      </c>
      <c r="D52" s="20"/>
      <c r="E52" s="50"/>
      <c r="F52" s="56">
        <v>0</v>
      </c>
      <c r="G52" s="21">
        <v>0</v>
      </c>
    </row>
    <row r="53" spans="1:7" ht="15" x14ac:dyDescent="0.25">
      <c r="A53" s="18"/>
      <c r="B53" s="19"/>
      <c r="C53" s="14"/>
      <c r="D53" s="22"/>
      <c r="E53" s="51"/>
      <c r="F53" s="57"/>
      <c r="G53" s="23"/>
    </row>
    <row r="54" spans="1:7" ht="15" x14ac:dyDescent="0.25">
      <c r="A54" s="1"/>
      <c r="B54" s="2"/>
      <c r="C54" s="8" t="s">
        <v>113</v>
      </c>
      <c r="D54" s="9"/>
      <c r="E54" s="48"/>
      <c r="F54" s="54"/>
      <c r="G54" s="10"/>
    </row>
    <row r="55" spans="1:7" ht="15" x14ac:dyDescent="0.25">
      <c r="A55" s="1"/>
      <c r="B55" s="2"/>
      <c r="C55" s="8" t="s">
        <v>109</v>
      </c>
      <c r="D55" s="12"/>
      <c r="E55" s="49"/>
      <c r="F55" s="55">
        <v>0</v>
      </c>
      <c r="G55" s="13">
        <v>0</v>
      </c>
    </row>
    <row r="56" spans="1:7" ht="15" x14ac:dyDescent="0.25">
      <c r="A56" s="1"/>
      <c r="B56" s="2"/>
      <c r="C56" s="14"/>
      <c r="D56" s="4"/>
      <c r="E56" s="47"/>
      <c r="F56" s="53"/>
      <c r="G56" s="5"/>
    </row>
    <row r="57" spans="1:7" ht="15" x14ac:dyDescent="0.25">
      <c r="A57" s="1"/>
      <c r="B57" s="2"/>
      <c r="C57" s="8" t="s">
        <v>114</v>
      </c>
      <c r="D57" s="9"/>
      <c r="E57" s="48"/>
      <c r="F57" s="54"/>
      <c r="G57" s="10"/>
    </row>
    <row r="58" spans="1:7" ht="15" x14ac:dyDescent="0.25">
      <c r="A58" s="1"/>
      <c r="B58" s="2"/>
      <c r="C58" s="8" t="s">
        <v>109</v>
      </c>
      <c r="D58" s="12"/>
      <c r="E58" s="49"/>
      <c r="F58" s="55">
        <v>0</v>
      </c>
      <c r="G58" s="13">
        <v>0</v>
      </c>
    </row>
    <row r="59" spans="1:7" ht="15" x14ac:dyDescent="0.25">
      <c r="A59" s="1"/>
      <c r="B59" s="2"/>
      <c r="C59" s="14"/>
      <c r="D59" s="4"/>
      <c r="E59" s="47"/>
      <c r="F59" s="53"/>
      <c r="G59" s="5"/>
    </row>
    <row r="60" spans="1:7" ht="15" x14ac:dyDescent="0.25">
      <c r="A60" s="1"/>
      <c r="B60" s="2"/>
      <c r="C60" s="8" t="s">
        <v>115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1"/>
      <c r="B62" s="2"/>
      <c r="C62" s="14"/>
      <c r="D62" s="4"/>
      <c r="E62" s="47"/>
      <c r="F62" s="53"/>
      <c r="G62" s="5"/>
    </row>
    <row r="63" spans="1:7" ht="25.5" x14ac:dyDescent="0.25">
      <c r="A63" s="6"/>
      <c r="B63" s="7"/>
      <c r="C63" s="24" t="s">
        <v>116</v>
      </c>
      <c r="D63" s="25"/>
      <c r="E63" s="49"/>
      <c r="F63" s="55">
        <v>4616.7105950000005</v>
      </c>
      <c r="G63" s="13">
        <v>0.91283557299999973</v>
      </c>
    </row>
    <row r="64" spans="1:7" ht="15" x14ac:dyDescent="0.25">
      <c r="A64" s="1"/>
      <c r="B64" s="2"/>
      <c r="C64" s="11"/>
      <c r="D64" s="4"/>
      <c r="E64" s="47"/>
      <c r="F64" s="53"/>
      <c r="G64" s="5"/>
    </row>
    <row r="65" spans="1:7" ht="15" x14ac:dyDescent="0.25">
      <c r="A65" s="1"/>
      <c r="B65" s="2"/>
      <c r="C65" s="3" t="s">
        <v>117</v>
      </c>
      <c r="D65" s="4"/>
      <c r="E65" s="47"/>
      <c r="F65" s="53"/>
      <c r="G65" s="5"/>
    </row>
    <row r="66" spans="1:7" ht="25.5" x14ac:dyDescent="0.25">
      <c r="A66" s="1"/>
      <c r="B66" s="2"/>
      <c r="C66" s="8" t="s">
        <v>10</v>
      </c>
      <c r="D66" s="9"/>
      <c r="E66" s="48"/>
      <c r="F66" s="54"/>
      <c r="G66" s="10"/>
    </row>
    <row r="67" spans="1:7" ht="15" x14ac:dyDescent="0.25">
      <c r="A67" s="6"/>
      <c r="B67" s="7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6"/>
      <c r="B68" s="7"/>
      <c r="C68" s="14"/>
      <c r="D68" s="4"/>
      <c r="E68" s="47"/>
      <c r="F68" s="53"/>
      <c r="G68" s="5"/>
    </row>
    <row r="69" spans="1:7" ht="15" x14ac:dyDescent="0.25">
      <c r="A69" s="1"/>
      <c r="B69" s="26"/>
      <c r="C69" s="8" t="s">
        <v>118</v>
      </c>
      <c r="D69" s="9"/>
      <c r="E69" s="48"/>
      <c r="F69" s="54"/>
      <c r="G69" s="10"/>
    </row>
    <row r="70" spans="1:7" ht="15" x14ac:dyDescent="0.25">
      <c r="A70" s="6"/>
      <c r="B70" s="7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4"/>
      <c r="E71" s="47"/>
      <c r="F71" s="59"/>
      <c r="G71" s="28"/>
    </row>
    <row r="72" spans="1:7" ht="15" x14ac:dyDescent="0.25">
      <c r="A72" s="1"/>
      <c r="B72" s="2"/>
      <c r="C72" s="8" t="s">
        <v>119</v>
      </c>
      <c r="D72" s="9"/>
      <c r="E72" s="48"/>
      <c r="F72" s="54"/>
      <c r="G72" s="10"/>
    </row>
    <row r="73" spans="1:7" ht="15" x14ac:dyDescent="0.25">
      <c r="A73" s="6"/>
      <c r="B73" s="7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25.5" x14ac:dyDescent="0.25">
      <c r="A75" s="1"/>
      <c r="B75" s="26"/>
      <c r="C75" s="8" t="s">
        <v>120</v>
      </c>
      <c r="D75" s="9"/>
      <c r="E75" s="48"/>
      <c r="F75" s="54"/>
      <c r="G75" s="10"/>
    </row>
    <row r="76" spans="1:7" ht="15" x14ac:dyDescent="0.25">
      <c r="A76" s="6"/>
      <c r="B76" s="7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6"/>
      <c r="B77" s="7"/>
      <c r="C77" s="14"/>
      <c r="D77" s="4"/>
      <c r="E77" s="47"/>
      <c r="F77" s="53"/>
      <c r="G77" s="5"/>
    </row>
    <row r="78" spans="1:7" ht="15" x14ac:dyDescent="0.25">
      <c r="A78" s="6"/>
      <c r="B78" s="7"/>
      <c r="C78" s="29" t="s">
        <v>121</v>
      </c>
      <c r="D78" s="25"/>
      <c r="E78" s="49"/>
      <c r="F78" s="55">
        <v>0</v>
      </c>
      <c r="G78" s="13">
        <v>0</v>
      </c>
    </row>
    <row r="79" spans="1:7" ht="15" x14ac:dyDescent="0.25">
      <c r="A79" s="6"/>
      <c r="B79" s="7"/>
      <c r="C79" s="11"/>
      <c r="D79" s="4"/>
      <c r="E79" s="47"/>
      <c r="F79" s="53"/>
      <c r="G79" s="5"/>
    </row>
    <row r="80" spans="1:7" ht="15" x14ac:dyDescent="0.25">
      <c r="A80" s="1"/>
      <c r="B80" s="2"/>
      <c r="C80" s="3" t="s">
        <v>122</v>
      </c>
      <c r="D80" s="4"/>
      <c r="E80" s="47"/>
      <c r="F80" s="53"/>
      <c r="G80" s="5"/>
    </row>
    <row r="81" spans="1:7" ht="15" x14ac:dyDescent="0.25">
      <c r="A81" s="6"/>
      <c r="B81" s="7"/>
      <c r="C81" s="8" t="s">
        <v>123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25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7"/>
      <c r="E83" s="47"/>
      <c r="F83" s="53"/>
      <c r="G83" s="5"/>
    </row>
    <row r="84" spans="1:7" ht="15" x14ac:dyDescent="0.25">
      <c r="A84" s="6"/>
      <c r="B84" s="7"/>
      <c r="C84" s="8" t="s">
        <v>124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25"/>
      <c r="E85" s="49"/>
      <c r="F85" s="55">
        <v>0</v>
      </c>
      <c r="G85" s="13">
        <v>0</v>
      </c>
    </row>
    <row r="86" spans="1:7" ht="15" x14ac:dyDescent="0.25">
      <c r="A86" s="6"/>
      <c r="B86" s="7"/>
      <c r="C86" s="14"/>
      <c r="D86" s="7"/>
      <c r="E86" s="47"/>
      <c r="F86" s="53"/>
      <c r="G86" s="5"/>
    </row>
    <row r="87" spans="1:7" ht="15" x14ac:dyDescent="0.25">
      <c r="A87" s="6"/>
      <c r="B87" s="7"/>
      <c r="C87" s="8" t="s">
        <v>125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7"/>
      <c r="E89" s="47"/>
      <c r="F89" s="53"/>
      <c r="G89" s="5"/>
    </row>
    <row r="90" spans="1:7" ht="15" x14ac:dyDescent="0.25">
      <c r="A90" s="6"/>
      <c r="B90" s="7"/>
      <c r="C90" s="8" t="s">
        <v>126</v>
      </c>
      <c r="D90" s="9"/>
      <c r="E90" s="48"/>
      <c r="F90" s="54"/>
      <c r="G90" s="10"/>
    </row>
    <row r="91" spans="1:7" ht="15" x14ac:dyDescent="0.25">
      <c r="A91" s="6">
        <v>1</v>
      </c>
      <c r="B91" s="7"/>
      <c r="C91" s="11" t="s">
        <v>757</v>
      </c>
      <c r="D91" s="15"/>
      <c r="E91" s="47"/>
      <c r="F91" s="53">
        <v>140.9540452</v>
      </c>
      <c r="G91" s="5">
        <v>2.7870031E-2</v>
      </c>
    </row>
    <row r="92" spans="1:7" ht="15" x14ac:dyDescent="0.25">
      <c r="A92" s="6"/>
      <c r="B92" s="7"/>
      <c r="C92" s="8" t="s">
        <v>109</v>
      </c>
      <c r="D92" s="25"/>
      <c r="E92" s="49"/>
      <c r="F92" s="55">
        <v>140.9540452</v>
      </c>
      <c r="G92" s="13">
        <v>2.7870031E-2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25.5" x14ac:dyDescent="0.25">
      <c r="A94" s="6"/>
      <c r="B94" s="7"/>
      <c r="C94" s="24" t="s">
        <v>128</v>
      </c>
      <c r="D94" s="25"/>
      <c r="E94" s="49"/>
      <c r="F94" s="55">
        <v>140.9540452</v>
      </c>
      <c r="G94" s="13">
        <v>2.7870031E-2</v>
      </c>
    </row>
    <row r="95" spans="1:7" ht="15" x14ac:dyDescent="0.25">
      <c r="A95" s="6"/>
      <c r="B95" s="7"/>
      <c r="C95" s="30"/>
      <c r="D95" s="7"/>
      <c r="E95" s="47"/>
      <c r="F95" s="53"/>
      <c r="G95" s="5"/>
    </row>
    <row r="96" spans="1:7" ht="15" x14ac:dyDescent="0.25">
      <c r="A96" s="1"/>
      <c r="B96" s="2"/>
      <c r="C96" s="3" t="s">
        <v>129</v>
      </c>
      <c r="D96" s="4"/>
      <c r="E96" s="47"/>
      <c r="F96" s="53"/>
      <c r="G96" s="5"/>
    </row>
    <row r="97" spans="1:7" ht="25.5" x14ac:dyDescent="0.25">
      <c r="A97" s="6"/>
      <c r="B97" s="7"/>
      <c r="C97" s="8" t="s">
        <v>130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1"/>
      <c r="B100" s="2"/>
      <c r="C100" s="3" t="s">
        <v>131</v>
      </c>
      <c r="D100" s="4"/>
      <c r="E100" s="47"/>
      <c r="F100" s="53"/>
      <c r="G100" s="5"/>
    </row>
    <row r="101" spans="1:7" ht="25.5" x14ac:dyDescent="0.25">
      <c r="A101" s="6"/>
      <c r="B101" s="7"/>
      <c r="C101" s="8" t="s">
        <v>132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25.5" x14ac:dyDescent="0.25">
      <c r="A104" s="6"/>
      <c r="B104" s="7"/>
      <c r="C104" s="8" t="s">
        <v>133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9"/>
      <c r="G106" s="28"/>
    </row>
    <row r="107" spans="1:7" ht="25.5" x14ac:dyDescent="0.25">
      <c r="A107" s="6"/>
      <c r="B107" s="7"/>
      <c r="C107" s="30" t="s">
        <v>134</v>
      </c>
      <c r="D107" s="7"/>
      <c r="E107" s="47"/>
      <c r="F107" s="59">
        <v>299.88431250000002</v>
      </c>
      <c r="G107" s="28">
        <v>5.9294395999999999E-2</v>
      </c>
    </row>
    <row r="108" spans="1:7" ht="15" x14ac:dyDescent="0.25">
      <c r="A108" s="6"/>
      <c r="B108" s="7"/>
      <c r="C108" s="31" t="s">
        <v>135</v>
      </c>
      <c r="D108" s="12"/>
      <c r="E108" s="49"/>
      <c r="F108" s="55">
        <v>5057.5489527</v>
      </c>
      <c r="G108" s="13">
        <v>0.99999999999999967</v>
      </c>
    </row>
    <row r="110" spans="1:7" ht="15" x14ac:dyDescent="0.25">
      <c r="B110" s="352"/>
      <c r="C110" s="352"/>
      <c r="D110" s="352"/>
      <c r="E110" s="352"/>
      <c r="F110" s="352"/>
    </row>
    <row r="111" spans="1:7" ht="15" x14ac:dyDescent="0.25">
      <c r="B111" s="352"/>
      <c r="C111" s="352"/>
      <c r="D111" s="352"/>
      <c r="E111" s="352"/>
      <c r="F111" s="352"/>
    </row>
    <row r="113" spans="2:4" ht="15" x14ac:dyDescent="0.25">
      <c r="B113" s="37" t="s">
        <v>137</v>
      </c>
      <c r="C113" s="38"/>
      <c r="D113" s="39"/>
    </row>
    <row r="114" spans="2:4" ht="15" x14ac:dyDescent="0.25">
      <c r="B114" s="40" t="s">
        <v>138</v>
      </c>
      <c r="C114" s="41"/>
      <c r="D114" s="65" t="s">
        <v>139</v>
      </c>
    </row>
    <row r="115" spans="2:4" ht="15" x14ac:dyDescent="0.25">
      <c r="B115" s="40" t="s">
        <v>140</v>
      </c>
      <c r="C115" s="41"/>
      <c r="D115" s="65" t="s">
        <v>139</v>
      </c>
    </row>
    <row r="116" spans="2:4" ht="15" x14ac:dyDescent="0.25">
      <c r="B116" s="42" t="s">
        <v>141</v>
      </c>
      <c r="C116" s="41"/>
      <c r="D116" s="43"/>
    </row>
    <row r="117" spans="2:4" ht="25.5" customHeight="1" x14ac:dyDescent="0.25">
      <c r="B117" s="43"/>
      <c r="C117" s="33" t="s">
        <v>142</v>
      </c>
      <c r="D117" s="34" t="s">
        <v>143</v>
      </c>
    </row>
    <row r="118" spans="2:4" ht="12.75" customHeight="1" x14ac:dyDescent="0.25">
      <c r="B118" s="60" t="s">
        <v>144</v>
      </c>
      <c r="C118" s="61" t="s">
        <v>145</v>
      </c>
      <c r="D118" s="61" t="s">
        <v>146</v>
      </c>
    </row>
    <row r="119" spans="2:4" ht="15" x14ac:dyDescent="0.25">
      <c r="B119" s="43" t="s">
        <v>147</v>
      </c>
      <c r="C119" s="44">
        <v>10.114100000000001</v>
      </c>
      <c r="D119" s="44">
        <v>10.0726</v>
      </c>
    </row>
    <row r="120" spans="2:4" ht="15" x14ac:dyDescent="0.25">
      <c r="B120" s="43" t="s">
        <v>148</v>
      </c>
      <c r="C120" s="44">
        <v>10.114100000000001</v>
      </c>
      <c r="D120" s="44">
        <v>10.0726</v>
      </c>
    </row>
    <row r="121" spans="2:4" ht="15" x14ac:dyDescent="0.25">
      <c r="B121" s="43" t="s">
        <v>149</v>
      </c>
      <c r="C121" s="44">
        <v>10.0581</v>
      </c>
      <c r="D121" s="44">
        <v>10.0122</v>
      </c>
    </row>
    <row r="122" spans="2:4" ht="15" x14ac:dyDescent="0.25">
      <c r="B122" s="43" t="s">
        <v>150</v>
      </c>
      <c r="C122" s="44">
        <v>10.058199999999999</v>
      </c>
      <c r="D122" s="44">
        <v>10.0123</v>
      </c>
    </row>
    <row r="124" spans="2:4" ht="15" x14ac:dyDescent="0.25">
      <c r="B124" s="62" t="s">
        <v>151</v>
      </c>
      <c r="C124" s="45"/>
      <c r="D124" s="63" t="s">
        <v>139</v>
      </c>
    </row>
    <row r="125" spans="2:4" ht="24.75" customHeight="1" x14ac:dyDescent="0.25">
      <c r="B125" s="64"/>
      <c r="C125" s="64"/>
    </row>
    <row r="126" spans="2:4" ht="15" x14ac:dyDescent="0.25">
      <c r="B126" s="66"/>
      <c r="C126" s="68"/>
      <c r="D126"/>
    </row>
    <row r="128" spans="2:4" ht="15" x14ac:dyDescent="0.25">
      <c r="B128" s="42" t="s">
        <v>152</v>
      </c>
      <c r="C128" s="41"/>
      <c r="D128" s="67" t="s">
        <v>139</v>
      </c>
    </row>
    <row r="129" spans="2:4" ht="15" x14ac:dyDescent="0.25">
      <c r="B129" s="42" t="s">
        <v>153</v>
      </c>
      <c r="C129" s="41"/>
      <c r="D129" s="67" t="s">
        <v>139</v>
      </c>
    </row>
    <row r="130" spans="2:4" ht="15" x14ac:dyDescent="0.25">
      <c r="B130" s="42" t="s">
        <v>154</v>
      </c>
      <c r="C130" s="41"/>
      <c r="D130" s="46">
        <v>0.34022824904660404</v>
      </c>
    </row>
    <row r="131" spans="2:4" ht="15" x14ac:dyDescent="0.25">
      <c r="B131" s="42" t="s">
        <v>155</v>
      </c>
      <c r="C131" s="41"/>
      <c r="D131" s="46" t="s">
        <v>139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2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430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392</v>
      </c>
      <c r="C7" s="11" t="s">
        <v>393</v>
      </c>
      <c r="D7" s="2" t="s">
        <v>16</v>
      </c>
      <c r="E7" s="47">
        <v>393492</v>
      </c>
      <c r="F7" s="53">
        <v>3017.4934020000001</v>
      </c>
      <c r="G7" s="5">
        <v>4.9007525000000003E-2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28</v>
      </c>
      <c r="E8" s="47">
        <v>207494</v>
      </c>
      <c r="F8" s="53">
        <v>2889.9764319999999</v>
      </c>
      <c r="G8" s="5">
        <v>4.6936503999999997E-2</v>
      </c>
    </row>
    <row r="9" spans="1:7" ht="15" x14ac:dyDescent="0.25">
      <c r="A9" s="6">
        <v>3</v>
      </c>
      <c r="B9" s="7" t="s">
        <v>14</v>
      </c>
      <c r="C9" s="11" t="s">
        <v>15</v>
      </c>
      <c r="D9" s="2" t="s">
        <v>16</v>
      </c>
      <c r="E9" s="47">
        <v>677150</v>
      </c>
      <c r="F9" s="53">
        <v>2759.38625</v>
      </c>
      <c r="G9" s="5">
        <v>4.4815570999999998E-2</v>
      </c>
    </row>
    <row r="10" spans="1:7" ht="15" x14ac:dyDescent="0.25">
      <c r="A10" s="6">
        <v>4</v>
      </c>
      <c r="B10" s="7" t="s">
        <v>431</v>
      </c>
      <c r="C10" s="11" t="s">
        <v>432</v>
      </c>
      <c r="D10" s="2" t="s">
        <v>13</v>
      </c>
      <c r="E10" s="47">
        <v>54229</v>
      </c>
      <c r="F10" s="53">
        <v>2503.644472</v>
      </c>
      <c r="G10" s="5">
        <v>4.0662034E-2</v>
      </c>
    </row>
    <row r="11" spans="1:7" ht="15" x14ac:dyDescent="0.25">
      <c r="A11" s="6">
        <v>5</v>
      </c>
      <c r="B11" s="7" t="s">
        <v>36</v>
      </c>
      <c r="C11" s="11" t="s">
        <v>37</v>
      </c>
      <c r="D11" s="2" t="s">
        <v>16</v>
      </c>
      <c r="E11" s="47">
        <v>100538</v>
      </c>
      <c r="F11" s="53">
        <v>2329.9178809999999</v>
      </c>
      <c r="G11" s="5">
        <v>3.7840515999999998E-2</v>
      </c>
    </row>
    <row r="12" spans="1:7" ht="25.5" x14ac:dyDescent="0.25">
      <c r="A12" s="6">
        <v>6</v>
      </c>
      <c r="B12" s="7" t="s">
        <v>17</v>
      </c>
      <c r="C12" s="11" t="s">
        <v>18</v>
      </c>
      <c r="D12" s="2" t="s">
        <v>19</v>
      </c>
      <c r="E12" s="47">
        <v>172456</v>
      </c>
      <c r="F12" s="53">
        <v>2325.6553880000001</v>
      </c>
      <c r="G12" s="5">
        <v>3.7771288E-2</v>
      </c>
    </row>
    <row r="13" spans="1:7" ht="51" x14ac:dyDescent="0.25">
      <c r="A13" s="6">
        <v>7</v>
      </c>
      <c r="B13" s="7" t="s">
        <v>323</v>
      </c>
      <c r="C13" s="11" t="s">
        <v>324</v>
      </c>
      <c r="D13" s="2" t="s">
        <v>238</v>
      </c>
      <c r="E13" s="47">
        <v>1097102</v>
      </c>
      <c r="F13" s="53">
        <v>2071.8771270000002</v>
      </c>
      <c r="G13" s="5">
        <v>3.3649641000000001E-2</v>
      </c>
    </row>
    <row r="14" spans="1:7" ht="25.5" x14ac:dyDescent="0.25">
      <c r="A14" s="6">
        <v>8</v>
      </c>
      <c r="B14" s="7" t="s">
        <v>321</v>
      </c>
      <c r="C14" s="11" t="s">
        <v>322</v>
      </c>
      <c r="D14" s="2" t="s">
        <v>49</v>
      </c>
      <c r="E14" s="47">
        <v>233668</v>
      </c>
      <c r="F14" s="53">
        <v>2046.3475100000001</v>
      </c>
      <c r="G14" s="5">
        <v>3.3235011000000002E-2</v>
      </c>
    </row>
    <row r="15" spans="1:7" ht="15" x14ac:dyDescent="0.25">
      <c r="A15" s="6">
        <v>9</v>
      </c>
      <c r="B15" s="7" t="s">
        <v>11</v>
      </c>
      <c r="C15" s="11" t="s">
        <v>12</v>
      </c>
      <c r="D15" s="2" t="s">
        <v>13</v>
      </c>
      <c r="E15" s="47">
        <v>246955</v>
      </c>
      <c r="F15" s="53">
        <v>1912.4195199999999</v>
      </c>
      <c r="G15" s="5">
        <v>3.1059868000000001E-2</v>
      </c>
    </row>
    <row r="16" spans="1:7" ht="25.5" x14ac:dyDescent="0.25">
      <c r="A16" s="6">
        <v>10</v>
      </c>
      <c r="B16" s="7" t="s">
        <v>433</v>
      </c>
      <c r="C16" s="11" t="s">
        <v>434</v>
      </c>
      <c r="D16" s="2" t="s">
        <v>31</v>
      </c>
      <c r="E16" s="47">
        <v>157824</v>
      </c>
      <c r="F16" s="53">
        <v>1850.88096</v>
      </c>
      <c r="G16" s="5">
        <v>3.0060412000000002E-2</v>
      </c>
    </row>
    <row r="17" spans="1:7" ht="25.5" x14ac:dyDescent="0.25">
      <c r="A17" s="6">
        <v>11</v>
      </c>
      <c r="B17" s="7" t="s">
        <v>396</v>
      </c>
      <c r="C17" s="11" t="s">
        <v>397</v>
      </c>
      <c r="D17" s="2" t="s">
        <v>60</v>
      </c>
      <c r="E17" s="47">
        <v>766986</v>
      </c>
      <c r="F17" s="53">
        <v>1822.742229</v>
      </c>
      <c r="G17" s="5">
        <v>2.9603407000000002E-2</v>
      </c>
    </row>
    <row r="18" spans="1:7" ht="25.5" x14ac:dyDescent="0.25">
      <c r="A18" s="6">
        <v>12</v>
      </c>
      <c r="B18" s="7" t="s">
        <v>406</v>
      </c>
      <c r="C18" s="11" t="s">
        <v>407</v>
      </c>
      <c r="D18" s="2" t="s">
        <v>177</v>
      </c>
      <c r="E18" s="47">
        <v>282568</v>
      </c>
      <c r="F18" s="53">
        <v>1808.011348</v>
      </c>
      <c r="G18" s="5">
        <v>2.9364161E-2</v>
      </c>
    </row>
    <row r="19" spans="1:7" ht="25.5" x14ac:dyDescent="0.25">
      <c r="A19" s="6">
        <v>13</v>
      </c>
      <c r="B19" s="7" t="s">
        <v>300</v>
      </c>
      <c r="C19" s="11" t="s">
        <v>301</v>
      </c>
      <c r="D19" s="2" t="s">
        <v>166</v>
      </c>
      <c r="E19" s="47">
        <v>143555</v>
      </c>
      <c r="F19" s="53">
        <v>1746.346575</v>
      </c>
      <c r="G19" s="5">
        <v>2.8362654000000001E-2</v>
      </c>
    </row>
    <row r="20" spans="1:7" ht="25.5" x14ac:dyDescent="0.25">
      <c r="A20" s="6">
        <v>14</v>
      </c>
      <c r="B20" s="7" t="s">
        <v>435</v>
      </c>
      <c r="C20" s="11" t="s">
        <v>436</v>
      </c>
      <c r="D20" s="2" t="s">
        <v>60</v>
      </c>
      <c r="E20" s="47">
        <v>282193</v>
      </c>
      <c r="F20" s="53">
        <v>1700.7772110000001</v>
      </c>
      <c r="G20" s="5">
        <v>2.7622555999999999E-2</v>
      </c>
    </row>
    <row r="21" spans="1:7" ht="15" x14ac:dyDescent="0.25">
      <c r="A21" s="6">
        <v>15</v>
      </c>
      <c r="B21" s="7" t="s">
        <v>404</v>
      </c>
      <c r="C21" s="11" t="s">
        <v>405</v>
      </c>
      <c r="D21" s="2" t="s">
        <v>227</v>
      </c>
      <c r="E21" s="47">
        <v>344486</v>
      </c>
      <c r="F21" s="53">
        <v>1695.7323349999999</v>
      </c>
      <c r="G21" s="5">
        <v>2.7540622000000001E-2</v>
      </c>
    </row>
    <row r="22" spans="1:7" ht="15" x14ac:dyDescent="0.25">
      <c r="A22" s="6">
        <v>16</v>
      </c>
      <c r="B22" s="7" t="s">
        <v>355</v>
      </c>
      <c r="C22" s="11" t="s">
        <v>356</v>
      </c>
      <c r="D22" s="2" t="s">
        <v>177</v>
      </c>
      <c r="E22" s="47">
        <v>392608</v>
      </c>
      <c r="F22" s="53">
        <v>1695.477648</v>
      </c>
      <c r="G22" s="5">
        <v>2.7536484999999999E-2</v>
      </c>
    </row>
    <row r="23" spans="1:7" ht="25.5" x14ac:dyDescent="0.25">
      <c r="A23" s="6">
        <v>17</v>
      </c>
      <c r="B23" s="7" t="s">
        <v>424</v>
      </c>
      <c r="C23" s="11" t="s">
        <v>425</v>
      </c>
      <c r="D23" s="2" t="s">
        <v>49</v>
      </c>
      <c r="E23" s="47">
        <v>526374</v>
      </c>
      <c r="F23" s="53">
        <v>1678.8698730000001</v>
      </c>
      <c r="G23" s="5">
        <v>2.7266756E-2</v>
      </c>
    </row>
    <row r="24" spans="1:7" ht="25.5" x14ac:dyDescent="0.25">
      <c r="A24" s="6">
        <v>18</v>
      </c>
      <c r="B24" s="7" t="s">
        <v>408</v>
      </c>
      <c r="C24" s="11" t="s">
        <v>409</v>
      </c>
      <c r="D24" s="2" t="s">
        <v>177</v>
      </c>
      <c r="E24" s="47">
        <v>153298</v>
      </c>
      <c r="F24" s="53">
        <v>1676.0836830000001</v>
      </c>
      <c r="G24" s="5">
        <v>2.7221505E-2</v>
      </c>
    </row>
    <row r="25" spans="1:7" ht="15" x14ac:dyDescent="0.25">
      <c r="A25" s="6">
        <v>19</v>
      </c>
      <c r="B25" s="7" t="s">
        <v>302</v>
      </c>
      <c r="C25" s="11" t="s">
        <v>303</v>
      </c>
      <c r="D25" s="2" t="s">
        <v>16</v>
      </c>
      <c r="E25" s="47">
        <v>246743</v>
      </c>
      <c r="F25" s="53">
        <v>1675.0148555000001</v>
      </c>
      <c r="G25" s="5">
        <v>2.7204145999999998E-2</v>
      </c>
    </row>
    <row r="26" spans="1:7" ht="25.5" x14ac:dyDescent="0.25">
      <c r="A26" s="6">
        <v>20</v>
      </c>
      <c r="B26" s="7" t="s">
        <v>296</v>
      </c>
      <c r="C26" s="11" t="s">
        <v>297</v>
      </c>
      <c r="D26" s="2" t="s">
        <v>250</v>
      </c>
      <c r="E26" s="47">
        <v>734885</v>
      </c>
      <c r="F26" s="53">
        <v>1585.5143875000001</v>
      </c>
      <c r="G26" s="5">
        <v>2.5750557E-2</v>
      </c>
    </row>
    <row r="27" spans="1:7" ht="25.5" x14ac:dyDescent="0.25">
      <c r="A27" s="6">
        <v>21</v>
      </c>
      <c r="B27" s="7" t="s">
        <v>414</v>
      </c>
      <c r="C27" s="11" t="s">
        <v>415</v>
      </c>
      <c r="D27" s="2" t="s">
        <v>49</v>
      </c>
      <c r="E27" s="47">
        <v>280091</v>
      </c>
      <c r="F27" s="53">
        <v>1571.5906010000001</v>
      </c>
      <c r="G27" s="5">
        <v>2.5524419E-2</v>
      </c>
    </row>
    <row r="28" spans="1:7" ht="15" x14ac:dyDescent="0.25">
      <c r="A28" s="6">
        <v>22</v>
      </c>
      <c r="B28" s="7" t="s">
        <v>437</v>
      </c>
      <c r="C28" s="11" t="s">
        <v>438</v>
      </c>
      <c r="D28" s="2" t="s">
        <v>177</v>
      </c>
      <c r="E28" s="47">
        <v>49729</v>
      </c>
      <c r="F28" s="53">
        <v>1539.5849754999999</v>
      </c>
      <c r="G28" s="5">
        <v>2.5004611E-2</v>
      </c>
    </row>
    <row r="29" spans="1:7" ht="25.5" x14ac:dyDescent="0.25">
      <c r="A29" s="6">
        <v>23</v>
      </c>
      <c r="B29" s="7" t="s">
        <v>394</v>
      </c>
      <c r="C29" s="11" t="s">
        <v>395</v>
      </c>
      <c r="D29" s="2" t="s">
        <v>49</v>
      </c>
      <c r="E29" s="47">
        <v>475699</v>
      </c>
      <c r="F29" s="53">
        <v>1433.5189365000001</v>
      </c>
      <c r="G29" s="5">
        <v>2.3281977999999998E-2</v>
      </c>
    </row>
    <row r="30" spans="1:7" ht="25.5" x14ac:dyDescent="0.25">
      <c r="A30" s="6">
        <v>24</v>
      </c>
      <c r="B30" s="7" t="s">
        <v>337</v>
      </c>
      <c r="C30" s="11" t="s">
        <v>338</v>
      </c>
      <c r="D30" s="2" t="s">
        <v>49</v>
      </c>
      <c r="E30" s="47">
        <v>13861</v>
      </c>
      <c r="F30" s="53">
        <v>1414.3279265000001</v>
      </c>
      <c r="G30" s="5">
        <v>2.2970293999999999E-2</v>
      </c>
    </row>
    <row r="31" spans="1:7" ht="25.5" x14ac:dyDescent="0.25">
      <c r="A31" s="6">
        <v>25</v>
      </c>
      <c r="B31" s="7" t="s">
        <v>308</v>
      </c>
      <c r="C31" s="11" t="s">
        <v>309</v>
      </c>
      <c r="D31" s="2" t="s">
        <v>22</v>
      </c>
      <c r="E31" s="47">
        <v>172097</v>
      </c>
      <c r="F31" s="53">
        <v>1250.5428505</v>
      </c>
      <c r="G31" s="5">
        <v>2.0310238000000001E-2</v>
      </c>
    </row>
    <row r="32" spans="1:7" ht="15" x14ac:dyDescent="0.25">
      <c r="A32" s="6">
        <v>26</v>
      </c>
      <c r="B32" s="7" t="s">
        <v>38</v>
      </c>
      <c r="C32" s="11" t="s">
        <v>39</v>
      </c>
      <c r="D32" s="2" t="s">
        <v>13</v>
      </c>
      <c r="E32" s="47">
        <v>6231</v>
      </c>
      <c r="F32" s="53">
        <v>1233.0837449999999</v>
      </c>
      <c r="G32" s="5">
        <v>2.0026682000000001E-2</v>
      </c>
    </row>
    <row r="33" spans="1:7" ht="15" x14ac:dyDescent="0.25">
      <c r="A33" s="6">
        <v>27</v>
      </c>
      <c r="B33" s="7" t="s">
        <v>314</v>
      </c>
      <c r="C33" s="11" t="s">
        <v>315</v>
      </c>
      <c r="D33" s="2" t="s">
        <v>316</v>
      </c>
      <c r="E33" s="47">
        <v>166235</v>
      </c>
      <c r="F33" s="53">
        <v>1161.816415</v>
      </c>
      <c r="G33" s="5">
        <v>1.8869219999999999E-2</v>
      </c>
    </row>
    <row r="34" spans="1:7" ht="25.5" x14ac:dyDescent="0.25">
      <c r="A34" s="6">
        <v>28</v>
      </c>
      <c r="B34" s="7" t="s">
        <v>327</v>
      </c>
      <c r="C34" s="11" t="s">
        <v>328</v>
      </c>
      <c r="D34" s="2" t="s">
        <v>60</v>
      </c>
      <c r="E34" s="47">
        <v>82634</v>
      </c>
      <c r="F34" s="53">
        <v>1150.8437180000001</v>
      </c>
      <c r="G34" s="5">
        <v>1.8691011E-2</v>
      </c>
    </row>
    <row r="35" spans="1:7" ht="15" x14ac:dyDescent="0.25">
      <c r="A35" s="6">
        <v>29</v>
      </c>
      <c r="B35" s="7" t="s">
        <v>339</v>
      </c>
      <c r="C35" s="11" t="s">
        <v>340</v>
      </c>
      <c r="D35" s="2" t="s">
        <v>161</v>
      </c>
      <c r="E35" s="47">
        <v>196903</v>
      </c>
      <c r="F35" s="53">
        <v>1136.4256645</v>
      </c>
      <c r="G35" s="5">
        <v>1.8456845E-2</v>
      </c>
    </row>
    <row r="36" spans="1:7" ht="15" x14ac:dyDescent="0.25">
      <c r="A36" s="6">
        <v>30</v>
      </c>
      <c r="B36" s="7" t="s">
        <v>44</v>
      </c>
      <c r="C36" s="11" t="s">
        <v>45</v>
      </c>
      <c r="D36" s="2" t="s">
        <v>46</v>
      </c>
      <c r="E36" s="47">
        <v>635578</v>
      </c>
      <c r="F36" s="53">
        <v>1131.964418</v>
      </c>
      <c r="G36" s="5">
        <v>1.838439E-2</v>
      </c>
    </row>
    <row r="37" spans="1:7" ht="15" x14ac:dyDescent="0.25">
      <c r="A37" s="6">
        <v>31</v>
      </c>
      <c r="B37" s="7" t="s">
        <v>331</v>
      </c>
      <c r="C37" s="11" t="s">
        <v>332</v>
      </c>
      <c r="D37" s="2" t="s">
        <v>210</v>
      </c>
      <c r="E37" s="47">
        <v>105743</v>
      </c>
      <c r="F37" s="53">
        <v>1025.0726420000001</v>
      </c>
      <c r="G37" s="5">
        <v>1.6648346000000001E-2</v>
      </c>
    </row>
    <row r="38" spans="1:7" ht="15" x14ac:dyDescent="0.25">
      <c r="A38" s="6">
        <v>32</v>
      </c>
      <c r="B38" s="7" t="s">
        <v>398</v>
      </c>
      <c r="C38" s="11" t="s">
        <v>399</v>
      </c>
      <c r="D38" s="2" t="s">
        <v>210</v>
      </c>
      <c r="E38" s="47">
        <v>120079</v>
      </c>
      <c r="F38" s="53">
        <v>1003.980519</v>
      </c>
      <c r="G38" s="5">
        <v>1.6305785E-2</v>
      </c>
    </row>
    <row r="39" spans="1:7" ht="15" x14ac:dyDescent="0.25">
      <c r="A39" s="6">
        <v>33</v>
      </c>
      <c r="B39" s="7" t="s">
        <v>381</v>
      </c>
      <c r="C39" s="11" t="s">
        <v>382</v>
      </c>
      <c r="D39" s="2" t="s">
        <v>253</v>
      </c>
      <c r="E39" s="47">
        <v>14020</v>
      </c>
      <c r="F39" s="53">
        <v>786.66921000000002</v>
      </c>
      <c r="G39" s="5">
        <v>1.2776403E-2</v>
      </c>
    </row>
    <row r="40" spans="1:7" ht="15" x14ac:dyDescent="0.25">
      <c r="A40" s="6">
        <v>34</v>
      </c>
      <c r="B40" s="7" t="s">
        <v>294</v>
      </c>
      <c r="C40" s="11" t="s">
        <v>295</v>
      </c>
      <c r="D40" s="2" t="s">
        <v>250</v>
      </c>
      <c r="E40" s="47">
        <v>50000</v>
      </c>
      <c r="F40" s="53">
        <v>177.85</v>
      </c>
      <c r="G40" s="5">
        <v>2.888486E-3</v>
      </c>
    </row>
    <row r="41" spans="1:7" ht="15" x14ac:dyDescent="0.25">
      <c r="A41" s="1"/>
      <c r="B41" s="2"/>
      <c r="C41" s="8" t="s">
        <v>109</v>
      </c>
      <c r="D41" s="12"/>
      <c r="E41" s="49"/>
      <c r="F41" s="55">
        <v>56809.440708499991</v>
      </c>
      <c r="G41" s="13">
        <v>0.92264992699999981</v>
      </c>
    </row>
    <row r="42" spans="1:7" ht="15" x14ac:dyDescent="0.25">
      <c r="A42" s="6"/>
      <c r="B42" s="7"/>
      <c r="C42" s="14"/>
      <c r="D42" s="15"/>
      <c r="E42" s="47"/>
      <c r="F42" s="53"/>
      <c r="G42" s="5"/>
    </row>
    <row r="43" spans="1:7" ht="15" x14ac:dyDescent="0.25">
      <c r="A43" s="1"/>
      <c r="B43" s="2"/>
      <c r="C43" s="8" t="s">
        <v>110</v>
      </c>
      <c r="D43" s="9"/>
      <c r="E43" s="48"/>
      <c r="F43" s="54"/>
      <c r="G43" s="10"/>
    </row>
    <row r="44" spans="1:7" ht="15" x14ac:dyDescent="0.25">
      <c r="A44" s="1"/>
      <c r="B44" s="2"/>
      <c r="C44" s="8" t="s">
        <v>109</v>
      </c>
      <c r="D44" s="12"/>
      <c r="E44" s="49"/>
      <c r="F44" s="55">
        <v>0</v>
      </c>
      <c r="G44" s="13">
        <v>0</v>
      </c>
    </row>
    <row r="45" spans="1:7" ht="15" x14ac:dyDescent="0.25">
      <c r="A45" s="6"/>
      <c r="B45" s="7"/>
      <c r="C45" s="14"/>
      <c r="D45" s="15"/>
      <c r="E45" s="47"/>
      <c r="F45" s="53"/>
      <c r="G45" s="5"/>
    </row>
    <row r="46" spans="1:7" ht="15" x14ac:dyDescent="0.25">
      <c r="A46" s="16"/>
      <c r="B46" s="17"/>
      <c r="C46" s="8" t="s">
        <v>111</v>
      </c>
      <c r="D46" s="9"/>
      <c r="E46" s="48"/>
      <c r="F46" s="54"/>
      <c r="G46" s="10"/>
    </row>
    <row r="47" spans="1:7" ht="15" x14ac:dyDescent="0.25">
      <c r="A47" s="18"/>
      <c r="B47" s="19"/>
      <c r="C47" s="8" t="s">
        <v>109</v>
      </c>
      <c r="D47" s="20"/>
      <c r="E47" s="50"/>
      <c r="F47" s="56">
        <v>0</v>
      </c>
      <c r="G47" s="21">
        <v>0</v>
      </c>
    </row>
    <row r="48" spans="1:7" ht="15" x14ac:dyDescent="0.25">
      <c r="A48" s="18"/>
      <c r="B48" s="19"/>
      <c r="C48" s="14"/>
      <c r="D48" s="22"/>
      <c r="E48" s="51"/>
      <c r="F48" s="57"/>
      <c r="G48" s="23"/>
    </row>
    <row r="49" spans="1:7" ht="15" x14ac:dyDescent="0.25">
      <c r="A49" s="1"/>
      <c r="B49" s="2"/>
      <c r="C49" s="8" t="s">
        <v>113</v>
      </c>
      <c r="D49" s="9"/>
      <c r="E49" s="48"/>
      <c r="F49" s="54"/>
      <c r="G49" s="10"/>
    </row>
    <row r="50" spans="1:7" ht="15" x14ac:dyDescent="0.25">
      <c r="A50" s="1"/>
      <c r="B50" s="2"/>
      <c r="C50" s="8" t="s">
        <v>109</v>
      </c>
      <c r="D50" s="12"/>
      <c r="E50" s="49"/>
      <c r="F50" s="55">
        <v>0</v>
      </c>
      <c r="G50" s="13">
        <v>0</v>
      </c>
    </row>
    <row r="51" spans="1:7" ht="15" x14ac:dyDescent="0.25">
      <c r="A51" s="1"/>
      <c r="B51" s="2"/>
      <c r="C51" s="14"/>
      <c r="D51" s="4"/>
      <c r="E51" s="47"/>
      <c r="F51" s="53"/>
      <c r="G51" s="5"/>
    </row>
    <row r="52" spans="1:7" ht="15" x14ac:dyDescent="0.25">
      <c r="A52" s="1"/>
      <c r="B52" s="2"/>
      <c r="C52" s="8" t="s">
        <v>114</v>
      </c>
      <c r="D52" s="9"/>
      <c r="E52" s="48"/>
      <c r="F52" s="54"/>
      <c r="G52" s="10"/>
    </row>
    <row r="53" spans="1:7" ht="15" x14ac:dyDescent="0.25">
      <c r="A53" s="1"/>
      <c r="B53" s="2"/>
      <c r="C53" s="8" t="s">
        <v>109</v>
      </c>
      <c r="D53" s="12"/>
      <c r="E53" s="49"/>
      <c r="F53" s="55">
        <v>0</v>
      </c>
      <c r="G53" s="13">
        <v>0</v>
      </c>
    </row>
    <row r="54" spans="1:7" ht="15" x14ac:dyDescent="0.25">
      <c r="A54" s="1"/>
      <c r="B54" s="2"/>
      <c r="C54" s="14"/>
      <c r="D54" s="4"/>
      <c r="E54" s="47"/>
      <c r="F54" s="53"/>
      <c r="G54" s="5"/>
    </row>
    <row r="55" spans="1:7" ht="15" x14ac:dyDescent="0.25">
      <c r="A55" s="1"/>
      <c r="B55" s="2"/>
      <c r="C55" s="8" t="s">
        <v>115</v>
      </c>
      <c r="D55" s="9"/>
      <c r="E55" s="48"/>
      <c r="F55" s="54"/>
      <c r="G55" s="10"/>
    </row>
    <row r="56" spans="1:7" ht="15" x14ac:dyDescent="0.25">
      <c r="A56" s="6">
        <v>1</v>
      </c>
      <c r="B56" s="7"/>
      <c r="C56" s="72" t="s">
        <v>867</v>
      </c>
      <c r="D56" s="15" t="s">
        <v>385</v>
      </c>
      <c r="E56" s="47">
        <v>8250</v>
      </c>
      <c r="F56" s="53">
        <v>28.037624999999998</v>
      </c>
      <c r="G56" s="5">
        <v>4.5536300000000002E-4</v>
      </c>
    </row>
    <row r="57" spans="1:7" ht="15" x14ac:dyDescent="0.25">
      <c r="A57" s="1"/>
      <c r="B57" s="2"/>
      <c r="C57" s="8" t="s">
        <v>109</v>
      </c>
      <c r="D57" s="12"/>
      <c r="E57" s="49"/>
      <c r="F57" s="55">
        <v>28.037624999999998</v>
      </c>
      <c r="G57" s="13">
        <v>4.5536300000000002E-4</v>
      </c>
    </row>
    <row r="58" spans="1:7" ht="15" x14ac:dyDescent="0.25">
      <c r="A58" s="1"/>
      <c r="B58" s="2"/>
      <c r="C58" s="14"/>
      <c r="D58" s="4"/>
      <c r="E58" s="47"/>
      <c r="F58" s="53"/>
      <c r="G58" s="5"/>
    </row>
    <row r="59" spans="1:7" ht="25.5" x14ac:dyDescent="0.25">
      <c r="A59" s="6"/>
      <c r="B59" s="7"/>
      <c r="C59" s="24" t="s">
        <v>116</v>
      </c>
      <c r="D59" s="25"/>
      <c r="E59" s="49"/>
      <c r="F59" s="55">
        <v>56837.478333499988</v>
      </c>
      <c r="G59" s="13">
        <v>0.92310528999999986</v>
      </c>
    </row>
    <row r="60" spans="1:7" ht="15" x14ac:dyDescent="0.25">
      <c r="A60" s="1"/>
      <c r="B60" s="2"/>
      <c r="C60" s="11"/>
      <c r="D60" s="4"/>
      <c r="E60" s="47"/>
      <c r="F60" s="53"/>
      <c r="G60" s="5"/>
    </row>
    <row r="61" spans="1:7" ht="15" x14ac:dyDescent="0.25">
      <c r="A61" s="1"/>
      <c r="B61" s="2"/>
      <c r="C61" s="3" t="s">
        <v>117</v>
      </c>
      <c r="D61" s="4"/>
      <c r="E61" s="47"/>
      <c r="F61" s="53"/>
      <c r="G61" s="5"/>
    </row>
    <row r="62" spans="1:7" ht="25.5" x14ac:dyDescent="0.25">
      <c r="A62" s="1"/>
      <c r="B62" s="2"/>
      <c r="C62" s="8" t="s">
        <v>10</v>
      </c>
      <c r="D62" s="9"/>
      <c r="E62" s="48"/>
      <c r="F62" s="54"/>
      <c r="G62" s="10"/>
    </row>
    <row r="63" spans="1:7" ht="15" x14ac:dyDescent="0.25">
      <c r="A63" s="6"/>
      <c r="B63" s="7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6"/>
      <c r="B64" s="7"/>
      <c r="C64" s="14"/>
      <c r="D64" s="4"/>
      <c r="E64" s="47"/>
      <c r="F64" s="53"/>
      <c r="G64" s="5"/>
    </row>
    <row r="65" spans="1:7" ht="15" x14ac:dyDescent="0.25">
      <c r="A65" s="1"/>
      <c r="B65" s="26"/>
      <c r="C65" s="8" t="s">
        <v>118</v>
      </c>
      <c r="D65" s="9"/>
      <c r="E65" s="48"/>
      <c r="F65" s="54"/>
      <c r="G65" s="10"/>
    </row>
    <row r="66" spans="1:7" ht="15" x14ac:dyDescent="0.25">
      <c r="A66" s="6"/>
      <c r="B66" s="7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6"/>
      <c r="B67" s="7"/>
      <c r="C67" s="14"/>
      <c r="D67" s="4"/>
      <c r="E67" s="47"/>
      <c r="F67" s="59"/>
      <c r="G67" s="28"/>
    </row>
    <row r="68" spans="1:7" ht="15" x14ac:dyDescent="0.25">
      <c r="A68" s="1"/>
      <c r="B68" s="2"/>
      <c r="C68" s="8" t="s">
        <v>119</v>
      </c>
      <c r="D68" s="9"/>
      <c r="E68" s="48"/>
      <c r="F68" s="54"/>
      <c r="G68" s="10"/>
    </row>
    <row r="69" spans="1:7" ht="15" x14ac:dyDescent="0.25">
      <c r="A69" s="6"/>
      <c r="B69" s="7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1"/>
      <c r="B70" s="2"/>
      <c r="C70" s="14"/>
      <c r="D70" s="4"/>
      <c r="E70" s="47"/>
      <c r="F70" s="53"/>
      <c r="G70" s="5"/>
    </row>
    <row r="71" spans="1:7" ht="25.5" x14ac:dyDescent="0.25">
      <c r="A71" s="1"/>
      <c r="B71" s="26"/>
      <c r="C71" s="8" t="s">
        <v>120</v>
      </c>
      <c r="D71" s="9"/>
      <c r="E71" s="48"/>
      <c r="F71" s="54"/>
      <c r="G71" s="10"/>
    </row>
    <row r="72" spans="1:7" ht="15" x14ac:dyDescent="0.25">
      <c r="A72" s="6"/>
      <c r="B72" s="7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4"/>
      <c r="E73" s="47"/>
      <c r="F73" s="53"/>
      <c r="G73" s="5"/>
    </row>
    <row r="74" spans="1:7" ht="15" x14ac:dyDescent="0.25">
      <c r="A74" s="6"/>
      <c r="B74" s="7"/>
      <c r="C74" s="29" t="s">
        <v>121</v>
      </c>
      <c r="D74" s="25"/>
      <c r="E74" s="49"/>
      <c r="F74" s="55">
        <v>0</v>
      </c>
      <c r="G74" s="13">
        <v>0</v>
      </c>
    </row>
    <row r="75" spans="1:7" ht="15" x14ac:dyDescent="0.25">
      <c r="A75" s="6"/>
      <c r="B75" s="7"/>
      <c r="C75" s="11"/>
      <c r="D75" s="4"/>
      <c r="E75" s="47"/>
      <c r="F75" s="53"/>
      <c r="G75" s="5"/>
    </row>
    <row r="76" spans="1:7" ht="15" x14ac:dyDescent="0.25">
      <c r="A76" s="1"/>
      <c r="B76" s="2"/>
      <c r="C76" s="3" t="s">
        <v>122</v>
      </c>
      <c r="D76" s="4"/>
      <c r="E76" s="47"/>
      <c r="F76" s="53"/>
      <c r="G76" s="5"/>
    </row>
    <row r="77" spans="1:7" ht="15" x14ac:dyDescent="0.25">
      <c r="A77" s="6"/>
      <c r="B77" s="7"/>
      <c r="C77" s="8" t="s">
        <v>123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25"/>
      <c r="E78" s="49"/>
      <c r="F78" s="55">
        <v>0</v>
      </c>
      <c r="G78" s="13">
        <v>0</v>
      </c>
    </row>
    <row r="79" spans="1:7" ht="15" x14ac:dyDescent="0.25">
      <c r="A79" s="6"/>
      <c r="B79" s="7"/>
      <c r="C79" s="14"/>
      <c r="D79" s="7"/>
      <c r="E79" s="47"/>
      <c r="F79" s="53"/>
      <c r="G79" s="5"/>
    </row>
    <row r="80" spans="1:7" ht="15" x14ac:dyDescent="0.25">
      <c r="A80" s="6"/>
      <c r="B80" s="7"/>
      <c r="C80" s="8" t="s">
        <v>124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25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7"/>
      <c r="E82" s="47"/>
      <c r="F82" s="53"/>
      <c r="G82" s="5"/>
    </row>
    <row r="83" spans="1:7" ht="15" x14ac:dyDescent="0.25">
      <c r="A83" s="6"/>
      <c r="B83" s="7"/>
      <c r="C83" s="8" t="s">
        <v>125</v>
      </c>
      <c r="D83" s="9"/>
      <c r="E83" s="48"/>
      <c r="F83" s="54"/>
      <c r="G83" s="10"/>
    </row>
    <row r="84" spans="1:7" ht="15" x14ac:dyDescent="0.25">
      <c r="A84" s="6"/>
      <c r="B84" s="7"/>
      <c r="C84" s="8" t="s">
        <v>109</v>
      </c>
      <c r="D84" s="25"/>
      <c r="E84" s="49"/>
      <c r="F84" s="55">
        <v>0</v>
      </c>
      <c r="G84" s="13">
        <v>0</v>
      </c>
    </row>
    <row r="85" spans="1:7" ht="15" x14ac:dyDescent="0.25">
      <c r="A85" s="6"/>
      <c r="B85" s="7"/>
      <c r="C85" s="14"/>
      <c r="D85" s="7"/>
      <c r="E85" s="47"/>
      <c r="F85" s="53"/>
      <c r="G85" s="5"/>
    </row>
    <row r="86" spans="1:7" ht="15" x14ac:dyDescent="0.25">
      <c r="A86" s="6"/>
      <c r="B86" s="7"/>
      <c r="C86" s="8" t="s">
        <v>126</v>
      </c>
      <c r="D86" s="9"/>
      <c r="E86" s="48"/>
      <c r="F86" s="54"/>
      <c r="G86" s="10"/>
    </row>
    <row r="87" spans="1:7" ht="15" x14ac:dyDescent="0.25">
      <c r="A87" s="6">
        <v>1</v>
      </c>
      <c r="B87" s="7"/>
      <c r="C87" s="11" t="s">
        <v>757</v>
      </c>
      <c r="D87" s="15"/>
      <c r="E87" s="47"/>
      <c r="F87" s="53">
        <v>4113.6475682</v>
      </c>
      <c r="G87" s="5">
        <v>6.6810314999999995E-2</v>
      </c>
    </row>
    <row r="88" spans="1:7" ht="15" x14ac:dyDescent="0.25">
      <c r="A88" s="6"/>
      <c r="B88" s="7"/>
      <c r="C88" s="8" t="s">
        <v>109</v>
      </c>
      <c r="D88" s="25"/>
      <c r="E88" s="49"/>
      <c r="F88" s="55">
        <v>4113.6475682</v>
      </c>
      <c r="G88" s="13">
        <v>6.6810314999999995E-2</v>
      </c>
    </row>
    <row r="89" spans="1:7" ht="15" x14ac:dyDescent="0.25">
      <c r="A89" s="6"/>
      <c r="B89" s="7"/>
      <c r="C89" s="14"/>
      <c r="D89" s="7"/>
      <c r="E89" s="47"/>
      <c r="F89" s="53"/>
      <c r="G89" s="5"/>
    </row>
    <row r="90" spans="1:7" ht="25.5" x14ac:dyDescent="0.25">
      <c r="A90" s="6"/>
      <c r="B90" s="7"/>
      <c r="C90" s="24" t="s">
        <v>128</v>
      </c>
      <c r="D90" s="25"/>
      <c r="E90" s="49"/>
      <c r="F90" s="55">
        <v>4113.6475682</v>
      </c>
      <c r="G90" s="13">
        <v>6.6810314999999995E-2</v>
      </c>
    </row>
    <row r="91" spans="1:7" ht="15" x14ac:dyDescent="0.25">
      <c r="A91" s="6"/>
      <c r="B91" s="7"/>
      <c r="C91" s="30"/>
      <c r="D91" s="7"/>
      <c r="E91" s="47"/>
      <c r="F91" s="53"/>
      <c r="G91" s="5"/>
    </row>
    <row r="92" spans="1:7" ht="15" x14ac:dyDescent="0.25">
      <c r="A92" s="1"/>
      <c r="B92" s="2"/>
      <c r="C92" s="3" t="s">
        <v>129</v>
      </c>
      <c r="D92" s="4"/>
      <c r="E92" s="47"/>
      <c r="F92" s="53"/>
      <c r="G92" s="5"/>
    </row>
    <row r="93" spans="1:7" ht="25.5" x14ac:dyDescent="0.25">
      <c r="A93" s="6"/>
      <c r="B93" s="7"/>
      <c r="C93" s="8" t="s">
        <v>130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1"/>
      <c r="B96" s="2"/>
      <c r="C96" s="3" t="s">
        <v>131</v>
      </c>
      <c r="D96" s="4"/>
      <c r="E96" s="47"/>
      <c r="F96" s="53"/>
      <c r="G96" s="5"/>
    </row>
    <row r="97" spans="1:7" ht="25.5" x14ac:dyDescent="0.25">
      <c r="A97" s="6"/>
      <c r="B97" s="7"/>
      <c r="C97" s="8" t="s">
        <v>132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25.5" x14ac:dyDescent="0.25">
      <c r="A100" s="6"/>
      <c r="B100" s="7"/>
      <c r="C100" s="8" t="s">
        <v>133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9"/>
      <c r="G102" s="28"/>
    </row>
    <row r="103" spans="1:7" ht="25.5" x14ac:dyDescent="0.25">
      <c r="A103" s="6"/>
      <c r="B103" s="7"/>
      <c r="C103" s="30" t="s">
        <v>134</v>
      </c>
      <c r="D103" s="7"/>
      <c r="E103" s="47"/>
      <c r="F103" s="59">
        <v>620.91691548999995</v>
      </c>
      <c r="G103" s="28">
        <v>1.0084396863906702E-2</v>
      </c>
    </row>
    <row r="104" spans="1:7" ht="15" x14ac:dyDescent="0.25">
      <c r="A104" s="6"/>
      <c r="B104" s="7"/>
      <c r="C104" s="31" t="s">
        <v>135</v>
      </c>
      <c r="D104" s="12"/>
      <c r="E104" s="49"/>
      <c r="F104" s="55">
        <v>61572.042817189991</v>
      </c>
      <c r="G104" s="13">
        <v>1.0000000019999997</v>
      </c>
    </row>
    <row r="106" spans="1:7" ht="15" x14ac:dyDescent="0.25">
      <c r="B106" s="352"/>
      <c r="C106" s="352"/>
      <c r="D106" s="352"/>
      <c r="E106" s="352"/>
      <c r="F106" s="352"/>
    </row>
    <row r="107" spans="1:7" ht="15" x14ac:dyDescent="0.25">
      <c r="B107" s="352"/>
      <c r="C107" s="352"/>
      <c r="D107" s="352"/>
      <c r="E107" s="352"/>
      <c r="F107" s="352"/>
    </row>
    <row r="109" spans="1:7" ht="15" x14ac:dyDescent="0.25">
      <c r="B109" s="37" t="s">
        <v>137</v>
      </c>
      <c r="C109" s="38"/>
      <c r="D109" s="39"/>
    </row>
    <row r="110" spans="1:7" ht="15" x14ac:dyDescent="0.25">
      <c r="B110" s="40" t="s">
        <v>138</v>
      </c>
      <c r="C110" s="41"/>
      <c r="D110" s="65" t="s">
        <v>139</v>
      </c>
    </row>
    <row r="111" spans="1:7" ht="15" x14ac:dyDescent="0.25">
      <c r="B111" s="40" t="s">
        <v>140</v>
      </c>
      <c r="C111" s="41"/>
      <c r="D111" s="65" t="s">
        <v>139</v>
      </c>
    </row>
    <row r="112" spans="1:7" ht="15" x14ac:dyDescent="0.25">
      <c r="B112" s="42" t="s">
        <v>141</v>
      </c>
      <c r="C112" s="41"/>
      <c r="D112" s="43"/>
    </row>
    <row r="113" spans="2:4" ht="25.5" customHeight="1" x14ac:dyDescent="0.25">
      <c r="B113" s="43"/>
      <c r="C113" s="33" t="s">
        <v>142</v>
      </c>
      <c r="D113" s="34" t="s">
        <v>143</v>
      </c>
    </row>
    <row r="114" spans="2:4" ht="12.75" customHeight="1" x14ac:dyDescent="0.25">
      <c r="B114" s="60" t="s">
        <v>144</v>
      </c>
      <c r="C114" s="61" t="s">
        <v>145</v>
      </c>
      <c r="D114" s="61" t="s">
        <v>146</v>
      </c>
    </row>
    <row r="115" spans="2:4" ht="15" x14ac:dyDescent="0.25">
      <c r="B115" s="43" t="s">
        <v>147</v>
      </c>
      <c r="C115" s="44">
        <v>36.054699999999997</v>
      </c>
      <c r="D115" s="44">
        <v>36.124200000000002</v>
      </c>
    </row>
    <row r="116" spans="2:4" ht="15" x14ac:dyDescent="0.25">
      <c r="B116" s="43" t="s">
        <v>148</v>
      </c>
      <c r="C116" s="44">
        <v>19.498799999999999</v>
      </c>
      <c r="D116" s="44">
        <v>19.536300000000001</v>
      </c>
    </row>
    <row r="117" spans="2:4" ht="15" x14ac:dyDescent="0.25">
      <c r="B117" s="43" t="s">
        <v>149</v>
      </c>
      <c r="C117" s="44">
        <v>34.469000000000001</v>
      </c>
      <c r="D117" s="44">
        <v>34.508000000000003</v>
      </c>
    </row>
    <row r="118" spans="2:4" ht="15" x14ac:dyDescent="0.25">
      <c r="B118" s="43" t="s">
        <v>150</v>
      </c>
      <c r="C118" s="44">
        <v>18.3567</v>
      </c>
      <c r="D118" s="44">
        <v>18.377400000000002</v>
      </c>
    </row>
    <row r="120" spans="2:4" ht="15" x14ac:dyDescent="0.25">
      <c r="B120" s="62" t="s">
        <v>151</v>
      </c>
      <c r="C120" s="45"/>
      <c r="D120" s="63" t="s">
        <v>139</v>
      </c>
    </row>
    <row r="121" spans="2:4" ht="24.75" customHeight="1" x14ac:dyDescent="0.25">
      <c r="B121" s="64"/>
      <c r="C121" s="64"/>
    </row>
    <row r="122" spans="2:4" ht="15" x14ac:dyDescent="0.25">
      <c r="B122" s="66"/>
      <c r="C122" s="68"/>
      <c r="D122"/>
    </row>
    <row r="124" spans="2:4" ht="15" x14ac:dyDescent="0.25">
      <c r="B124" s="42" t="s">
        <v>152</v>
      </c>
      <c r="C124" s="41"/>
      <c r="D124" s="67" t="s">
        <v>439</v>
      </c>
    </row>
    <row r="125" spans="2:4" ht="15" x14ac:dyDescent="0.25">
      <c r="B125" s="42" t="s">
        <v>153</v>
      </c>
      <c r="C125" s="41"/>
      <c r="D125" s="67" t="s">
        <v>139</v>
      </c>
    </row>
    <row r="126" spans="2:4" ht="15" x14ac:dyDescent="0.25">
      <c r="B126" s="42" t="s">
        <v>154</v>
      </c>
      <c r="C126" s="41"/>
      <c r="D126" s="46">
        <v>0.92597056054585658</v>
      </c>
    </row>
    <row r="127" spans="2:4" ht="15" x14ac:dyDescent="0.25">
      <c r="B127" s="42" t="s">
        <v>155</v>
      </c>
      <c r="C127" s="41"/>
      <c r="D127" s="46" t="s">
        <v>139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440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65</v>
      </c>
      <c r="C7" s="11" t="s">
        <v>66</v>
      </c>
      <c r="D7" s="2" t="s">
        <v>13</v>
      </c>
      <c r="E7" s="47">
        <v>75686</v>
      </c>
      <c r="F7" s="53">
        <v>683.70948099999998</v>
      </c>
      <c r="G7" s="5">
        <v>4.3366253E-2</v>
      </c>
    </row>
    <row r="8" spans="1:7" ht="25.5" x14ac:dyDescent="0.25">
      <c r="A8" s="6">
        <v>2</v>
      </c>
      <c r="B8" s="7" t="s">
        <v>20</v>
      </c>
      <c r="C8" s="11" t="s">
        <v>21</v>
      </c>
      <c r="D8" s="2" t="s">
        <v>22</v>
      </c>
      <c r="E8" s="47">
        <v>100000</v>
      </c>
      <c r="F8" s="53">
        <v>607</v>
      </c>
      <c r="G8" s="5">
        <v>3.8500732000000003E-2</v>
      </c>
    </row>
    <row r="9" spans="1:7" ht="15" x14ac:dyDescent="0.25">
      <c r="A9" s="6">
        <v>3</v>
      </c>
      <c r="B9" s="7" t="s">
        <v>180</v>
      </c>
      <c r="C9" s="11" t="s">
        <v>181</v>
      </c>
      <c r="D9" s="2" t="s">
        <v>16</v>
      </c>
      <c r="E9" s="47">
        <v>271808</v>
      </c>
      <c r="F9" s="53">
        <v>577.18428800000004</v>
      </c>
      <c r="G9" s="5">
        <v>3.6609584000000001E-2</v>
      </c>
    </row>
    <row r="10" spans="1:7" ht="25.5" x14ac:dyDescent="0.25">
      <c r="A10" s="6">
        <v>4</v>
      </c>
      <c r="B10" s="7" t="s">
        <v>197</v>
      </c>
      <c r="C10" s="11" t="s">
        <v>198</v>
      </c>
      <c r="D10" s="2" t="s">
        <v>166</v>
      </c>
      <c r="E10" s="47">
        <v>94926</v>
      </c>
      <c r="F10" s="53">
        <v>466.94099399999999</v>
      </c>
      <c r="G10" s="5">
        <v>2.9617083999999998E-2</v>
      </c>
    </row>
    <row r="11" spans="1:7" ht="25.5" x14ac:dyDescent="0.25">
      <c r="A11" s="6">
        <v>5</v>
      </c>
      <c r="B11" s="7" t="s">
        <v>170</v>
      </c>
      <c r="C11" s="11" t="s">
        <v>171</v>
      </c>
      <c r="D11" s="2" t="s">
        <v>22</v>
      </c>
      <c r="E11" s="47">
        <v>77404</v>
      </c>
      <c r="F11" s="53">
        <v>425.83810599999998</v>
      </c>
      <c r="G11" s="5">
        <v>2.7010014999999998E-2</v>
      </c>
    </row>
    <row r="12" spans="1:7" ht="25.5" x14ac:dyDescent="0.25">
      <c r="A12" s="6">
        <v>6</v>
      </c>
      <c r="B12" s="7" t="s">
        <v>54</v>
      </c>
      <c r="C12" s="11" t="s">
        <v>55</v>
      </c>
      <c r="D12" s="2" t="s">
        <v>22</v>
      </c>
      <c r="E12" s="47">
        <v>220000</v>
      </c>
      <c r="F12" s="53">
        <v>411.07</v>
      </c>
      <c r="G12" s="5">
        <v>2.6073305000000001E-2</v>
      </c>
    </row>
    <row r="13" spans="1:7" ht="25.5" x14ac:dyDescent="0.25">
      <c r="A13" s="6">
        <v>7</v>
      </c>
      <c r="B13" s="7" t="s">
        <v>63</v>
      </c>
      <c r="C13" s="11" t="s">
        <v>64</v>
      </c>
      <c r="D13" s="2" t="s">
        <v>19</v>
      </c>
      <c r="E13" s="47">
        <v>326826</v>
      </c>
      <c r="F13" s="53">
        <v>405.91789199999999</v>
      </c>
      <c r="G13" s="5">
        <v>2.5746517E-2</v>
      </c>
    </row>
    <row r="14" spans="1:7" ht="25.5" x14ac:dyDescent="0.25">
      <c r="A14" s="6">
        <v>8</v>
      </c>
      <c r="B14" s="7" t="s">
        <v>201</v>
      </c>
      <c r="C14" s="11" t="s">
        <v>866</v>
      </c>
      <c r="D14" s="2" t="s">
        <v>60</v>
      </c>
      <c r="E14" s="47">
        <v>20924</v>
      </c>
      <c r="F14" s="53">
        <v>386.14195799999999</v>
      </c>
      <c r="G14" s="5">
        <v>2.4492172E-2</v>
      </c>
    </row>
    <row r="15" spans="1:7" ht="25.5" x14ac:dyDescent="0.25">
      <c r="A15" s="6">
        <v>9</v>
      </c>
      <c r="B15" s="7" t="s">
        <v>441</v>
      </c>
      <c r="C15" s="11" t="s">
        <v>442</v>
      </c>
      <c r="D15" s="2" t="s">
        <v>60</v>
      </c>
      <c r="E15" s="47">
        <v>246500</v>
      </c>
      <c r="F15" s="53">
        <v>376.52875</v>
      </c>
      <c r="G15" s="5">
        <v>2.3882425999999998E-2</v>
      </c>
    </row>
    <row r="16" spans="1:7" ht="15" x14ac:dyDescent="0.25">
      <c r="A16" s="6">
        <v>10</v>
      </c>
      <c r="B16" s="7" t="s">
        <v>443</v>
      </c>
      <c r="C16" s="11" t="s">
        <v>444</v>
      </c>
      <c r="D16" s="2" t="s">
        <v>184</v>
      </c>
      <c r="E16" s="47">
        <v>45800</v>
      </c>
      <c r="F16" s="53">
        <v>376.17829999999998</v>
      </c>
      <c r="G16" s="5">
        <v>2.3860197999999999E-2</v>
      </c>
    </row>
    <row r="17" spans="1:7" ht="15" x14ac:dyDescent="0.25">
      <c r="A17" s="6">
        <v>11</v>
      </c>
      <c r="B17" s="7" t="s">
        <v>195</v>
      </c>
      <c r="C17" s="11" t="s">
        <v>196</v>
      </c>
      <c r="D17" s="2" t="s">
        <v>177</v>
      </c>
      <c r="E17" s="47">
        <v>92049</v>
      </c>
      <c r="F17" s="53">
        <v>366.8612895</v>
      </c>
      <c r="G17" s="5">
        <v>2.3269239000000001E-2</v>
      </c>
    </row>
    <row r="18" spans="1:7" ht="51" x14ac:dyDescent="0.25">
      <c r="A18" s="6">
        <v>12</v>
      </c>
      <c r="B18" s="7" t="s">
        <v>246</v>
      </c>
      <c r="C18" s="11" t="s">
        <v>247</v>
      </c>
      <c r="D18" s="2" t="s">
        <v>238</v>
      </c>
      <c r="E18" s="47">
        <v>163724</v>
      </c>
      <c r="F18" s="53">
        <v>364.94079599999998</v>
      </c>
      <c r="G18" s="5">
        <v>2.3147427000000002E-2</v>
      </c>
    </row>
    <row r="19" spans="1:7" ht="25.5" x14ac:dyDescent="0.25">
      <c r="A19" s="6">
        <v>13</v>
      </c>
      <c r="B19" s="7" t="s">
        <v>34</v>
      </c>
      <c r="C19" s="11" t="s">
        <v>35</v>
      </c>
      <c r="D19" s="2" t="s">
        <v>22</v>
      </c>
      <c r="E19" s="47">
        <v>66104</v>
      </c>
      <c r="F19" s="53">
        <v>363.90251999999998</v>
      </c>
      <c r="G19" s="5">
        <v>2.3081570999999999E-2</v>
      </c>
    </row>
    <row r="20" spans="1:7" ht="25.5" x14ac:dyDescent="0.25">
      <c r="A20" s="6">
        <v>14</v>
      </c>
      <c r="B20" s="7" t="s">
        <v>185</v>
      </c>
      <c r="C20" s="11" t="s">
        <v>186</v>
      </c>
      <c r="D20" s="2" t="s">
        <v>31</v>
      </c>
      <c r="E20" s="47">
        <v>30064</v>
      </c>
      <c r="F20" s="53">
        <v>361.62482399999999</v>
      </c>
      <c r="G20" s="5">
        <v>2.2937101000000001E-2</v>
      </c>
    </row>
    <row r="21" spans="1:7" ht="25.5" x14ac:dyDescent="0.25">
      <c r="A21" s="6">
        <v>15</v>
      </c>
      <c r="B21" s="7" t="s">
        <v>23</v>
      </c>
      <c r="C21" s="11" t="s">
        <v>24</v>
      </c>
      <c r="D21" s="2" t="s">
        <v>25</v>
      </c>
      <c r="E21" s="47">
        <v>76571</v>
      </c>
      <c r="F21" s="53">
        <v>356.74428899999998</v>
      </c>
      <c r="G21" s="5">
        <v>2.2627538999999999E-2</v>
      </c>
    </row>
    <row r="22" spans="1:7" ht="25.5" x14ac:dyDescent="0.25">
      <c r="A22" s="6">
        <v>16</v>
      </c>
      <c r="B22" s="7" t="s">
        <v>189</v>
      </c>
      <c r="C22" s="11" t="s">
        <v>190</v>
      </c>
      <c r="D22" s="2" t="s">
        <v>22</v>
      </c>
      <c r="E22" s="47">
        <v>109488</v>
      </c>
      <c r="F22" s="53">
        <v>356.60241600000001</v>
      </c>
      <c r="G22" s="5">
        <v>2.2618540999999999E-2</v>
      </c>
    </row>
    <row r="23" spans="1:7" ht="25.5" x14ac:dyDescent="0.25">
      <c r="A23" s="6">
        <v>17</v>
      </c>
      <c r="B23" s="7" t="s">
        <v>42</v>
      </c>
      <c r="C23" s="11" t="s">
        <v>43</v>
      </c>
      <c r="D23" s="2" t="s">
        <v>19</v>
      </c>
      <c r="E23" s="47">
        <v>350000</v>
      </c>
      <c r="F23" s="53">
        <v>347.2</v>
      </c>
      <c r="G23" s="5">
        <v>2.2022165E-2</v>
      </c>
    </row>
    <row r="24" spans="1:7" ht="25.5" x14ac:dyDescent="0.25">
      <c r="A24" s="6">
        <v>18</v>
      </c>
      <c r="B24" s="7" t="s">
        <v>52</v>
      </c>
      <c r="C24" s="11" t="s">
        <v>53</v>
      </c>
      <c r="D24" s="2" t="s">
        <v>22</v>
      </c>
      <c r="E24" s="47">
        <v>51448</v>
      </c>
      <c r="F24" s="53">
        <v>343.62119200000001</v>
      </c>
      <c r="G24" s="5">
        <v>2.1795169E-2</v>
      </c>
    </row>
    <row r="25" spans="1:7" ht="25.5" x14ac:dyDescent="0.25">
      <c r="A25" s="6">
        <v>19</v>
      </c>
      <c r="B25" s="7" t="s">
        <v>58</v>
      </c>
      <c r="C25" s="11" t="s">
        <v>59</v>
      </c>
      <c r="D25" s="2" t="s">
        <v>60</v>
      </c>
      <c r="E25" s="47">
        <v>49957</v>
      </c>
      <c r="F25" s="53">
        <v>338.00906199999997</v>
      </c>
      <c r="G25" s="5">
        <v>2.1439203E-2</v>
      </c>
    </row>
    <row r="26" spans="1:7" ht="15" x14ac:dyDescent="0.25">
      <c r="A26" s="6">
        <v>20</v>
      </c>
      <c r="B26" s="7" t="s">
        <v>445</v>
      </c>
      <c r="C26" s="11" t="s">
        <v>446</v>
      </c>
      <c r="D26" s="2" t="s">
        <v>177</v>
      </c>
      <c r="E26" s="47">
        <v>64096</v>
      </c>
      <c r="F26" s="53">
        <v>334.67726399999998</v>
      </c>
      <c r="G26" s="5">
        <v>2.1227874000000001E-2</v>
      </c>
    </row>
    <row r="27" spans="1:7" ht="15" x14ac:dyDescent="0.25">
      <c r="A27" s="6">
        <v>21</v>
      </c>
      <c r="B27" s="7" t="s">
        <v>175</v>
      </c>
      <c r="C27" s="11" t="s">
        <v>176</v>
      </c>
      <c r="D27" s="2" t="s">
        <v>177</v>
      </c>
      <c r="E27" s="47">
        <v>101134</v>
      </c>
      <c r="F27" s="53">
        <v>328.58436599999999</v>
      </c>
      <c r="G27" s="5">
        <v>2.0841414999999999E-2</v>
      </c>
    </row>
    <row r="28" spans="1:7" ht="15" x14ac:dyDescent="0.25">
      <c r="A28" s="6">
        <v>22</v>
      </c>
      <c r="B28" s="7" t="s">
        <v>304</v>
      </c>
      <c r="C28" s="11" t="s">
        <v>305</v>
      </c>
      <c r="D28" s="2" t="s">
        <v>174</v>
      </c>
      <c r="E28" s="47">
        <v>11524</v>
      </c>
      <c r="F28" s="53">
        <v>323.96845000000002</v>
      </c>
      <c r="G28" s="5">
        <v>2.0548637000000002E-2</v>
      </c>
    </row>
    <row r="29" spans="1:7" ht="15" x14ac:dyDescent="0.25">
      <c r="A29" s="6">
        <v>23</v>
      </c>
      <c r="B29" s="7" t="s">
        <v>447</v>
      </c>
      <c r="C29" s="11" t="s">
        <v>448</v>
      </c>
      <c r="D29" s="2" t="s">
        <v>316</v>
      </c>
      <c r="E29" s="47">
        <v>129791</v>
      </c>
      <c r="F29" s="53">
        <v>319.156069</v>
      </c>
      <c r="G29" s="5">
        <v>2.0243397999999999E-2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177</v>
      </c>
      <c r="E30" s="47">
        <v>26290</v>
      </c>
      <c r="F30" s="53">
        <v>318.33246500000001</v>
      </c>
      <c r="G30" s="5">
        <v>2.0191158000000001E-2</v>
      </c>
    </row>
    <row r="31" spans="1:7" ht="25.5" x14ac:dyDescent="0.25">
      <c r="A31" s="6">
        <v>25</v>
      </c>
      <c r="B31" s="7" t="s">
        <v>159</v>
      </c>
      <c r="C31" s="11" t="s">
        <v>160</v>
      </c>
      <c r="D31" s="2" t="s">
        <v>161</v>
      </c>
      <c r="E31" s="47">
        <v>47349</v>
      </c>
      <c r="F31" s="53">
        <v>317.52239400000002</v>
      </c>
      <c r="G31" s="5">
        <v>2.0139777000000001E-2</v>
      </c>
    </row>
    <row r="32" spans="1:7" ht="25.5" x14ac:dyDescent="0.25">
      <c r="A32" s="6">
        <v>26</v>
      </c>
      <c r="B32" s="7" t="s">
        <v>87</v>
      </c>
      <c r="C32" s="11" t="s">
        <v>88</v>
      </c>
      <c r="D32" s="2" t="s">
        <v>22</v>
      </c>
      <c r="E32" s="47">
        <v>27059</v>
      </c>
      <c r="F32" s="53">
        <v>304.95492999999999</v>
      </c>
      <c r="G32" s="5">
        <v>1.9342649E-2</v>
      </c>
    </row>
    <row r="33" spans="1:7" ht="15" x14ac:dyDescent="0.25">
      <c r="A33" s="6">
        <v>27</v>
      </c>
      <c r="B33" s="7" t="s">
        <v>449</v>
      </c>
      <c r="C33" s="11" t="s">
        <v>450</v>
      </c>
      <c r="D33" s="2" t="s">
        <v>177</v>
      </c>
      <c r="E33" s="47">
        <v>224739</v>
      </c>
      <c r="F33" s="53">
        <v>293.05965600000002</v>
      </c>
      <c r="G33" s="5">
        <v>1.8588157000000001E-2</v>
      </c>
    </row>
    <row r="34" spans="1:7" ht="15" x14ac:dyDescent="0.25">
      <c r="A34" s="6">
        <v>28</v>
      </c>
      <c r="B34" s="7" t="s">
        <v>451</v>
      </c>
      <c r="C34" s="11" t="s">
        <v>452</v>
      </c>
      <c r="D34" s="2" t="s">
        <v>177</v>
      </c>
      <c r="E34" s="47">
        <v>220000</v>
      </c>
      <c r="F34" s="53">
        <v>274.33999999999997</v>
      </c>
      <c r="G34" s="5">
        <v>1.7400809E-2</v>
      </c>
    </row>
    <row r="35" spans="1:7" ht="15" x14ac:dyDescent="0.25">
      <c r="A35" s="6">
        <v>29</v>
      </c>
      <c r="B35" s="7" t="s">
        <v>223</v>
      </c>
      <c r="C35" s="11" t="s">
        <v>224</v>
      </c>
      <c r="D35" s="2" t="s">
        <v>184</v>
      </c>
      <c r="E35" s="47">
        <v>100362</v>
      </c>
      <c r="F35" s="53">
        <v>269.27124600000002</v>
      </c>
      <c r="G35" s="5">
        <v>1.7079308000000001E-2</v>
      </c>
    </row>
    <row r="36" spans="1:7" ht="15" x14ac:dyDescent="0.25">
      <c r="A36" s="6">
        <v>30</v>
      </c>
      <c r="B36" s="7" t="s">
        <v>67</v>
      </c>
      <c r="C36" s="11" t="s">
        <v>68</v>
      </c>
      <c r="D36" s="2" t="s">
        <v>69</v>
      </c>
      <c r="E36" s="47">
        <v>120420</v>
      </c>
      <c r="F36" s="53">
        <v>267.27219000000002</v>
      </c>
      <c r="G36" s="5">
        <v>1.6952511999999999E-2</v>
      </c>
    </row>
    <row r="37" spans="1:7" ht="25.5" x14ac:dyDescent="0.25">
      <c r="A37" s="6">
        <v>31</v>
      </c>
      <c r="B37" s="7" t="s">
        <v>206</v>
      </c>
      <c r="C37" s="11" t="s">
        <v>207</v>
      </c>
      <c r="D37" s="2" t="s">
        <v>169</v>
      </c>
      <c r="E37" s="47">
        <v>233182</v>
      </c>
      <c r="F37" s="53">
        <v>259.065202</v>
      </c>
      <c r="G37" s="5">
        <v>1.6431959999999999E-2</v>
      </c>
    </row>
    <row r="38" spans="1:7" ht="15" x14ac:dyDescent="0.25">
      <c r="A38" s="6">
        <v>32</v>
      </c>
      <c r="B38" s="7" t="s">
        <v>178</v>
      </c>
      <c r="C38" s="11" t="s">
        <v>179</v>
      </c>
      <c r="D38" s="2" t="s">
        <v>13</v>
      </c>
      <c r="E38" s="47">
        <v>240000</v>
      </c>
      <c r="F38" s="53">
        <v>257.04000000000002</v>
      </c>
      <c r="G38" s="5">
        <v>1.6303505999999999E-2</v>
      </c>
    </row>
    <row r="39" spans="1:7" ht="15" x14ac:dyDescent="0.25">
      <c r="A39" s="6">
        <v>33</v>
      </c>
      <c r="B39" s="7" t="s">
        <v>162</v>
      </c>
      <c r="C39" s="11" t="s">
        <v>163</v>
      </c>
      <c r="D39" s="2" t="s">
        <v>13</v>
      </c>
      <c r="E39" s="47">
        <v>133209</v>
      </c>
      <c r="F39" s="53">
        <v>243.03982049999999</v>
      </c>
      <c r="G39" s="5">
        <v>1.5415504E-2</v>
      </c>
    </row>
    <row r="40" spans="1:7" ht="25.5" x14ac:dyDescent="0.25">
      <c r="A40" s="6">
        <v>34</v>
      </c>
      <c r="B40" s="7" t="s">
        <v>199</v>
      </c>
      <c r="C40" s="11" t="s">
        <v>200</v>
      </c>
      <c r="D40" s="2" t="s">
        <v>169</v>
      </c>
      <c r="E40" s="47">
        <v>73070</v>
      </c>
      <c r="F40" s="53">
        <v>229.22058999999999</v>
      </c>
      <c r="G40" s="5">
        <v>1.453898E-2</v>
      </c>
    </row>
    <row r="41" spans="1:7" ht="25.5" x14ac:dyDescent="0.25">
      <c r="A41" s="6">
        <v>35</v>
      </c>
      <c r="B41" s="7" t="s">
        <v>100</v>
      </c>
      <c r="C41" s="11" t="s">
        <v>101</v>
      </c>
      <c r="D41" s="2" t="s">
        <v>22</v>
      </c>
      <c r="E41" s="47">
        <v>54803</v>
      </c>
      <c r="F41" s="53">
        <v>223.5688385</v>
      </c>
      <c r="G41" s="5">
        <v>1.4180501E-2</v>
      </c>
    </row>
    <row r="42" spans="1:7" ht="25.5" x14ac:dyDescent="0.25">
      <c r="A42" s="6">
        <v>36</v>
      </c>
      <c r="B42" s="7" t="s">
        <v>193</v>
      </c>
      <c r="C42" s="11" t="s">
        <v>194</v>
      </c>
      <c r="D42" s="2" t="s">
        <v>49</v>
      </c>
      <c r="E42" s="47">
        <v>41662</v>
      </c>
      <c r="F42" s="53">
        <v>216.53824499999999</v>
      </c>
      <c r="G42" s="5">
        <v>1.3734565000000001E-2</v>
      </c>
    </row>
    <row r="43" spans="1:7" ht="25.5" x14ac:dyDescent="0.25">
      <c r="A43" s="6">
        <v>37</v>
      </c>
      <c r="B43" s="7" t="s">
        <v>368</v>
      </c>
      <c r="C43" s="11" t="s">
        <v>369</v>
      </c>
      <c r="D43" s="2" t="s">
        <v>22</v>
      </c>
      <c r="E43" s="47">
        <v>58572</v>
      </c>
      <c r="F43" s="53">
        <v>210.85919999999999</v>
      </c>
      <c r="G43" s="5">
        <v>1.3374354999999999E-2</v>
      </c>
    </row>
    <row r="44" spans="1:7" ht="15" x14ac:dyDescent="0.25">
      <c r="A44" s="6">
        <v>38</v>
      </c>
      <c r="B44" s="7" t="s">
        <v>271</v>
      </c>
      <c r="C44" s="11" t="s">
        <v>272</v>
      </c>
      <c r="D44" s="2" t="s">
        <v>273</v>
      </c>
      <c r="E44" s="47">
        <v>23044</v>
      </c>
      <c r="F44" s="53">
        <v>199.952788</v>
      </c>
      <c r="G44" s="5">
        <v>1.2682584E-2</v>
      </c>
    </row>
    <row r="45" spans="1:7" ht="25.5" x14ac:dyDescent="0.25">
      <c r="A45" s="6">
        <v>39</v>
      </c>
      <c r="B45" s="7" t="s">
        <v>219</v>
      </c>
      <c r="C45" s="11" t="s">
        <v>220</v>
      </c>
      <c r="D45" s="2" t="s">
        <v>31</v>
      </c>
      <c r="E45" s="47">
        <v>150910</v>
      </c>
      <c r="F45" s="53">
        <v>182.6011</v>
      </c>
      <c r="G45" s="5">
        <v>1.1582003E-2</v>
      </c>
    </row>
    <row r="46" spans="1:7" ht="15" x14ac:dyDescent="0.25">
      <c r="A46" s="6">
        <v>40</v>
      </c>
      <c r="B46" s="7" t="s">
        <v>182</v>
      </c>
      <c r="C46" s="11" t="s">
        <v>183</v>
      </c>
      <c r="D46" s="2" t="s">
        <v>184</v>
      </c>
      <c r="E46" s="47">
        <v>83506</v>
      </c>
      <c r="F46" s="53">
        <v>178.66108700000001</v>
      </c>
      <c r="G46" s="5">
        <v>1.1332096999999999E-2</v>
      </c>
    </row>
    <row r="47" spans="1:7" ht="15" x14ac:dyDescent="0.25">
      <c r="A47" s="6">
        <v>41</v>
      </c>
      <c r="B47" s="7" t="s">
        <v>276</v>
      </c>
      <c r="C47" s="11" t="s">
        <v>277</v>
      </c>
      <c r="D47" s="2" t="s">
        <v>174</v>
      </c>
      <c r="E47" s="47">
        <v>47432</v>
      </c>
      <c r="F47" s="53">
        <v>173.90942799999999</v>
      </c>
      <c r="G47" s="5">
        <v>1.1030709E-2</v>
      </c>
    </row>
    <row r="48" spans="1:7" ht="25.5" x14ac:dyDescent="0.25">
      <c r="A48" s="6">
        <v>42</v>
      </c>
      <c r="B48" s="7" t="s">
        <v>187</v>
      </c>
      <c r="C48" s="11" t="s">
        <v>188</v>
      </c>
      <c r="D48" s="2" t="s">
        <v>60</v>
      </c>
      <c r="E48" s="47">
        <v>100000</v>
      </c>
      <c r="F48" s="53">
        <v>173.35</v>
      </c>
      <c r="G48" s="5">
        <v>1.0995226E-2</v>
      </c>
    </row>
    <row r="49" spans="1:7" ht="51" x14ac:dyDescent="0.25">
      <c r="A49" s="6">
        <v>43</v>
      </c>
      <c r="B49" s="7" t="s">
        <v>289</v>
      </c>
      <c r="C49" s="11" t="s">
        <v>290</v>
      </c>
      <c r="D49" s="2" t="s">
        <v>238</v>
      </c>
      <c r="E49" s="47">
        <v>379760</v>
      </c>
      <c r="F49" s="53">
        <v>167.09440000000001</v>
      </c>
      <c r="G49" s="5">
        <v>1.0598445999999999E-2</v>
      </c>
    </row>
    <row r="50" spans="1:7" ht="25.5" x14ac:dyDescent="0.25">
      <c r="A50" s="6">
        <v>44</v>
      </c>
      <c r="B50" s="7" t="s">
        <v>211</v>
      </c>
      <c r="C50" s="11" t="s">
        <v>212</v>
      </c>
      <c r="D50" s="2" t="s">
        <v>60</v>
      </c>
      <c r="E50" s="47">
        <v>40000</v>
      </c>
      <c r="F50" s="53">
        <v>159.80000000000001</v>
      </c>
      <c r="G50" s="5">
        <v>1.0135778E-2</v>
      </c>
    </row>
    <row r="51" spans="1:7" ht="25.5" x14ac:dyDescent="0.25">
      <c r="A51" s="6">
        <v>45</v>
      </c>
      <c r="B51" s="7" t="s">
        <v>85</v>
      </c>
      <c r="C51" s="11" t="s">
        <v>86</v>
      </c>
      <c r="D51" s="2" t="s">
        <v>22</v>
      </c>
      <c r="E51" s="47">
        <v>17798</v>
      </c>
      <c r="F51" s="53">
        <v>158.71366499999999</v>
      </c>
      <c r="G51" s="5">
        <v>1.0066874E-2</v>
      </c>
    </row>
    <row r="52" spans="1:7" ht="15" x14ac:dyDescent="0.25">
      <c r="A52" s="6">
        <v>46</v>
      </c>
      <c r="B52" s="7" t="s">
        <v>217</v>
      </c>
      <c r="C52" s="11" t="s">
        <v>218</v>
      </c>
      <c r="D52" s="2" t="s">
        <v>74</v>
      </c>
      <c r="E52" s="47">
        <v>142440</v>
      </c>
      <c r="F52" s="53">
        <v>144.93270000000001</v>
      </c>
      <c r="G52" s="5">
        <v>9.1927759999999997E-3</v>
      </c>
    </row>
    <row r="53" spans="1:7" ht="15" x14ac:dyDescent="0.25">
      <c r="A53" s="6">
        <v>47</v>
      </c>
      <c r="B53" s="7" t="s">
        <v>453</v>
      </c>
      <c r="C53" s="11" t="s">
        <v>454</v>
      </c>
      <c r="D53" s="2" t="s">
        <v>184</v>
      </c>
      <c r="E53" s="47">
        <v>17978</v>
      </c>
      <c r="F53" s="53">
        <v>138.727237</v>
      </c>
      <c r="G53" s="5">
        <v>8.799177E-3</v>
      </c>
    </row>
    <row r="54" spans="1:7" ht="15" x14ac:dyDescent="0.25">
      <c r="A54" s="6">
        <v>48</v>
      </c>
      <c r="B54" s="7" t="s">
        <v>75</v>
      </c>
      <c r="C54" s="11" t="s">
        <v>76</v>
      </c>
      <c r="D54" s="2" t="s">
        <v>69</v>
      </c>
      <c r="E54" s="47">
        <v>49333</v>
      </c>
      <c r="F54" s="53">
        <v>133.37176550000001</v>
      </c>
      <c r="G54" s="5">
        <v>8.4594900000000001E-3</v>
      </c>
    </row>
    <row r="55" spans="1:7" ht="25.5" x14ac:dyDescent="0.25">
      <c r="A55" s="6">
        <v>49</v>
      </c>
      <c r="B55" s="7" t="s">
        <v>455</v>
      </c>
      <c r="C55" s="11" t="s">
        <v>456</v>
      </c>
      <c r="D55" s="2" t="s">
        <v>169</v>
      </c>
      <c r="E55" s="47">
        <v>159059</v>
      </c>
      <c r="F55" s="53">
        <v>119.8509565</v>
      </c>
      <c r="G55" s="5">
        <v>7.6018939999999997E-3</v>
      </c>
    </row>
    <row r="56" spans="1:7" ht="15" x14ac:dyDescent="0.25">
      <c r="A56" s="6">
        <v>50</v>
      </c>
      <c r="B56" s="7" t="s">
        <v>457</v>
      </c>
      <c r="C56" s="11" t="s">
        <v>458</v>
      </c>
      <c r="D56" s="2" t="s">
        <v>174</v>
      </c>
      <c r="E56" s="47">
        <v>88736</v>
      </c>
      <c r="F56" s="53">
        <v>113.005296</v>
      </c>
      <c r="G56" s="5">
        <v>7.1676880000000002E-3</v>
      </c>
    </row>
    <row r="57" spans="1:7" ht="25.5" x14ac:dyDescent="0.25">
      <c r="A57" s="6">
        <v>51</v>
      </c>
      <c r="B57" s="7" t="s">
        <v>459</v>
      </c>
      <c r="C57" s="11" t="s">
        <v>460</v>
      </c>
      <c r="D57" s="2" t="s">
        <v>74</v>
      </c>
      <c r="E57" s="47">
        <v>38372</v>
      </c>
      <c r="F57" s="53">
        <v>111.988682</v>
      </c>
      <c r="G57" s="5">
        <v>7.1032059999999999E-3</v>
      </c>
    </row>
    <row r="58" spans="1:7" ht="15" x14ac:dyDescent="0.25">
      <c r="A58" s="6">
        <v>52</v>
      </c>
      <c r="B58" s="7" t="s">
        <v>244</v>
      </c>
      <c r="C58" s="11" t="s">
        <v>245</v>
      </c>
      <c r="D58" s="2" t="s">
        <v>174</v>
      </c>
      <c r="E58" s="47">
        <v>32954</v>
      </c>
      <c r="F58" s="53">
        <v>100.081298</v>
      </c>
      <c r="G58" s="5">
        <v>6.3479460000000001E-3</v>
      </c>
    </row>
    <row r="59" spans="1:7" ht="15" x14ac:dyDescent="0.25">
      <c r="A59" s="6">
        <v>53</v>
      </c>
      <c r="B59" s="7" t="s">
        <v>225</v>
      </c>
      <c r="C59" s="11" t="s">
        <v>226</v>
      </c>
      <c r="D59" s="2" t="s">
        <v>227</v>
      </c>
      <c r="E59" s="47">
        <v>5623</v>
      </c>
      <c r="F59" s="53">
        <v>94.598540499999999</v>
      </c>
      <c r="G59" s="5">
        <v>6.0001860000000002E-3</v>
      </c>
    </row>
    <row r="60" spans="1:7" ht="25.5" x14ac:dyDescent="0.25">
      <c r="A60" s="6">
        <v>54</v>
      </c>
      <c r="B60" s="7" t="s">
        <v>278</v>
      </c>
      <c r="C60" s="11" t="s">
        <v>279</v>
      </c>
      <c r="D60" s="2" t="s">
        <v>22</v>
      </c>
      <c r="E60" s="47">
        <v>16237</v>
      </c>
      <c r="F60" s="53">
        <v>88.516005500000006</v>
      </c>
      <c r="G60" s="5">
        <v>5.614384E-3</v>
      </c>
    </row>
    <row r="61" spans="1:7" ht="15" x14ac:dyDescent="0.25">
      <c r="A61" s="6">
        <v>55</v>
      </c>
      <c r="B61" s="7" t="s">
        <v>412</v>
      </c>
      <c r="C61" s="11" t="s">
        <v>413</v>
      </c>
      <c r="D61" s="2" t="s">
        <v>210</v>
      </c>
      <c r="E61" s="47">
        <v>12373</v>
      </c>
      <c r="F61" s="53">
        <v>78.723212500000002</v>
      </c>
      <c r="G61" s="5">
        <v>4.9932479999999996E-3</v>
      </c>
    </row>
    <row r="62" spans="1:7" ht="25.5" x14ac:dyDescent="0.25">
      <c r="A62" s="6">
        <v>56</v>
      </c>
      <c r="B62" s="7" t="s">
        <v>230</v>
      </c>
      <c r="C62" s="11" t="s">
        <v>231</v>
      </c>
      <c r="D62" s="2" t="s">
        <v>169</v>
      </c>
      <c r="E62" s="47">
        <v>52851</v>
      </c>
      <c r="F62" s="53">
        <v>78.404458500000004</v>
      </c>
      <c r="G62" s="5">
        <v>4.9730299999999998E-3</v>
      </c>
    </row>
    <row r="63" spans="1:7" ht="15" x14ac:dyDescent="0.25">
      <c r="A63" s="6">
        <v>57</v>
      </c>
      <c r="B63" s="7" t="s">
        <v>256</v>
      </c>
      <c r="C63" s="11" t="s">
        <v>257</v>
      </c>
      <c r="D63" s="2" t="s">
        <v>210</v>
      </c>
      <c r="E63" s="47">
        <v>5000</v>
      </c>
      <c r="F63" s="53">
        <v>45.48</v>
      </c>
      <c r="G63" s="5">
        <v>2.8847009999999999E-3</v>
      </c>
    </row>
    <row r="64" spans="1:7" ht="15" x14ac:dyDescent="0.25">
      <c r="A64" s="1"/>
      <c r="B64" s="2"/>
      <c r="C64" s="8" t="s">
        <v>109</v>
      </c>
      <c r="D64" s="12"/>
      <c r="E64" s="49"/>
      <c r="F64" s="55">
        <v>15548.249703499994</v>
      </c>
      <c r="G64" s="13">
        <v>0.98619274900000031</v>
      </c>
    </row>
    <row r="65" spans="1:7" ht="15" x14ac:dyDescent="0.25">
      <c r="A65" s="6"/>
      <c r="B65" s="7"/>
      <c r="C65" s="14"/>
      <c r="D65" s="15"/>
      <c r="E65" s="47"/>
      <c r="F65" s="53"/>
      <c r="G65" s="5"/>
    </row>
    <row r="66" spans="1:7" ht="15" x14ac:dyDescent="0.25">
      <c r="A66" s="1"/>
      <c r="B66" s="2"/>
      <c r="C66" s="8" t="s">
        <v>110</v>
      </c>
      <c r="D66" s="9"/>
      <c r="E66" s="48"/>
      <c r="F66" s="54"/>
      <c r="G66" s="10"/>
    </row>
    <row r="67" spans="1:7" ht="15" x14ac:dyDescent="0.25">
      <c r="A67" s="1"/>
      <c r="B67" s="2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6"/>
      <c r="B69" s="17"/>
      <c r="C69" s="8" t="s">
        <v>111</v>
      </c>
      <c r="D69" s="9"/>
      <c r="E69" s="48"/>
      <c r="F69" s="54"/>
      <c r="G69" s="10"/>
    </row>
    <row r="70" spans="1:7" ht="15" x14ac:dyDescent="0.25">
      <c r="A70" s="18"/>
      <c r="B70" s="19"/>
      <c r="C70" s="8" t="s">
        <v>109</v>
      </c>
      <c r="D70" s="20"/>
      <c r="E70" s="50"/>
      <c r="F70" s="56">
        <v>0</v>
      </c>
      <c r="G70" s="21">
        <v>0</v>
      </c>
    </row>
    <row r="71" spans="1:7" ht="15" x14ac:dyDescent="0.25">
      <c r="A71" s="18"/>
      <c r="B71" s="19"/>
      <c r="C71" s="14"/>
      <c r="D71" s="22"/>
      <c r="E71" s="51"/>
      <c r="F71" s="57"/>
      <c r="G71" s="23"/>
    </row>
    <row r="72" spans="1:7" ht="15" x14ac:dyDescent="0.25">
      <c r="A72" s="1"/>
      <c r="B72" s="2"/>
      <c r="C72" s="8" t="s">
        <v>113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15" x14ac:dyDescent="0.25">
      <c r="A75" s="1"/>
      <c r="B75" s="2"/>
      <c r="C75" s="8" t="s">
        <v>114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115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25.5" x14ac:dyDescent="0.25">
      <c r="A81" s="6"/>
      <c r="B81" s="7"/>
      <c r="C81" s="24" t="s">
        <v>116</v>
      </c>
      <c r="D81" s="25"/>
      <c r="E81" s="49"/>
      <c r="F81" s="55">
        <v>15548.249703499994</v>
      </c>
      <c r="G81" s="13">
        <v>0.98619274900000031</v>
      </c>
    </row>
    <row r="82" spans="1:7" ht="15" x14ac:dyDescent="0.25">
      <c r="A82" s="1"/>
      <c r="B82" s="2"/>
      <c r="C82" s="11"/>
      <c r="D82" s="4"/>
      <c r="E82" s="47"/>
      <c r="F82" s="53"/>
      <c r="G82" s="5"/>
    </row>
    <row r="83" spans="1:7" ht="15" x14ac:dyDescent="0.25">
      <c r="A83" s="1"/>
      <c r="B83" s="2"/>
      <c r="C83" s="3" t="s">
        <v>117</v>
      </c>
      <c r="D83" s="4"/>
      <c r="E83" s="47"/>
      <c r="F83" s="53"/>
      <c r="G83" s="5"/>
    </row>
    <row r="84" spans="1:7" ht="25.5" x14ac:dyDescent="0.25">
      <c r="A84" s="1"/>
      <c r="B84" s="2"/>
      <c r="C84" s="8" t="s">
        <v>10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6"/>
      <c r="B86" s="7"/>
      <c r="C86" s="14"/>
      <c r="D86" s="4"/>
      <c r="E86" s="47"/>
      <c r="F86" s="53"/>
      <c r="G86" s="5"/>
    </row>
    <row r="87" spans="1:7" ht="15" x14ac:dyDescent="0.25">
      <c r="A87" s="1"/>
      <c r="B87" s="26"/>
      <c r="C87" s="8" t="s">
        <v>118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9"/>
      <c r="G89" s="28"/>
    </row>
    <row r="90" spans="1:7" ht="15" x14ac:dyDescent="0.25">
      <c r="A90" s="1"/>
      <c r="B90" s="2"/>
      <c r="C90" s="8" t="s">
        <v>119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1"/>
      <c r="B92" s="2"/>
      <c r="C92" s="14"/>
      <c r="D92" s="4"/>
      <c r="E92" s="47"/>
      <c r="F92" s="53"/>
      <c r="G92" s="5"/>
    </row>
    <row r="93" spans="1:7" ht="25.5" x14ac:dyDescent="0.25">
      <c r="A93" s="1"/>
      <c r="B93" s="26"/>
      <c r="C93" s="8" t="s">
        <v>120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4"/>
      <c r="E95" s="47"/>
      <c r="F95" s="53"/>
      <c r="G95" s="5"/>
    </row>
    <row r="96" spans="1:7" ht="15" x14ac:dyDescent="0.25">
      <c r="A96" s="6"/>
      <c r="B96" s="7"/>
      <c r="C96" s="29" t="s">
        <v>121</v>
      </c>
      <c r="D96" s="25"/>
      <c r="E96" s="49"/>
      <c r="F96" s="55">
        <v>0</v>
      </c>
      <c r="G96" s="13">
        <v>0</v>
      </c>
    </row>
    <row r="97" spans="1:7" ht="15" x14ac:dyDescent="0.25">
      <c r="A97" s="6"/>
      <c r="B97" s="7"/>
      <c r="C97" s="11"/>
      <c r="D97" s="4"/>
      <c r="E97" s="47"/>
      <c r="F97" s="53"/>
      <c r="G97" s="5"/>
    </row>
    <row r="98" spans="1:7" ht="15" x14ac:dyDescent="0.25">
      <c r="A98" s="1"/>
      <c r="B98" s="2"/>
      <c r="C98" s="3" t="s">
        <v>122</v>
      </c>
      <c r="D98" s="4"/>
      <c r="E98" s="47"/>
      <c r="F98" s="53"/>
      <c r="G98" s="5"/>
    </row>
    <row r="99" spans="1:7" ht="15" x14ac:dyDescent="0.25">
      <c r="A99" s="6"/>
      <c r="B99" s="7"/>
      <c r="C99" s="8" t="s">
        <v>123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7"/>
      <c r="F101" s="53"/>
      <c r="G101" s="5"/>
    </row>
    <row r="102" spans="1:7" ht="15" x14ac:dyDescent="0.25">
      <c r="A102" s="6"/>
      <c r="B102" s="7"/>
      <c r="C102" s="8" t="s">
        <v>124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125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126</v>
      </c>
      <c r="D108" s="9"/>
      <c r="E108" s="48"/>
      <c r="F108" s="54"/>
      <c r="G108" s="10"/>
    </row>
    <row r="109" spans="1:7" ht="15" x14ac:dyDescent="0.25">
      <c r="A109" s="6">
        <v>1</v>
      </c>
      <c r="B109" s="7"/>
      <c r="C109" s="11" t="s">
        <v>757</v>
      </c>
      <c r="D109" s="15"/>
      <c r="E109" s="47"/>
      <c r="F109" s="53">
        <v>227.92569</v>
      </c>
      <c r="G109" s="5">
        <v>1.4456847E-2</v>
      </c>
    </row>
    <row r="110" spans="1:7" ht="15" x14ac:dyDescent="0.25">
      <c r="A110" s="6"/>
      <c r="B110" s="7"/>
      <c r="C110" s="8" t="s">
        <v>109</v>
      </c>
      <c r="D110" s="25"/>
      <c r="E110" s="49"/>
      <c r="F110" s="55">
        <v>227.92569</v>
      </c>
      <c r="G110" s="13">
        <v>1.4456847E-2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25.5" x14ac:dyDescent="0.25">
      <c r="A112" s="6"/>
      <c r="B112" s="7"/>
      <c r="C112" s="24" t="s">
        <v>128</v>
      </c>
      <c r="D112" s="25"/>
      <c r="E112" s="49"/>
      <c r="F112" s="55">
        <v>227.92569</v>
      </c>
      <c r="G112" s="13">
        <v>1.4456847E-2</v>
      </c>
    </row>
    <row r="113" spans="1:7" ht="15" x14ac:dyDescent="0.25">
      <c r="A113" s="6"/>
      <c r="B113" s="7"/>
      <c r="C113" s="30"/>
      <c r="D113" s="7"/>
      <c r="E113" s="47"/>
      <c r="F113" s="53"/>
      <c r="G113" s="5"/>
    </row>
    <row r="114" spans="1:7" ht="15" x14ac:dyDescent="0.25">
      <c r="A114" s="1"/>
      <c r="B114" s="2"/>
      <c r="C114" s="3" t="s">
        <v>129</v>
      </c>
      <c r="D114" s="4"/>
      <c r="E114" s="47"/>
      <c r="F114" s="53"/>
      <c r="G114" s="5"/>
    </row>
    <row r="115" spans="1:7" ht="25.5" x14ac:dyDescent="0.25">
      <c r="A115" s="6"/>
      <c r="B115" s="7"/>
      <c r="C115" s="8" t="s">
        <v>130</v>
      </c>
      <c r="D115" s="9"/>
      <c r="E115" s="48"/>
      <c r="F115" s="54"/>
      <c r="G115" s="10"/>
    </row>
    <row r="116" spans="1:7" ht="15" x14ac:dyDescent="0.25">
      <c r="A116" s="6"/>
      <c r="B116" s="7"/>
      <c r="C116" s="8" t="s">
        <v>109</v>
      </c>
      <c r="D116" s="25"/>
      <c r="E116" s="49"/>
      <c r="F116" s="55">
        <v>0</v>
      </c>
      <c r="G116" s="13">
        <v>0</v>
      </c>
    </row>
    <row r="117" spans="1:7" ht="15" x14ac:dyDescent="0.25">
      <c r="A117" s="6"/>
      <c r="B117" s="7"/>
      <c r="C117" s="14"/>
      <c r="D117" s="7"/>
      <c r="E117" s="47"/>
      <c r="F117" s="53"/>
      <c r="G117" s="5"/>
    </row>
    <row r="118" spans="1:7" ht="15" x14ac:dyDescent="0.25">
      <c r="A118" s="1"/>
      <c r="B118" s="2"/>
      <c r="C118" s="3" t="s">
        <v>131</v>
      </c>
      <c r="D118" s="4"/>
      <c r="E118" s="47"/>
      <c r="F118" s="53"/>
      <c r="G118" s="5"/>
    </row>
    <row r="119" spans="1:7" ht="25.5" x14ac:dyDescent="0.25">
      <c r="A119" s="6"/>
      <c r="B119" s="7"/>
      <c r="C119" s="8" t="s">
        <v>132</v>
      </c>
      <c r="D119" s="9"/>
      <c r="E119" s="48"/>
      <c r="F119" s="54"/>
      <c r="G119" s="10"/>
    </row>
    <row r="120" spans="1:7" ht="15" x14ac:dyDescent="0.25">
      <c r="A120" s="6"/>
      <c r="B120" s="7"/>
      <c r="C120" s="8" t="s">
        <v>109</v>
      </c>
      <c r="D120" s="25"/>
      <c r="E120" s="49"/>
      <c r="F120" s="55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7"/>
      <c r="F121" s="53"/>
      <c r="G121" s="5"/>
    </row>
    <row r="122" spans="1:7" ht="25.5" x14ac:dyDescent="0.25">
      <c r="A122" s="6"/>
      <c r="B122" s="7"/>
      <c r="C122" s="8" t="s">
        <v>133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9"/>
      <c r="G124" s="28"/>
    </row>
    <row r="125" spans="1:7" ht="25.5" x14ac:dyDescent="0.25">
      <c r="A125" s="6"/>
      <c r="B125" s="7"/>
      <c r="C125" s="30" t="s">
        <v>134</v>
      </c>
      <c r="D125" s="7"/>
      <c r="E125" s="47"/>
      <c r="F125" s="59">
        <v>-10.241511300000001</v>
      </c>
      <c r="G125" s="28">
        <v>-6.4959750412012327E-4</v>
      </c>
    </row>
    <row r="126" spans="1:7" ht="15" x14ac:dyDescent="0.25">
      <c r="A126" s="6"/>
      <c r="B126" s="7"/>
      <c r="C126" s="31" t="s">
        <v>135</v>
      </c>
      <c r="D126" s="12"/>
      <c r="E126" s="49"/>
      <c r="F126" s="55">
        <v>15765.933882199994</v>
      </c>
      <c r="G126" s="13">
        <v>0.99999999800000039</v>
      </c>
    </row>
    <row r="128" spans="1:7" ht="15" x14ac:dyDescent="0.25">
      <c r="B128" s="352"/>
      <c r="C128" s="352"/>
      <c r="D128" s="352"/>
      <c r="E128" s="352"/>
      <c r="F128" s="352"/>
    </row>
    <row r="129" spans="2:6" ht="15" x14ac:dyDescent="0.25">
      <c r="B129" s="352"/>
      <c r="C129" s="352"/>
      <c r="D129" s="352"/>
      <c r="E129" s="352"/>
      <c r="F129" s="352"/>
    </row>
    <row r="131" spans="2:6" ht="15" x14ac:dyDescent="0.25">
      <c r="B131" s="37" t="s">
        <v>137</v>
      </c>
      <c r="C131" s="38"/>
      <c r="D131" s="39"/>
    </row>
    <row r="132" spans="2:6" ht="15" x14ac:dyDescent="0.25">
      <c r="B132" s="40" t="s">
        <v>138</v>
      </c>
      <c r="C132" s="41"/>
      <c r="D132" s="65" t="s">
        <v>139</v>
      </c>
    </row>
    <row r="133" spans="2:6" ht="15" x14ac:dyDescent="0.25">
      <c r="B133" s="40" t="s">
        <v>140</v>
      </c>
      <c r="C133" s="41"/>
      <c r="D133" s="65" t="s">
        <v>139</v>
      </c>
    </row>
    <row r="134" spans="2:6" ht="15" x14ac:dyDescent="0.25">
      <c r="B134" s="42" t="s">
        <v>141</v>
      </c>
      <c r="C134" s="41"/>
      <c r="D134" s="43"/>
    </row>
    <row r="135" spans="2:6" ht="25.5" customHeight="1" x14ac:dyDescent="0.25">
      <c r="B135" s="43"/>
      <c r="C135" s="33" t="s">
        <v>142</v>
      </c>
      <c r="D135" s="34" t="s">
        <v>143</v>
      </c>
    </row>
    <row r="136" spans="2:6" ht="12.75" customHeight="1" x14ac:dyDescent="0.25">
      <c r="B136" s="60" t="s">
        <v>144</v>
      </c>
      <c r="C136" s="61" t="s">
        <v>145</v>
      </c>
      <c r="D136" s="61" t="s">
        <v>146</v>
      </c>
    </row>
    <row r="137" spans="2:6" ht="15" x14ac:dyDescent="0.25">
      <c r="B137" s="43" t="s">
        <v>147</v>
      </c>
      <c r="C137" s="44">
        <v>8.8632000000000009</v>
      </c>
      <c r="D137" s="44">
        <v>8.6249000000000002</v>
      </c>
    </row>
    <row r="138" spans="2:6" ht="15" x14ac:dyDescent="0.25">
      <c r="B138" s="43" t="s">
        <v>148</v>
      </c>
      <c r="C138" s="44">
        <v>8.8630999999999993</v>
      </c>
      <c r="D138" s="44">
        <v>8.6249000000000002</v>
      </c>
    </row>
    <row r="139" spans="2:6" ht="15" x14ac:dyDescent="0.25">
      <c r="B139" s="43" t="s">
        <v>149</v>
      </c>
      <c r="C139" s="44">
        <v>8.7376000000000005</v>
      </c>
      <c r="D139" s="44">
        <v>8.4995999999999992</v>
      </c>
    </row>
    <row r="140" spans="2:6" ht="15" x14ac:dyDescent="0.25">
      <c r="B140" s="43" t="s">
        <v>150</v>
      </c>
      <c r="C140" s="44">
        <v>8.7376000000000005</v>
      </c>
      <c r="D140" s="44">
        <v>8.4995999999999992</v>
      </c>
    </row>
    <row r="142" spans="2:6" ht="15" x14ac:dyDescent="0.25">
      <c r="B142" s="62" t="s">
        <v>151</v>
      </c>
      <c r="C142" s="45"/>
      <c r="D142" s="63" t="s">
        <v>139</v>
      </c>
    </row>
    <row r="143" spans="2:6" ht="24.75" customHeight="1" x14ac:dyDescent="0.25">
      <c r="B143" s="64"/>
      <c r="C143" s="64"/>
    </row>
    <row r="144" spans="2:6" ht="15" x14ac:dyDescent="0.25">
      <c r="B144" s="66"/>
      <c r="C144" s="68"/>
      <c r="D144"/>
    </row>
    <row r="146" spans="2:4" ht="15" x14ac:dyDescent="0.25">
      <c r="B146" s="42" t="s">
        <v>152</v>
      </c>
      <c r="C146" s="41"/>
      <c r="D146" s="67" t="s">
        <v>139</v>
      </c>
    </row>
    <row r="147" spans="2:4" ht="15" x14ac:dyDescent="0.25">
      <c r="B147" s="42" t="s">
        <v>153</v>
      </c>
      <c r="C147" s="41"/>
      <c r="D147" s="67" t="s">
        <v>139</v>
      </c>
    </row>
    <row r="148" spans="2:4" ht="15" x14ac:dyDescent="0.25">
      <c r="B148" s="42" t="s">
        <v>154</v>
      </c>
      <c r="C148" s="41"/>
      <c r="D148" s="46">
        <v>9.5195064007669986E-2</v>
      </c>
    </row>
    <row r="149" spans="2:4" ht="15" x14ac:dyDescent="0.25">
      <c r="B149" s="42" t="s">
        <v>155</v>
      </c>
      <c r="C149" s="41"/>
      <c r="D149" s="46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461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97885</v>
      </c>
      <c r="F7" s="53">
        <v>594.16195000000005</v>
      </c>
      <c r="G7" s="5">
        <v>3.4830118E-2</v>
      </c>
    </row>
    <row r="8" spans="1:7" ht="15" x14ac:dyDescent="0.25">
      <c r="A8" s="6">
        <v>2</v>
      </c>
      <c r="B8" s="7" t="s">
        <v>443</v>
      </c>
      <c r="C8" s="11" t="s">
        <v>444</v>
      </c>
      <c r="D8" s="2" t="s">
        <v>184</v>
      </c>
      <c r="E8" s="47">
        <v>71342</v>
      </c>
      <c r="F8" s="53">
        <v>585.96751700000004</v>
      </c>
      <c r="G8" s="5">
        <v>3.4349756000000002E-2</v>
      </c>
    </row>
    <row r="9" spans="1:7" ht="15" x14ac:dyDescent="0.25">
      <c r="A9" s="6">
        <v>3</v>
      </c>
      <c r="B9" s="7" t="s">
        <v>65</v>
      </c>
      <c r="C9" s="11" t="s">
        <v>66</v>
      </c>
      <c r="D9" s="2" t="s">
        <v>13</v>
      </c>
      <c r="E9" s="47">
        <v>56690</v>
      </c>
      <c r="F9" s="53">
        <v>512.10911499999997</v>
      </c>
      <c r="G9" s="5">
        <v>3.0020133000000001E-2</v>
      </c>
    </row>
    <row r="10" spans="1:7" ht="25.5" x14ac:dyDescent="0.25">
      <c r="A10" s="6">
        <v>4</v>
      </c>
      <c r="B10" s="7" t="s">
        <v>170</v>
      </c>
      <c r="C10" s="11" t="s">
        <v>171</v>
      </c>
      <c r="D10" s="2" t="s">
        <v>22</v>
      </c>
      <c r="E10" s="47">
        <v>90886</v>
      </c>
      <c r="F10" s="53">
        <v>500.00932899999998</v>
      </c>
      <c r="G10" s="5">
        <v>2.9310836999999999E-2</v>
      </c>
    </row>
    <row r="11" spans="1:7" ht="25.5" x14ac:dyDescent="0.25">
      <c r="A11" s="6">
        <v>5</v>
      </c>
      <c r="B11" s="7" t="s">
        <v>197</v>
      </c>
      <c r="C11" s="11" t="s">
        <v>198</v>
      </c>
      <c r="D11" s="2" t="s">
        <v>166</v>
      </c>
      <c r="E11" s="47">
        <v>100138</v>
      </c>
      <c r="F11" s="53">
        <v>492.578822</v>
      </c>
      <c r="G11" s="5">
        <v>2.8875255999999998E-2</v>
      </c>
    </row>
    <row r="12" spans="1:7" ht="15" x14ac:dyDescent="0.25">
      <c r="A12" s="6">
        <v>6</v>
      </c>
      <c r="B12" s="7" t="s">
        <v>462</v>
      </c>
      <c r="C12" s="11" t="s">
        <v>463</v>
      </c>
      <c r="D12" s="2" t="s">
        <v>177</v>
      </c>
      <c r="E12" s="47">
        <v>40398</v>
      </c>
      <c r="F12" s="53">
        <v>484.10943300000002</v>
      </c>
      <c r="G12" s="5">
        <v>2.8378776000000001E-2</v>
      </c>
    </row>
    <row r="13" spans="1:7" ht="25.5" x14ac:dyDescent="0.25">
      <c r="A13" s="6">
        <v>7</v>
      </c>
      <c r="B13" s="7" t="s">
        <v>441</v>
      </c>
      <c r="C13" s="11" t="s">
        <v>442</v>
      </c>
      <c r="D13" s="2" t="s">
        <v>60</v>
      </c>
      <c r="E13" s="47">
        <v>297081</v>
      </c>
      <c r="F13" s="53">
        <v>453.79122749999999</v>
      </c>
      <c r="G13" s="5">
        <v>2.6601505000000001E-2</v>
      </c>
    </row>
    <row r="14" spans="1:7" ht="25.5" x14ac:dyDescent="0.25">
      <c r="A14" s="6">
        <v>8</v>
      </c>
      <c r="B14" s="7" t="s">
        <v>54</v>
      </c>
      <c r="C14" s="11" t="s">
        <v>55</v>
      </c>
      <c r="D14" s="2" t="s">
        <v>22</v>
      </c>
      <c r="E14" s="47">
        <v>241289</v>
      </c>
      <c r="F14" s="53">
        <v>450.84849650000001</v>
      </c>
      <c r="G14" s="5">
        <v>2.6429000000000001E-2</v>
      </c>
    </row>
    <row r="15" spans="1:7" ht="25.5" x14ac:dyDescent="0.25">
      <c r="A15" s="6">
        <v>9</v>
      </c>
      <c r="B15" s="7" t="s">
        <v>63</v>
      </c>
      <c r="C15" s="11" t="s">
        <v>64</v>
      </c>
      <c r="D15" s="2" t="s">
        <v>19</v>
      </c>
      <c r="E15" s="47">
        <v>347322</v>
      </c>
      <c r="F15" s="53">
        <v>431.37392399999999</v>
      </c>
      <c r="G15" s="5">
        <v>2.528739E-2</v>
      </c>
    </row>
    <row r="16" spans="1:7" ht="25.5" x14ac:dyDescent="0.25">
      <c r="A16" s="6">
        <v>10</v>
      </c>
      <c r="B16" s="7" t="s">
        <v>58</v>
      </c>
      <c r="C16" s="11" t="s">
        <v>59</v>
      </c>
      <c r="D16" s="2" t="s">
        <v>60</v>
      </c>
      <c r="E16" s="47">
        <v>63000</v>
      </c>
      <c r="F16" s="53">
        <v>426.25799999999998</v>
      </c>
      <c r="G16" s="5">
        <v>2.4987491000000001E-2</v>
      </c>
    </row>
    <row r="17" spans="1:7" ht="15" x14ac:dyDescent="0.25">
      <c r="A17" s="6">
        <v>11</v>
      </c>
      <c r="B17" s="7" t="s">
        <v>445</v>
      </c>
      <c r="C17" s="11" t="s">
        <v>446</v>
      </c>
      <c r="D17" s="2" t="s">
        <v>177</v>
      </c>
      <c r="E17" s="47">
        <v>80696</v>
      </c>
      <c r="F17" s="53">
        <v>421.35416400000003</v>
      </c>
      <c r="G17" s="5">
        <v>2.4700026E-2</v>
      </c>
    </row>
    <row r="18" spans="1:7" ht="51" x14ac:dyDescent="0.25">
      <c r="A18" s="6">
        <v>12</v>
      </c>
      <c r="B18" s="7" t="s">
        <v>246</v>
      </c>
      <c r="C18" s="11" t="s">
        <v>247</v>
      </c>
      <c r="D18" s="2" t="s">
        <v>238</v>
      </c>
      <c r="E18" s="47">
        <v>171750</v>
      </c>
      <c r="F18" s="53">
        <v>382.83075000000002</v>
      </c>
      <c r="G18" s="5">
        <v>2.2441761000000001E-2</v>
      </c>
    </row>
    <row r="19" spans="1:7" ht="15" x14ac:dyDescent="0.25">
      <c r="A19" s="6">
        <v>13</v>
      </c>
      <c r="B19" s="7" t="s">
        <v>195</v>
      </c>
      <c r="C19" s="11" t="s">
        <v>196</v>
      </c>
      <c r="D19" s="2" t="s">
        <v>177</v>
      </c>
      <c r="E19" s="47">
        <v>95977</v>
      </c>
      <c r="F19" s="53">
        <v>382.51633349999997</v>
      </c>
      <c r="G19" s="5">
        <v>2.2423328999999999E-2</v>
      </c>
    </row>
    <row r="20" spans="1:7" ht="25.5" x14ac:dyDescent="0.25">
      <c r="A20" s="6">
        <v>14</v>
      </c>
      <c r="B20" s="7" t="s">
        <v>23</v>
      </c>
      <c r="C20" s="11" t="s">
        <v>24</v>
      </c>
      <c r="D20" s="2" t="s">
        <v>25</v>
      </c>
      <c r="E20" s="47">
        <v>81532</v>
      </c>
      <c r="F20" s="53">
        <v>379.85758800000002</v>
      </c>
      <c r="G20" s="5">
        <v>2.2267472E-2</v>
      </c>
    </row>
    <row r="21" spans="1:7" ht="15" x14ac:dyDescent="0.25">
      <c r="A21" s="6">
        <v>15</v>
      </c>
      <c r="B21" s="7" t="s">
        <v>175</v>
      </c>
      <c r="C21" s="11" t="s">
        <v>176</v>
      </c>
      <c r="D21" s="2" t="s">
        <v>177</v>
      </c>
      <c r="E21" s="47">
        <v>116513</v>
      </c>
      <c r="F21" s="53">
        <v>378.55073700000003</v>
      </c>
      <c r="G21" s="5">
        <v>2.2190864000000001E-2</v>
      </c>
    </row>
    <row r="22" spans="1:7" ht="25.5" x14ac:dyDescent="0.25">
      <c r="A22" s="6">
        <v>16</v>
      </c>
      <c r="B22" s="7" t="s">
        <v>159</v>
      </c>
      <c r="C22" s="11" t="s">
        <v>160</v>
      </c>
      <c r="D22" s="2" t="s">
        <v>161</v>
      </c>
      <c r="E22" s="47">
        <v>56329</v>
      </c>
      <c r="F22" s="53">
        <v>377.74227400000001</v>
      </c>
      <c r="G22" s="5">
        <v>2.2143471000000001E-2</v>
      </c>
    </row>
    <row r="23" spans="1:7" ht="25.5" x14ac:dyDescent="0.25">
      <c r="A23" s="6">
        <v>17</v>
      </c>
      <c r="B23" s="7" t="s">
        <v>52</v>
      </c>
      <c r="C23" s="11" t="s">
        <v>53</v>
      </c>
      <c r="D23" s="2" t="s">
        <v>22</v>
      </c>
      <c r="E23" s="47">
        <v>55216</v>
      </c>
      <c r="F23" s="53">
        <v>368.78766400000001</v>
      </c>
      <c r="G23" s="5">
        <v>2.1618546999999998E-2</v>
      </c>
    </row>
    <row r="24" spans="1:7" ht="25.5" x14ac:dyDescent="0.25">
      <c r="A24" s="6">
        <v>18</v>
      </c>
      <c r="B24" s="7" t="s">
        <v>189</v>
      </c>
      <c r="C24" s="11" t="s">
        <v>190</v>
      </c>
      <c r="D24" s="2" t="s">
        <v>22</v>
      </c>
      <c r="E24" s="47">
        <v>111692</v>
      </c>
      <c r="F24" s="53">
        <v>363.780844</v>
      </c>
      <c r="G24" s="5">
        <v>2.1325044000000001E-2</v>
      </c>
    </row>
    <row r="25" spans="1:7" ht="15" x14ac:dyDescent="0.25">
      <c r="A25" s="6">
        <v>19</v>
      </c>
      <c r="B25" s="7" t="s">
        <v>191</v>
      </c>
      <c r="C25" s="11" t="s">
        <v>192</v>
      </c>
      <c r="D25" s="2" t="s">
        <v>177</v>
      </c>
      <c r="E25" s="47">
        <v>29040</v>
      </c>
      <c r="F25" s="53">
        <v>351.63083999999998</v>
      </c>
      <c r="G25" s="5">
        <v>2.0612803999999998E-2</v>
      </c>
    </row>
    <row r="26" spans="1:7" ht="15" x14ac:dyDescent="0.25">
      <c r="A26" s="6">
        <v>20</v>
      </c>
      <c r="B26" s="7" t="s">
        <v>449</v>
      </c>
      <c r="C26" s="11" t="s">
        <v>450</v>
      </c>
      <c r="D26" s="2" t="s">
        <v>177</v>
      </c>
      <c r="E26" s="47">
        <v>269101</v>
      </c>
      <c r="F26" s="53">
        <v>350.90770400000002</v>
      </c>
      <c r="G26" s="5">
        <v>2.0570412999999999E-2</v>
      </c>
    </row>
    <row r="27" spans="1:7" ht="15" x14ac:dyDescent="0.25">
      <c r="A27" s="6">
        <v>21</v>
      </c>
      <c r="B27" s="7" t="s">
        <v>304</v>
      </c>
      <c r="C27" s="11" t="s">
        <v>305</v>
      </c>
      <c r="D27" s="2" t="s">
        <v>174</v>
      </c>
      <c r="E27" s="47">
        <v>12356</v>
      </c>
      <c r="F27" s="53">
        <v>347.35804999999999</v>
      </c>
      <c r="G27" s="5">
        <v>2.0362330000000001E-2</v>
      </c>
    </row>
    <row r="28" spans="1:7" ht="25.5" x14ac:dyDescent="0.25">
      <c r="A28" s="6">
        <v>22</v>
      </c>
      <c r="B28" s="7" t="s">
        <v>34</v>
      </c>
      <c r="C28" s="11" t="s">
        <v>35</v>
      </c>
      <c r="D28" s="2" t="s">
        <v>22</v>
      </c>
      <c r="E28" s="47">
        <v>62382</v>
      </c>
      <c r="F28" s="53">
        <v>343.41291000000001</v>
      </c>
      <c r="G28" s="5">
        <v>2.0131064000000001E-2</v>
      </c>
    </row>
    <row r="29" spans="1:7" ht="15" x14ac:dyDescent="0.25">
      <c r="A29" s="6">
        <v>23</v>
      </c>
      <c r="B29" s="7" t="s">
        <v>447</v>
      </c>
      <c r="C29" s="11" t="s">
        <v>448</v>
      </c>
      <c r="D29" s="2" t="s">
        <v>316</v>
      </c>
      <c r="E29" s="47">
        <v>139031</v>
      </c>
      <c r="F29" s="53">
        <v>341.877229</v>
      </c>
      <c r="G29" s="5">
        <v>2.0041041999999998E-2</v>
      </c>
    </row>
    <row r="30" spans="1:7" ht="25.5" x14ac:dyDescent="0.25">
      <c r="A30" s="6">
        <v>24</v>
      </c>
      <c r="B30" s="7" t="s">
        <v>42</v>
      </c>
      <c r="C30" s="11" t="s">
        <v>43</v>
      </c>
      <c r="D30" s="2" t="s">
        <v>19</v>
      </c>
      <c r="E30" s="47">
        <v>338726</v>
      </c>
      <c r="F30" s="53">
        <v>336.01619199999999</v>
      </c>
      <c r="G30" s="5">
        <v>1.9697464000000001E-2</v>
      </c>
    </row>
    <row r="31" spans="1:7" ht="25.5" x14ac:dyDescent="0.25">
      <c r="A31" s="6">
        <v>25</v>
      </c>
      <c r="B31" s="7" t="s">
        <v>87</v>
      </c>
      <c r="C31" s="11" t="s">
        <v>88</v>
      </c>
      <c r="D31" s="2" t="s">
        <v>22</v>
      </c>
      <c r="E31" s="47">
        <v>28906</v>
      </c>
      <c r="F31" s="53">
        <v>325.77062000000001</v>
      </c>
      <c r="G31" s="5">
        <v>1.9096862999999999E-2</v>
      </c>
    </row>
    <row r="32" spans="1:7" ht="15" x14ac:dyDescent="0.25">
      <c r="A32" s="6">
        <v>26</v>
      </c>
      <c r="B32" s="7" t="s">
        <v>178</v>
      </c>
      <c r="C32" s="11" t="s">
        <v>179</v>
      </c>
      <c r="D32" s="2" t="s">
        <v>13</v>
      </c>
      <c r="E32" s="47">
        <v>293868</v>
      </c>
      <c r="F32" s="53">
        <v>314.73262799999998</v>
      </c>
      <c r="G32" s="5">
        <v>1.8449809000000001E-2</v>
      </c>
    </row>
    <row r="33" spans="1:7" ht="25.5" x14ac:dyDescent="0.25">
      <c r="A33" s="6">
        <v>27</v>
      </c>
      <c r="B33" s="7" t="s">
        <v>185</v>
      </c>
      <c r="C33" s="11" t="s">
        <v>186</v>
      </c>
      <c r="D33" s="2" t="s">
        <v>31</v>
      </c>
      <c r="E33" s="47">
        <v>25571</v>
      </c>
      <c r="F33" s="53">
        <v>307.58077350000002</v>
      </c>
      <c r="G33" s="5">
        <v>1.8030562999999999E-2</v>
      </c>
    </row>
    <row r="34" spans="1:7" ht="15" x14ac:dyDescent="0.25">
      <c r="A34" s="6">
        <v>28</v>
      </c>
      <c r="B34" s="7" t="s">
        <v>162</v>
      </c>
      <c r="C34" s="11" t="s">
        <v>163</v>
      </c>
      <c r="D34" s="2" t="s">
        <v>13</v>
      </c>
      <c r="E34" s="47">
        <v>166903</v>
      </c>
      <c r="F34" s="53">
        <v>304.5145235</v>
      </c>
      <c r="G34" s="5">
        <v>1.7850818000000001E-2</v>
      </c>
    </row>
    <row r="35" spans="1:7" ht="15" x14ac:dyDescent="0.25">
      <c r="A35" s="6">
        <v>29</v>
      </c>
      <c r="B35" s="7" t="s">
        <v>67</v>
      </c>
      <c r="C35" s="11" t="s">
        <v>68</v>
      </c>
      <c r="D35" s="2" t="s">
        <v>69</v>
      </c>
      <c r="E35" s="47">
        <v>128977</v>
      </c>
      <c r="F35" s="53">
        <v>286.26445150000001</v>
      </c>
      <c r="G35" s="5">
        <v>1.6780988E-2</v>
      </c>
    </row>
    <row r="36" spans="1:7" ht="15" x14ac:dyDescent="0.25">
      <c r="A36" s="6">
        <v>30</v>
      </c>
      <c r="B36" s="7" t="s">
        <v>451</v>
      </c>
      <c r="C36" s="11" t="s">
        <v>452</v>
      </c>
      <c r="D36" s="2" t="s">
        <v>177</v>
      </c>
      <c r="E36" s="47">
        <v>228623</v>
      </c>
      <c r="F36" s="53">
        <v>285.09288099999998</v>
      </c>
      <c r="G36" s="5">
        <v>1.6712310000000001E-2</v>
      </c>
    </row>
    <row r="37" spans="1:7" ht="25.5" x14ac:dyDescent="0.25">
      <c r="A37" s="6">
        <v>31</v>
      </c>
      <c r="B37" s="7" t="s">
        <v>100</v>
      </c>
      <c r="C37" s="11" t="s">
        <v>101</v>
      </c>
      <c r="D37" s="2" t="s">
        <v>22</v>
      </c>
      <c r="E37" s="47">
        <v>60634</v>
      </c>
      <c r="F37" s="53">
        <v>247.356403</v>
      </c>
      <c r="G37" s="5">
        <v>1.4500176E-2</v>
      </c>
    </row>
    <row r="38" spans="1:7" ht="25.5" x14ac:dyDescent="0.25">
      <c r="A38" s="6">
        <v>32</v>
      </c>
      <c r="B38" s="7" t="s">
        <v>199</v>
      </c>
      <c r="C38" s="11" t="s">
        <v>200</v>
      </c>
      <c r="D38" s="2" t="s">
        <v>169</v>
      </c>
      <c r="E38" s="47">
        <v>76508</v>
      </c>
      <c r="F38" s="53">
        <v>240.005596</v>
      </c>
      <c r="G38" s="5">
        <v>1.4069267E-2</v>
      </c>
    </row>
    <row r="39" spans="1:7" ht="25.5" x14ac:dyDescent="0.25">
      <c r="A39" s="6">
        <v>33</v>
      </c>
      <c r="B39" s="7" t="s">
        <v>368</v>
      </c>
      <c r="C39" s="11" t="s">
        <v>369</v>
      </c>
      <c r="D39" s="2" t="s">
        <v>22</v>
      </c>
      <c r="E39" s="47">
        <v>65156</v>
      </c>
      <c r="F39" s="53">
        <v>234.5616</v>
      </c>
      <c r="G39" s="5">
        <v>1.3750137000000001E-2</v>
      </c>
    </row>
    <row r="40" spans="1:7" ht="25.5" x14ac:dyDescent="0.25">
      <c r="A40" s="6">
        <v>34</v>
      </c>
      <c r="B40" s="7" t="s">
        <v>193</v>
      </c>
      <c r="C40" s="11" t="s">
        <v>194</v>
      </c>
      <c r="D40" s="2" t="s">
        <v>49</v>
      </c>
      <c r="E40" s="47">
        <v>44630</v>
      </c>
      <c r="F40" s="53">
        <v>231.96442500000001</v>
      </c>
      <c r="G40" s="5">
        <v>1.3597889E-2</v>
      </c>
    </row>
    <row r="41" spans="1:7" ht="25.5" x14ac:dyDescent="0.25">
      <c r="A41" s="6">
        <v>35</v>
      </c>
      <c r="B41" s="7" t="s">
        <v>211</v>
      </c>
      <c r="C41" s="11" t="s">
        <v>212</v>
      </c>
      <c r="D41" s="2" t="s">
        <v>60</v>
      </c>
      <c r="E41" s="47">
        <v>53945</v>
      </c>
      <c r="F41" s="53">
        <v>215.51027500000001</v>
      </c>
      <c r="G41" s="5">
        <v>1.2633337E-2</v>
      </c>
    </row>
    <row r="42" spans="1:7" ht="25.5" x14ac:dyDescent="0.25">
      <c r="A42" s="6">
        <v>36</v>
      </c>
      <c r="B42" s="7" t="s">
        <v>459</v>
      </c>
      <c r="C42" s="11" t="s">
        <v>460</v>
      </c>
      <c r="D42" s="2" t="s">
        <v>74</v>
      </c>
      <c r="E42" s="47">
        <v>73155</v>
      </c>
      <c r="F42" s="53">
        <v>213.50286750000001</v>
      </c>
      <c r="G42" s="5">
        <v>1.2515662E-2</v>
      </c>
    </row>
    <row r="43" spans="1:7" ht="15" x14ac:dyDescent="0.25">
      <c r="A43" s="6">
        <v>37</v>
      </c>
      <c r="B43" s="7" t="s">
        <v>457</v>
      </c>
      <c r="C43" s="11" t="s">
        <v>458</v>
      </c>
      <c r="D43" s="2" t="s">
        <v>174</v>
      </c>
      <c r="E43" s="47">
        <v>158085</v>
      </c>
      <c r="F43" s="53">
        <v>201.3212475</v>
      </c>
      <c r="G43" s="5">
        <v>1.1801568E-2</v>
      </c>
    </row>
    <row r="44" spans="1:7" ht="25.5" x14ac:dyDescent="0.25">
      <c r="A44" s="6">
        <v>38</v>
      </c>
      <c r="B44" s="7" t="s">
        <v>219</v>
      </c>
      <c r="C44" s="11" t="s">
        <v>220</v>
      </c>
      <c r="D44" s="2" t="s">
        <v>31</v>
      </c>
      <c r="E44" s="47">
        <v>160860</v>
      </c>
      <c r="F44" s="53">
        <v>194.64060000000001</v>
      </c>
      <c r="G44" s="5">
        <v>1.1409944999999999E-2</v>
      </c>
    </row>
    <row r="45" spans="1:7" ht="15" x14ac:dyDescent="0.25">
      <c r="A45" s="6">
        <v>39</v>
      </c>
      <c r="B45" s="7" t="s">
        <v>182</v>
      </c>
      <c r="C45" s="11" t="s">
        <v>183</v>
      </c>
      <c r="D45" s="2" t="s">
        <v>184</v>
      </c>
      <c r="E45" s="47">
        <v>89694</v>
      </c>
      <c r="F45" s="53">
        <v>191.90031300000001</v>
      </c>
      <c r="G45" s="5">
        <v>1.1249308E-2</v>
      </c>
    </row>
    <row r="46" spans="1:7" ht="15" x14ac:dyDescent="0.25">
      <c r="A46" s="6">
        <v>40</v>
      </c>
      <c r="B46" s="7" t="s">
        <v>412</v>
      </c>
      <c r="C46" s="11" t="s">
        <v>413</v>
      </c>
      <c r="D46" s="2" t="s">
        <v>210</v>
      </c>
      <c r="E46" s="47">
        <v>29670</v>
      </c>
      <c r="F46" s="53">
        <v>188.775375</v>
      </c>
      <c r="G46" s="5">
        <v>1.1066121999999999E-2</v>
      </c>
    </row>
    <row r="47" spans="1:7" ht="25.5" x14ac:dyDescent="0.25">
      <c r="A47" s="6">
        <v>41</v>
      </c>
      <c r="B47" s="7" t="s">
        <v>187</v>
      </c>
      <c r="C47" s="11" t="s">
        <v>188</v>
      </c>
      <c r="D47" s="2" t="s">
        <v>60</v>
      </c>
      <c r="E47" s="47">
        <v>104606</v>
      </c>
      <c r="F47" s="53">
        <v>181.33450099999999</v>
      </c>
      <c r="G47" s="5">
        <v>1.0629934000000001E-2</v>
      </c>
    </row>
    <row r="48" spans="1:7" ht="15" x14ac:dyDescent="0.25">
      <c r="A48" s="6">
        <v>42</v>
      </c>
      <c r="B48" s="7" t="s">
        <v>276</v>
      </c>
      <c r="C48" s="11" t="s">
        <v>277</v>
      </c>
      <c r="D48" s="2" t="s">
        <v>174</v>
      </c>
      <c r="E48" s="47">
        <v>49282</v>
      </c>
      <c r="F48" s="53">
        <v>180.692453</v>
      </c>
      <c r="G48" s="5">
        <v>1.0592295999999999E-2</v>
      </c>
    </row>
    <row r="49" spans="1:7" ht="51" x14ac:dyDescent="0.25">
      <c r="A49" s="6">
        <v>43</v>
      </c>
      <c r="B49" s="7" t="s">
        <v>289</v>
      </c>
      <c r="C49" s="11" t="s">
        <v>290</v>
      </c>
      <c r="D49" s="2" t="s">
        <v>238</v>
      </c>
      <c r="E49" s="47">
        <v>402399</v>
      </c>
      <c r="F49" s="53">
        <v>177.05556000000001</v>
      </c>
      <c r="G49" s="5">
        <v>1.03791E-2</v>
      </c>
    </row>
    <row r="50" spans="1:7" ht="25.5" x14ac:dyDescent="0.25">
      <c r="A50" s="6">
        <v>44</v>
      </c>
      <c r="B50" s="7" t="s">
        <v>85</v>
      </c>
      <c r="C50" s="11" t="s">
        <v>86</v>
      </c>
      <c r="D50" s="2" t="s">
        <v>22</v>
      </c>
      <c r="E50" s="47">
        <v>19065</v>
      </c>
      <c r="F50" s="53">
        <v>170.01213749999999</v>
      </c>
      <c r="G50" s="5">
        <v>9.9662099999999997E-3</v>
      </c>
    </row>
    <row r="51" spans="1:7" ht="15" x14ac:dyDescent="0.25">
      <c r="A51" s="6">
        <v>45</v>
      </c>
      <c r="B51" s="7" t="s">
        <v>75</v>
      </c>
      <c r="C51" s="11" t="s">
        <v>76</v>
      </c>
      <c r="D51" s="2" t="s">
        <v>69</v>
      </c>
      <c r="E51" s="47">
        <v>62000</v>
      </c>
      <c r="F51" s="53">
        <v>167.61699999999999</v>
      </c>
      <c r="G51" s="5">
        <v>9.8258059999999994E-3</v>
      </c>
    </row>
    <row r="52" spans="1:7" ht="15" x14ac:dyDescent="0.25">
      <c r="A52" s="6">
        <v>46</v>
      </c>
      <c r="B52" s="7" t="s">
        <v>244</v>
      </c>
      <c r="C52" s="11" t="s">
        <v>245</v>
      </c>
      <c r="D52" s="2" t="s">
        <v>174</v>
      </c>
      <c r="E52" s="47">
        <v>54815</v>
      </c>
      <c r="F52" s="53">
        <v>166.47315499999999</v>
      </c>
      <c r="G52" s="5">
        <v>9.7587530000000002E-3</v>
      </c>
    </row>
    <row r="53" spans="1:7" ht="15" x14ac:dyDescent="0.25">
      <c r="A53" s="6">
        <v>47</v>
      </c>
      <c r="B53" s="7" t="s">
        <v>464</v>
      </c>
      <c r="C53" s="11" t="s">
        <v>465</v>
      </c>
      <c r="D53" s="2" t="s">
        <v>174</v>
      </c>
      <c r="E53" s="47">
        <v>38058</v>
      </c>
      <c r="F53" s="53">
        <v>163.44008099999999</v>
      </c>
      <c r="G53" s="5">
        <v>9.5809520000000002E-3</v>
      </c>
    </row>
    <row r="54" spans="1:7" ht="15" x14ac:dyDescent="0.25">
      <c r="A54" s="6">
        <v>48</v>
      </c>
      <c r="B54" s="7" t="s">
        <v>172</v>
      </c>
      <c r="C54" s="11" t="s">
        <v>173</v>
      </c>
      <c r="D54" s="2" t="s">
        <v>174</v>
      </c>
      <c r="E54" s="47">
        <v>55487</v>
      </c>
      <c r="F54" s="53">
        <v>155.5023175</v>
      </c>
      <c r="G54" s="5">
        <v>9.1156359999999999E-3</v>
      </c>
    </row>
    <row r="55" spans="1:7" ht="15" x14ac:dyDescent="0.25">
      <c r="A55" s="6">
        <v>49</v>
      </c>
      <c r="B55" s="7" t="s">
        <v>217</v>
      </c>
      <c r="C55" s="11" t="s">
        <v>218</v>
      </c>
      <c r="D55" s="2" t="s">
        <v>74</v>
      </c>
      <c r="E55" s="47">
        <v>151788</v>
      </c>
      <c r="F55" s="53">
        <v>154.44429</v>
      </c>
      <c r="G55" s="5">
        <v>9.0536139999999998E-3</v>
      </c>
    </row>
    <row r="56" spans="1:7" ht="15" x14ac:dyDescent="0.25">
      <c r="A56" s="6">
        <v>50</v>
      </c>
      <c r="B56" s="7" t="s">
        <v>271</v>
      </c>
      <c r="C56" s="11" t="s">
        <v>272</v>
      </c>
      <c r="D56" s="2" t="s">
        <v>273</v>
      </c>
      <c r="E56" s="47">
        <v>17224</v>
      </c>
      <c r="F56" s="53">
        <v>149.45264800000001</v>
      </c>
      <c r="G56" s="5">
        <v>8.7610009999999992E-3</v>
      </c>
    </row>
    <row r="57" spans="1:7" ht="15" x14ac:dyDescent="0.25">
      <c r="A57" s="6">
        <v>51</v>
      </c>
      <c r="B57" s="7" t="s">
        <v>453</v>
      </c>
      <c r="C57" s="11" t="s">
        <v>454</v>
      </c>
      <c r="D57" s="2" t="s">
        <v>184</v>
      </c>
      <c r="E57" s="47">
        <v>19258</v>
      </c>
      <c r="F57" s="53">
        <v>148.60435699999999</v>
      </c>
      <c r="G57" s="5">
        <v>8.7112739999999998E-3</v>
      </c>
    </row>
    <row r="58" spans="1:7" ht="25.5" x14ac:dyDescent="0.25">
      <c r="A58" s="6">
        <v>52</v>
      </c>
      <c r="B58" s="7" t="s">
        <v>455</v>
      </c>
      <c r="C58" s="11" t="s">
        <v>456</v>
      </c>
      <c r="D58" s="2" t="s">
        <v>169</v>
      </c>
      <c r="E58" s="47">
        <v>188977</v>
      </c>
      <c r="F58" s="53">
        <v>142.3941695</v>
      </c>
      <c r="G58" s="5">
        <v>8.3472289999999994E-3</v>
      </c>
    </row>
    <row r="59" spans="1:7" ht="15" x14ac:dyDescent="0.25">
      <c r="A59" s="6">
        <v>53</v>
      </c>
      <c r="B59" s="7" t="s">
        <v>180</v>
      </c>
      <c r="C59" s="11" t="s">
        <v>181</v>
      </c>
      <c r="D59" s="2" t="s">
        <v>16</v>
      </c>
      <c r="E59" s="47">
        <v>65000</v>
      </c>
      <c r="F59" s="53">
        <v>138.0275</v>
      </c>
      <c r="G59" s="5">
        <v>8.0912520000000002E-3</v>
      </c>
    </row>
    <row r="60" spans="1:7" ht="15" x14ac:dyDescent="0.25">
      <c r="A60" s="6">
        <v>54</v>
      </c>
      <c r="B60" s="7" t="s">
        <v>223</v>
      </c>
      <c r="C60" s="11" t="s">
        <v>224</v>
      </c>
      <c r="D60" s="2" t="s">
        <v>184</v>
      </c>
      <c r="E60" s="47">
        <v>47702</v>
      </c>
      <c r="F60" s="53">
        <v>127.984466</v>
      </c>
      <c r="G60" s="5">
        <v>7.502524E-3</v>
      </c>
    </row>
    <row r="61" spans="1:7" ht="15" x14ac:dyDescent="0.25">
      <c r="A61" s="6">
        <v>55</v>
      </c>
      <c r="B61" s="7" t="s">
        <v>254</v>
      </c>
      <c r="C61" s="11" t="s">
        <v>255</v>
      </c>
      <c r="D61" s="2" t="s">
        <v>177</v>
      </c>
      <c r="E61" s="47">
        <v>16000</v>
      </c>
      <c r="F61" s="53">
        <v>120.16800000000001</v>
      </c>
      <c r="G61" s="5">
        <v>7.0443179999999999E-3</v>
      </c>
    </row>
    <row r="62" spans="1:7" ht="25.5" x14ac:dyDescent="0.25">
      <c r="A62" s="6">
        <v>56</v>
      </c>
      <c r="B62" s="7" t="s">
        <v>204</v>
      </c>
      <c r="C62" s="11" t="s">
        <v>205</v>
      </c>
      <c r="D62" s="2" t="s">
        <v>22</v>
      </c>
      <c r="E62" s="47">
        <v>14000</v>
      </c>
      <c r="F62" s="53">
        <v>114.387</v>
      </c>
      <c r="G62" s="5">
        <v>6.7054319999999999E-3</v>
      </c>
    </row>
    <row r="63" spans="1:7" ht="15" x14ac:dyDescent="0.25">
      <c r="A63" s="6">
        <v>57</v>
      </c>
      <c r="B63" s="7" t="s">
        <v>225</v>
      </c>
      <c r="C63" s="11" t="s">
        <v>226</v>
      </c>
      <c r="D63" s="2" t="s">
        <v>227</v>
      </c>
      <c r="E63" s="47">
        <v>6786</v>
      </c>
      <c r="F63" s="53">
        <v>114.164271</v>
      </c>
      <c r="G63" s="5">
        <v>6.6923759999999999E-3</v>
      </c>
    </row>
    <row r="64" spans="1:7" ht="25.5" x14ac:dyDescent="0.25">
      <c r="A64" s="6">
        <v>58</v>
      </c>
      <c r="B64" s="7" t="s">
        <v>278</v>
      </c>
      <c r="C64" s="11" t="s">
        <v>279</v>
      </c>
      <c r="D64" s="2" t="s">
        <v>22</v>
      </c>
      <c r="E64" s="47">
        <v>17108</v>
      </c>
      <c r="F64" s="53">
        <v>93.264262000000002</v>
      </c>
      <c r="G64" s="5">
        <v>5.4672050000000002E-3</v>
      </c>
    </row>
    <row r="65" spans="1:7" ht="25.5" x14ac:dyDescent="0.25">
      <c r="A65" s="6">
        <v>59</v>
      </c>
      <c r="B65" s="7" t="s">
        <v>230</v>
      </c>
      <c r="C65" s="11" t="s">
        <v>231</v>
      </c>
      <c r="D65" s="2" t="s">
        <v>169</v>
      </c>
      <c r="E65" s="47">
        <v>58331</v>
      </c>
      <c r="F65" s="53">
        <v>86.534038499999994</v>
      </c>
      <c r="G65" s="5">
        <v>5.0726759999999999E-3</v>
      </c>
    </row>
    <row r="66" spans="1:7" ht="25.5" x14ac:dyDescent="0.25">
      <c r="A66" s="6">
        <v>60</v>
      </c>
      <c r="B66" s="7" t="s">
        <v>201</v>
      </c>
      <c r="C66" s="11" t="s">
        <v>866</v>
      </c>
      <c r="D66" s="2" t="s">
        <v>60</v>
      </c>
      <c r="E66" s="47">
        <v>1140</v>
      </c>
      <c r="F66" s="53">
        <v>21.038129999999999</v>
      </c>
      <c r="G66" s="5">
        <v>1.2332669999999999E-3</v>
      </c>
    </row>
    <row r="67" spans="1:7" ht="15" x14ac:dyDescent="0.25">
      <c r="A67" s="1"/>
      <c r="B67" s="2"/>
      <c r="C67" s="8" t="s">
        <v>109</v>
      </c>
      <c r="D67" s="12"/>
      <c r="E67" s="49"/>
      <c r="F67" s="55">
        <v>16813.916010000004</v>
      </c>
      <c r="G67" s="13">
        <v>0.98564151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"/>
      <c r="B69" s="2"/>
      <c r="C69" s="8" t="s">
        <v>110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6"/>
      <c r="B72" s="17"/>
      <c r="C72" s="8" t="s">
        <v>111</v>
      </c>
      <c r="D72" s="9"/>
      <c r="E72" s="48"/>
      <c r="F72" s="54"/>
      <c r="G72" s="10"/>
    </row>
    <row r="73" spans="1:7" ht="15" x14ac:dyDescent="0.25">
      <c r="A73" s="18"/>
      <c r="B73" s="19"/>
      <c r="C73" s="8" t="s">
        <v>109</v>
      </c>
      <c r="D73" s="20"/>
      <c r="E73" s="50"/>
      <c r="F73" s="56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1"/>
      <c r="F74" s="57"/>
      <c r="G74" s="23"/>
    </row>
    <row r="75" spans="1:7" ht="15" x14ac:dyDescent="0.25">
      <c r="A75" s="1"/>
      <c r="B75" s="2"/>
      <c r="C75" s="8" t="s">
        <v>113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114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115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25.5" x14ac:dyDescent="0.25">
      <c r="A84" s="6"/>
      <c r="B84" s="7"/>
      <c r="C84" s="24" t="s">
        <v>116</v>
      </c>
      <c r="D84" s="25"/>
      <c r="E84" s="49"/>
      <c r="F84" s="55">
        <v>16813.916010000004</v>
      </c>
      <c r="G84" s="13">
        <v>0.98564151</v>
      </c>
    </row>
    <row r="85" spans="1:7" ht="15" x14ac:dyDescent="0.25">
      <c r="A85" s="1"/>
      <c r="B85" s="2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117</v>
      </c>
      <c r="D86" s="4"/>
      <c r="E86" s="47"/>
      <c r="F86" s="53"/>
      <c r="G86" s="5"/>
    </row>
    <row r="87" spans="1:7" ht="25.5" x14ac:dyDescent="0.25">
      <c r="A87" s="1"/>
      <c r="B87" s="2"/>
      <c r="C87" s="8" t="s">
        <v>10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1"/>
      <c r="B90" s="26"/>
      <c r="C90" s="8" t="s">
        <v>118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9"/>
      <c r="G92" s="28"/>
    </row>
    <row r="93" spans="1:7" ht="15" x14ac:dyDescent="0.25">
      <c r="A93" s="1"/>
      <c r="B93" s="2"/>
      <c r="C93" s="8" t="s">
        <v>119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1"/>
      <c r="B95" s="2"/>
      <c r="C95" s="14"/>
      <c r="D95" s="4"/>
      <c r="E95" s="47"/>
      <c r="F95" s="53"/>
      <c r="G95" s="5"/>
    </row>
    <row r="96" spans="1:7" ht="25.5" x14ac:dyDescent="0.25">
      <c r="A96" s="1"/>
      <c r="B96" s="26"/>
      <c r="C96" s="8" t="s">
        <v>120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4"/>
      <c r="E98" s="47"/>
      <c r="F98" s="53"/>
      <c r="G98" s="5"/>
    </row>
    <row r="99" spans="1:7" ht="15" x14ac:dyDescent="0.25">
      <c r="A99" s="6"/>
      <c r="B99" s="7"/>
      <c r="C99" s="29" t="s">
        <v>121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7"/>
      <c r="F100" s="53"/>
      <c r="G100" s="5"/>
    </row>
    <row r="101" spans="1:7" ht="15" x14ac:dyDescent="0.25">
      <c r="A101" s="1"/>
      <c r="B101" s="2"/>
      <c r="C101" s="3" t="s">
        <v>122</v>
      </c>
      <c r="D101" s="4"/>
      <c r="E101" s="47"/>
      <c r="F101" s="53"/>
      <c r="G101" s="5"/>
    </row>
    <row r="102" spans="1:7" ht="15" x14ac:dyDescent="0.25">
      <c r="A102" s="6"/>
      <c r="B102" s="7"/>
      <c r="C102" s="8" t="s">
        <v>123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124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125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126</v>
      </c>
      <c r="D111" s="9"/>
      <c r="E111" s="48"/>
      <c r="F111" s="54"/>
      <c r="G111" s="10"/>
    </row>
    <row r="112" spans="1:7" ht="15" x14ac:dyDescent="0.25">
      <c r="A112" s="6">
        <v>1</v>
      </c>
      <c r="B112" s="7"/>
      <c r="C112" s="11" t="s">
        <v>757</v>
      </c>
      <c r="D112" s="15"/>
      <c r="E112" s="47"/>
      <c r="F112" s="53">
        <v>170.9442675</v>
      </c>
      <c r="G112" s="5">
        <v>1.0020852E-2</v>
      </c>
    </row>
    <row r="113" spans="1:7" ht="15" x14ac:dyDescent="0.25">
      <c r="A113" s="6"/>
      <c r="B113" s="7"/>
      <c r="C113" s="8" t="s">
        <v>109</v>
      </c>
      <c r="D113" s="25"/>
      <c r="E113" s="49"/>
      <c r="F113" s="55">
        <v>170.9442675</v>
      </c>
      <c r="G113" s="13">
        <v>1.0020852E-2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25.5" x14ac:dyDescent="0.25">
      <c r="A115" s="6"/>
      <c r="B115" s="7"/>
      <c r="C115" s="24" t="s">
        <v>128</v>
      </c>
      <c r="D115" s="25"/>
      <c r="E115" s="49"/>
      <c r="F115" s="55">
        <v>170.9442675</v>
      </c>
      <c r="G115" s="13">
        <v>1.0020852E-2</v>
      </c>
    </row>
    <row r="116" spans="1:7" ht="15" x14ac:dyDescent="0.25">
      <c r="A116" s="6"/>
      <c r="B116" s="7"/>
      <c r="C116" s="30"/>
      <c r="D116" s="7"/>
      <c r="E116" s="47"/>
      <c r="F116" s="53"/>
      <c r="G116" s="5"/>
    </row>
    <row r="117" spans="1:7" ht="15" x14ac:dyDescent="0.25">
      <c r="A117" s="1"/>
      <c r="B117" s="2"/>
      <c r="C117" s="3" t="s">
        <v>129</v>
      </c>
      <c r="D117" s="4"/>
      <c r="E117" s="47"/>
      <c r="F117" s="53"/>
      <c r="G117" s="5"/>
    </row>
    <row r="118" spans="1:7" ht="25.5" x14ac:dyDescent="0.25">
      <c r="A118" s="6"/>
      <c r="B118" s="7"/>
      <c r="C118" s="8" t="s">
        <v>130</v>
      </c>
      <c r="D118" s="9"/>
      <c r="E118" s="48"/>
      <c r="F118" s="54"/>
      <c r="G118" s="10"/>
    </row>
    <row r="119" spans="1:7" ht="15" x14ac:dyDescent="0.25">
      <c r="A119" s="6"/>
      <c r="B119" s="7"/>
      <c r="C119" s="8" t="s">
        <v>109</v>
      </c>
      <c r="D119" s="25"/>
      <c r="E119" s="49"/>
      <c r="F119" s="55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7"/>
      <c r="F120" s="53"/>
      <c r="G120" s="5"/>
    </row>
    <row r="121" spans="1:7" ht="15" x14ac:dyDescent="0.25">
      <c r="A121" s="1"/>
      <c r="B121" s="2"/>
      <c r="C121" s="3" t="s">
        <v>131</v>
      </c>
      <c r="D121" s="4"/>
      <c r="E121" s="47"/>
      <c r="F121" s="53"/>
      <c r="G121" s="5"/>
    </row>
    <row r="122" spans="1:7" ht="25.5" x14ac:dyDescent="0.25">
      <c r="A122" s="6"/>
      <c r="B122" s="7"/>
      <c r="C122" s="8" t="s">
        <v>132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3"/>
      <c r="G124" s="5"/>
    </row>
    <row r="125" spans="1:7" ht="25.5" x14ac:dyDescent="0.25">
      <c r="A125" s="6"/>
      <c r="B125" s="7"/>
      <c r="C125" s="8" t="s">
        <v>133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9"/>
      <c r="G127" s="28"/>
    </row>
    <row r="128" spans="1:7" ht="25.5" x14ac:dyDescent="0.25">
      <c r="A128" s="6"/>
      <c r="B128" s="7"/>
      <c r="C128" s="30" t="s">
        <v>134</v>
      </c>
      <c r="D128" s="7"/>
      <c r="E128" s="47"/>
      <c r="F128" s="59">
        <v>73.995100989999997</v>
      </c>
      <c r="G128" s="28">
        <v>4.3376359999999997E-3</v>
      </c>
    </row>
    <row r="129" spans="1:7" ht="15" x14ac:dyDescent="0.25">
      <c r="A129" s="6"/>
      <c r="B129" s="7"/>
      <c r="C129" s="31" t="s">
        <v>135</v>
      </c>
      <c r="D129" s="12"/>
      <c r="E129" s="49"/>
      <c r="F129" s="55">
        <v>17058.855378490003</v>
      </c>
      <c r="G129" s="13">
        <v>0.99999999800000006</v>
      </c>
    </row>
    <row r="131" spans="1:7" ht="15" x14ac:dyDescent="0.25">
      <c r="B131" s="352"/>
      <c r="C131" s="352"/>
      <c r="D131" s="352"/>
      <c r="E131" s="352"/>
      <c r="F131" s="352"/>
    </row>
    <row r="132" spans="1:7" ht="15" x14ac:dyDescent="0.25">
      <c r="B132" s="352"/>
      <c r="C132" s="352"/>
      <c r="D132" s="352"/>
      <c r="E132" s="352"/>
      <c r="F132" s="352"/>
    </row>
    <row r="134" spans="1:7" ht="15" x14ac:dyDescent="0.25">
      <c r="B134" s="37" t="s">
        <v>137</v>
      </c>
      <c r="C134" s="38"/>
      <c r="D134" s="39"/>
    </row>
    <row r="135" spans="1:7" ht="15" x14ac:dyDescent="0.25">
      <c r="B135" s="40" t="s">
        <v>138</v>
      </c>
      <c r="C135" s="41"/>
      <c r="D135" s="65" t="s">
        <v>139</v>
      </c>
    </row>
    <row r="136" spans="1:7" ht="15" x14ac:dyDescent="0.25">
      <c r="B136" s="40" t="s">
        <v>140</v>
      </c>
      <c r="C136" s="41"/>
      <c r="D136" s="65" t="s">
        <v>139</v>
      </c>
    </row>
    <row r="137" spans="1:7" ht="15" x14ac:dyDescent="0.25">
      <c r="B137" s="42" t="s">
        <v>141</v>
      </c>
      <c r="C137" s="41"/>
      <c r="D137" s="43"/>
    </row>
    <row r="138" spans="1:7" ht="25.5" customHeight="1" x14ac:dyDescent="0.25">
      <c r="B138" s="43"/>
      <c r="C138" s="33" t="s">
        <v>142</v>
      </c>
      <c r="D138" s="34" t="s">
        <v>143</v>
      </c>
    </row>
    <row r="139" spans="1:7" ht="12.75" customHeight="1" x14ac:dyDescent="0.25">
      <c r="B139" s="60" t="s">
        <v>144</v>
      </c>
      <c r="C139" s="61" t="s">
        <v>145</v>
      </c>
      <c r="D139" s="61" t="s">
        <v>146</v>
      </c>
    </row>
    <row r="140" spans="1:7" ht="15" x14ac:dyDescent="0.25">
      <c r="B140" s="43" t="s">
        <v>147</v>
      </c>
      <c r="C140" s="44">
        <v>9.0929000000000002</v>
      </c>
      <c r="D140" s="44">
        <v>8.8527000000000005</v>
      </c>
    </row>
    <row r="141" spans="1:7" ht="15" x14ac:dyDescent="0.25">
      <c r="B141" s="43" t="s">
        <v>148</v>
      </c>
      <c r="C141" s="44">
        <v>9.0929000000000002</v>
      </c>
      <c r="D141" s="44">
        <v>8.8527000000000005</v>
      </c>
    </row>
    <row r="142" spans="1:7" ht="15" x14ac:dyDescent="0.25">
      <c r="B142" s="43" t="s">
        <v>149</v>
      </c>
      <c r="C142" s="44">
        <v>8.9504000000000001</v>
      </c>
      <c r="D142" s="44">
        <v>8.7083999999999993</v>
      </c>
    </row>
    <row r="143" spans="1:7" ht="15" x14ac:dyDescent="0.25">
      <c r="B143" s="43" t="s">
        <v>150</v>
      </c>
      <c r="C143" s="44">
        <v>8.9504000000000001</v>
      </c>
      <c r="D143" s="44">
        <v>8.7083999999999993</v>
      </c>
    </row>
    <row r="145" spans="2:4" ht="15" x14ac:dyDescent="0.25">
      <c r="B145" s="62" t="s">
        <v>151</v>
      </c>
      <c r="C145" s="45"/>
      <c r="D145" s="63" t="s">
        <v>139</v>
      </c>
    </row>
    <row r="146" spans="2:4" ht="24.75" customHeight="1" x14ac:dyDescent="0.25">
      <c r="B146" s="64"/>
      <c r="C146" s="64"/>
    </row>
    <row r="147" spans="2:4" ht="15" x14ac:dyDescent="0.25">
      <c r="B147" s="66"/>
      <c r="C147" s="68"/>
      <c r="D147"/>
    </row>
    <row r="149" spans="2:4" ht="15" x14ac:dyDescent="0.25">
      <c r="B149" s="42" t="s">
        <v>152</v>
      </c>
      <c r="C149" s="41"/>
      <c r="D149" s="67" t="s">
        <v>139</v>
      </c>
    </row>
    <row r="150" spans="2:4" ht="15" x14ac:dyDescent="0.25">
      <c r="B150" s="42" t="s">
        <v>153</v>
      </c>
      <c r="C150" s="41"/>
      <c r="D150" s="67" t="s">
        <v>139</v>
      </c>
    </row>
    <row r="151" spans="2:4" ht="15" x14ac:dyDescent="0.25">
      <c r="B151" s="42" t="s">
        <v>154</v>
      </c>
      <c r="C151" s="41"/>
      <c r="D151" s="46">
        <v>5.3138731027633453E-2</v>
      </c>
    </row>
    <row r="152" spans="2:4" ht="15" x14ac:dyDescent="0.25">
      <c r="B152" s="42" t="s">
        <v>155</v>
      </c>
      <c r="C152" s="41"/>
      <c r="D152" s="46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466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443</v>
      </c>
      <c r="C7" s="11" t="s">
        <v>444</v>
      </c>
      <c r="D7" s="2" t="s">
        <v>184</v>
      </c>
      <c r="E7" s="47">
        <v>60694</v>
      </c>
      <c r="F7" s="53">
        <v>498.51016900000002</v>
      </c>
      <c r="G7" s="5">
        <v>3.3794380999999998E-2</v>
      </c>
    </row>
    <row r="8" spans="1:7" ht="25.5" x14ac:dyDescent="0.25">
      <c r="A8" s="6">
        <v>2</v>
      </c>
      <c r="B8" s="7" t="s">
        <v>20</v>
      </c>
      <c r="C8" s="11" t="s">
        <v>21</v>
      </c>
      <c r="D8" s="2" t="s">
        <v>22</v>
      </c>
      <c r="E8" s="47">
        <v>80709</v>
      </c>
      <c r="F8" s="53">
        <v>489.90363000000002</v>
      </c>
      <c r="G8" s="5">
        <v>3.3210937000000003E-2</v>
      </c>
    </row>
    <row r="9" spans="1:7" ht="15" x14ac:dyDescent="0.25">
      <c r="A9" s="6">
        <v>3</v>
      </c>
      <c r="B9" s="7" t="s">
        <v>65</v>
      </c>
      <c r="C9" s="11" t="s">
        <v>66</v>
      </c>
      <c r="D9" s="2" t="s">
        <v>13</v>
      </c>
      <c r="E9" s="47">
        <v>48172</v>
      </c>
      <c r="F9" s="53">
        <v>435.16176200000001</v>
      </c>
      <c r="G9" s="5">
        <v>2.9499944E-2</v>
      </c>
    </row>
    <row r="10" spans="1:7" ht="15" x14ac:dyDescent="0.25">
      <c r="A10" s="6">
        <v>4</v>
      </c>
      <c r="B10" s="7" t="s">
        <v>462</v>
      </c>
      <c r="C10" s="11" t="s">
        <v>463</v>
      </c>
      <c r="D10" s="2" t="s">
        <v>177</v>
      </c>
      <c r="E10" s="47">
        <v>34949</v>
      </c>
      <c r="F10" s="53">
        <v>418.81134150000003</v>
      </c>
      <c r="G10" s="5">
        <v>2.8391537000000001E-2</v>
      </c>
    </row>
    <row r="11" spans="1:7" ht="25.5" x14ac:dyDescent="0.25">
      <c r="A11" s="6">
        <v>5</v>
      </c>
      <c r="B11" s="7" t="s">
        <v>170</v>
      </c>
      <c r="C11" s="11" t="s">
        <v>171</v>
      </c>
      <c r="D11" s="2" t="s">
        <v>22</v>
      </c>
      <c r="E11" s="47">
        <v>74492</v>
      </c>
      <c r="F11" s="53">
        <v>409.81773800000002</v>
      </c>
      <c r="G11" s="5">
        <v>2.7781854000000002E-2</v>
      </c>
    </row>
    <row r="12" spans="1:7" ht="15" x14ac:dyDescent="0.25">
      <c r="A12" s="6">
        <v>6</v>
      </c>
      <c r="B12" s="7" t="s">
        <v>445</v>
      </c>
      <c r="C12" s="11" t="s">
        <v>446</v>
      </c>
      <c r="D12" s="2" t="s">
        <v>177</v>
      </c>
      <c r="E12" s="47">
        <v>76989</v>
      </c>
      <c r="F12" s="53">
        <v>401.9980635</v>
      </c>
      <c r="G12" s="5">
        <v>2.7251752000000001E-2</v>
      </c>
    </row>
    <row r="13" spans="1:7" ht="25.5" x14ac:dyDescent="0.25">
      <c r="A13" s="6">
        <v>7</v>
      </c>
      <c r="B13" s="7" t="s">
        <v>197</v>
      </c>
      <c r="C13" s="11" t="s">
        <v>198</v>
      </c>
      <c r="D13" s="2" t="s">
        <v>166</v>
      </c>
      <c r="E13" s="47">
        <v>77860</v>
      </c>
      <c r="F13" s="53">
        <v>382.99333999999999</v>
      </c>
      <c r="G13" s="5">
        <v>2.5963408E-2</v>
      </c>
    </row>
    <row r="14" spans="1:7" ht="25.5" x14ac:dyDescent="0.25">
      <c r="A14" s="6">
        <v>8</v>
      </c>
      <c r="B14" s="7" t="s">
        <v>441</v>
      </c>
      <c r="C14" s="11" t="s">
        <v>442</v>
      </c>
      <c r="D14" s="2" t="s">
        <v>60</v>
      </c>
      <c r="E14" s="47">
        <v>249268</v>
      </c>
      <c r="F14" s="53">
        <v>380.75686999999999</v>
      </c>
      <c r="G14" s="5">
        <v>2.5811796000000001E-2</v>
      </c>
    </row>
    <row r="15" spans="1:7" ht="25.5" x14ac:dyDescent="0.25">
      <c r="A15" s="6">
        <v>9</v>
      </c>
      <c r="B15" s="7" t="s">
        <v>54</v>
      </c>
      <c r="C15" s="11" t="s">
        <v>55</v>
      </c>
      <c r="D15" s="2" t="s">
        <v>22</v>
      </c>
      <c r="E15" s="47">
        <v>203473</v>
      </c>
      <c r="F15" s="53">
        <v>380.1893005</v>
      </c>
      <c r="G15" s="5">
        <v>2.5773319999999999E-2</v>
      </c>
    </row>
    <row r="16" spans="1:7" ht="15" x14ac:dyDescent="0.25">
      <c r="A16" s="6">
        <v>10</v>
      </c>
      <c r="B16" s="7" t="s">
        <v>234</v>
      </c>
      <c r="C16" s="11" t="s">
        <v>235</v>
      </c>
      <c r="D16" s="2" t="s">
        <v>174</v>
      </c>
      <c r="E16" s="47">
        <v>98077</v>
      </c>
      <c r="F16" s="53">
        <v>373.08490799999998</v>
      </c>
      <c r="G16" s="5">
        <v>2.5291708E-2</v>
      </c>
    </row>
    <row r="17" spans="1:7" ht="25.5" x14ac:dyDescent="0.25">
      <c r="A17" s="6">
        <v>11</v>
      </c>
      <c r="B17" s="7" t="s">
        <v>159</v>
      </c>
      <c r="C17" s="11" t="s">
        <v>160</v>
      </c>
      <c r="D17" s="2" t="s">
        <v>161</v>
      </c>
      <c r="E17" s="47">
        <v>53697</v>
      </c>
      <c r="F17" s="53">
        <v>360.092082</v>
      </c>
      <c r="G17" s="5">
        <v>2.4410913999999999E-2</v>
      </c>
    </row>
    <row r="18" spans="1:7" ht="25.5" x14ac:dyDescent="0.25">
      <c r="A18" s="6">
        <v>12</v>
      </c>
      <c r="B18" s="7" t="s">
        <v>63</v>
      </c>
      <c r="C18" s="11" t="s">
        <v>64</v>
      </c>
      <c r="D18" s="2" t="s">
        <v>19</v>
      </c>
      <c r="E18" s="47">
        <v>288303</v>
      </c>
      <c r="F18" s="53">
        <v>358.07232599999998</v>
      </c>
      <c r="G18" s="5">
        <v>2.4273993000000001E-2</v>
      </c>
    </row>
    <row r="19" spans="1:7" ht="25.5" x14ac:dyDescent="0.25">
      <c r="A19" s="6">
        <v>13</v>
      </c>
      <c r="B19" s="7" t="s">
        <v>189</v>
      </c>
      <c r="C19" s="11" t="s">
        <v>190</v>
      </c>
      <c r="D19" s="2" t="s">
        <v>22</v>
      </c>
      <c r="E19" s="47">
        <v>97000</v>
      </c>
      <c r="F19" s="53">
        <v>315.92899999999997</v>
      </c>
      <c r="G19" s="5">
        <v>2.1417065999999998E-2</v>
      </c>
    </row>
    <row r="20" spans="1:7" ht="15" x14ac:dyDescent="0.25">
      <c r="A20" s="6">
        <v>14</v>
      </c>
      <c r="B20" s="7" t="s">
        <v>449</v>
      </c>
      <c r="C20" s="11" t="s">
        <v>450</v>
      </c>
      <c r="D20" s="2" t="s">
        <v>177</v>
      </c>
      <c r="E20" s="47">
        <v>233907</v>
      </c>
      <c r="F20" s="53">
        <v>305.01472799999999</v>
      </c>
      <c r="G20" s="5">
        <v>2.0677179E-2</v>
      </c>
    </row>
    <row r="21" spans="1:7" ht="25.5" x14ac:dyDescent="0.25">
      <c r="A21" s="6">
        <v>15</v>
      </c>
      <c r="B21" s="7" t="s">
        <v>52</v>
      </c>
      <c r="C21" s="11" t="s">
        <v>53</v>
      </c>
      <c r="D21" s="2" t="s">
        <v>22</v>
      </c>
      <c r="E21" s="47">
        <v>45136</v>
      </c>
      <c r="F21" s="53">
        <v>301.46334400000001</v>
      </c>
      <c r="G21" s="5">
        <v>2.0436428E-2</v>
      </c>
    </row>
    <row r="22" spans="1:7" ht="15" x14ac:dyDescent="0.25">
      <c r="A22" s="6">
        <v>16</v>
      </c>
      <c r="B22" s="7" t="s">
        <v>304</v>
      </c>
      <c r="C22" s="11" t="s">
        <v>305</v>
      </c>
      <c r="D22" s="2" t="s">
        <v>174</v>
      </c>
      <c r="E22" s="47">
        <v>10312</v>
      </c>
      <c r="F22" s="53">
        <v>289.89609999999999</v>
      </c>
      <c r="G22" s="5">
        <v>1.9652276E-2</v>
      </c>
    </row>
    <row r="23" spans="1:7" ht="15" x14ac:dyDescent="0.25">
      <c r="A23" s="6">
        <v>17</v>
      </c>
      <c r="B23" s="7" t="s">
        <v>191</v>
      </c>
      <c r="C23" s="11" t="s">
        <v>192</v>
      </c>
      <c r="D23" s="2" t="s">
        <v>177</v>
      </c>
      <c r="E23" s="47">
        <v>23595</v>
      </c>
      <c r="F23" s="53">
        <v>285.70005750000001</v>
      </c>
      <c r="G23" s="5">
        <v>1.9367822999999999E-2</v>
      </c>
    </row>
    <row r="24" spans="1:7" ht="15" x14ac:dyDescent="0.25">
      <c r="A24" s="6">
        <v>18</v>
      </c>
      <c r="B24" s="7" t="s">
        <v>447</v>
      </c>
      <c r="C24" s="11" t="s">
        <v>448</v>
      </c>
      <c r="D24" s="2" t="s">
        <v>316</v>
      </c>
      <c r="E24" s="47">
        <v>114409</v>
      </c>
      <c r="F24" s="53">
        <v>281.33173099999999</v>
      </c>
      <c r="G24" s="5">
        <v>1.9071691000000002E-2</v>
      </c>
    </row>
    <row r="25" spans="1:7" ht="25.5" x14ac:dyDescent="0.25">
      <c r="A25" s="6">
        <v>19</v>
      </c>
      <c r="B25" s="7" t="s">
        <v>185</v>
      </c>
      <c r="C25" s="11" t="s">
        <v>186</v>
      </c>
      <c r="D25" s="2" t="s">
        <v>31</v>
      </c>
      <c r="E25" s="47">
        <v>23056</v>
      </c>
      <c r="F25" s="53">
        <v>277.32909599999999</v>
      </c>
      <c r="G25" s="5">
        <v>1.8800349000000001E-2</v>
      </c>
    </row>
    <row r="26" spans="1:7" ht="25.5" x14ac:dyDescent="0.25">
      <c r="A26" s="6">
        <v>20</v>
      </c>
      <c r="B26" s="7" t="s">
        <v>87</v>
      </c>
      <c r="C26" s="11" t="s">
        <v>88</v>
      </c>
      <c r="D26" s="2" t="s">
        <v>22</v>
      </c>
      <c r="E26" s="47">
        <v>24417</v>
      </c>
      <c r="F26" s="53">
        <v>275.17959000000002</v>
      </c>
      <c r="G26" s="5">
        <v>1.8654632000000001E-2</v>
      </c>
    </row>
    <row r="27" spans="1:7" ht="25.5" x14ac:dyDescent="0.25">
      <c r="A27" s="6">
        <v>21</v>
      </c>
      <c r="B27" s="7" t="s">
        <v>42</v>
      </c>
      <c r="C27" s="11" t="s">
        <v>43</v>
      </c>
      <c r="D27" s="2" t="s">
        <v>19</v>
      </c>
      <c r="E27" s="47">
        <v>271196</v>
      </c>
      <c r="F27" s="53">
        <v>269.026432</v>
      </c>
      <c r="G27" s="5">
        <v>1.8237505000000001E-2</v>
      </c>
    </row>
    <row r="28" spans="1:7" ht="15" x14ac:dyDescent="0.25">
      <c r="A28" s="6">
        <v>22</v>
      </c>
      <c r="B28" s="7" t="s">
        <v>162</v>
      </c>
      <c r="C28" s="11" t="s">
        <v>163</v>
      </c>
      <c r="D28" s="2" t="s">
        <v>13</v>
      </c>
      <c r="E28" s="47">
        <v>144764</v>
      </c>
      <c r="F28" s="53">
        <v>264.12191799999999</v>
      </c>
      <c r="G28" s="5">
        <v>1.7905023999999999E-2</v>
      </c>
    </row>
    <row r="29" spans="1:7" ht="25.5" x14ac:dyDescent="0.25">
      <c r="A29" s="6">
        <v>23</v>
      </c>
      <c r="B29" s="7" t="s">
        <v>34</v>
      </c>
      <c r="C29" s="11" t="s">
        <v>35</v>
      </c>
      <c r="D29" s="2" t="s">
        <v>22</v>
      </c>
      <c r="E29" s="47">
        <v>45956</v>
      </c>
      <c r="F29" s="53">
        <v>252.98777999999999</v>
      </c>
      <c r="G29" s="5">
        <v>1.7150233000000001E-2</v>
      </c>
    </row>
    <row r="30" spans="1:7" ht="25.5" x14ac:dyDescent="0.25">
      <c r="A30" s="6">
        <v>24</v>
      </c>
      <c r="B30" s="7" t="s">
        <v>23</v>
      </c>
      <c r="C30" s="11" t="s">
        <v>24</v>
      </c>
      <c r="D30" s="2" t="s">
        <v>25</v>
      </c>
      <c r="E30" s="47">
        <v>51798</v>
      </c>
      <c r="F30" s="53">
        <v>241.32688200000001</v>
      </c>
      <c r="G30" s="5">
        <v>1.6359731999999998E-2</v>
      </c>
    </row>
    <row r="31" spans="1:7" ht="15" x14ac:dyDescent="0.25">
      <c r="A31" s="6">
        <v>25</v>
      </c>
      <c r="B31" s="7" t="s">
        <v>451</v>
      </c>
      <c r="C31" s="11" t="s">
        <v>452</v>
      </c>
      <c r="D31" s="2" t="s">
        <v>177</v>
      </c>
      <c r="E31" s="47">
        <v>191774</v>
      </c>
      <c r="F31" s="53">
        <v>239.142178</v>
      </c>
      <c r="G31" s="5">
        <v>1.6211629000000002E-2</v>
      </c>
    </row>
    <row r="32" spans="1:7" ht="15" x14ac:dyDescent="0.25">
      <c r="A32" s="6">
        <v>26</v>
      </c>
      <c r="B32" s="7" t="s">
        <v>67</v>
      </c>
      <c r="C32" s="11" t="s">
        <v>68</v>
      </c>
      <c r="D32" s="2" t="s">
        <v>69</v>
      </c>
      <c r="E32" s="47">
        <v>106139</v>
      </c>
      <c r="F32" s="53">
        <v>235.57551050000001</v>
      </c>
      <c r="G32" s="5">
        <v>1.5969842000000001E-2</v>
      </c>
    </row>
    <row r="33" spans="1:7" ht="15" x14ac:dyDescent="0.25">
      <c r="A33" s="6">
        <v>27</v>
      </c>
      <c r="B33" s="7" t="s">
        <v>256</v>
      </c>
      <c r="C33" s="11" t="s">
        <v>257</v>
      </c>
      <c r="D33" s="2" t="s">
        <v>210</v>
      </c>
      <c r="E33" s="47">
        <v>25500</v>
      </c>
      <c r="F33" s="53">
        <v>231.94800000000001</v>
      </c>
      <c r="G33" s="5">
        <v>1.5723930000000001E-2</v>
      </c>
    </row>
    <row r="34" spans="1:7" ht="25.5" x14ac:dyDescent="0.25">
      <c r="A34" s="6">
        <v>28</v>
      </c>
      <c r="B34" s="7" t="s">
        <v>58</v>
      </c>
      <c r="C34" s="11" t="s">
        <v>59</v>
      </c>
      <c r="D34" s="2" t="s">
        <v>60</v>
      </c>
      <c r="E34" s="47">
        <v>34087</v>
      </c>
      <c r="F34" s="53">
        <v>230.632642</v>
      </c>
      <c r="G34" s="5">
        <v>1.5634761E-2</v>
      </c>
    </row>
    <row r="35" spans="1:7" ht="25.5" x14ac:dyDescent="0.25">
      <c r="A35" s="6">
        <v>29</v>
      </c>
      <c r="B35" s="7" t="s">
        <v>100</v>
      </c>
      <c r="C35" s="11" t="s">
        <v>101</v>
      </c>
      <c r="D35" s="2" t="s">
        <v>22</v>
      </c>
      <c r="E35" s="47">
        <v>52665</v>
      </c>
      <c r="F35" s="53">
        <v>214.8468675</v>
      </c>
      <c r="G35" s="5">
        <v>1.4564631E-2</v>
      </c>
    </row>
    <row r="36" spans="1:7" ht="15" x14ac:dyDescent="0.25">
      <c r="A36" s="6">
        <v>30</v>
      </c>
      <c r="B36" s="7" t="s">
        <v>457</v>
      </c>
      <c r="C36" s="11" t="s">
        <v>458</v>
      </c>
      <c r="D36" s="2" t="s">
        <v>174</v>
      </c>
      <c r="E36" s="47">
        <v>168384</v>
      </c>
      <c r="F36" s="53">
        <v>214.43702400000001</v>
      </c>
      <c r="G36" s="5">
        <v>1.4536848E-2</v>
      </c>
    </row>
    <row r="37" spans="1:7" ht="15" x14ac:dyDescent="0.25">
      <c r="A37" s="6">
        <v>31</v>
      </c>
      <c r="B37" s="7" t="s">
        <v>195</v>
      </c>
      <c r="C37" s="11" t="s">
        <v>196</v>
      </c>
      <c r="D37" s="2" t="s">
        <v>177</v>
      </c>
      <c r="E37" s="47">
        <v>53184</v>
      </c>
      <c r="F37" s="53">
        <v>211.964832</v>
      </c>
      <c r="G37" s="5">
        <v>1.4369256E-2</v>
      </c>
    </row>
    <row r="38" spans="1:7" ht="25.5" x14ac:dyDescent="0.25">
      <c r="A38" s="6">
        <v>32</v>
      </c>
      <c r="B38" s="7" t="s">
        <v>368</v>
      </c>
      <c r="C38" s="11" t="s">
        <v>369</v>
      </c>
      <c r="D38" s="2" t="s">
        <v>22</v>
      </c>
      <c r="E38" s="47">
        <v>56509</v>
      </c>
      <c r="F38" s="53">
        <v>203.4324</v>
      </c>
      <c r="G38" s="5">
        <v>1.3790836000000001E-2</v>
      </c>
    </row>
    <row r="39" spans="1:7" ht="25.5" x14ac:dyDescent="0.25">
      <c r="A39" s="6">
        <v>33</v>
      </c>
      <c r="B39" s="7" t="s">
        <v>199</v>
      </c>
      <c r="C39" s="11" t="s">
        <v>200</v>
      </c>
      <c r="D39" s="2" t="s">
        <v>169</v>
      </c>
      <c r="E39" s="47">
        <v>62950</v>
      </c>
      <c r="F39" s="53">
        <v>197.47415000000001</v>
      </c>
      <c r="G39" s="5">
        <v>1.3386922000000001E-2</v>
      </c>
    </row>
    <row r="40" spans="1:7" ht="15" x14ac:dyDescent="0.25">
      <c r="A40" s="6">
        <v>34</v>
      </c>
      <c r="B40" s="7" t="s">
        <v>412</v>
      </c>
      <c r="C40" s="11" t="s">
        <v>413</v>
      </c>
      <c r="D40" s="2" t="s">
        <v>210</v>
      </c>
      <c r="E40" s="47">
        <v>30422</v>
      </c>
      <c r="F40" s="53">
        <v>193.55997500000001</v>
      </c>
      <c r="G40" s="5">
        <v>1.3121577000000001E-2</v>
      </c>
    </row>
    <row r="41" spans="1:7" ht="25.5" x14ac:dyDescent="0.25">
      <c r="A41" s="6">
        <v>35</v>
      </c>
      <c r="B41" s="7" t="s">
        <v>193</v>
      </c>
      <c r="C41" s="11" t="s">
        <v>194</v>
      </c>
      <c r="D41" s="2" t="s">
        <v>49</v>
      </c>
      <c r="E41" s="47">
        <v>37044</v>
      </c>
      <c r="F41" s="53">
        <v>192.53619</v>
      </c>
      <c r="G41" s="5">
        <v>1.3052174E-2</v>
      </c>
    </row>
    <row r="42" spans="1:7" ht="25.5" x14ac:dyDescent="0.25">
      <c r="A42" s="6">
        <v>36</v>
      </c>
      <c r="B42" s="7" t="s">
        <v>459</v>
      </c>
      <c r="C42" s="11" t="s">
        <v>460</v>
      </c>
      <c r="D42" s="2" t="s">
        <v>74</v>
      </c>
      <c r="E42" s="47">
        <v>60044</v>
      </c>
      <c r="F42" s="53">
        <v>175.23841400000001</v>
      </c>
      <c r="G42" s="5">
        <v>1.1879544000000001E-2</v>
      </c>
    </row>
    <row r="43" spans="1:7" ht="25.5" x14ac:dyDescent="0.25">
      <c r="A43" s="6">
        <v>37</v>
      </c>
      <c r="B43" s="7" t="s">
        <v>211</v>
      </c>
      <c r="C43" s="11" t="s">
        <v>212</v>
      </c>
      <c r="D43" s="2" t="s">
        <v>60</v>
      </c>
      <c r="E43" s="47">
        <v>43738</v>
      </c>
      <c r="F43" s="53">
        <v>174.73330999999999</v>
      </c>
      <c r="G43" s="5">
        <v>1.1845303E-2</v>
      </c>
    </row>
    <row r="44" spans="1:7" ht="15" x14ac:dyDescent="0.25">
      <c r="A44" s="6">
        <v>38</v>
      </c>
      <c r="B44" s="7" t="s">
        <v>175</v>
      </c>
      <c r="C44" s="11" t="s">
        <v>176</v>
      </c>
      <c r="D44" s="2" t="s">
        <v>177</v>
      </c>
      <c r="E44" s="47">
        <v>52931</v>
      </c>
      <c r="F44" s="53">
        <v>171.97281899999999</v>
      </c>
      <c r="G44" s="5">
        <v>1.1658167000000001E-2</v>
      </c>
    </row>
    <row r="45" spans="1:7" ht="25.5" x14ac:dyDescent="0.25">
      <c r="A45" s="6">
        <v>39</v>
      </c>
      <c r="B45" s="7" t="s">
        <v>219</v>
      </c>
      <c r="C45" s="11" t="s">
        <v>220</v>
      </c>
      <c r="D45" s="2" t="s">
        <v>31</v>
      </c>
      <c r="E45" s="47">
        <v>140071</v>
      </c>
      <c r="F45" s="53">
        <v>169.48590999999999</v>
      </c>
      <c r="G45" s="5">
        <v>1.1489578E-2</v>
      </c>
    </row>
    <row r="46" spans="1:7" ht="15" x14ac:dyDescent="0.25">
      <c r="A46" s="6">
        <v>40</v>
      </c>
      <c r="B46" s="7" t="s">
        <v>182</v>
      </c>
      <c r="C46" s="11" t="s">
        <v>183</v>
      </c>
      <c r="D46" s="2" t="s">
        <v>184</v>
      </c>
      <c r="E46" s="47">
        <v>79137</v>
      </c>
      <c r="F46" s="53">
        <v>169.31361150000001</v>
      </c>
      <c r="G46" s="5">
        <v>1.1477898E-2</v>
      </c>
    </row>
    <row r="47" spans="1:7" ht="15" x14ac:dyDescent="0.25">
      <c r="A47" s="6">
        <v>41</v>
      </c>
      <c r="B47" s="7" t="s">
        <v>75</v>
      </c>
      <c r="C47" s="11" t="s">
        <v>76</v>
      </c>
      <c r="D47" s="2" t="s">
        <v>69</v>
      </c>
      <c r="E47" s="47">
        <v>61177</v>
      </c>
      <c r="F47" s="53">
        <v>165.3920195</v>
      </c>
      <c r="G47" s="5">
        <v>1.1212049999999999E-2</v>
      </c>
    </row>
    <row r="48" spans="1:7" ht="25.5" x14ac:dyDescent="0.25">
      <c r="A48" s="6">
        <v>42</v>
      </c>
      <c r="B48" s="7" t="s">
        <v>204</v>
      </c>
      <c r="C48" s="11" t="s">
        <v>205</v>
      </c>
      <c r="D48" s="2" t="s">
        <v>22</v>
      </c>
      <c r="E48" s="47">
        <v>20000</v>
      </c>
      <c r="F48" s="53">
        <v>163.41</v>
      </c>
      <c r="G48" s="5">
        <v>1.1077686999999999E-2</v>
      </c>
    </row>
    <row r="49" spans="1:7" ht="25.5" x14ac:dyDescent="0.25">
      <c r="A49" s="6">
        <v>43</v>
      </c>
      <c r="B49" s="7" t="s">
        <v>467</v>
      </c>
      <c r="C49" s="11" t="s">
        <v>468</v>
      </c>
      <c r="D49" s="2" t="s">
        <v>49</v>
      </c>
      <c r="E49" s="47">
        <v>26570</v>
      </c>
      <c r="F49" s="53">
        <v>154.01300499999999</v>
      </c>
      <c r="G49" s="5">
        <v>1.0440658E-2</v>
      </c>
    </row>
    <row r="50" spans="1:7" ht="15" x14ac:dyDescent="0.25">
      <c r="A50" s="6">
        <v>44</v>
      </c>
      <c r="B50" s="7" t="s">
        <v>248</v>
      </c>
      <c r="C50" s="11" t="s">
        <v>249</v>
      </c>
      <c r="D50" s="2" t="s">
        <v>250</v>
      </c>
      <c r="E50" s="47">
        <v>14848</v>
      </c>
      <c r="F50" s="53">
        <v>148.52454399999999</v>
      </c>
      <c r="G50" s="5">
        <v>1.0068591E-2</v>
      </c>
    </row>
    <row r="51" spans="1:7" ht="25.5" x14ac:dyDescent="0.25">
      <c r="A51" s="6">
        <v>45</v>
      </c>
      <c r="B51" s="7" t="s">
        <v>187</v>
      </c>
      <c r="C51" s="11" t="s">
        <v>188</v>
      </c>
      <c r="D51" s="2" t="s">
        <v>60</v>
      </c>
      <c r="E51" s="47">
        <v>85634</v>
      </c>
      <c r="F51" s="53">
        <v>148.446539</v>
      </c>
      <c r="G51" s="5">
        <v>1.0063302999999999E-2</v>
      </c>
    </row>
    <row r="52" spans="1:7" ht="15" x14ac:dyDescent="0.25">
      <c r="A52" s="6">
        <v>46</v>
      </c>
      <c r="B52" s="7" t="s">
        <v>464</v>
      </c>
      <c r="C52" s="11" t="s">
        <v>465</v>
      </c>
      <c r="D52" s="2" t="s">
        <v>174</v>
      </c>
      <c r="E52" s="47">
        <v>33714</v>
      </c>
      <c r="F52" s="53">
        <v>144.784773</v>
      </c>
      <c r="G52" s="5">
        <v>9.8150689999999992E-3</v>
      </c>
    </row>
    <row r="53" spans="1:7" ht="15" x14ac:dyDescent="0.25">
      <c r="A53" s="6">
        <v>47</v>
      </c>
      <c r="B53" s="7" t="s">
        <v>244</v>
      </c>
      <c r="C53" s="11" t="s">
        <v>245</v>
      </c>
      <c r="D53" s="2" t="s">
        <v>174</v>
      </c>
      <c r="E53" s="47">
        <v>46515</v>
      </c>
      <c r="F53" s="53">
        <v>141.26605499999999</v>
      </c>
      <c r="G53" s="5">
        <v>9.5765329999999999E-3</v>
      </c>
    </row>
    <row r="54" spans="1:7" ht="51" x14ac:dyDescent="0.25">
      <c r="A54" s="6">
        <v>48</v>
      </c>
      <c r="B54" s="7" t="s">
        <v>289</v>
      </c>
      <c r="C54" s="11" t="s">
        <v>290</v>
      </c>
      <c r="D54" s="2" t="s">
        <v>238</v>
      </c>
      <c r="E54" s="47">
        <v>319686</v>
      </c>
      <c r="F54" s="53">
        <v>140.66184000000001</v>
      </c>
      <c r="G54" s="5">
        <v>9.5355720000000008E-3</v>
      </c>
    </row>
    <row r="55" spans="1:7" ht="25.5" x14ac:dyDescent="0.25">
      <c r="A55" s="6">
        <v>49</v>
      </c>
      <c r="B55" s="7" t="s">
        <v>85</v>
      </c>
      <c r="C55" s="11" t="s">
        <v>86</v>
      </c>
      <c r="D55" s="2" t="s">
        <v>22</v>
      </c>
      <c r="E55" s="47">
        <v>15689</v>
      </c>
      <c r="F55" s="53">
        <v>139.90665749999999</v>
      </c>
      <c r="G55" s="5">
        <v>9.4843779999999999E-3</v>
      </c>
    </row>
    <row r="56" spans="1:7" ht="15" x14ac:dyDescent="0.25">
      <c r="A56" s="6">
        <v>50</v>
      </c>
      <c r="B56" s="7" t="s">
        <v>172</v>
      </c>
      <c r="C56" s="11" t="s">
        <v>173</v>
      </c>
      <c r="D56" s="2" t="s">
        <v>174</v>
      </c>
      <c r="E56" s="47">
        <v>47441</v>
      </c>
      <c r="F56" s="53">
        <v>132.95340250000001</v>
      </c>
      <c r="G56" s="5">
        <v>9.0130120000000008E-3</v>
      </c>
    </row>
    <row r="57" spans="1:7" ht="25.5" x14ac:dyDescent="0.25">
      <c r="A57" s="6">
        <v>51</v>
      </c>
      <c r="B57" s="7" t="s">
        <v>201</v>
      </c>
      <c r="C57" s="11" t="s">
        <v>866</v>
      </c>
      <c r="D57" s="2" t="s">
        <v>60</v>
      </c>
      <c r="E57" s="47">
        <v>7042</v>
      </c>
      <c r="F57" s="53">
        <v>129.95658900000001</v>
      </c>
      <c r="G57" s="5">
        <v>8.8098550000000001E-3</v>
      </c>
    </row>
    <row r="58" spans="1:7" ht="15" x14ac:dyDescent="0.25">
      <c r="A58" s="6">
        <v>52</v>
      </c>
      <c r="B58" s="7" t="s">
        <v>217</v>
      </c>
      <c r="C58" s="11" t="s">
        <v>218</v>
      </c>
      <c r="D58" s="2" t="s">
        <v>74</v>
      </c>
      <c r="E58" s="47">
        <v>123902</v>
      </c>
      <c r="F58" s="53">
        <v>126.070285</v>
      </c>
      <c r="G58" s="5">
        <v>8.5463999999999991E-3</v>
      </c>
    </row>
    <row r="59" spans="1:7" ht="25.5" x14ac:dyDescent="0.25">
      <c r="A59" s="6">
        <v>53</v>
      </c>
      <c r="B59" s="7" t="s">
        <v>469</v>
      </c>
      <c r="C59" s="11" t="s">
        <v>470</v>
      </c>
      <c r="D59" s="2" t="s">
        <v>60</v>
      </c>
      <c r="E59" s="47">
        <v>13250</v>
      </c>
      <c r="F59" s="53">
        <v>123.18525</v>
      </c>
      <c r="G59" s="5">
        <v>8.3508209999999996E-3</v>
      </c>
    </row>
    <row r="60" spans="1:7" ht="15" x14ac:dyDescent="0.25">
      <c r="A60" s="6">
        <v>54</v>
      </c>
      <c r="B60" s="7" t="s">
        <v>453</v>
      </c>
      <c r="C60" s="11" t="s">
        <v>454</v>
      </c>
      <c r="D60" s="2" t="s">
        <v>184</v>
      </c>
      <c r="E60" s="47">
        <v>15847</v>
      </c>
      <c r="F60" s="53">
        <v>122.28337550000001</v>
      </c>
      <c r="G60" s="5">
        <v>8.2896819999999996E-3</v>
      </c>
    </row>
    <row r="61" spans="1:7" ht="15" x14ac:dyDescent="0.25">
      <c r="A61" s="6">
        <v>55</v>
      </c>
      <c r="B61" s="7" t="s">
        <v>180</v>
      </c>
      <c r="C61" s="11" t="s">
        <v>181</v>
      </c>
      <c r="D61" s="2" t="s">
        <v>16</v>
      </c>
      <c r="E61" s="47">
        <v>54686</v>
      </c>
      <c r="F61" s="53">
        <v>116.125721</v>
      </c>
      <c r="G61" s="5">
        <v>7.8722500000000008E-3</v>
      </c>
    </row>
    <row r="62" spans="1:7" ht="15" x14ac:dyDescent="0.25">
      <c r="A62" s="6">
        <v>56</v>
      </c>
      <c r="B62" s="7" t="s">
        <v>241</v>
      </c>
      <c r="C62" s="11" t="s">
        <v>242</v>
      </c>
      <c r="D62" s="2" t="s">
        <v>243</v>
      </c>
      <c r="E62" s="47">
        <v>76628</v>
      </c>
      <c r="F62" s="53">
        <v>113.332812</v>
      </c>
      <c r="G62" s="5">
        <v>7.682917E-3</v>
      </c>
    </row>
    <row r="63" spans="1:7" ht="15" x14ac:dyDescent="0.25">
      <c r="A63" s="6">
        <v>57</v>
      </c>
      <c r="B63" s="7" t="s">
        <v>223</v>
      </c>
      <c r="C63" s="11" t="s">
        <v>224</v>
      </c>
      <c r="D63" s="2" t="s">
        <v>184</v>
      </c>
      <c r="E63" s="47">
        <v>41000</v>
      </c>
      <c r="F63" s="53">
        <v>110.003</v>
      </c>
      <c r="G63" s="5">
        <v>7.4571860000000002E-3</v>
      </c>
    </row>
    <row r="64" spans="1:7" ht="15" x14ac:dyDescent="0.25">
      <c r="A64" s="6">
        <v>58</v>
      </c>
      <c r="B64" s="7" t="s">
        <v>254</v>
      </c>
      <c r="C64" s="11" t="s">
        <v>255</v>
      </c>
      <c r="D64" s="2" t="s">
        <v>177</v>
      </c>
      <c r="E64" s="47">
        <v>14000</v>
      </c>
      <c r="F64" s="53">
        <v>105.14700000000001</v>
      </c>
      <c r="G64" s="5">
        <v>7.1279949999999998E-3</v>
      </c>
    </row>
    <row r="65" spans="1:7" ht="25.5" x14ac:dyDescent="0.25">
      <c r="A65" s="6">
        <v>59</v>
      </c>
      <c r="B65" s="7" t="s">
        <v>455</v>
      </c>
      <c r="C65" s="11" t="s">
        <v>456</v>
      </c>
      <c r="D65" s="2" t="s">
        <v>169</v>
      </c>
      <c r="E65" s="47">
        <v>125751</v>
      </c>
      <c r="F65" s="53">
        <v>94.753378499999997</v>
      </c>
      <c r="G65" s="5">
        <v>6.4234030000000003E-3</v>
      </c>
    </row>
    <row r="66" spans="1:7" ht="15" x14ac:dyDescent="0.25">
      <c r="A66" s="6">
        <v>60</v>
      </c>
      <c r="B66" s="7" t="s">
        <v>225</v>
      </c>
      <c r="C66" s="11" t="s">
        <v>226</v>
      </c>
      <c r="D66" s="2" t="s">
        <v>227</v>
      </c>
      <c r="E66" s="47">
        <v>5429</v>
      </c>
      <c r="F66" s="53">
        <v>91.334781500000005</v>
      </c>
      <c r="G66" s="5">
        <v>6.1916540000000004E-3</v>
      </c>
    </row>
    <row r="67" spans="1:7" ht="25.5" x14ac:dyDescent="0.25">
      <c r="A67" s="6">
        <v>61</v>
      </c>
      <c r="B67" s="7" t="s">
        <v>278</v>
      </c>
      <c r="C67" s="11" t="s">
        <v>279</v>
      </c>
      <c r="D67" s="2" t="s">
        <v>22</v>
      </c>
      <c r="E67" s="47">
        <v>14549</v>
      </c>
      <c r="F67" s="53">
        <v>79.3138735</v>
      </c>
      <c r="G67" s="5">
        <v>5.3767470000000003E-3</v>
      </c>
    </row>
    <row r="68" spans="1:7" ht="25.5" x14ac:dyDescent="0.25">
      <c r="A68" s="6">
        <v>62</v>
      </c>
      <c r="B68" s="7" t="s">
        <v>230</v>
      </c>
      <c r="C68" s="11" t="s">
        <v>231</v>
      </c>
      <c r="D68" s="2" t="s">
        <v>169</v>
      </c>
      <c r="E68" s="47">
        <v>48044</v>
      </c>
      <c r="F68" s="53">
        <v>71.273274000000001</v>
      </c>
      <c r="G68" s="5">
        <v>4.8316690000000002E-3</v>
      </c>
    </row>
    <row r="69" spans="1:7" ht="15" x14ac:dyDescent="0.25">
      <c r="A69" s="6">
        <v>63</v>
      </c>
      <c r="B69" s="7" t="s">
        <v>271</v>
      </c>
      <c r="C69" s="11" t="s">
        <v>272</v>
      </c>
      <c r="D69" s="2" t="s">
        <v>273</v>
      </c>
      <c r="E69" s="47">
        <v>5627</v>
      </c>
      <c r="F69" s="53">
        <v>48.825479000000001</v>
      </c>
      <c r="G69" s="5">
        <v>3.309916E-3</v>
      </c>
    </row>
    <row r="70" spans="1:7" ht="15" x14ac:dyDescent="0.25">
      <c r="A70" s="1"/>
      <c r="B70" s="2"/>
      <c r="C70" s="8" t="s">
        <v>109</v>
      </c>
      <c r="D70" s="12"/>
      <c r="E70" s="49"/>
      <c r="F70" s="55">
        <v>14285.955677</v>
      </c>
      <c r="G70" s="13">
        <v>0.96845572600000018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"/>
      <c r="B72" s="2"/>
      <c r="C72" s="8" t="s">
        <v>110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6"/>
      <c r="B74" s="7"/>
      <c r="C74" s="14"/>
      <c r="D74" s="15"/>
      <c r="E74" s="47"/>
      <c r="F74" s="53"/>
      <c r="G74" s="5"/>
    </row>
    <row r="75" spans="1:7" ht="15" x14ac:dyDescent="0.25">
      <c r="A75" s="16"/>
      <c r="B75" s="17"/>
      <c r="C75" s="8" t="s">
        <v>111</v>
      </c>
      <c r="D75" s="9"/>
      <c r="E75" s="48"/>
      <c r="F75" s="54"/>
      <c r="G75" s="10"/>
    </row>
    <row r="76" spans="1:7" ht="15" x14ac:dyDescent="0.25">
      <c r="A76" s="18"/>
      <c r="B76" s="19"/>
      <c r="C76" s="8" t="s">
        <v>109</v>
      </c>
      <c r="D76" s="20"/>
      <c r="E76" s="50"/>
      <c r="F76" s="56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1"/>
      <c r="F77" s="57"/>
      <c r="G77" s="23"/>
    </row>
    <row r="78" spans="1:7" ht="15" x14ac:dyDescent="0.25">
      <c r="A78" s="1"/>
      <c r="B78" s="2"/>
      <c r="C78" s="8" t="s">
        <v>113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114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15" x14ac:dyDescent="0.25">
      <c r="A84" s="1"/>
      <c r="B84" s="2"/>
      <c r="C84" s="8" t="s">
        <v>115</v>
      </c>
      <c r="D84" s="9"/>
      <c r="E84" s="48"/>
      <c r="F84" s="54"/>
      <c r="G84" s="10"/>
    </row>
    <row r="85" spans="1:7" ht="15" x14ac:dyDescent="0.25">
      <c r="A85" s="1"/>
      <c r="B85" s="2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1"/>
      <c r="B86" s="2"/>
      <c r="C86" s="14"/>
      <c r="D86" s="4"/>
      <c r="E86" s="47"/>
      <c r="F86" s="53"/>
      <c r="G86" s="5"/>
    </row>
    <row r="87" spans="1:7" ht="25.5" x14ac:dyDescent="0.25">
      <c r="A87" s="6"/>
      <c r="B87" s="7"/>
      <c r="C87" s="24" t="s">
        <v>116</v>
      </c>
      <c r="D87" s="25"/>
      <c r="E87" s="49"/>
      <c r="F87" s="55">
        <v>14285.955677</v>
      </c>
      <c r="G87" s="13">
        <v>0.96845572600000018</v>
      </c>
    </row>
    <row r="88" spans="1:7" ht="15" x14ac:dyDescent="0.25">
      <c r="A88" s="1"/>
      <c r="B88" s="2"/>
      <c r="C88" s="11"/>
      <c r="D88" s="4"/>
      <c r="E88" s="47"/>
      <c r="F88" s="53"/>
      <c r="G88" s="5"/>
    </row>
    <row r="89" spans="1:7" ht="15" x14ac:dyDescent="0.25">
      <c r="A89" s="1"/>
      <c r="B89" s="2"/>
      <c r="C89" s="3" t="s">
        <v>117</v>
      </c>
      <c r="D89" s="4"/>
      <c r="E89" s="47"/>
      <c r="F89" s="53"/>
      <c r="G89" s="5"/>
    </row>
    <row r="90" spans="1:7" ht="25.5" x14ac:dyDescent="0.25">
      <c r="A90" s="1"/>
      <c r="B90" s="2"/>
      <c r="C90" s="8" t="s">
        <v>10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3"/>
      <c r="G92" s="5"/>
    </row>
    <row r="93" spans="1:7" ht="15" x14ac:dyDescent="0.25">
      <c r="A93" s="1"/>
      <c r="B93" s="26"/>
      <c r="C93" s="8" t="s">
        <v>118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4"/>
      <c r="E95" s="47"/>
      <c r="F95" s="59"/>
      <c r="G95" s="28"/>
    </row>
    <row r="96" spans="1:7" ht="15" x14ac:dyDescent="0.25">
      <c r="A96" s="1"/>
      <c r="B96" s="2"/>
      <c r="C96" s="8" t="s">
        <v>119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1"/>
      <c r="B98" s="2"/>
      <c r="C98" s="14"/>
      <c r="D98" s="4"/>
      <c r="E98" s="47"/>
      <c r="F98" s="53"/>
      <c r="G98" s="5"/>
    </row>
    <row r="99" spans="1:7" ht="25.5" x14ac:dyDescent="0.25">
      <c r="A99" s="1"/>
      <c r="B99" s="26"/>
      <c r="C99" s="8" t="s">
        <v>120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12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7"/>
      <c r="F101" s="53"/>
      <c r="G101" s="5"/>
    </row>
    <row r="102" spans="1:7" ht="15" x14ac:dyDescent="0.25">
      <c r="A102" s="6"/>
      <c r="B102" s="7"/>
      <c r="C102" s="29" t="s">
        <v>121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7"/>
      <c r="F103" s="53"/>
      <c r="G103" s="5"/>
    </row>
    <row r="104" spans="1:7" ht="15" x14ac:dyDescent="0.25">
      <c r="A104" s="1"/>
      <c r="B104" s="2"/>
      <c r="C104" s="3" t="s">
        <v>122</v>
      </c>
      <c r="D104" s="4"/>
      <c r="E104" s="47"/>
      <c r="F104" s="53"/>
      <c r="G104" s="5"/>
    </row>
    <row r="105" spans="1:7" ht="15" x14ac:dyDescent="0.25">
      <c r="A105" s="6"/>
      <c r="B105" s="7"/>
      <c r="C105" s="8" t="s">
        <v>123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124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125</v>
      </c>
      <c r="D111" s="9"/>
      <c r="E111" s="48"/>
      <c r="F111" s="54"/>
      <c r="G111" s="10"/>
    </row>
    <row r="112" spans="1:7" ht="15" x14ac:dyDescent="0.25">
      <c r="A112" s="6"/>
      <c r="B112" s="7"/>
      <c r="C112" s="8" t="s">
        <v>109</v>
      </c>
      <c r="D112" s="25"/>
      <c r="E112" s="49"/>
      <c r="F112" s="55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15" x14ac:dyDescent="0.25">
      <c r="A114" s="6"/>
      <c r="B114" s="7"/>
      <c r="C114" s="8" t="s">
        <v>126</v>
      </c>
      <c r="D114" s="9"/>
      <c r="E114" s="48"/>
      <c r="F114" s="54"/>
      <c r="G114" s="10"/>
    </row>
    <row r="115" spans="1:7" ht="15" x14ac:dyDescent="0.25">
      <c r="A115" s="6">
        <v>1</v>
      </c>
      <c r="B115" s="7"/>
      <c r="C115" s="11" t="s">
        <v>757</v>
      </c>
      <c r="D115" s="15"/>
      <c r="E115" s="47"/>
      <c r="F115" s="53">
        <v>250.91819390000001</v>
      </c>
      <c r="G115" s="5">
        <v>1.7009934000000001E-2</v>
      </c>
    </row>
    <row r="116" spans="1:7" ht="15" x14ac:dyDescent="0.25">
      <c r="A116" s="6"/>
      <c r="B116" s="7"/>
      <c r="C116" s="8" t="s">
        <v>109</v>
      </c>
      <c r="D116" s="25"/>
      <c r="E116" s="49"/>
      <c r="F116" s="55">
        <v>250.91819390000001</v>
      </c>
      <c r="G116" s="13">
        <v>1.7009934000000001E-2</v>
      </c>
    </row>
    <row r="117" spans="1:7" ht="15" x14ac:dyDescent="0.25">
      <c r="A117" s="6"/>
      <c r="B117" s="7"/>
      <c r="C117" s="14"/>
      <c r="D117" s="7"/>
      <c r="E117" s="47"/>
      <c r="F117" s="53"/>
      <c r="G117" s="5"/>
    </row>
    <row r="118" spans="1:7" ht="25.5" x14ac:dyDescent="0.25">
      <c r="A118" s="6"/>
      <c r="B118" s="7"/>
      <c r="C118" s="24" t="s">
        <v>128</v>
      </c>
      <c r="D118" s="25"/>
      <c r="E118" s="49"/>
      <c r="F118" s="55">
        <v>250.91819390000001</v>
      </c>
      <c r="G118" s="13">
        <v>1.7009934000000001E-2</v>
      </c>
    </row>
    <row r="119" spans="1:7" ht="15" x14ac:dyDescent="0.25">
      <c r="A119" s="6"/>
      <c r="B119" s="7"/>
      <c r="C119" s="30"/>
      <c r="D119" s="7"/>
      <c r="E119" s="47"/>
      <c r="F119" s="53"/>
      <c r="G119" s="5"/>
    </row>
    <row r="120" spans="1:7" ht="15" x14ac:dyDescent="0.25">
      <c r="A120" s="1"/>
      <c r="B120" s="2"/>
      <c r="C120" s="3" t="s">
        <v>129</v>
      </c>
      <c r="D120" s="4"/>
      <c r="E120" s="47"/>
      <c r="F120" s="53"/>
      <c r="G120" s="5"/>
    </row>
    <row r="121" spans="1:7" ht="25.5" x14ac:dyDescent="0.25">
      <c r="A121" s="6"/>
      <c r="B121" s="7"/>
      <c r="C121" s="8" t="s">
        <v>130</v>
      </c>
      <c r="D121" s="9"/>
      <c r="E121" s="48"/>
      <c r="F121" s="54"/>
      <c r="G121" s="10"/>
    </row>
    <row r="122" spans="1:7" ht="15" x14ac:dyDescent="0.25">
      <c r="A122" s="6"/>
      <c r="B122" s="7"/>
      <c r="C122" s="8" t="s">
        <v>109</v>
      </c>
      <c r="D122" s="25"/>
      <c r="E122" s="49"/>
      <c r="F122" s="55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7"/>
      <c r="F123" s="53"/>
      <c r="G123" s="5"/>
    </row>
    <row r="124" spans="1:7" ht="15" x14ac:dyDescent="0.25">
      <c r="A124" s="1"/>
      <c r="B124" s="2"/>
      <c r="C124" s="3" t="s">
        <v>131</v>
      </c>
      <c r="D124" s="4"/>
      <c r="E124" s="47"/>
      <c r="F124" s="53"/>
      <c r="G124" s="5"/>
    </row>
    <row r="125" spans="1:7" ht="25.5" x14ac:dyDescent="0.25">
      <c r="A125" s="6"/>
      <c r="B125" s="7"/>
      <c r="C125" s="8" t="s">
        <v>132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3"/>
      <c r="G127" s="5"/>
    </row>
    <row r="128" spans="1:7" ht="25.5" x14ac:dyDescent="0.25">
      <c r="A128" s="6"/>
      <c r="B128" s="7"/>
      <c r="C128" s="8" t="s">
        <v>133</v>
      </c>
      <c r="D128" s="9"/>
      <c r="E128" s="48"/>
      <c r="F128" s="54"/>
      <c r="G128" s="10"/>
    </row>
    <row r="129" spans="1:7" ht="15" x14ac:dyDescent="0.25">
      <c r="A129" s="6"/>
      <c r="B129" s="7"/>
      <c r="C129" s="8" t="s">
        <v>109</v>
      </c>
      <c r="D129" s="25"/>
      <c r="E129" s="49"/>
      <c r="F129" s="55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7"/>
      <c r="F130" s="59"/>
      <c r="G130" s="28"/>
    </row>
    <row r="131" spans="1:7" ht="25.5" x14ac:dyDescent="0.25">
      <c r="A131" s="6"/>
      <c r="B131" s="7"/>
      <c r="C131" s="30" t="s">
        <v>134</v>
      </c>
      <c r="D131" s="7"/>
      <c r="E131" s="47"/>
      <c r="F131" s="59">
        <v>214.4000594</v>
      </c>
      <c r="G131" s="28">
        <v>1.4534342E-2</v>
      </c>
    </row>
    <row r="132" spans="1:7" ht="15" x14ac:dyDescent="0.25">
      <c r="A132" s="6"/>
      <c r="B132" s="7"/>
      <c r="C132" s="31" t="s">
        <v>135</v>
      </c>
      <c r="D132" s="12"/>
      <c r="E132" s="49"/>
      <c r="F132" s="55">
        <v>14751.273930300002</v>
      </c>
      <c r="G132" s="13">
        <v>1.0000000020000004</v>
      </c>
    </row>
    <row r="134" spans="1:7" ht="15" x14ac:dyDescent="0.25">
      <c r="B134" s="352"/>
      <c r="C134" s="352"/>
      <c r="D134" s="352"/>
      <c r="E134" s="352"/>
      <c r="F134" s="352"/>
    </row>
    <row r="135" spans="1:7" ht="15" x14ac:dyDescent="0.25">
      <c r="B135" s="352"/>
      <c r="C135" s="352"/>
      <c r="D135" s="352"/>
      <c r="E135" s="352"/>
      <c r="F135" s="352"/>
    </row>
    <row r="137" spans="1:7" ht="15" x14ac:dyDescent="0.25">
      <c r="B137" s="37" t="s">
        <v>137</v>
      </c>
      <c r="C137" s="38"/>
      <c r="D137" s="39"/>
    </row>
    <row r="138" spans="1:7" ht="15" x14ac:dyDescent="0.25">
      <c r="B138" s="40" t="s">
        <v>138</v>
      </c>
      <c r="C138" s="41"/>
      <c r="D138" s="65" t="s">
        <v>139</v>
      </c>
    </row>
    <row r="139" spans="1:7" ht="15" x14ac:dyDescent="0.25">
      <c r="B139" s="40" t="s">
        <v>140</v>
      </c>
      <c r="C139" s="41"/>
      <c r="D139" s="65" t="s">
        <v>139</v>
      </c>
    </row>
    <row r="140" spans="1:7" ht="15" x14ac:dyDescent="0.25">
      <c r="B140" s="42" t="s">
        <v>141</v>
      </c>
      <c r="C140" s="41"/>
      <c r="D140" s="43"/>
    </row>
    <row r="141" spans="1:7" ht="25.5" customHeight="1" x14ac:dyDescent="0.25">
      <c r="B141" s="43"/>
      <c r="C141" s="33" t="s">
        <v>142</v>
      </c>
      <c r="D141" s="34" t="s">
        <v>143</v>
      </c>
    </row>
    <row r="142" spans="1:7" ht="12.75" customHeight="1" x14ac:dyDescent="0.25">
      <c r="B142" s="60" t="s">
        <v>144</v>
      </c>
      <c r="C142" s="61" t="s">
        <v>145</v>
      </c>
      <c r="D142" s="61" t="s">
        <v>146</v>
      </c>
    </row>
    <row r="143" spans="1:7" ht="15" x14ac:dyDescent="0.25">
      <c r="B143" s="43" t="s">
        <v>147</v>
      </c>
      <c r="C143" s="44">
        <v>9.7347999999999999</v>
      </c>
      <c r="D143" s="44">
        <v>9.4946000000000002</v>
      </c>
    </row>
    <row r="144" spans="1:7" ht="15" x14ac:dyDescent="0.25">
      <c r="B144" s="43" t="s">
        <v>148</v>
      </c>
      <c r="C144" s="44">
        <v>9.7348999999999997</v>
      </c>
      <c r="D144" s="44">
        <v>9.4946999999999999</v>
      </c>
    </row>
    <row r="145" spans="2:4" ht="15" x14ac:dyDescent="0.25">
      <c r="B145" s="43" t="s">
        <v>149</v>
      </c>
      <c r="C145" s="44">
        <v>9.6118000000000006</v>
      </c>
      <c r="D145" s="44">
        <v>9.3699999999999992</v>
      </c>
    </row>
    <row r="146" spans="2:4" ht="15" x14ac:dyDescent="0.25">
      <c r="B146" s="43" t="s">
        <v>150</v>
      </c>
      <c r="C146" s="44">
        <v>9.6118000000000006</v>
      </c>
      <c r="D146" s="44">
        <v>9.3699999999999992</v>
      </c>
    </row>
    <row r="148" spans="2:4" ht="15" x14ac:dyDescent="0.25">
      <c r="B148" s="62" t="s">
        <v>151</v>
      </c>
      <c r="C148" s="45"/>
      <c r="D148" s="63" t="s">
        <v>139</v>
      </c>
    </row>
    <row r="149" spans="2:4" ht="24.75" customHeight="1" x14ac:dyDescent="0.25">
      <c r="B149" s="64"/>
      <c r="C149" s="64"/>
    </row>
    <row r="150" spans="2:4" ht="15" x14ac:dyDescent="0.25">
      <c r="B150" s="66"/>
      <c r="C150" s="68"/>
      <c r="D150"/>
    </row>
    <row r="152" spans="2:4" ht="15" x14ac:dyDescent="0.25">
      <c r="B152" s="42" t="s">
        <v>152</v>
      </c>
      <c r="C152" s="41"/>
      <c r="D152" s="67" t="s">
        <v>139</v>
      </c>
    </row>
    <row r="153" spans="2:4" ht="15" x14ac:dyDescent="0.25">
      <c r="B153" s="42" t="s">
        <v>153</v>
      </c>
      <c r="C153" s="41"/>
      <c r="D153" s="67" t="s">
        <v>139</v>
      </c>
    </row>
    <row r="154" spans="2:4" ht="15" x14ac:dyDescent="0.25">
      <c r="B154" s="42" t="s">
        <v>154</v>
      </c>
      <c r="C154" s="41"/>
      <c r="D154" s="46">
        <v>4.4295263507921755E-2</v>
      </c>
    </row>
    <row r="155" spans="2:4" ht="15" x14ac:dyDescent="0.25">
      <c r="B155" s="42" t="s">
        <v>155</v>
      </c>
      <c r="C155" s="41"/>
      <c r="D155" s="46" t="s">
        <v>139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15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471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443</v>
      </c>
      <c r="C7" s="11" t="s">
        <v>444</v>
      </c>
      <c r="D7" s="2" t="s">
        <v>184</v>
      </c>
      <c r="E7" s="47">
        <v>44424</v>
      </c>
      <c r="F7" s="53">
        <v>364.87652400000002</v>
      </c>
      <c r="G7" s="5">
        <v>3.4260601000000002E-2</v>
      </c>
    </row>
    <row r="8" spans="1:7" ht="25.5" x14ac:dyDescent="0.25">
      <c r="A8" s="6">
        <v>2</v>
      </c>
      <c r="B8" s="7" t="s">
        <v>20</v>
      </c>
      <c r="C8" s="11" t="s">
        <v>21</v>
      </c>
      <c r="D8" s="2" t="s">
        <v>22</v>
      </c>
      <c r="E8" s="47">
        <v>59926</v>
      </c>
      <c r="F8" s="53">
        <v>363.75081999999998</v>
      </c>
      <c r="G8" s="5">
        <v>3.4154901000000001E-2</v>
      </c>
    </row>
    <row r="9" spans="1:7" ht="15" x14ac:dyDescent="0.25">
      <c r="A9" s="6">
        <v>3</v>
      </c>
      <c r="B9" s="7" t="s">
        <v>65</v>
      </c>
      <c r="C9" s="11" t="s">
        <v>66</v>
      </c>
      <c r="D9" s="2" t="s">
        <v>13</v>
      </c>
      <c r="E9" s="47">
        <v>34044</v>
      </c>
      <c r="F9" s="53">
        <v>307.536474</v>
      </c>
      <c r="G9" s="5">
        <v>2.8876575000000002E-2</v>
      </c>
    </row>
    <row r="10" spans="1:7" ht="25.5" x14ac:dyDescent="0.25">
      <c r="A10" s="6">
        <v>4</v>
      </c>
      <c r="B10" s="7" t="s">
        <v>170</v>
      </c>
      <c r="C10" s="11" t="s">
        <v>171</v>
      </c>
      <c r="D10" s="2" t="s">
        <v>22</v>
      </c>
      <c r="E10" s="47">
        <v>55758</v>
      </c>
      <c r="F10" s="53">
        <v>306.75263699999999</v>
      </c>
      <c r="G10" s="5">
        <v>2.8802976000000001E-2</v>
      </c>
    </row>
    <row r="11" spans="1:7" ht="15" x14ac:dyDescent="0.25">
      <c r="A11" s="6">
        <v>5</v>
      </c>
      <c r="B11" s="7" t="s">
        <v>462</v>
      </c>
      <c r="C11" s="11" t="s">
        <v>463</v>
      </c>
      <c r="D11" s="2" t="s">
        <v>177</v>
      </c>
      <c r="E11" s="47">
        <v>25200</v>
      </c>
      <c r="F11" s="53">
        <v>301.98419999999999</v>
      </c>
      <c r="G11" s="5">
        <v>2.8355235999999999E-2</v>
      </c>
    </row>
    <row r="12" spans="1:7" ht="15" x14ac:dyDescent="0.25">
      <c r="A12" s="6">
        <v>6</v>
      </c>
      <c r="B12" s="7" t="s">
        <v>445</v>
      </c>
      <c r="C12" s="11" t="s">
        <v>446</v>
      </c>
      <c r="D12" s="2" t="s">
        <v>177</v>
      </c>
      <c r="E12" s="47">
        <v>55401</v>
      </c>
      <c r="F12" s="53">
        <v>289.27632149999999</v>
      </c>
      <c r="G12" s="5">
        <v>2.7162011999999999E-2</v>
      </c>
    </row>
    <row r="13" spans="1:7" ht="25.5" x14ac:dyDescent="0.25">
      <c r="A13" s="6">
        <v>7</v>
      </c>
      <c r="B13" s="7" t="s">
        <v>54</v>
      </c>
      <c r="C13" s="11" t="s">
        <v>55</v>
      </c>
      <c r="D13" s="2" t="s">
        <v>22</v>
      </c>
      <c r="E13" s="47">
        <v>146929</v>
      </c>
      <c r="F13" s="53">
        <v>274.53683649999999</v>
      </c>
      <c r="G13" s="5">
        <v>2.5778026999999998E-2</v>
      </c>
    </row>
    <row r="14" spans="1:7" ht="25.5" x14ac:dyDescent="0.25">
      <c r="A14" s="6">
        <v>8</v>
      </c>
      <c r="B14" s="7" t="s">
        <v>441</v>
      </c>
      <c r="C14" s="11" t="s">
        <v>442</v>
      </c>
      <c r="D14" s="2" t="s">
        <v>60</v>
      </c>
      <c r="E14" s="47">
        <v>175849</v>
      </c>
      <c r="F14" s="53">
        <v>268.60934750000001</v>
      </c>
      <c r="G14" s="5">
        <v>2.5221456999999999E-2</v>
      </c>
    </row>
    <row r="15" spans="1:7" ht="15" x14ac:dyDescent="0.25">
      <c r="A15" s="6">
        <v>9</v>
      </c>
      <c r="B15" s="7" t="s">
        <v>234</v>
      </c>
      <c r="C15" s="11" t="s">
        <v>235</v>
      </c>
      <c r="D15" s="2" t="s">
        <v>174</v>
      </c>
      <c r="E15" s="47">
        <v>69480</v>
      </c>
      <c r="F15" s="53">
        <v>264.30192</v>
      </c>
      <c r="G15" s="5">
        <v>2.4817005E-2</v>
      </c>
    </row>
    <row r="16" spans="1:7" ht="25.5" x14ac:dyDescent="0.25">
      <c r="A16" s="6">
        <v>10</v>
      </c>
      <c r="B16" s="7" t="s">
        <v>197</v>
      </c>
      <c r="C16" s="11" t="s">
        <v>198</v>
      </c>
      <c r="D16" s="2" t="s">
        <v>166</v>
      </c>
      <c r="E16" s="47">
        <v>53675</v>
      </c>
      <c r="F16" s="53">
        <v>264.02732500000002</v>
      </c>
      <c r="G16" s="5">
        <v>2.4791222000000002E-2</v>
      </c>
    </row>
    <row r="17" spans="1:7" ht="25.5" x14ac:dyDescent="0.25">
      <c r="A17" s="6">
        <v>11</v>
      </c>
      <c r="B17" s="7" t="s">
        <v>159</v>
      </c>
      <c r="C17" s="11" t="s">
        <v>160</v>
      </c>
      <c r="D17" s="2" t="s">
        <v>161</v>
      </c>
      <c r="E17" s="47">
        <v>38841</v>
      </c>
      <c r="F17" s="53">
        <v>260.46774599999998</v>
      </c>
      <c r="G17" s="5">
        <v>2.4456990000000001E-2</v>
      </c>
    </row>
    <row r="18" spans="1:7" ht="25.5" x14ac:dyDescent="0.25">
      <c r="A18" s="6">
        <v>12</v>
      </c>
      <c r="B18" s="7" t="s">
        <v>63</v>
      </c>
      <c r="C18" s="11" t="s">
        <v>64</v>
      </c>
      <c r="D18" s="2" t="s">
        <v>19</v>
      </c>
      <c r="E18" s="47">
        <v>203257</v>
      </c>
      <c r="F18" s="53">
        <v>252.44519399999999</v>
      </c>
      <c r="G18" s="5">
        <v>2.3703701000000001E-2</v>
      </c>
    </row>
    <row r="19" spans="1:7" ht="25.5" x14ac:dyDescent="0.25">
      <c r="A19" s="6">
        <v>13</v>
      </c>
      <c r="B19" s="7" t="s">
        <v>189</v>
      </c>
      <c r="C19" s="11" t="s">
        <v>190</v>
      </c>
      <c r="D19" s="2" t="s">
        <v>22</v>
      </c>
      <c r="E19" s="47">
        <v>72000</v>
      </c>
      <c r="F19" s="53">
        <v>234.50399999999999</v>
      </c>
      <c r="G19" s="5">
        <v>2.2019087E-2</v>
      </c>
    </row>
    <row r="20" spans="1:7" ht="25.5" x14ac:dyDescent="0.25">
      <c r="A20" s="6">
        <v>14</v>
      </c>
      <c r="B20" s="7" t="s">
        <v>201</v>
      </c>
      <c r="C20" s="11" t="s">
        <v>866</v>
      </c>
      <c r="D20" s="2" t="s">
        <v>60</v>
      </c>
      <c r="E20" s="47">
        <v>12640</v>
      </c>
      <c r="F20" s="53">
        <v>233.26488000000001</v>
      </c>
      <c r="G20" s="5">
        <v>2.1902738000000001E-2</v>
      </c>
    </row>
    <row r="21" spans="1:7" ht="15" x14ac:dyDescent="0.25">
      <c r="A21" s="6">
        <v>15</v>
      </c>
      <c r="B21" s="7" t="s">
        <v>449</v>
      </c>
      <c r="C21" s="11" t="s">
        <v>450</v>
      </c>
      <c r="D21" s="2" t="s">
        <v>177</v>
      </c>
      <c r="E21" s="47">
        <v>170932</v>
      </c>
      <c r="F21" s="53">
        <v>222.89532800000001</v>
      </c>
      <c r="G21" s="5">
        <v>2.0929073999999999E-2</v>
      </c>
    </row>
    <row r="22" spans="1:7" ht="25.5" x14ac:dyDescent="0.25">
      <c r="A22" s="6">
        <v>16</v>
      </c>
      <c r="B22" s="7" t="s">
        <v>52</v>
      </c>
      <c r="C22" s="11" t="s">
        <v>53</v>
      </c>
      <c r="D22" s="2" t="s">
        <v>22</v>
      </c>
      <c r="E22" s="47">
        <v>31667</v>
      </c>
      <c r="F22" s="53">
        <v>211.50389300000001</v>
      </c>
      <c r="G22" s="5">
        <v>1.9859458999999999E-2</v>
      </c>
    </row>
    <row r="23" spans="1:7" ht="15" x14ac:dyDescent="0.25">
      <c r="A23" s="6">
        <v>17</v>
      </c>
      <c r="B23" s="7" t="s">
        <v>447</v>
      </c>
      <c r="C23" s="11" t="s">
        <v>448</v>
      </c>
      <c r="D23" s="2" t="s">
        <v>316</v>
      </c>
      <c r="E23" s="47">
        <v>83005</v>
      </c>
      <c r="F23" s="53">
        <v>204.109295</v>
      </c>
      <c r="G23" s="5">
        <v>1.9165133000000001E-2</v>
      </c>
    </row>
    <row r="24" spans="1:7" ht="25.5" x14ac:dyDescent="0.25">
      <c r="A24" s="6">
        <v>18</v>
      </c>
      <c r="B24" s="7" t="s">
        <v>185</v>
      </c>
      <c r="C24" s="11" t="s">
        <v>186</v>
      </c>
      <c r="D24" s="2" t="s">
        <v>31</v>
      </c>
      <c r="E24" s="47">
        <v>16939</v>
      </c>
      <c r="F24" s="53">
        <v>203.75076150000001</v>
      </c>
      <c r="G24" s="5">
        <v>1.9131467999999999E-2</v>
      </c>
    </row>
    <row r="25" spans="1:7" ht="15" x14ac:dyDescent="0.25">
      <c r="A25" s="6">
        <v>19</v>
      </c>
      <c r="B25" s="7" t="s">
        <v>191</v>
      </c>
      <c r="C25" s="11" t="s">
        <v>192</v>
      </c>
      <c r="D25" s="2" t="s">
        <v>177</v>
      </c>
      <c r="E25" s="47">
        <v>16636</v>
      </c>
      <c r="F25" s="53">
        <v>201.437006</v>
      </c>
      <c r="G25" s="5">
        <v>1.8914215000000002E-2</v>
      </c>
    </row>
    <row r="26" spans="1:7" ht="15" x14ac:dyDescent="0.25">
      <c r="A26" s="6">
        <v>20</v>
      </c>
      <c r="B26" s="7" t="s">
        <v>162</v>
      </c>
      <c r="C26" s="11" t="s">
        <v>163</v>
      </c>
      <c r="D26" s="2" t="s">
        <v>13</v>
      </c>
      <c r="E26" s="47">
        <v>106059</v>
      </c>
      <c r="F26" s="53">
        <v>193.50464550000001</v>
      </c>
      <c r="G26" s="5">
        <v>1.8169393999999998E-2</v>
      </c>
    </row>
    <row r="27" spans="1:7" ht="25.5" x14ac:dyDescent="0.25">
      <c r="A27" s="6">
        <v>21</v>
      </c>
      <c r="B27" s="7" t="s">
        <v>87</v>
      </c>
      <c r="C27" s="11" t="s">
        <v>88</v>
      </c>
      <c r="D27" s="2" t="s">
        <v>22</v>
      </c>
      <c r="E27" s="47">
        <v>17168</v>
      </c>
      <c r="F27" s="53">
        <v>193.48336</v>
      </c>
      <c r="G27" s="5">
        <v>1.8167395999999999E-2</v>
      </c>
    </row>
    <row r="28" spans="1:7" ht="15" x14ac:dyDescent="0.25">
      <c r="A28" s="6">
        <v>22</v>
      </c>
      <c r="B28" s="7" t="s">
        <v>304</v>
      </c>
      <c r="C28" s="11" t="s">
        <v>305</v>
      </c>
      <c r="D28" s="2" t="s">
        <v>174</v>
      </c>
      <c r="E28" s="47">
        <v>6790</v>
      </c>
      <c r="F28" s="53">
        <v>190.88387499999999</v>
      </c>
      <c r="G28" s="5">
        <v>1.7923313E-2</v>
      </c>
    </row>
    <row r="29" spans="1:7" ht="25.5" x14ac:dyDescent="0.25">
      <c r="A29" s="6">
        <v>23</v>
      </c>
      <c r="B29" s="7" t="s">
        <v>42</v>
      </c>
      <c r="C29" s="11" t="s">
        <v>43</v>
      </c>
      <c r="D29" s="2" t="s">
        <v>19</v>
      </c>
      <c r="E29" s="47">
        <v>190772</v>
      </c>
      <c r="F29" s="53">
        <v>189.245824</v>
      </c>
      <c r="G29" s="5">
        <v>1.7769506000000001E-2</v>
      </c>
    </row>
    <row r="30" spans="1:7" ht="15" x14ac:dyDescent="0.25">
      <c r="A30" s="6">
        <v>24</v>
      </c>
      <c r="B30" s="7" t="s">
        <v>248</v>
      </c>
      <c r="C30" s="11" t="s">
        <v>249</v>
      </c>
      <c r="D30" s="2" t="s">
        <v>250</v>
      </c>
      <c r="E30" s="47">
        <v>18120</v>
      </c>
      <c r="F30" s="53">
        <v>181.25435999999999</v>
      </c>
      <c r="G30" s="5">
        <v>1.7019136000000001E-2</v>
      </c>
    </row>
    <row r="31" spans="1:7" ht="25.5" x14ac:dyDescent="0.25">
      <c r="A31" s="6">
        <v>25</v>
      </c>
      <c r="B31" s="7" t="s">
        <v>23</v>
      </c>
      <c r="C31" s="11" t="s">
        <v>24</v>
      </c>
      <c r="D31" s="2" t="s">
        <v>25</v>
      </c>
      <c r="E31" s="47">
        <v>38178</v>
      </c>
      <c r="F31" s="53">
        <v>177.87130199999999</v>
      </c>
      <c r="G31" s="5">
        <v>1.6701479000000002E-2</v>
      </c>
    </row>
    <row r="32" spans="1:7" ht="25.5" x14ac:dyDescent="0.25">
      <c r="A32" s="6">
        <v>26</v>
      </c>
      <c r="B32" s="7" t="s">
        <v>34</v>
      </c>
      <c r="C32" s="11" t="s">
        <v>35</v>
      </c>
      <c r="D32" s="2" t="s">
        <v>22</v>
      </c>
      <c r="E32" s="47">
        <v>32169</v>
      </c>
      <c r="F32" s="53">
        <v>177.09034500000001</v>
      </c>
      <c r="G32" s="5">
        <v>1.6628150000000001E-2</v>
      </c>
    </row>
    <row r="33" spans="1:7" ht="25.5" x14ac:dyDescent="0.25">
      <c r="A33" s="6">
        <v>27</v>
      </c>
      <c r="B33" s="7" t="s">
        <v>100</v>
      </c>
      <c r="C33" s="11" t="s">
        <v>101</v>
      </c>
      <c r="D33" s="2" t="s">
        <v>22</v>
      </c>
      <c r="E33" s="47">
        <v>42812</v>
      </c>
      <c r="F33" s="53">
        <v>174.651554</v>
      </c>
      <c r="G33" s="5">
        <v>1.6399156000000002E-2</v>
      </c>
    </row>
    <row r="34" spans="1:7" ht="25.5" x14ac:dyDescent="0.25">
      <c r="A34" s="6">
        <v>28</v>
      </c>
      <c r="B34" s="7" t="s">
        <v>199</v>
      </c>
      <c r="C34" s="11" t="s">
        <v>200</v>
      </c>
      <c r="D34" s="2" t="s">
        <v>169</v>
      </c>
      <c r="E34" s="47">
        <v>55459</v>
      </c>
      <c r="F34" s="53">
        <v>173.97488300000001</v>
      </c>
      <c r="G34" s="5">
        <v>1.6335618999999999E-2</v>
      </c>
    </row>
    <row r="35" spans="1:7" ht="15" x14ac:dyDescent="0.25">
      <c r="A35" s="6">
        <v>29</v>
      </c>
      <c r="B35" s="7" t="s">
        <v>451</v>
      </c>
      <c r="C35" s="11" t="s">
        <v>452</v>
      </c>
      <c r="D35" s="2" t="s">
        <v>177</v>
      </c>
      <c r="E35" s="47">
        <v>137000</v>
      </c>
      <c r="F35" s="53">
        <v>170.839</v>
      </c>
      <c r="G35" s="5">
        <v>1.6041171E-2</v>
      </c>
    </row>
    <row r="36" spans="1:7" ht="15" x14ac:dyDescent="0.25">
      <c r="A36" s="6">
        <v>30</v>
      </c>
      <c r="B36" s="7" t="s">
        <v>256</v>
      </c>
      <c r="C36" s="11" t="s">
        <v>257</v>
      </c>
      <c r="D36" s="2" t="s">
        <v>210</v>
      </c>
      <c r="E36" s="47">
        <v>18500</v>
      </c>
      <c r="F36" s="53">
        <v>168.27600000000001</v>
      </c>
      <c r="G36" s="5">
        <v>1.5800515000000001E-2</v>
      </c>
    </row>
    <row r="37" spans="1:7" ht="25.5" x14ac:dyDescent="0.25">
      <c r="A37" s="6">
        <v>31</v>
      </c>
      <c r="B37" s="7" t="s">
        <v>58</v>
      </c>
      <c r="C37" s="11" t="s">
        <v>59</v>
      </c>
      <c r="D37" s="2" t="s">
        <v>60</v>
      </c>
      <c r="E37" s="47">
        <v>24137</v>
      </c>
      <c r="F37" s="53">
        <v>163.31094200000001</v>
      </c>
      <c r="G37" s="5">
        <v>1.5334313E-2</v>
      </c>
    </row>
    <row r="38" spans="1:7" ht="15" x14ac:dyDescent="0.25">
      <c r="A38" s="6">
        <v>32</v>
      </c>
      <c r="B38" s="7" t="s">
        <v>457</v>
      </c>
      <c r="C38" s="11" t="s">
        <v>458</v>
      </c>
      <c r="D38" s="2" t="s">
        <v>174</v>
      </c>
      <c r="E38" s="47">
        <v>120232</v>
      </c>
      <c r="F38" s="53">
        <v>153.115452</v>
      </c>
      <c r="G38" s="5">
        <v>1.4376992999999999E-2</v>
      </c>
    </row>
    <row r="39" spans="1:7" ht="15" x14ac:dyDescent="0.25">
      <c r="A39" s="6">
        <v>33</v>
      </c>
      <c r="B39" s="7" t="s">
        <v>412</v>
      </c>
      <c r="C39" s="11" t="s">
        <v>413</v>
      </c>
      <c r="D39" s="2" t="s">
        <v>210</v>
      </c>
      <c r="E39" s="47">
        <v>22119</v>
      </c>
      <c r="F39" s="53">
        <v>140.73213749999999</v>
      </c>
      <c r="G39" s="5">
        <v>1.3214244E-2</v>
      </c>
    </row>
    <row r="40" spans="1:7" ht="15" x14ac:dyDescent="0.25">
      <c r="A40" s="6">
        <v>34</v>
      </c>
      <c r="B40" s="7" t="s">
        <v>182</v>
      </c>
      <c r="C40" s="11" t="s">
        <v>183</v>
      </c>
      <c r="D40" s="2" t="s">
        <v>184</v>
      </c>
      <c r="E40" s="47">
        <v>65299</v>
      </c>
      <c r="F40" s="53">
        <v>139.7072105</v>
      </c>
      <c r="G40" s="5">
        <v>1.3118006999999999E-2</v>
      </c>
    </row>
    <row r="41" spans="1:7" ht="25.5" x14ac:dyDescent="0.25">
      <c r="A41" s="6">
        <v>35</v>
      </c>
      <c r="B41" s="7" t="s">
        <v>368</v>
      </c>
      <c r="C41" s="11" t="s">
        <v>369</v>
      </c>
      <c r="D41" s="2" t="s">
        <v>22</v>
      </c>
      <c r="E41" s="47">
        <v>38533</v>
      </c>
      <c r="F41" s="53">
        <v>138.71879999999999</v>
      </c>
      <c r="G41" s="5">
        <v>1.3025198999999999E-2</v>
      </c>
    </row>
    <row r="42" spans="1:7" ht="25.5" x14ac:dyDescent="0.25">
      <c r="A42" s="6">
        <v>36</v>
      </c>
      <c r="B42" s="7" t="s">
        <v>459</v>
      </c>
      <c r="C42" s="11" t="s">
        <v>460</v>
      </c>
      <c r="D42" s="2" t="s">
        <v>74</v>
      </c>
      <c r="E42" s="47">
        <v>46885</v>
      </c>
      <c r="F42" s="53">
        <v>136.83387250000001</v>
      </c>
      <c r="G42" s="5">
        <v>1.2848211E-2</v>
      </c>
    </row>
    <row r="43" spans="1:7" ht="25.5" x14ac:dyDescent="0.25">
      <c r="A43" s="6">
        <v>37</v>
      </c>
      <c r="B43" s="7" t="s">
        <v>193</v>
      </c>
      <c r="C43" s="11" t="s">
        <v>194</v>
      </c>
      <c r="D43" s="2" t="s">
        <v>49</v>
      </c>
      <c r="E43" s="47">
        <v>25809</v>
      </c>
      <c r="F43" s="53">
        <v>134.14227750000001</v>
      </c>
      <c r="G43" s="5">
        <v>1.2595479999999999E-2</v>
      </c>
    </row>
    <row r="44" spans="1:7" ht="15" x14ac:dyDescent="0.25">
      <c r="A44" s="6">
        <v>38</v>
      </c>
      <c r="B44" s="7" t="s">
        <v>195</v>
      </c>
      <c r="C44" s="11" t="s">
        <v>196</v>
      </c>
      <c r="D44" s="2" t="s">
        <v>177</v>
      </c>
      <c r="E44" s="47">
        <v>33000</v>
      </c>
      <c r="F44" s="53">
        <v>131.5215</v>
      </c>
      <c r="G44" s="5">
        <v>1.2349399E-2</v>
      </c>
    </row>
    <row r="45" spans="1:7" ht="25.5" x14ac:dyDescent="0.25">
      <c r="A45" s="6">
        <v>39</v>
      </c>
      <c r="B45" s="7" t="s">
        <v>211</v>
      </c>
      <c r="C45" s="11" t="s">
        <v>212</v>
      </c>
      <c r="D45" s="2" t="s">
        <v>60</v>
      </c>
      <c r="E45" s="47">
        <v>31286</v>
      </c>
      <c r="F45" s="53">
        <v>124.98757000000001</v>
      </c>
      <c r="G45" s="5">
        <v>1.1735885999999999E-2</v>
      </c>
    </row>
    <row r="46" spans="1:7" ht="15" x14ac:dyDescent="0.25">
      <c r="A46" s="6">
        <v>40</v>
      </c>
      <c r="B46" s="7" t="s">
        <v>175</v>
      </c>
      <c r="C46" s="11" t="s">
        <v>176</v>
      </c>
      <c r="D46" s="2" t="s">
        <v>177</v>
      </c>
      <c r="E46" s="47">
        <v>38067</v>
      </c>
      <c r="F46" s="53">
        <v>123.679683</v>
      </c>
      <c r="G46" s="5">
        <v>1.161308E-2</v>
      </c>
    </row>
    <row r="47" spans="1:7" ht="25.5" x14ac:dyDescent="0.25">
      <c r="A47" s="6">
        <v>41</v>
      </c>
      <c r="B47" s="7" t="s">
        <v>219</v>
      </c>
      <c r="C47" s="11" t="s">
        <v>220</v>
      </c>
      <c r="D47" s="2" t="s">
        <v>31</v>
      </c>
      <c r="E47" s="47">
        <v>100029</v>
      </c>
      <c r="F47" s="53">
        <v>121.03509</v>
      </c>
      <c r="G47" s="5">
        <v>1.1364762E-2</v>
      </c>
    </row>
    <row r="48" spans="1:7" ht="15" x14ac:dyDescent="0.25">
      <c r="A48" s="6">
        <v>42</v>
      </c>
      <c r="B48" s="7" t="s">
        <v>215</v>
      </c>
      <c r="C48" s="11" t="s">
        <v>216</v>
      </c>
      <c r="D48" s="2" t="s">
        <v>210</v>
      </c>
      <c r="E48" s="47">
        <v>77303</v>
      </c>
      <c r="F48" s="53">
        <v>113.9832735</v>
      </c>
      <c r="G48" s="5">
        <v>1.0702622E-2</v>
      </c>
    </row>
    <row r="49" spans="1:7" ht="25.5" x14ac:dyDescent="0.25">
      <c r="A49" s="6">
        <v>43</v>
      </c>
      <c r="B49" s="7" t="s">
        <v>85</v>
      </c>
      <c r="C49" s="11" t="s">
        <v>86</v>
      </c>
      <c r="D49" s="2" t="s">
        <v>22</v>
      </c>
      <c r="E49" s="47">
        <v>12717</v>
      </c>
      <c r="F49" s="53">
        <v>113.4038475</v>
      </c>
      <c r="G49" s="5">
        <v>1.0648216E-2</v>
      </c>
    </row>
    <row r="50" spans="1:7" ht="15" x14ac:dyDescent="0.25">
      <c r="A50" s="6">
        <v>44</v>
      </c>
      <c r="B50" s="7" t="s">
        <v>217</v>
      </c>
      <c r="C50" s="11" t="s">
        <v>218</v>
      </c>
      <c r="D50" s="2" t="s">
        <v>74</v>
      </c>
      <c r="E50" s="47">
        <v>110951</v>
      </c>
      <c r="F50" s="53">
        <v>112.89264249999999</v>
      </c>
      <c r="G50" s="5">
        <v>1.0600215E-2</v>
      </c>
    </row>
    <row r="51" spans="1:7" ht="25.5" x14ac:dyDescent="0.25">
      <c r="A51" s="6">
        <v>45</v>
      </c>
      <c r="B51" s="7" t="s">
        <v>467</v>
      </c>
      <c r="C51" s="11" t="s">
        <v>468</v>
      </c>
      <c r="D51" s="2" t="s">
        <v>49</v>
      </c>
      <c r="E51" s="47">
        <v>19140</v>
      </c>
      <c r="F51" s="53">
        <v>110.94501</v>
      </c>
      <c r="G51" s="5">
        <v>1.0417340000000001E-2</v>
      </c>
    </row>
    <row r="52" spans="1:7" ht="51" x14ac:dyDescent="0.25">
      <c r="A52" s="6">
        <v>46</v>
      </c>
      <c r="B52" s="7" t="s">
        <v>289</v>
      </c>
      <c r="C52" s="11" t="s">
        <v>290</v>
      </c>
      <c r="D52" s="2" t="s">
        <v>238</v>
      </c>
      <c r="E52" s="47">
        <v>244905</v>
      </c>
      <c r="F52" s="53">
        <v>107.7582</v>
      </c>
      <c r="G52" s="5">
        <v>1.011811E-2</v>
      </c>
    </row>
    <row r="53" spans="1:7" ht="25.5" x14ac:dyDescent="0.25">
      <c r="A53" s="6">
        <v>47</v>
      </c>
      <c r="B53" s="7" t="s">
        <v>187</v>
      </c>
      <c r="C53" s="11" t="s">
        <v>188</v>
      </c>
      <c r="D53" s="2" t="s">
        <v>60</v>
      </c>
      <c r="E53" s="47">
        <v>62080</v>
      </c>
      <c r="F53" s="53">
        <v>107.61568</v>
      </c>
      <c r="G53" s="5">
        <v>1.0104728E-2</v>
      </c>
    </row>
    <row r="54" spans="1:7" ht="15" x14ac:dyDescent="0.25">
      <c r="A54" s="6">
        <v>48</v>
      </c>
      <c r="B54" s="7" t="s">
        <v>464</v>
      </c>
      <c r="C54" s="11" t="s">
        <v>465</v>
      </c>
      <c r="D54" s="2" t="s">
        <v>174</v>
      </c>
      <c r="E54" s="47">
        <v>24151</v>
      </c>
      <c r="F54" s="53">
        <v>103.7164695</v>
      </c>
      <c r="G54" s="5">
        <v>9.7386060000000003E-3</v>
      </c>
    </row>
    <row r="55" spans="1:7" ht="25.5" x14ac:dyDescent="0.25">
      <c r="A55" s="6">
        <v>49</v>
      </c>
      <c r="B55" s="7" t="s">
        <v>278</v>
      </c>
      <c r="C55" s="11" t="s">
        <v>279</v>
      </c>
      <c r="D55" s="2" t="s">
        <v>22</v>
      </c>
      <c r="E55" s="47">
        <v>18957</v>
      </c>
      <c r="F55" s="53">
        <v>103.34408550000001</v>
      </c>
      <c r="G55" s="5">
        <v>9.7036399999999995E-3</v>
      </c>
    </row>
    <row r="56" spans="1:7" ht="15" x14ac:dyDescent="0.25">
      <c r="A56" s="6">
        <v>50</v>
      </c>
      <c r="B56" s="7" t="s">
        <v>244</v>
      </c>
      <c r="C56" s="11" t="s">
        <v>245</v>
      </c>
      <c r="D56" s="2" t="s">
        <v>174</v>
      </c>
      <c r="E56" s="47">
        <v>32998</v>
      </c>
      <c r="F56" s="53">
        <v>100.21492600000001</v>
      </c>
      <c r="G56" s="5">
        <v>9.4098229999999995E-3</v>
      </c>
    </row>
    <row r="57" spans="1:7" ht="15" x14ac:dyDescent="0.25">
      <c r="A57" s="6">
        <v>51</v>
      </c>
      <c r="B57" s="7" t="s">
        <v>172</v>
      </c>
      <c r="C57" s="11" t="s">
        <v>173</v>
      </c>
      <c r="D57" s="2" t="s">
        <v>174</v>
      </c>
      <c r="E57" s="47">
        <v>35158</v>
      </c>
      <c r="F57" s="53">
        <v>98.530294999999995</v>
      </c>
      <c r="G57" s="5">
        <v>9.2516419999999992E-3</v>
      </c>
    </row>
    <row r="58" spans="1:7" ht="15" x14ac:dyDescent="0.25">
      <c r="A58" s="6">
        <v>52</v>
      </c>
      <c r="B58" s="7" t="s">
        <v>180</v>
      </c>
      <c r="C58" s="11" t="s">
        <v>181</v>
      </c>
      <c r="D58" s="2" t="s">
        <v>16</v>
      </c>
      <c r="E58" s="47">
        <v>45158</v>
      </c>
      <c r="F58" s="53">
        <v>95.893012999999996</v>
      </c>
      <c r="G58" s="5">
        <v>9.0040109999999993E-3</v>
      </c>
    </row>
    <row r="59" spans="1:7" ht="15" x14ac:dyDescent="0.25">
      <c r="A59" s="6">
        <v>53</v>
      </c>
      <c r="B59" s="7" t="s">
        <v>453</v>
      </c>
      <c r="C59" s="11" t="s">
        <v>454</v>
      </c>
      <c r="D59" s="2" t="s">
        <v>184</v>
      </c>
      <c r="E59" s="47">
        <v>12363</v>
      </c>
      <c r="F59" s="53">
        <v>95.399089500000002</v>
      </c>
      <c r="G59" s="5">
        <v>8.9576329999999996E-3</v>
      </c>
    </row>
    <row r="60" spans="1:7" ht="25.5" x14ac:dyDescent="0.25">
      <c r="A60" s="6">
        <v>54</v>
      </c>
      <c r="B60" s="7" t="s">
        <v>469</v>
      </c>
      <c r="C60" s="11" t="s">
        <v>470</v>
      </c>
      <c r="D60" s="2" t="s">
        <v>60</v>
      </c>
      <c r="E60" s="47">
        <v>9580</v>
      </c>
      <c r="F60" s="53">
        <v>89.065259999999995</v>
      </c>
      <c r="G60" s="5">
        <v>8.362909E-3</v>
      </c>
    </row>
    <row r="61" spans="1:7" ht="51" x14ac:dyDescent="0.25">
      <c r="A61" s="6">
        <v>55</v>
      </c>
      <c r="B61" s="7" t="s">
        <v>236</v>
      </c>
      <c r="C61" s="11" t="s">
        <v>237</v>
      </c>
      <c r="D61" s="2" t="s">
        <v>238</v>
      </c>
      <c r="E61" s="47">
        <v>35130</v>
      </c>
      <c r="F61" s="53">
        <v>82.748715000000004</v>
      </c>
      <c r="G61" s="5">
        <v>7.7698079999999996E-3</v>
      </c>
    </row>
    <row r="62" spans="1:7" ht="15" x14ac:dyDescent="0.25">
      <c r="A62" s="6">
        <v>56</v>
      </c>
      <c r="B62" s="7" t="s">
        <v>254</v>
      </c>
      <c r="C62" s="11" t="s">
        <v>255</v>
      </c>
      <c r="D62" s="2" t="s">
        <v>177</v>
      </c>
      <c r="E62" s="47">
        <v>10000</v>
      </c>
      <c r="F62" s="53">
        <v>75.105000000000004</v>
      </c>
      <c r="G62" s="5">
        <v>7.0520909999999999E-3</v>
      </c>
    </row>
    <row r="63" spans="1:7" ht="25.5" x14ac:dyDescent="0.25">
      <c r="A63" s="6">
        <v>57</v>
      </c>
      <c r="B63" s="7" t="s">
        <v>230</v>
      </c>
      <c r="C63" s="11" t="s">
        <v>231</v>
      </c>
      <c r="D63" s="2" t="s">
        <v>169</v>
      </c>
      <c r="E63" s="47">
        <v>33987</v>
      </c>
      <c r="F63" s="53">
        <v>50.419714499999998</v>
      </c>
      <c r="G63" s="5">
        <v>4.7342310000000002E-3</v>
      </c>
    </row>
    <row r="64" spans="1:7" ht="15" x14ac:dyDescent="0.25">
      <c r="A64" s="6">
        <v>58</v>
      </c>
      <c r="B64" s="7" t="s">
        <v>271</v>
      </c>
      <c r="C64" s="11" t="s">
        <v>272</v>
      </c>
      <c r="D64" s="2" t="s">
        <v>273</v>
      </c>
      <c r="E64" s="47">
        <v>4094</v>
      </c>
      <c r="F64" s="53">
        <v>35.523637999999998</v>
      </c>
      <c r="G64" s="5">
        <v>3.3355429999999998E-3</v>
      </c>
    </row>
    <row r="65" spans="1:7" ht="15" x14ac:dyDescent="0.25">
      <c r="A65" s="6">
        <v>59</v>
      </c>
      <c r="B65" s="7" t="s">
        <v>67</v>
      </c>
      <c r="C65" s="11" t="s">
        <v>68</v>
      </c>
      <c r="D65" s="2" t="s">
        <v>69</v>
      </c>
      <c r="E65" s="47">
        <v>7406</v>
      </c>
      <c r="F65" s="53">
        <v>16.437616999999999</v>
      </c>
      <c r="G65" s="5">
        <v>1.5434330000000001E-3</v>
      </c>
    </row>
    <row r="66" spans="1:7" ht="15" x14ac:dyDescent="0.25">
      <c r="A66" s="1"/>
      <c r="B66" s="2"/>
      <c r="C66" s="8" t="s">
        <v>109</v>
      </c>
      <c r="D66" s="12"/>
      <c r="E66" s="49"/>
      <c r="F66" s="55">
        <v>10141.886669000001</v>
      </c>
      <c r="G66" s="13">
        <v>0.9522868870000003</v>
      </c>
    </row>
    <row r="67" spans="1:7" ht="15" x14ac:dyDescent="0.25">
      <c r="A67" s="6"/>
      <c r="B67" s="7"/>
      <c r="C67" s="14"/>
      <c r="D67" s="15"/>
      <c r="E67" s="47"/>
      <c r="F67" s="53"/>
      <c r="G67" s="5"/>
    </row>
    <row r="68" spans="1:7" ht="15" x14ac:dyDescent="0.25">
      <c r="A68" s="1"/>
      <c r="B68" s="2"/>
      <c r="C68" s="8" t="s">
        <v>110</v>
      </c>
      <c r="D68" s="9"/>
      <c r="E68" s="48"/>
      <c r="F68" s="54"/>
      <c r="G68" s="10"/>
    </row>
    <row r="69" spans="1:7" ht="15" x14ac:dyDescent="0.25">
      <c r="A69" s="1"/>
      <c r="B69" s="2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6"/>
      <c r="B70" s="7"/>
      <c r="C70" s="14"/>
      <c r="D70" s="15"/>
      <c r="E70" s="47"/>
      <c r="F70" s="53"/>
      <c r="G70" s="5"/>
    </row>
    <row r="71" spans="1:7" ht="15" x14ac:dyDescent="0.25">
      <c r="A71" s="16"/>
      <c r="B71" s="17"/>
      <c r="C71" s="8" t="s">
        <v>111</v>
      </c>
      <c r="D71" s="9"/>
      <c r="E71" s="48"/>
      <c r="F71" s="54"/>
      <c r="G71" s="10"/>
    </row>
    <row r="72" spans="1:7" ht="15" x14ac:dyDescent="0.25">
      <c r="A72" s="18"/>
      <c r="B72" s="19"/>
      <c r="C72" s="8" t="s">
        <v>109</v>
      </c>
      <c r="D72" s="20"/>
      <c r="E72" s="50"/>
      <c r="F72" s="56">
        <v>0</v>
      </c>
      <c r="G72" s="21">
        <v>0</v>
      </c>
    </row>
    <row r="73" spans="1:7" ht="15" x14ac:dyDescent="0.25">
      <c r="A73" s="18"/>
      <c r="B73" s="19"/>
      <c r="C73" s="14"/>
      <c r="D73" s="22"/>
      <c r="E73" s="51"/>
      <c r="F73" s="57"/>
      <c r="G73" s="23"/>
    </row>
    <row r="74" spans="1:7" ht="15" x14ac:dyDescent="0.25">
      <c r="A74" s="1"/>
      <c r="B74" s="2"/>
      <c r="C74" s="8" t="s">
        <v>113</v>
      </c>
      <c r="D74" s="9"/>
      <c r="E74" s="48"/>
      <c r="F74" s="54"/>
      <c r="G74" s="10"/>
    </row>
    <row r="75" spans="1:7" ht="15" x14ac:dyDescent="0.25">
      <c r="A75" s="1"/>
      <c r="B75" s="2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1"/>
      <c r="B76" s="2"/>
      <c r="C76" s="14"/>
      <c r="D76" s="4"/>
      <c r="E76" s="47"/>
      <c r="F76" s="53"/>
      <c r="G76" s="5"/>
    </row>
    <row r="77" spans="1:7" ht="15" x14ac:dyDescent="0.25">
      <c r="A77" s="1"/>
      <c r="B77" s="2"/>
      <c r="C77" s="8" t="s">
        <v>114</v>
      </c>
      <c r="D77" s="9"/>
      <c r="E77" s="48"/>
      <c r="F77" s="54"/>
      <c r="G77" s="10"/>
    </row>
    <row r="78" spans="1:7" ht="15" x14ac:dyDescent="0.25">
      <c r="A78" s="1"/>
      <c r="B78" s="2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15" x14ac:dyDescent="0.25">
      <c r="A80" s="1"/>
      <c r="B80" s="2"/>
      <c r="C80" s="8" t="s">
        <v>115</v>
      </c>
      <c r="D80" s="9"/>
      <c r="E80" s="48"/>
      <c r="F80" s="54"/>
      <c r="G80" s="10"/>
    </row>
    <row r="81" spans="1:7" ht="15" x14ac:dyDescent="0.25">
      <c r="A81" s="1"/>
      <c r="B81" s="2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1"/>
      <c r="B82" s="2"/>
      <c r="C82" s="14"/>
      <c r="D82" s="4"/>
      <c r="E82" s="47"/>
      <c r="F82" s="53"/>
      <c r="G82" s="5"/>
    </row>
    <row r="83" spans="1:7" ht="25.5" x14ac:dyDescent="0.25">
      <c r="A83" s="6"/>
      <c r="B83" s="7"/>
      <c r="C83" s="24" t="s">
        <v>116</v>
      </c>
      <c r="D83" s="25"/>
      <c r="E83" s="49"/>
      <c r="F83" s="55">
        <v>10141.886669000001</v>
      </c>
      <c r="G83" s="13">
        <v>0.9522868870000003</v>
      </c>
    </row>
    <row r="84" spans="1:7" ht="15" x14ac:dyDescent="0.25">
      <c r="A84" s="1"/>
      <c r="B84" s="2"/>
      <c r="C84" s="11"/>
      <c r="D84" s="4"/>
      <c r="E84" s="47"/>
      <c r="F84" s="53"/>
      <c r="G84" s="5"/>
    </row>
    <row r="85" spans="1:7" ht="15" x14ac:dyDescent="0.25">
      <c r="A85" s="1"/>
      <c r="B85" s="2"/>
      <c r="C85" s="3" t="s">
        <v>117</v>
      </c>
      <c r="D85" s="4"/>
      <c r="E85" s="47"/>
      <c r="F85" s="53"/>
      <c r="G85" s="5"/>
    </row>
    <row r="86" spans="1:7" ht="25.5" x14ac:dyDescent="0.25">
      <c r="A86" s="1"/>
      <c r="B86" s="2"/>
      <c r="C86" s="8" t="s">
        <v>10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12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4"/>
      <c r="E88" s="47"/>
      <c r="F88" s="53"/>
      <c r="G88" s="5"/>
    </row>
    <row r="89" spans="1:7" ht="15" x14ac:dyDescent="0.25">
      <c r="A89" s="1"/>
      <c r="B89" s="26"/>
      <c r="C89" s="8" t="s">
        <v>118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12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4"/>
      <c r="E91" s="47"/>
      <c r="F91" s="59"/>
      <c r="G91" s="28"/>
    </row>
    <row r="92" spans="1:7" ht="15" x14ac:dyDescent="0.25">
      <c r="A92" s="1"/>
      <c r="B92" s="2"/>
      <c r="C92" s="8" t="s">
        <v>119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12"/>
      <c r="E93" s="49"/>
      <c r="F93" s="55">
        <v>0</v>
      </c>
      <c r="G93" s="13">
        <v>0</v>
      </c>
    </row>
    <row r="94" spans="1:7" ht="15" x14ac:dyDescent="0.25">
      <c r="A94" s="1"/>
      <c r="B94" s="2"/>
      <c r="C94" s="14"/>
      <c r="D94" s="4"/>
      <c r="E94" s="47"/>
      <c r="F94" s="53"/>
      <c r="G94" s="5"/>
    </row>
    <row r="95" spans="1:7" ht="25.5" x14ac:dyDescent="0.25">
      <c r="A95" s="1"/>
      <c r="B95" s="26"/>
      <c r="C95" s="8" t="s">
        <v>120</v>
      </c>
      <c r="D95" s="9"/>
      <c r="E95" s="48"/>
      <c r="F95" s="54"/>
      <c r="G95" s="10"/>
    </row>
    <row r="96" spans="1:7" ht="15" x14ac:dyDescent="0.25">
      <c r="A96" s="6"/>
      <c r="B96" s="7"/>
      <c r="C96" s="8" t="s">
        <v>109</v>
      </c>
      <c r="D96" s="12"/>
      <c r="E96" s="49"/>
      <c r="F96" s="55">
        <v>0</v>
      </c>
      <c r="G96" s="13">
        <v>0</v>
      </c>
    </row>
    <row r="97" spans="1:7" ht="15" x14ac:dyDescent="0.25">
      <c r="A97" s="6"/>
      <c r="B97" s="7"/>
      <c r="C97" s="14"/>
      <c r="D97" s="4"/>
      <c r="E97" s="47"/>
      <c r="F97" s="53"/>
      <c r="G97" s="5"/>
    </row>
    <row r="98" spans="1:7" ht="15" x14ac:dyDescent="0.25">
      <c r="A98" s="6"/>
      <c r="B98" s="7"/>
      <c r="C98" s="29" t="s">
        <v>121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1"/>
      <c r="D99" s="4"/>
      <c r="E99" s="47"/>
      <c r="F99" s="53"/>
      <c r="G99" s="5"/>
    </row>
    <row r="100" spans="1:7" ht="15" x14ac:dyDescent="0.25">
      <c r="A100" s="1"/>
      <c r="B100" s="2"/>
      <c r="C100" s="3" t="s">
        <v>122</v>
      </c>
      <c r="D100" s="4"/>
      <c r="E100" s="47"/>
      <c r="F100" s="53"/>
      <c r="G100" s="5"/>
    </row>
    <row r="101" spans="1:7" ht="15" x14ac:dyDescent="0.25">
      <c r="A101" s="6"/>
      <c r="B101" s="7"/>
      <c r="C101" s="8" t="s">
        <v>123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15" x14ac:dyDescent="0.25">
      <c r="A104" s="6"/>
      <c r="B104" s="7"/>
      <c r="C104" s="8" t="s">
        <v>124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15" x14ac:dyDescent="0.25">
      <c r="A107" s="6"/>
      <c r="B107" s="7"/>
      <c r="C107" s="8" t="s">
        <v>125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6"/>
      <c r="B110" s="7"/>
      <c r="C110" s="8" t="s">
        <v>126</v>
      </c>
      <c r="D110" s="9"/>
      <c r="E110" s="48"/>
      <c r="F110" s="54"/>
      <c r="G110" s="10"/>
    </row>
    <row r="111" spans="1:7" ht="15" x14ac:dyDescent="0.25">
      <c r="A111" s="6">
        <v>1</v>
      </c>
      <c r="B111" s="7"/>
      <c r="C111" s="11" t="s">
        <v>757</v>
      </c>
      <c r="D111" s="15"/>
      <c r="E111" s="47"/>
      <c r="F111" s="53">
        <v>313.89766079999998</v>
      </c>
      <c r="G111" s="5">
        <v>2.9473868E-2</v>
      </c>
    </row>
    <row r="112" spans="1:7" ht="15" x14ac:dyDescent="0.25">
      <c r="A112" s="6"/>
      <c r="B112" s="7"/>
      <c r="C112" s="8" t="s">
        <v>109</v>
      </c>
      <c r="D112" s="25"/>
      <c r="E112" s="49"/>
      <c r="F112" s="55">
        <v>313.89766079999998</v>
      </c>
      <c r="G112" s="13">
        <v>2.9473868E-2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25.5" x14ac:dyDescent="0.25">
      <c r="A114" s="6"/>
      <c r="B114" s="7"/>
      <c r="C114" s="24" t="s">
        <v>128</v>
      </c>
      <c r="D114" s="25"/>
      <c r="E114" s="49"/>
      <c r="F114" s="55">
        <v>313.89766079999998</v>
      </c>
      <c r="G114" s="13">
        <v>2.9473868E-2</v>
      </c>
    </row>
    <row r="115" spans="1:7" ht="15" x14ac:dyDescent="0.25">
      <c r="A115" s="6"/>
      <c r="B115" s="7"/>
      <c r="C115" s="30"/>
      <c r="D115" s="7"/>
      <c r="E115" s="47"/>
      <c r="F115" s="53"/>
      <c r="G115" s="5"/>
    </row>
    <row r="116" spans="1:7" ht="15" x14ac:dyDescent="0.25">
      <c r="A116" s="1"/>
      <c r="B116" s="2"/>
      <c r="C116" s="3" t="s">
        <v>129</v>
      </c>
      <c r="D116" s="4"/>
      <c r="E116" s="47"/>
      <c r="F116" s="53"/>
      <c r="G116" s="5"/>
    </row>
    <row r="117" spans="1:7" ht="25.5" x14ac:dyDescent="0.25">
      <c r="A117" s="6"/>
      <c r="B117" s="7"/>
      <c r="C117" s="8" t="s">
        <v>130</v>
      </c>
      <c r="D117" s="9"/>
      <c r="E117" s="48"/>
      <c r="F117" s="54"/>
      <c r="G117" s="10"/>
    </row>
    <row r="118" spans="1:7" ht="15" x14ac:dyDescent="0.25">
      <c r="A118" s="6"/>
      <c r="B118" s="7"/>
      <c r="C118" s="8" t="s">
        <v>109</v>
      </c>
      <c r="D118" s="25"/>
      <c r="E118" s="49"/>
      <c r="F118" s="55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7"/>
      <c r="F119" s="53"/>
      <c r="G119" s="5"/>
    </row>
    <row r="120" spans="1:7" ht="15" x14ac:dyDescent="0.25">
      <c r="A120" s="1"/>
      <c r="B120" s="2"/>
      <c r="C120" s="3" t="s">
        <v>131</v>
      </c>
      <c r="D120" s="4"/>
      <c r="E120" s="47"/>
      <c r="F120" s="53"/>
      <c r="G120" s="5"/>
    </row>
    <row r="121" spans="1:7" ht="25.5" x14ac:dyDescent="0.25">
      <c r="A121" s="6"/>
      <c r="B121" s="7"/>
      <c r="C121" s="8" t="s">
        <v>132</v>
      </c>
      <c r="D121" s="9"/>
      <c r="E121" s="48"/>
      <c r="F121" s="54"/>
      <c r="G121" s="10"/>
    </row>
    <row r="122" spans="1:7" ht="15" x14ac:dyDescent="0.25">
      <c r="A122" s="6"/>
      <c r="B122" s="7"/>
      <c r="C122" s="8" t="s">
        <v>109</v>
      </c>
      <c r="D122" s="25"/>
      <c r="E122" s="49"/>
      <c r="F122" s="55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7"/>
      <c r="F123" s="53"/>
      <c r="G123" s="5"/>
    </row>
    <row r="124" spans="1:7" ht="25.5" x14ac:dyDescent="0.25">
      <c r="A124" s="6"/>
      <c r="B124" s="7"/>
      <c r="C124" s="8" t="s">
        <v>133</v>
      </c>
      <c r="D124" s="9"/>
      <c r="E124" s="48"/>
      <c r="F124" s="54"/>
      <c r="G124" s="10"/>
    </row>
    <row r="125" spans="1:7" ht="15" x14ac:dyDescent="0.25">
      <c r="A125" s="6"/>
      <c r="B125" s="7"/>
      <c r="C125" s="8" t="s">
        <v>109</v>
      </c>
      <c r="D125" s="25"/>
      <c r="E125" s="49"/>
      <c r="F125" s="55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7"/>
      <c r="F126" s="59"/>
      <c r="G126" s="28"/>
    </row>
    <row r="127" spans="1:7" ht="25.5" x14ac:dyDescent="0.25">
      <c r="A127" s="6"/>
      <c r="B127" s="7"/>
      <c r="C127" s="30" t="s">
        <v>134</v>
      </c>
      <c r="D127" s="7"/>
      <c r="E127" s="47"/>
      <c r="F127" s="59">
        <v>194.24852299</v>
      </c>
      <c r="G127" s="28">
        <v>1.8239241999999999E-2</v>
      </c>
    </row>
    <row r="128" spans="1:7" ht="15" x14ac:dyDescent="0.25">
      <c r="A128" s="6"/>
      <c r="B128" s="7"/>
      <c r="C128" s="31" t="s">
        <v>135</v>
      </c>
      <c r="D128" s="12"/>
      <c r="E128" s="49"/>
      <c r="F128" s="55">
        <v>10650.03285279</v>
      </c>
      <c r="G128" s="13">
        <v>0.9999999970000002</v>
      </c>
    </row>
    <row r="130" spans="2:6" ht="15" x14ac:dyDescent="0.25">
      <c r="B130" s="352"/>
      <c r="C130" s="352"/>
      <c r="D130" s="352"/>
      <c r="E130" s="352"/>
      <c r="F130" s="352"/>
    </row>
    <row r="131" spans="2:6" ht="15" x14ac:dyDescent="0.25">
      <c r="B131" s="352"/>
      <c r="C131" s="352"/>
      <c r="D131" s="352"/>
      <c r="E131" s="352"/>
      <c r="F131" s="352"/>
    </row>
    <row r="133" spans="2:6" ht="15" x14ac:dyDescent="0.25">
      <c r="B133" s="37" t="s">
        <v>137</v>
      </c>
      <c r="C133" s="38"/>
      <c r="D133" s="39"/>
    </row>
    <row r="134" spans="2:6" ht="15" x14ac:dyDescent="0.25">
      <c r="B134" s="40" t="s">
        <v>138</v>
      </c>
      <c r="C134" s="41"/>
      <c r="D134" s="65" t="s">
        <v>139</v>
      </c>
    </row>
    <row r="135" spans="2:6" ht="15" x14ac:dyDescent="0.25">
      <c r="B135" s="40" t="s">
        <v>140</v>
      </c>
      <c r="C135" s="41"/>
      <c r="D135" s="65" t="s">
        <v>139</v>
      </c>
    </row>
    <row r="136" spans="2:6" ht="15" x14ac:dyDescent="0.25">
      <c r="B136" s="42" t="s">
        <v>141</v>
      </c>
      <c r="C136" s="41"/>
      <c r="D136" s="43"/>
    </row>
    <row r="137" spans="2:6" ht="25.5" customHeight="1" x14ac:dyDescent="0.25">
      <c r="B137" s="43"/>
      <c r="C137" s="33" t="s">
        <v>142</v>
      </c>
      <c r="D137" s="34" t="s">
        <v>143</v>
      </c>
    </row>
    <row r="138" spans="2:6" ht="12.75" customHeight="1" x14ac:dyDescent="0.25">
      <c r="B138" s="60" t="s">
        <v>144</v>
      </c>
      <c r="C138" s="61" t="s">
        <v>145</v>
      </c>
      <c r="D138" s="61" t="s">
        <v>146</v>
      </c>
    </row>
    <row r="139" spans="2:6" ht="15" x14ac:dyDescent="0.25">
      <c r="B139" s="43" t="s">
        <v>147</v>
      </c>
      <c r="C139" s="44">
        <v>10.0334</v>
      </c>
      <c r="D139" s="44">
        <v>9.8132000000000001</v>
      </c>
    </row>
    <row r="140" spans="2:6" ht="15" x14ac:dyDescent="0.25">
      <c r="B140" s="43" t="s">
        <v>148</v>
      </c>
      <c r="C140" s="44">
        <v>10.0334</v>
      </c>
      <c r="D140" s="44">
        <v>9.8132000000000001</v>
      </c>
    </row>
    <row r="141" spans="2:6" ht="15" x14ac:dyDescent="0.25">
      <c r="B141" s="43" t="s">
        <v>149</v>
      </c>
      <c r="C141" s="44">
        <v>9.9032999999999998</v>
      </c>
      <c r="D141" s="44">
        <v>9.6812000000000005</v>
      </c>
    </row>
    <row r="142" spans="2:6" ht="15" x14ac:dyDescent="0.25">
      <c r="B142" s="43" t="s">
        <v>150</v>
      </c>
      <c r="C142" s="44">
        <v>9.9032999999999998</v>
      </c>
      <c r="D142" s="44">
        <v>9.6812000000000005</v>
      </c>
    </row>
    <row r="144" spans="2:6" ht="15" x14ac:dyDescent="0.25">
      <c r="B144" s="62" t="s">
        <v>151</v>
      </c>
      <c r="C144" s="45"/>
      <c r="D144" s="63" t="s">
        <v>139</v>
      </c>
    </row>
    <row r="145" spans="2:4" ht="24.75" customHeight="1" x14ac:dyDescent="0.25">
      <c r="B145" s="64"/>
      <c r="C145" s="64"/>
    </row>
    <row r="146" spans="2:4" ht="15" x14ac:dyDescent="0.25">
      <c r="B146" s="66"/>
      <c r="C146" s="68"/>
      <c r="D146"/>
    </row>
    <row r="148" spans="2:4" ht="15" x14ac:dyDescent="0.25">
      <c r="B148" s="42" t="s">
        <v>152</v>
      </c>
      <c r="C148" s="41"/>
      <c r="D148" s="67" t="s">
        <v>139</v>
      </c>
    </row>
    <row r="149" spans="2:4" ht="15" x14ac:dyDescent="0.25">
      <c r="B149" s="42" t="s">
        <v>153</v>
      </c>
      <c r="C149" s="41"/>
      <c r="D149" s="67" t="s">
        <v>139</v>
      </c>
    </row>
    <row r="150" spans="2:4" ht="15" x14ac:dyDescent="0.25">
      <c r="B150" s="42" t="s">
        <v>154</v>
      </c>
      <c r="C150" s="41"/>
      <c r="D150" s="46">
        <v>4.5120258276724452E-2</v>
      </c>
    </row>
    <row r="151" spans="2:4" ht="15" x14ac:dyDescent="0.25">
      <c r="B151" s="42" t="s">
        <v>155</v>
      </c>
      <c r="C151" s="41"/>
      <c r="D151" s="46" t="s">
        <v>139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148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472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23072</v>
      </c>
      <c r="F7" s="53">
        <v>140.04704000000001</v>
      </c>
      <c r="G7" s="5">
        <v>3.4340921000000003E-2</v>
      </c>
    </row>
    <row r="8" spans="1:7" ht="15" x14ac:dyDescent="0.25">
      <c r="A8" s="6">
        <v>2</v>
      </c>
      <c r="B8" s="7" t="s">
        <v>443</v>
      </c>
      <c r="C8" s="11" t="s">
        <v>444</v>
      </c>
      <c r="D8" s="2" t="s">
        <v>184</v>
      </c>
      <c r="E8" s="47">
        <v>16956</v>
      </c>
      <c r="F8" s="53">
        <v>139.26810599999999</v>
      </c>
      <c r="G8" s="5">
        <v>3.4149919000000001E-2</v>
      </c>
    </row>
    <row r="9" spans="1:7" ht="25.5" x14ac:dyDescent="0.25">
      <c r="A9" s="6">
        <v>3</v>
      </c>
      <c r="B9" s="7" t="s">
        <v>170</v>
      </c>
      <c r="C9" s="11" t="s">
        <v>171</v>
      </c>
      <c r="D9" s="2" t="s">
        <v>22</v>
      </c>
      <c r="E9" s="47">
        <v>21271</v>
      </c>
      <c r="F9" s="53">
        <v>117.0224065</v>
      </c>
      <c r="G9" s="5">
        <v>2.8695053000000002E-2</v>
      </c>
    </row>
    <row r="10" spans="1:7" ht="15" x14ac:dyDescent="0.25">
      <c r="A10" s="6">
        <v>4</v>
      </c>
      <c r="B10" s="7" t="s">
        <v>462</v>
      </c>
      <c r="C10" s="11" t="s">
        <v>463</v>
      </c>
      <c r="D10" s="2" t="s">
        <v>177</v>
      </c>
      <c r="E10" s="47">
        <v>9617</v>
      </c>
      <c r="F10" s="53">
        <v>115.24531949999999</v>
      </c>
      <c r="G10" s="5">
        <v>2.8259293000000001E-2</v>
      </c>
    </row>
    <row r="11" spans="1:7" ht="15" x14ac:dyDescent="0.25">
      <c r="A11" s="6">
        <v>5</v>
      </c>
      <c r="B11" s="7" t="s">
        <v>445</v>
      </c>
      <c r="C11" s="11" t="s">
        <v>446</v>
      </c>
      <c r="D11" s="2" t="s">
        <v>177</v>
      </c>
      <c r="E11" s="47">
        <v>21064</v>
      </c>
      <c r="F11" s="53">
        <v>109.985676</v>
      </c>
      <c r="G11" s="5">
        <v>2.6969577000000002E-2</v>
      </c>
    </row>
    <row r="12" spans="1:7" ht="15" x14ac:dyDescent="0.25">
      <c r="A12" s="6">
        <v>6</v>
      </c>
      <c r="B12" s="7" t="s">
        <v>65</v>
      </c>
      <c r="C12" s="11" t="s">
        <v>66</v>
      </c>
      <c r="D12" s="2" t="s">
        <v>13</v>
      </c>
      <c r="E12" s="47">
        <v>11874</v>
      </c>
      <c r="F12" s="53">
        <v>107.263779</v>
      </c>
      <c r="G12" s="5">
        <v>2.6302141000000001E-2</v>
      </c>
    </row>
    <row r="13" spans="1:7" ht="25.5" x14ac:dyDescent="0.25">
      <c r="A13" s="6">
        <v>7</v>
      </c>
      <c r="B13" s="7" t="s">
        <v>54</v>
      </c>
      <c r="C13" s="11" t="s">
        <v>55</v>
      </c>
      <c r="D13" s="2" t="s">
        <v>22</v>
      </c>
      <c r="E13" s="47">
        <v>56106</v>
      </c>
      <c r="F13" s="53">
        <v>104.83406100000001</v>
      </c>
      <c r="G13" s="5">
        <v>2.5706349999999999E-2</v>
      </c>
    </row>
    <row r="14" spans="1:7" ht="25.5" x14ac:dyDescent="0.25">
      <c r="A14" s="6">
        <v>8</v>
      </c>
      <c r="B14" s="7" t="s">
        <v>189</v>
      </c>
      <c r="C14" s="11" t="s">
        <v>190</v>
      </c>
      <c r="D14" s="2" t="s">
        <v>22</v>
      </c>
      <c r="E14" s="47">
        <v>31674</v>
      </c>
      <c r="F14" s="53">
        <v>103.162218</v>
      </c>
      <c r="G14" s="5">
        <v>2.5296397000000002E-2</v>
      </c>
    </row>
    <row r="15" spans="1:7" ht="25.5" x14ac:dyDescent="0.25">
      <c r="A15" s="6">
        <v>9</v>
      </c>
      <c r="B15" s="7" t="s">
        <v>197</v>
      </c>
      <c r="C15" s="11" t="s">
        <v>198</v>
      </c>
      <c r="D15" s="2" t="s">
        <v>166</v>
      </c>
      <c r="E15" s="47">
        <v>20735</v>
      </c>
      <c r="F15" s="53">
        <v>101.995465</v>
      </c>
      <c r="G15" s="5">
        <v>2.5010298E-2</v>
      </c>
    </row>
    <row r="16" spans="1:7" ht="15" x14ac:dyDescent="0.25">
      <c r="A16" s="6">
        <v>10</v>
      </c>
      <c r="B16" s="7" t="s">
        <v>234</v>
      </c>
      <c r="C16" s="11" t="s">
        <v>235</v>
      </c>
      <c r="D16" s="2" t="s">
        <v>174</v>
      </c>
      <c r="E16" s="47">
        <v>26563</v>
      </c>
      <c r="F16" s="53">
        <v>101.045652</v>
      </c>
      <c r="G16" s="5">
        <v>2.4777394000000001E-2</v>
      </c>
    </row>
    <row r="17" spans="1:7" ht="25.5" x14ac:dyDescent="0.25">
      <c r="A17" s="6">
        <v>11</v>
      </c>
      <c r="B17" s="7" t="s">
        <v>159</v>
      </c>
      <c r="C17" s="11" t="s">
        <v>160</v>
      </c>
      <c r="D17" s="2" t="s">
        <v>161</v>
      </c>
      <c r="E17" s="47">
        <v>15016</v>
      </c>
      <c r="F17" s="53">
        <v>100.69729599999999</v>
      </c>
      <c r="G17" s="5">
        <v>2.4691973999999998E-2</v>
      </c>
    </row>
    <row r="18" spans="1:7" ht="15" x14ac:dyDescent="0.25">
      <c r="A18" s="6">
        <v>12</v>
      </c>
      <c r="B18" s="7" t="s">
        <v>449</v>
      </c>
      <c r="C18" s="11" t="s">
        <v>450</v>
      </c>
      <c r="D18" s="2" t="s">
        <v>177</v>
      </c>
      <c r="E18" s="47">
        <v>72439</v>
      </c>
      <c r="F18" s="53">
        <v>94.460455999999994</v>
      </c>
      <c r="G18" s="5">
        <v>2.3162638999999999E-2</v>
      </c>
    </row>
    <row r="19" spans="1:7" ht="25.5" x14ac:dyDescent="0.25">
      <c r="A19" s="6">
        <v>13</v>
      </c>
      <c r="B19" s="7" t="s">
        <v>63</v>
      </c>
      <c r="C19" s="11" t="s">
        <v>64</v>
      </c>
      <c r="D19" s="2" t="s">
        <v>19</v>
      </c>
      <c r="E19" s="47">
        <v>75207</v>
      </c>
      <c r="F19" s="53">
        <v>93.407094000000001</v>
      </c>
      <c r="G19" s="5">
        <v>2.2904344E-2</v>
      </c>
    </row>
    <row r="20" spans="1:7" ht="15" x14ac:dyDescent="0.25">
      <c r="A20" s="6">
        <v>14</v>
      </c>
      <c r="B20" s="7" t="s">
        <v>447</v>
      </c>
      <c r="C20" s="11" t="s">
        <v>448</v>
      </c>
      <c r="D20" s="2" t="s">
        <v>316</v>
      </c>
      <c r="E20" s="47">
        <v>37244</v>
      </c>
      <c r="F20" s="53">
        <v>91.582995999999994</v>
      </c>
      <c r="G20" s="5">
        <v>2.2457056999999999E-2</v>
      </c>
    </row>
    <row r="21" spans="1:7" ht="15" x14ac:dyDescent="0.25">
      <c r="A21" s="6">
        <v>15</v>
      </c>
      <c r="B21" s="7" t="s">
        <v>191</v>
      </c>
      <c r="C21" s="11" t="s">
        <v>192</v>
      </c>
      <c r="D21" s="2" t="s">
        <v>177</v>
      </c>
      <c r="E21" s="47">
        <v>7336</v>
      </c>
      <c r="F21" s="53">
        <v>88.827956</v>
      </c>
      <c r="G21" s="5">
        <v>2.1781493999999998E-2</v>
      </c>
    </row>
    <row r="22" spans="1:7" ht="15" x14ac:dyDescent="0.25">
      <c r="A22" s="6">
        <v>16</v>
      </c>
      <c r="B22" s="7" t="s">
        <v>36</v>
      </c>
      <c r="C22" s="11" t="s">
        <v>37</v>
      </c>
      <c r="D22" s="2" t="s">
        <v>16</v>
      </c>
      <c r="E22" s="47">
        <v>3695</v>
      </c>
      <c r="F22" s="53">
        <v>85.629777500000003</v>
      </c>
      <c r="G22" s="5">
        <v>2.0997268999999999E-2</v>
      </c>
    </row>
    <row r="23" spans="1:7" ht="15" x14ac:dyDescent="0.25">
      <c r="A23" s="6">
        <v>17</v>
      </c>
      <c r="B23" s="7" t="s">
        <v>412</v>
      </c>
      <c r="C23" s="11" t="s">
        <v>413</v>
      </c>
      <c r="D23" s="2" t="s">
        <v>210</v>
      </c>
      <c r="E23" s="47">
        <v>13457</v>
      </c>
      <c r="F23" s="53">
        <v>85.620162500000006</v>
      </c>
      <c r="G23" s="5">
        <v>2.0994912000000001E-2</v>
      </c>
    </row>
    <row r="24" spans="1:7" ht="25.5" x14ac:dyDescent="0.25">
      <c r="A24" s="6">
        <v>18</v>
      </c>
      <c r="B24" s="7" t="s">
        <v>100</v>
      </c>
      <c r="C24" s="11" t="s">
        <v>101</v>
      </c>
      <c r="D24" s="2" t="s">
        <v>22</v>
      </c>
      <c r="E24" s="47">
        <v>20167</v>
      </c>
      <c r="F24" s="53">
        <v>82.271276499999999</v>
      </c>
      <c r="G24" s="5">
        <v>2.0173732E-2</v>
      </c>
    </row>
    <row r="25" spans="1:7" ht="25.5" x14ac:dyDescent="0.25">
      <c r="A25" s="6">
        <v>19</v>
      </c>
      <c r="B25" s="7" t="s">
        <v>52</v>
      </c>
      <c r="C25" s="11" t="s">
        <v>53</v>
      </c>
      <c r="D25" s="2" t="s">
        <v>22</v>
      </c>
      <c r="E25" s="47">
        <v>12093</v>
      </c>
      <c r="F25" s="53">
        <v>80.769147000000004</v>
      </c>
      <c r="G25" s="5">
        <v>1.9805395E-2</v>
      </c>
    </row>
    <row r="26" spans="1:7" ht="25.5" x14ac:dyDescent="0.25">
      <c r="A26" s="6">
        <v>20</v>
      </c>
      <c r="B26" s="7" t="s">
        <v>185</v>
      </c>
      <c r="C26" s="11" t="s">
        <v>186</v>
      </c>
      <c r="D26" s="2" t="s">
        <v>31</v>
      </c>
      <c r="E26" s="47">
        <v>6562</v>
      </c>
      <c r="F26" s="53">
        <v>78.931016999999997</v>
      </c>
      <c r="G26" s="5">
        <v>1.9354666999999999E-2</v>
      </c>
    </row>
    <row r="27" spans="1:7" ht="25.5" x14ac:dyDescent="0.25">
      <c r="A27" s="6">
        <v>21</v>
      </c>
      <c r="B27" s="7" t="s">
        <v>87</v>
      </c>
      <c r="C27" s="11" t="s">
        <v>88</v>
      </c>
      <c r="D27" s="2" t="s">
        <v>22</v>
      </c>
      <c r="E27" s="47">
        <v>6698</v>
      </c>
      <c r="F27" s="53">
        <v>75.486459999999994</v>
      </c>
      <c r="G27" s="5">
        <v>1.8510026999999998E-2</v>
      </c>
    </row>
    <row r="28" spans="1:7" ht="15" x14ac:dyDescent="0.25">
      <c r="A28" s="6">
        <v>22</v>
      </c>
      <c r="B28" s="7" t="s">
        <v>162</v>
      </c>
      <c r="C28" s="11" t="s">
        <v>163</v>
      </c>
      <c r="D28" s="2" t="s">
        <v>13</v>
      </c>
      <c r="E28" s="47">
        <v>41247</v>
      </c>
      <c r="F28" s="53">
        <v>75.255151499999997</v>
      </c>
      <c r="G28" s="5">
        <v>1.8453308000000002E-2</v>
      </c>
    </row>
    <row r="29" spans="1:7" ht="25.5" x14ac:dyDescent="0.25">
      <c r="A29" s="6">
        <v>23</v>
      </c>
      <c r="B29" s="7" t="s">
        <v>42</v>
      </c>
      <c r="C29" s="11" t="s">
        <v>43</v>
      </c>
      <c r="D29" s="2" t="s">
        <v>19</v>
      </c>
      <c r="E29" s="47">
        <v>73027</v>
      </c>
      <c r="F29" s="53">
        <v>72.442784000000003</v>
      </c>
      <c r="G29" s="5">
        <v>1.7763688E-2</v>
      </c>
    </row>
    <row r="30" spans="1:7" ht="15" x14ac:dyDescent="0.25">
      <c r="A30" s="6">
        <v>24</v>
      </c>
      <c r="B30" s="7" t="s">
        <v>248</v>
      </c>
      <c r="C30" s="11" t="s">
        <v>249</v>
      </c>
      <c r="D30" s="2" t="s">
        <v>250</v>
      </c>
      <c r="E30" s="47">
        <v>6976</v>
      </c>
      <c r="F30" s="53">
        <v>69.780928000000003</v>
      </c>
      <c r="G30" s="5">
        <v>1.7110975E-2</v>
      </c>
    </row>
    <row r="31" spans="1:7" ht="15" x14ac:dyDescent="0.25">
      <c r="A31" s="6">
        <v>25</v>
      </c>
      <c r="B31" s="7" t="s">
        <v>195</v>
      </c>
      <c r="C31" s="11" t="s">
        <v>196</v>
      </c>
      <c r="D31" s="2" t="s">
        <v>177</v>
      </c>
      <c r="E31" s="47">
        <v>17500</v>
      </c>
      <c r="F31" s="53">
        <v>69.746250000000003</v>
      </c>
      <c r="G31" s="5">
        <v>1.7102471000000001E-2</v>
      </c>
    </row>
    <row r="32" spans="1:7" ht="15" x14ac:dyDescent="0.25">
      <c r="A32" s="6">
        <v>26</v>
      </c>
      <c r="B32" s="7" t="s">
        <v>457</v>
      </c>
      <c r="C32" s="11" t="s">
        <v>458</v>
      </c>
      <c r="D32" s="2" t="s">
        <v>174</v>
      </c>
      <c r="E32" s="47">
        <v>53554</v>
      </c>
      <c r="F32" s="53">
        <v>68.201019000000002</v>
      </c>
      <c r="G32" s="5">
        <v>1.6723564999999999E-2</v>
      </c>
    </row>
    <row r="33" spans="1:7" ht="25.5" x14ac:dyDescent="0.25">
      <c r="A33" s="6">
        <v>27</v>
      </c>
      <c r="B33" s="7" t="s">
        <v>23</v>
      </c>
      <c r="C33" s="11" t="s">
        <v>24</v>
      </c>
      <c r="D33" s="2" t="s">
        <v>25</v>
      </c>
      <c r="E33" s="47">
        <v>14500</v>
      </c>
      <c r="F33" s="53">
        <v>67.555499999999995</v>
      </c>
      <c r="G33" s="5">
        <v>1.6565277999999999E-2</v>
      </c>
    </row>
    <row r="34" spans="1:7" ht="25.5" x14ac:dyDescent="0.25">
      <c r="A34" s="6">
        <v>28</v>
      </c>
      <c r="B34" s="7" t="s">
        <v>199</v>
      </c>
      <c r="C34" s="11" t="s">
        <v>200</v>
      </c>
      <c r="D34" s="2" t="s">
        <v>169</v>
      </c>
      <c r="E34" s="47">
        <v>21125</v>
      </c>
      <c r="F34" s="53">
        <v>66.269125000000003</v>
      </c>
      <c r="G34" s="5">
        <v>1.6249845999999998E-2</v>
      </c>
    </row>
    <row r="35" spans="1:7" ht="15" x14ac:dyDescent="0.25">
      <c r="A35" s="6">
        <v>29</v>
      </c>
      <c r="B35" s="7" t="s">
        <v>451</v>
      </c>
      <c r="C35" s="11" t="s">
        <v>452</v>
      </c>
      <c r="D35" s="2" t="s">
        <v>177</v>
      </c>
      <c r="E35" s="47">
        <v>52296</v>
      </c>
      <c r="F35" s="53">
        <v>65.213111999999995</v>
      </c>
      <c r="G35" s="5">
        <v>1.5990900999999998E-2</v>
      </c>
    </row>
    <row r="36" spans="1:7" ht="15" x14ac:dyDescent="0.25">
      <c r="A36" s="6">
        <v>30</v>
      </c>
      <c r="B36" s="7" t="s">
        <v>256</v>
      </c>
      <c r="C36" s="11" t="s">
        <v>257</v>
      </c>
      <c r="D36" s="2" t="s">
        <v>210</v>
      </c>
      <c r="E36" s="47">
        <v>7100</v>
      </c>
      <c r="F36" s="53">
        <v>64.581599999999995</v>
      </c>
      <c r="G36" s="5">
        <v>1.5836047999999998E-2</v>
      </c>
    </row>
    <row r="37" spans="1:7" ht="25.5" x14ac:dyDescent="0.25">
      <c r="A37" s="6">
        <v>31</v>
      </c>
      <c r="B37" s="7" t="s">
        <v>58</v>
      </c>
      <c r="C37" s="11" t="s">
        <v>59</v>
      </c>
      <c r="D37" s="2" t="s">
        <v>60</v>
      </c>
      <c r="E37" s="47">
        <v>8981</v>
      </c>
      <c r="F37" s="53">
        <v>60.765445999999997</v>
      </c>
      <c r="G37" s="5">
        <v>1.4900289000000001E-2</v>
      </c>
    </row>
    <row r="38" spans="1:7" ht="25.5" x14ac:dyDescent="0.25">
      <c r="A38" s="6">
        <v>32</v>
      </c>
      <c r="B38" s="7" t="s">
        <v>368</v>
      </c>
      <c r="C38" s="11" t="s">
        <v>369</v>
      </c>
      <c r="D38" s="2" t="s">
        <v>22</v>
      </c>
      <c r="E38" s="47">
        <v>16706</v>
      </c>
      <c r="F38" s="53">
        <v>60.141599999999997</v>
      </c>
      <c r="G38" s="5">
        <v>1.4747316E-2</v>
      </c>
    </row>
    <row r="39" spans="1:7" ht="25.5" x14ac:dyDescent="0.25">
      <c r="A39" s="6">
        <v>33</v>
      </c>
      <c r="B39" s="7" t="s">
        <v>201</v>
      </c>
      <c r="C39" s="11" t="s">
        <v>866</v>
      </c>
      <c r="D39" s="2" t="s">
        <v>60</v>
      </c>
      <c r="E39" s="47">
        <v>3003</v>
      </c>
      <c r="F39" s="53">
        <v>55.4188635</v>
      </c>
      <c r="G39" s="5">
        <v>1.3589254E-2</v>
      </c>
    </row>
    <row r="40" spans="1:7" ht="15" x14ac:dyDescent="0.25">
      <c r="A40" s="6">
        <v>34</v>
      </c>
      <c r="B40" s="7" t="s">
        <v>180</v>
      </c>
      <c r="C40" s="11" t="s">
        <v>181</v>
      </c>
      <c r="D40" s="2" t="s">
        <v>16</v>
      </c>
      <c r="E40" s="47">
        <v>24419</v>
      </c>
      <c r="F40" s="53">
        <v>51.8537465</v>
      </c>
      <c r="G40" s="5">
        <v>1.2715051999999999E-2</v>
      </c>
    </row>
    <row r="41" spans="1:7" ht="15" x14ac:dyDescent="0.25">
      <c r="A41" s="6">
        <v>35</v>
      </c>
      <c r="B41" s="7" t="s">
        <v>464</v>
      </c>
      <c r="C41" s="11" t="s">
        <v>465</v>
      </c>
      <c r="D41" s="2" t="s">
        <v>174</v>
      </c>
      <c r="E41" s="47">
        <v>12045</v>
      </c>
      <c r="F41" s="53">
        <v>51.727252499999999</v>
      </c>
      <c r="G41" s="5">
        <v>1.2684035E-2</v>
      </c>
    </row>
    <row r="42" spans="1:7" ht="15" x14ac:dyDescent="0.25">
      <c r="A42" s="6">
        <v>36</v>
      </c>
      <c r="B42" s="7" t="s">
        <v>175</v>
      </c>
      <c r="C42" s="11" t="s">
        <v>176</v>
      </c>
      <c r="D42" s="2" t="s">
        <v>177</v>
      </c>
      <c r="E42" s="47">
        <v>15909</v>
      </c>
      <c r="F42" s="53">
        <v>51.688341000000001</v>
      </c>
      <c r="G42" s="5">
        <v>1.2674493E-2</v>
      </c>
    </row>
    <row r="43" spans="1:7" ht="25.5" x14ac:dyDescent="0.25">
      <c r="A43" s="6">
        <v>37</v>
      </c>
      <c r="B43" s="7" t="s">
        <v>459</v>
      </c>
      <c r="C43" s="11" t="s">
        <v>460</v>
      </c>
      <c r="D43" s="2" t="s">
        <v>74</v>
      </c>
      <c r="E43" s="47">
        <v>17113</v>
      </c>
      <c r="F43" s="53">
        <v>49.944290500000001</v>
      </c>
      <c r="G43" s="5">
        <v>1.2246834999999999E-2</v>
      </c>
    </row>
    <row r="44" spans="1:7" ht="25.5" x14ac:dyDescent="0.25">
      <c r="A44" s="6">
        <v>38</v>
      </c>
      <c r="B44" s="7" t="s">
        <v>211</v>
      </c>
      <c r="C44" s="11" t="s">
        <v>212</v>
      </c>
      <c r="D44" s="2" t="s">
        <v>60</v>
      </c>
      <c r="E44" s="47">
        <v>12026</v>
      </c>
      <c r="F44" s="53">
        <v>48.043869999999998</v>
      </c>
      <c r="G44" s="5">
        <v>1.1780832999999999E-2</v>
      </c>
    </row>
    <row r="45" spans="1:7" ht="25.5" x14ac:dyDescent="0.25">
      <c r="A45" s="6">
        <v>39</v>
      </c>
      <c r="B45" s="7" t="s">
        <v>193</v>
      </c>
      <c r="C45" s="11" t="s">
        <v>194</v>
      </c>
      <c r="D45" s="2" t="s">
        <v>49</v>
      </c>
      <c r="E45" s="47">
        <v>9000</v>
      </c>
      <c r="F45" s="53">
        <v>46.777500000000003</v>
      </c>
      <c r="G45" s="5">
        <v>1.1470306E-2</v>
      </c>
    </row>
    <row r="46" spans="1:7" ht="15" x14ac:dyDescent="0.25">
      <c r="A46" s="6">
        <v>40</v>
      </c>
      <c r="B46" s="7" t="s">
        <v>182</v>
      </c>
      <c r="C46" s="11" t="s">
        <v>183</v>
      </c>
      <c r="D46" s="2" t="s">
        <v>184</v>
      </c>
      <c r="E46" s="47">
        <v>21571</v>
      </c>
      <c r="F46" s="53">
        <v>46.151154499999997</v>
      </c>
      <c r="G46" s="5">
        <v>1.1316720000000001E-2</v>
      </c>
    </row>
    <row r="47" spans="1:7" ht="25.5" x14ac:dyDescent="0.25">
      <c r="A47" s="6">
        <v>41</v>
      </c>
      <c r="B47" s="7" t="s">
        <v>219</v>
      </c>
      <c r="C47" s="11" t="s">
        <v>220</v>
      </c>
      <c r="D47" s="2" t="s">
        <v>31</v>
      </c>
      <c r="E47" s="47">
        <v>38056</v>
      </c>
      <c r="F47" s="53">
        <v>46.047759999999997</v>
      </c>
      <c r="G47" s="5">
        <v>1.1291367E-2</v>
      </c>
    </row>
    <row r="48" spans="1:7" ht="15" x14ac:dyDescent="0.25">
      <c r="A48" s="6">
        <v>42</v>
      </c>
      <c r="B48" s="7" t="s">
        <v>215</v>
      </c>
      <c r="C48" s="11" t="s">
        <v>216</v>
      </c>
      <c r="D48" s="2" t="s">
        <v>210</v>
      </c>
      <c r="E48" s="47">
        <v>29487</v>
      </c>
      <c r="F48" s="53">
        <v>43.478581499999997</v>
      </c>
      <c r="G48" s="5">
        <v>1.0661379E-2</v>
      </c>
    </row>
    <row r="49" spans="1:7" ht="25.5" x14ac:dyDescent="0.25">
      <c r="A49" s="6">
        <v>43</v>
      </c>
      <c r="B49" s="7" t="s">
        <v>467</v>
      </c>
      <c r="C49" s="11" t="s">
        <v>468</v>
      </c>
      <c r="D49" s="2" t="s">
        <v>49</v>
      </c>
      <c r="E49" s="47">
        <v>7328</v>
      </c>
      <c r="F49" s="53">
        <v>42.476751999999998</v>
      </c>
      <c r="G49" s="5">
        <v>1.041572E-2</v>
      </c>
    </row>
    <row r="50" spans="1:7" ht="51" x14ac:dyDescent="0.25">
      <c r="A50" s="6">
        <v>44</v>
      </c>
      <c r="B50" s="7" t="s">
        <v>289</v>
      </c>
      <c r="C50" s="11" t="s">
        <v>290</v>
      </c>
      <c r="D50" s="2" t="s">
        <v>238</v>
      </c>
      <c r="E50" s="47">
        <v>93287</v>
      </c>
      <c r="F50" s="53">
        <v>41.046280000000003</v>
      </c>
      <c r="G50" s="5">
        <v>1.0064953999999999E-2</v>
      </c>
    </row>
    <row r="51" spans="1:7" ht="15" x14ac:dyDescent="0.25">
      <c r="A51" s="6">
        <v>45</v>
      </c>
      <c r="B51" s="7" t="s">
        <v>172</v>
      </c>
      <c r="C51" s="11" t="s">
        <v>173</v>
      </c>
      <c r="D51" s="2" t="s">
        <v>174</v>
      </c>
      <c r="E51" s="47">
        <v>14339</v>
      </c>
      <c r="F51" s="53">
        <v>40.185047500000003</v>
      </c>
      <c r="G51" s="5">
        <v>9.8537720000000002E-3</v>
      </c>
    </row>
    <row r="52" spans="1:7" ht="25.5" x14ac:dyDescent="0.25">
      <c r="A52" s="6">
        <v>46</v>
      </c>
      <c r="B52" s="7" t="s">
        <v>278</v>
      </c>
      <c r="C52" s="11" t="s">
        <v>279</v>
      </c>
      <c r="D52" s="2" t="s">
        <v>22</v>
      </c>
      <c r="E52" s="47">
        <v>7267</v>
      </c>
      <c r="F52" s="53">
        <v>39.6160505</v>
      </c>
      <c r="G52" s="5">
        <v>9.714248E-3</v>
      </c>
    </row>
    <row r="53" spans="1:7" ht="15" x14ac:dyDescent="0.25">
      <c r="A53" s="6">
        <v>47</v>
      </c>
      <c r="B53" s="7" t="s">
        <v>244</v>
      </c>
      <c r="C53" s="11" t="s">
        <v>245</v>
      </c>
      <c r="D53" s="2" t="s">
        <v>174</v>
      </c>
      <c r="E53" s="47">
        <v>12334</v>
      </c>
      <c r="F53" s="53">
        <v>37.458357999999997</v>
      </c>
      <c r="G53" s="5">
        <v>9.1851599999999995E-3</v>
      </c>
    </row>
    <row r="54" spans="1:7" ht="15" x14ac:dyDescent="0.25">
      <c r="A54" s="6">
        <v>48</v>
      </c>
      <c r="B54" s="7" t="s">
        <v>217</v>
      </c>
      <c r="C54" s="11" t="s">
        <v>218</v>
      </c>
      <c r="D54" s="2" t="s">
        <v>74</v>
      </c>
      <c r="E54" s="47">
        <v>36604</v>
      </c>
      <c r="F54" s="53">
        <v>37.244570000000003</v>
      </c>
      <c r="G54" s="5">
        <v>9.1327370000000001E-3</v>
      </c>
    </row>
    <row r="55" spans="1:7" ht="25.5" x14ac:dyDescent="0.25">
      <c r="A55" s="6">
        <v>49</v>
      </c>
      <c r="B55" s="7" t="s">
        <v>34</v>
      </c>
      <c r="C55" s="11" t="s">
        <v>35</v>
      </c>
      <c r="D55" s="2" t="s">
        <v>22</v>
      </c>
      <c r="E55" s="47">
        <v>6631</v>
      </c>
      <c r="F55" s="53">
        <v>36.503655000000002</v>
      </c>
      <c r="G55" s="5">
        <v>8.9510579999999996E-3</v>
      </c>
    </row>
    <row r="56" spans="1:7" ht="25.5" x14ac:dyDescent="0.25">
      <c r="A56" s="6">
        <v>50</v>
      </c>
      <c r="B56" s="7" t="s">
        <v>85</v>
      </c>
      <c r="C56" s="11" t="s">
        <v>86</v>
      </c>
      <c r="D56" s="2" t="s">
        <v>22</v>
      </c>
      <c r="E56" s="47">
        <v>3966</v>
      </c>
      <c r="F56" s="53">
        <v>35.366804999999999</v>
      </c>
      <c r="G56" s="5">
        <v>8.6722910000000004E-3</v>
      </c>
    </row>
    <row r="57" spans="1:7" ht="25.5" x14ac:dyDescent="0.25">
      <c r="A57" s="6">
        <v>51</v>
      </c>
      <c r="B57" s="7" t="s">
        <v>469</v>
      </c>
      <c r="C57" s="11" t="s">
        <v>470</v>
      </c>
      <c r="D57" s="2" t="s">
        <v>60</v>
      </c>
      <c r="E57" s="47">
        <v>3665</v>
      </c>
      <c r="F57" s="53">
        <v>34.073504999999997</v>
      </c>
      <c r="G57" s="5">
        <v>8.3551609999999998E-3</v>
      </c>
    </row>
    <row r="58" spans="1:7" ht="51" x14ac:dyDescent="0.25">
      <c r="A58" s="6">
        <v>52</v>
      </c>
      <c r="B58" s="7" t="s">
        <v>236</v>
      </c>
      <c r="C58" s="11" t="s">
        <v>237</v>
      </c>
      <c r="D58" s="2" t="s">
        <v>238</v>
      </c>
      <c r="E58" s="47">
        <v>13393</v>
      </c>
      <c r="F58" s="53">
        <v>31.5472115</v>
      </c>
      <c r="G58" s="5">
        <v>7.7356889999999996E-3</v>
      </c>
    </row>
    <row r="59" spans="1:7" ht="25.5" x14ac:dyDescent="0.25">
      <c r="A59" s="6">
        <v>53</v>
      </c>
      <c r="B59" s="7" t="s">
        <v>187</v>
      </c>
      <c r="C59" s="11" t="s">
        <v>188</v>
      </c>
      <c r="D59" s="2" t="s">
        <v>60</v>
      </c>
      <c r="E59" s="47">
        <v>17930</v>
      </c>
      <c r="F59" s="53">
        <v>31.081655000000001</v>
      </c>
      <c r="G59" s="5">
        <v>7.6215299999999996E-3</v>
      </c>
    </row>
    <row r="60" spans="1:7" ht="15" x14ac:dyDescent="0.25">
      <c r="A60" s="6">
        <v>54</v>
      </c>
      <c r="B60" s="7" t="s">
        <v>254</v>
      </c>
      <c r="C60" s="11" t="s">
        <v>255</v>
      </c>
      <c r="D60" s="2" t="s">
        <v>177</v>
      </c>
      <c r="E60" s="47">
        <v>3910</v>
      </c>
      <c r="F60" s="53">
        <v>29.366054999999999</v>
      </c>
      <c r="G60" s="5">
        <v>7.2008469999999998E-3</v>
      </c>
    </row>
    <row r="61" spans="1:7" ht="25.5" x14ac:dyDescent="0.25">
      <c r="A61" s="6">
        <v>55</v>
      </c>
      <c r="B61" s="7" t="s">
        <v>230</v>
      </c>
      <c r="C61" s="11" t="s">
        <v>231</v>
      </c>
      <c r="D61" s="2" t="s">
        <v>169</v>
      </c>
      <c r="E61" s="47">
        <v>12612</v>
      </c>
      <c r="F61" s="53">
        <v>18.709902</v>
      </c>
      <c r="G61" s="5">
        <v>4.5878530000000002E-3</v>
      </c>
    </row>
    <row r="62" spans="1:7" ht="15" x14ac:dyDescent="0.25">
      <c r="A62" s="6">
        <v>56</v>
      </c>
      <c r="B62" s="7" t="s">
        <v>271</v>
      </c>
      <c r="C62" s="11" t="s">
        <v>272</v>
      </c>
      <c r="D62" s="2" t="s">
        <v>273</v>
      </c>
      <c r="E62" s="47">
        <v>1561</v>
      </c>
      <c r="F62" s="53">
        <v>13.544797000000001</v>
      </c>
      <c r="G62" s="5">
        <v>3.3213180000000002E-3</v>
      </c>
    </row>
    <row r="63" spans="1:7" ht="15" x14ac:dyDescent="0.25">
      <c r="A63" s="1"/>
      <c r="B63" s="2"/>
      <c r="C63" s="8" t="s">
        <v>109</v>
      </c>
      <c r="D63" s="12"/>
      <c r="E63" s="49"/>
      <c r="F63" s="55">
        <v>3796.8578804999993</v>
      </c>
      <c r="G63" s="13">
        <v>0.93102714999999991</v>
      </c>
    </row>
    <row r="64" spans="1:7" ht="15" x14ac:dyDescent="0.25">
      <c r="A64" s="6"/>
      <c r="B64" s="7"/>
      <c r="C64" s="14"/>
      <c r="D64" s="15"/>
      <c r="E64" s="47"/>
      <c r="F64" s="53"/>
      <c r="G64" s="5"/>
    </row>
    <row r="65" spans="1:7" ht="15" x14ac:dyDescent="0.25">
      <c r="A65" s="1"/>
      <c r="B65" s="2"/>
      <c r="C65" s="8" t="s">
        <v>110</v>
      </c>
      <c r="D65" s="9"/>
      <c r="E65" s="48"/>
      <c r="F65" s="54"/>
      <c r="G65" s="10"/>
    </row>
    <row r="66" spans="1:7" ht="15" x14ac:dyDescent="0.25">
      <c r="A66" s="1"/>
      <c r="B66" s="2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6"/>
      <c r="B67" s="7"/>
      <c r="C67" s="14"/>
      <c r="D67" s="15"/>
      <c r="E67" s="47"/>
      <c r="F67" s="53"/>
      <c r="G67" s="5"/>
    </row>
    <row r="68" spans="1:7" ht="15" x14ac:dyDescent="0.25">
      <c r="A68" s="16"/>
      <c r="B68" s="17"/>
      <c r="C68" s="8" t="s">
        <v>111</v>
      </c>
      <c r="D68" s="9"/>
      <c r="E68" s="48"/>
      <c r="F68" s="54"/>
      <c r="G68" s="10"/>
    </row>
    <row r="69" spans="1:7" ht="15" x14ac:dyDescent="0.25">
      <c r="A69" s="18"/>
      <c r="B69" s="19"/>
      <c r="C69" s="8" t="s">
        <v>109</v>
      </c>
      <c r="D69" s="20"/>
      <c r="E69" s="50"/>
      <c r="F69" s="56">
        <v>0</v>
      </c>
      <c r="G69" s="21">
        <v>0</v>
      </c>
    </row>
    <row r="70" spans="1:7" ht="15" x14ac:dyDescent="0.25">
      <c r="A70" s="18"/>
      <c r="B70" s="19"/>
      <c r="C70" s="14"/>
      <c r="D70" s="22"/>
      <c r="E70" s="51"/>
      <c r="F70" s="57"/>
      <c r="G70" s="23"/>
    </row>
    <row r="71" spans="1:7" ht="15" x14ac:dyDescent="0.25">
      <c r="A71" s="1"/>
      <c r="B71" s="2"/>
      <c r="C71" s="8" t="s">
        <v>113</v>
      </c>
      <c r="D71" s="9"/>
      <c r="E71" s="48"/>
      <c r="F71" s="54"/>
      <c r="G71" s="10"/>
    </row>
    <row r="72" spans="1:7" ht="15" x14ac:dyDescent="0.25">
      <c r="A72" s="1"/>
      <c r="B72" s="2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1"/>
      <c r="B73" s="2"/>
      <c r="C73" s="14"/>
      <c r="D73" s="4"/>
      <c r="E73" s="47"/>
      <c r="F73" s="53"/>
      <c r="G73" s="5"/>
    </row>
    <row r="74" spans="1:7" ht="15" x14ac:dyDescent="0.25">
      <c r="A74" s="1"/>
      <c r="B74" s="2"/>
      <c r="C74" s="8" t="s">
        <v>114</v>
      </c>
      <c r="D74" s="9"/>
      <c r="E74" s="48"/>
      <c r="F74" s="54"/>
      <c r="G74" s="10"/>
    </row>
    <row r="75" spans="1:7" ht="15" x14ac:dyDescent="0.25">
      <c r="A75" s="1"/>
      <c r="B75" s="2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1"/>
      <c r="B76" s="2"/>
      <c r="C76" s="14"/>
      <c r="D76" s="4"/>
      <c r="E76" s="47"/>
      <c r="F76" s="53"/>
      <c r="G76" s="5"/>
    </row>
    <row r="77" spans="1:7" ht="15" x14ac:dyDescent="0.25">
      <c r="A77" s="1"/>
      <c r="B77" s="2"/>
      <c r="C77" s="8" t="s">
        <v>115</v>
      </c>
      <c r="D77" s="9"/>
      <c r="E77" s="48"/>
      <c r="F77" s="54"/>
      <c r="G77" s="10"/>
    </row>
    <row r="78" spans="1:7" ht="15" x14ac:dyDescent="0.25">
      <c r="A78" s="1"/>
      <c r="B78" s="2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25.5" x14ac:dyDescent="0.25">
      <c r="A80" s="6"/>
      <c r="B80" s="7"/>
      <c r="C80" s="24" t="s">
        <v>116</v>
      </c>
      <c r="D80" s="25"/>
      <c r="E80" s="49"/>
      <c r="F80" s="55">
        <v>3796.8578804999993</v>
      </c>
      <c r="G80" s="13">
        <v>0.93102714999999991</v>
      </c>
    </row>
    <row r="81" spans="1:7" ht="15" x14ac:dyDescent="0.25">
      <c r="A81" s="1"/>
      <c r="B81" s="2"/>
      <c r="C81" s="11"/>
      <c r="D81" s="4"/>
      <c r="E81" s="47"/>
      <c r="F81" s="53"/>
      <c r="G81" s="5"/>
    </row>
    <row r="82" spans="1:7" ht="15" x14ac:dyDescent="0.25">
      <c r="A82" s="1"/>
      <c r="B82" s="2"/>
      <c r="C82" s="3" t="s">
        <v>117</v>
      </c>
      <c r="D82" s="4"/>
      <c r="E82" s="47"/>
      <c r="F82" s="53"/>
      <c r="G82" s="5"/>
    </row>
    <row r="83" spans="1:7" ht="25.5" x14ac:dyDescent="0.25">
      <c r="A83" s="1"/>
      <c r="B83" s="2"/>
      <c r="C83" s="8" t="s">
        <v>10</v>
      </c>
      <c r="D83" s="9"/>
      <c r="E83" s="48"/>
      <c r="F83" s="54"/>
      <c r="G83" s="10"/>
    </row>
    <row r="84" spans="1:7" ht="15" x14ac:dyDescent="0.25">
      <c r="A84" s="6"/>
      <c r="B84" s="7"/>
      <c r="C84" s="8" t="s">
        <v>109</v>
      </c>
      <c r="D84" s="12"/>
      <c r="E84" s="49"/>
      <c r="F84" s="55">
        <v>0</v>
      </c>
      <c r="G84" s="13">
        <v>0</v>
      </c>
    </row>
    <row r="85" spans="1:7" ht="15" x14ac:dyDescent="0.25">
      <c r="A85" s="6"/>
      <c r="B85" s="7"/>
      <c r="C85" s="14"/>
      <c r="D85" s="4"/>
      <c r="E85" s="47"/>
      <c r="F85" s="53"/>
      <c r="G85" s="5"/>
    </row>
    <row r="86" spans="1:7" ht="15" x14ac:dyDescent="0.25">
      <c r="A86" s="1"/>
      <c r="B86" s="26"/>
      <c r="C86" s="8" t="s">
        <v>118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12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4"/>
      <c r="E88" s="47"/>
      <c r="F88" s="59"/>
      <c r="G88" s="28"/>
    </row>
    <row r="89" spans="1:7" ht="15" x14ac:dyDescent="0.25">
      <c r="A89" s="1"/>
      <c r="B89" s="2"/>
      <c r="C89" s="8" t="s">
        <v>119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12"/>
      <c r="E90" s="49"/>
      <c r="F90" s="55">
        <v>0</v>
      </c>
      <c r="G90" s="13">
        <v>0</v>
      </c>
    </row>
    <row r="91" spans="1:7" ht="15" x14ac:dyDescent="0.25">
      <c r="A91" s="1"/>
      <c r="B91" s="2"/>
      <c r="C91" s="14"/>
      <c r="D91" s="4"/>
      <c r="E91" s="47"/>
      <c r="F91" s="53"/>
      <c r="G91" s="5"/>
    </row>
    <row r="92" spans="1:7" ht="25.5" x14ac:dyDescent="0.25">
      <c r="A92" s="1"/>
      <c r="B92" s="26"/>
      <c r="C92" s="8" t="s">
        <v>120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12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4"/>
      <c r="E94" s="47"/>
      <c r="F94" s="53"/>
      <c r="G94" s="5"/>
    </row>
    <row r="95" spans="1:7" ht="15" x14ac:dyDescent="0.25">
      <c r="A95" s="6"/>
      <c r="B95" s="7"/>
      <c r="C95" s="29" t="s">
        <v>121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1"/>
      <c r="D96" s="4"/>
      <c r="E96" s="47"/>
      <c r="F96" s="53"/>
      <c r="G96" s="5"/>
    </row>
    <row r="97" spans="1:7" ht="15" x14ac:dyDescent="0.25">
      <c r="A97" s="1"/>
      <c r="B97" s="2"/>
      <c r="C97" s="3" t="s">
        <v>122</v>
      </c>
      <c r="D97" s="4"/>
      <c r="E97" s="47"/>
      <c r="F97" s="53"/>
      <c r="G97" s="5"/>
    </row>
    <row r="98" spans="1:7" ht="15" x14ac:dyDescent="0.25">
      <c r="A98" s="6"/>
      <c r="B98" s="7"/>
      <c r="C98" s="8" t="s">
        <v>123</v>
      </c>
      <c r="D98" s="9"/>
      <c r="E98" s="48"/>
      <c r="F98" s="54"/>
      <c r="G98" s="10"/>
    </row>
    <row r="99" spans="1:7" ht="15" x14ac:dyDescent="0.25">
      <c r="A99" s="6"/>
      <c r="B99" s="7"/>
      <c r="C99" s="8" t="s">
        <v>109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7"/>
      <c r="F100" s="53"/>
      <c r="G100" s="5"/>
    </row>
    <row r="101" spans="1:7" ht="15" x14ac:dyDescent="0.25">
      <c r="A101" s="6"/>
      <c r="B101" s="7"/>
      <c r="C101" s="8" t="s">
        <v>124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15" x14ac:dyDescent="0.25">
      <c r="A104" s="6"/>
      <c r="B104" s="7"/>
      <c r="C104" s="8" t="s">
        <v>125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15" x14ac:dyDescent="0.25">
      <c r="A107" s="6"/>
      <c r="B107" s="7"/>
      <c r="C107" s="8" t="s">
        <v>126</v>
      </c>
      <c r="D107" s="9"/>
      <c r="E107" s="48"/>
      <c r="F107" s="54"/>
      <c r="G107" s="10"/>
    </row>
    <row r="108" spans="1:7" ht="15" x14ac:dyDescent="0.25">
      <c r="A108" s="6">
        <v>1</v>
      </c>
      <c r="B108" s="7"/>
      <c r="C108" s="11" t="s">
        <v>757</v>
      </c>
      <c r="D108" s="15"/>
      <c r="E108" s="47"/>
      <c r="F108" s="53">
        <v>160.9475267</v>
      </c>
      <c r="G108" s="5">
        <v>3.9465926999999998E-2</v>
      </c>
    </row>
    <row r="109" spans="1:7" ht="15" x14ac:dyDescent="0.25">
      <c r="A109" s="6"/>
      <c r="B109" s="7"/>
      <c r="C109" s="8" t="s">
        <v>109</v>
      </c>
      <c r="D109" s="25"/>
      <c r="E109" s="49"/>
      <c r="F109" s="55">
        <v>160.9475267</v>
      </c>
      <c r="G109" s="13">
        <v>3.9465926999999998E-2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25.5" x14ac:dyDescent="0.25">
      <c r="A111" s="6"/>
      <c r="B111" s="7"/>
      <c r="C111" s="24" t="s">
        <v>128</v>
      </c>
      <c r="D111" s="25"/>
      <c r="E111" s="49"/>
      <c r="F111" s="55">
        <v>160.9475267</v>
      </c>
      <c r="G111" s="13">
        <v>3.9465926999999998E-2</v>
      </c>
    </row>
    <row r="112" spans="1:7" ht="15" x14ac:dyDescent="0.25">
      <c r="A112" s="6"/>
      <c r="B112" s="7"/>
      <c r="C112" s="30"/>
      <c r="D112" s="7"/>
      <c r="E112" s="47"/>
      <c r="F112" s="53"/>
      <c r="G112" s="5"/>
    </row>
    <row r="113" spans="1:7" ht="15" x14ac:dyDescent="0.25">
      <c r="A113" s="1"/>
      <c r="B113" s="2"/>
      <c r="C113" s="3" t="s">
        <v>129</v>
      </c>
      <c r="D113" s="4"/>
      <c r="E113" s="47"/>
      <c r="F113" s="53"/>
      <c r="G113" s="5"/>
    </row>
    <row r="114" spans="1:7" ht="25.5" x14ac:dyDescent="0.25">
      <c r="A114" s="6"/>
      <c r="B114" s="7"/>
      <c r="C114" s="8" t="s">
        <v>130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3"/>
      <c r="G116" s="5"/>
    </row>
    <row r="117" spans="1:7" ht="15" x14ac:dyDescent="0.25">
      <c r="A117" s="1"/>
      <c r="B117" s="2"/>
      <c r="C117" s="3" t="s">
        <v>131</v>
      </c>
      <c r="D117" s="4"/>
      <c r="E117" s="47"/>
      <c r="F117" s="53"/>
      <c r="G117" s="5"/>
    </row>
    <row r="118" spans="1:7" ht="25.5" x14ac:dyDescent="0.25">
      <c r="A118" s="6"/>
      <c r="B118" s="7"/>
      <c r="C118" s="8" t="s">
        <v>132</v>
      </c>
      <c r="D118" s="9"/>
      <c r="E118" s="48"/>
      <c r="F118" s="54"/>
      <c r="G118" s="10"/>
    </row>
    <row r="119" spans="1:7" ht="15" x14ac:dyDescent="0.25">
      <c r="A119" s="6"/>
      <c r="B119" s="7"/>
      <c r="C119" s="8" t="s">
        <v>109</v>
      </c>
      <c r="D119" s="25"/>
      <c r="E119" s="49"/>
      <c r="F119" s="55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7"/>
      <c r="F120" s="53"/>
      <c r="G120" s="5"/>
    </row>
    <row r="121" spans="1:7" ht="25.5" x14ac:dyDescent="0.25">
      <c r="A121" s="6"/>
      <c r="B121" s="7"/>
      <c r="C121" s="8" t="s">
        <v>133</v>
      </c>
      <c r="D121" s="9"/>
      <c r="E121" s="48"/>
      <c r="F121" s="54"/>
      <c r="G121" s="10"/>
    </row>
    <row r="122" spans="1:7" ht="15" x14ac:dyDescent="0.25">
      <c r="A122" s="6"/>
      <c r="B122" s="7"/>
      <c r="C122" s="8" t="s">
        <v>109</v>
      </c>
      <c r="D122" s="25"/>
      <c r="E122" s="49"/>
      <c r="F122" s="55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7"/>
      <c r="F123" s="59"/>
      <c r="G123" s="28"/>
    </row>
    <row r="124" spans="1:7" ht="25.5" x14ac:dyDescent="0.25">
      <c r="A124" s="6"/>
      <c r="B124" s="7"/>
      <c r="C124" s="30" t="s">
        <v>134</v>
      </c>
      <c r="D124" s="7"/>
      <c r="E124" s="47"/>
      <c r="F124" s="59">
        <v>120.3333322</v>
      </c>
      <c r="G124" s="28">
        <v>2.9506925E-2</v>
      </c>
    </row>
    <row r="125" spans="1:7" ht="15" x14ac:dyDescent="0.25">
      <c r="A125" s="6"/>
      <c r="B125" s="7"/>
      <c r="C125" s="31" t="s">
        <v>135</v>
      </c>
      <c r="D125" s="12"/>
      <c r="E125" s="49"/>
      <c r="F125" s="55">
        <v>4078.1387393999989</v>
      </c>
      <c r="G125" s="13">
        <v>1.0000000019999999</v>
      </c>
    </row>
    <row r="127" spans="1:7" ht="15" x14ac:dyDescent="0.25">
      <c r="B127" s="352"/>
      <c r="C127" s="352"/>
      <c r="D127" s="352"/>
      <c r="E127" s="352"/>
      <c r="F127" s="352"/>
    </row>
    <row r="128" spans="1:7" ht="15" x14ac:dyDescent="0.25">
      <c r="B128" s="352"/>
      <c r="C128" s="352"/>
      <c r="D128" s="352"/>
      <c r="E128" s="352"/>
      <c r="F128" s="352"/>
    </row>
    <row r="130" spans="2:4" ht="15" x14ac:dyDescent="0.25">
      <c r="B130" s="37" t="s">
        <v>137</v>
      </c>
      <c r="C130" s="38"/>
      <c r="D130" s="39"/>
    </row>
    <row r="131" spans="2:4" ht="15" x14ac:dyDescent="0.25">
      <c r="B131" s="40" t="s">
        <v>138</v>
      </c>
      <c r="C131" s="41"/>
      <c r="D131" s="65" t="s">
        <v>139</v>
      </c>
    </row>
    <row r="132" spans="2:4" ht="15" x14ac:dyDescent="0.25">
      <c r="B132" s="40" t="s">
        <v>140</v>
      </c>
      <c r="C132" s="41"/>
      <c r="D132" s="65" t="s">
        <v>139</v>
      </c>
    </row>
    <row r="133" spans="2:4" ht="15" x14ac:dyDescent="0.25">
      <c r="B133" s="42" t="s">
        <v>141</v>
      </c>
      <c r="C133" s="41"/>
      <c r="D133" s="43"/>
    </row>
    <row r="134" spans="2:4" ht="25.5" customHeight="1" x14ac:dyDescent="0.25">
      <c r="B134" s="43"/>
      <c r="C134" s="33" t="s">
        <v>142</v>
      </c>
      <c r="D134" s="34" t="s">
        <v>143</v>
      </c>
    </row>
    <row r="135" spans="2:4" ht="12.75" customHeight="1" x14ac:dyDescent="0.25">
      <c r="B135" s="60" t="s">
        <v>144</v>
      </c>
      <c r="C135" s="61" t="s">
        <v>145</v>
      </c>
      <c r="D135" s="61" t="s">
        <v>146</v>
      </c>
    </row>
    <row r="136" spans="2:4" ht="15" x14ac:dyDescent="0.25">
      <c r="B136" s="43" t="s">
        <v>147</v>
      </c>
      <c r="C136" s="44">
        <v>10.241400000000001</v>
      </c>
      <c r="D136" s="44">
        <v>10.0489</v>
      </c>
    </row>
    <row r="137" spans="2:4" ht="15" x14ac:dyDescent="0.25">
      <c r="B137" s="43" t="s">
        <v>148</v>
      </c>
      <c r="C137" s="44">
        <v>10.241400000000001</v>
      </c>
      <c r="D137" s="44">
        <v>10.0489</v>
      </c>
    </row>
    <row r="138" spans="2:4" ht="15" x14ac:dyDescent="0.25">
      <c r="B138" s="43" t="s">
        <v>149</v>
      </c>
      <c r="C138" s="44">
        <v>10.1906</v>
      </c>
      <c r="D138" s="44">
        <v>9.9944000000000006</v>
      </c>
    </row>
    <row r="139" spans="2:4" ht="15" x14ac:dyDescent="0.25">
      <c r="B139" s="43" t="s">
        <v>150</v>
      </c>
      <c r="C139" s="44">
        <v>10.1906</v>
      </c>
      <c r="D139" s="44">
        <v>9.9944000000000006</v>
      </c>
    </row>
    <row r="141" spans="2:4" ht="15" x14ac:dyDescent="0.25">
      <c r="B141" s="62" t="s">
        <v>151</v>
      </c>
      <c r="C141" s="45"/>
      <c r="D141" s="63" t="s">
        <v>139</v>
      </c>
    </row>
    <row r="142" spans="2:4" ht="24.75" customHeight="1" x14ac:dyDescent="0.25">
      <c r="B142" s="64"/>
      <c r="C142" s="64"/>
    </row>
    <row r="143" spans="2:4" ht="15" x14ac:dyDescent="0.25">
      <c r="B143" s="66"/>
      <c r="C143" s="68"/>
      <c r="D143"/>
    </row>
    <row r="145" spans="2:4" ht="15" x14ac:dyDescent="0.25">
      <c r="B145" s="42" t="s">
        <v>152</v>
      </c>
      <c r="C145" s="41"/>
      <c r="D145" s="67" t="s">
        <v>139</v>
      </c>
    </row>
    <row r="146" spans="2:4" ht="15" x14ac:dyDescent="0.25">
      <c r="B146" s="42" t="s">
        <v>153</v>
      </c>
      <c r="C146" s="41"/>
      <c r="D146" s="67" t="s">
        <v>139</v>
      </c>
    </row>
    <row r="147" spans="2:4" ht="15" x14ac:dyDescent="0.25">
      <c r="B147" s="42" t="s">
        <v>154</v>
      </c>
      <c r="C147" s="41"/>
      <c r="D147" s="46">
        <v>5.5407215684993134E-2</v>
      </c>
    </row>
    <row r="148" spans="2:4" ht="15" x14ac:dyDescent="0.25">
      <c r="B148" s="42" t="s">
        <v>155</v>
      </c>
      <c r="C148" s="41"/>
      <c r="D148" s="46" t="s">
        <v>139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156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157</v>
      </c>
      <c r="C7" s="11" t="s">
        <v>158</v>
      </c>
      <c r="D7" s="2" t="s">
        <v>60</v>
      </c>
      <c r="E7" s="47">
        <v>87956</v>
      </c>
      <c r="F7" s="53">
        <v>191.65612400000001</v>
      </c>
      <c r="G7" s="5">
        <v>4.4994844999999999E-2</v>
      </c>
    </row>
    <row r="8" spans="1:7" ht="25.5" x14ac:dyDescent="0.25">
      <c r="A8" s="6">
        <v>2</v>
      </c>
      <c r="B8" s="7" t="s">
        <v>58</v>
      </c>
      <c r="C8" s="11" t="s">
        <v>59</v>
      </c>
      <c r="D8" s="2" t="s">
        <v>60</v>
      </c>
      <c r="E8" s="47">
        <v>27114</v>
      </c>
      <c r="F8" s="53">
        <v>183.45332400000001</v>
      </c>
      <c r="G8" s="5">
        <v>4.3069085E-2</v>
      </c>
    </row>
    <row r="9" spans="1:7" ht="25.5" x14ac:dyDescent="0.25">
      <c r="A9" s="6">
        <v>3</v>
      </c>
      <c r="B9" s="7" t="s">
        <v>20</v>
      </c>
      <c r="C9" s="11" t="s">
        <v>21</v>
      </c>
      <c r="D9" s="2" t="s">
        <v>22</v>
      </c>
      <c r="E9" s="47">
        <v>29931</v>
      </c>
      <c r="F9" s="53">
        <v>181.68117000000001</v>
      </c>
      <c r="G9" s="5">
        <v>4.2653038999999997E-2</v>
      </c>
    </row>
    <row r="10" spans="1:7" ht="25.5" x14ac:dyDescent="0.25">
      <c r="A10" s="6">
        <v>4</v>
      </c>
      <c r="B10" s="7" t="s">
        <v>100</v>
      </c>
      <c r="C10" s="11" t="s">
        <v>101</v>
      </c>
      <c r="D10" s="2" t="s">
        <v>22</v>
      </c>
      <c r="E10" s="47">
        <v>44076</v>
      </c>
      <c r="F10" s="53">
        <v>179.808042</v>
      </c>
      <c r="G10" s="5">
        <v>4.2213287000000002E-2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37858</v>
      </c>
      <c r="F11" s="53">
        <v>176.38042200000001</v>
      </c>
      <c r="G11" s="5">
        <v>4.1408590000000002E-2</v>
      </c>
    </row>
    <row r="12" spans="1:7" ht="25.5" x14ac:dyDescent="0.25">
      <c r="A12" s="6">
        <v>6</v>
      </c>
      <c r="B12" s="7" t="s">
        <v>159</v>
      </c>
      <c r="C12" s="11" t="s">
        <v>160</v>
      </c>
      <c r="D12" s="2" t="s">
        <v>161</v>
      </c>
      <c r="E12" s="47">
        <v>22921</v>
      </c>
      <c r="F12" s="53">
        <v>153.708226</v>
      </c>
      <c r="G12" s="5">
        <v>3.6085869E-2</v>
      </c>
    </row>
    <row r="13" spans="1:7" ht="25.5" x14ac:dyDescent="0.25">
      <c r="A13" s="6">
        <v>7</v>
      </c>
      <c r="B13" s="7" t="s">
        <v>29</v>
      </c>
      <c r="C13" s="11" t="s">
        <v>30</v>
      </c>
      <c r="D13" s="2" t="s">
        <v>31</v>
      </c>
      <c r="E13" s="47">
        <v>108026</v>
      </c>
      <c r="F13" s="53">
        <v>147.72555500000001</v>
      </c>
      <c r="G13" s="5">
        <v>3.4681325999999998E-2</v>
      </c>
    </row>
    <row r="14" spans="1:7" ht="15" x14ac:dyDescent="0.25">
      <c r="A14" s="6">
        <v>8</v>
      </c>
      <c r="B14" s="7" t="s">
        <v>162</v>
      </c>
      <c r="C14" s="11" t="s">
        <v>163</v>
      </c>
      <c r="D14" s="2" t="s">
        <v>13</v>
      </c>
      <c r="E14" s="47">
        <v>80314</v>
      </c>
      <c r="F14" s="53">
        <v>146.532893</v>
      </c>
      <c r="G14" s="5">
        <v>3.4401326000000003E-2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166</v>
      </c>
      <c r="E15" s="47">
        <v>65000</v>
      </c>
      <c r="F15" s="53">
        <v>128.18</v>
      </c>
      <c r="G15" s="5">
        <v>3.0092642999999999E-2</v>
      </c>
    </row>
    <row r="16" spans="1:7" ht="25.5" x14ac:dyDescent="0.25">
      <c r="A16" s="6">
        <v>10</v>
      </c>
      <c r="B16" s="7" t="s">
        <v>63</v>
      </c>
      <c r="C16" s="11" t="s">
        <v>64</v>
      </c>
      <c r="D16" s="2" t="s">
        <v>19</v>
      </c>
      <c r="E16" s="47">
        <v>96811</v>
      </c>
      <c r="F16" s="53">
        <v>120.239262</v>
      </c>
      <c r="G16" s="5">
        <v>2.8228407E-2</v>
      </c>
    </row>
    <row r="17" spans="1:7" ht="38.25" x14ac:dyDescent="0.25">
      <c r="A17" s="6">
        <v>11</v>
      </c>
      <c r="B17" s="7" t="s">
        <v>82</v>
      </c>
      <c r="C17" s="11" t="s">
        <v>83</v>
      </c>
      <c r="D17" s="2" t="s">
        <v>84</v>
      </c>
      <c r="E17" s="47">
        <v>132299</v>
      </c>
      <c r="F17" s="53">
        <v>115.6954755</v>
      </c>
      <c r="G17" s="5">
        <v>2.7161668E-2</v>
      </c>
    </row>
    <row r="18" spans="1:7" ht="25.5" x14ac:dyDescent="0.25">
      <c r="A18" s="6">
        <v>12</v>
      </c>
      <c r="B18" s="7" t="s">
        <v>167</v>
      </c>
      <c r="C18" s="11" t="s">
        <v>168</v>
      </c>
      <c r="D18" s="2" t="s">
        <v>169</v>
      </c>
      <c r="E18" s="47">
        <v>6403</v>
      </c>
      <c r="F18" s="53">
        <v>113.2978835</v>
      </c>
      <c r="G18" s="5">
        <v>2.6598789000000001E-2</v>
      </c>
    </row>
    <row r="19" spans="1:7" ht="25.5" x14ac:dyDescent="0.25">
      <c r="A19" s="6">
        <v>13</v>
      </c>
      <c r="B19" s="7" t="s">
        <v>170</v>
      </c>
      <c r="C19" s="11" t="s">
        <v>171</v>
      </c>
      <c r="D19" s="2" t="s">
        <v>22</v>
      </c>
      <c r="E19" s="47">
        <v>20526</v>
      </c>
      <c r="F19" s="53">
        <v>112.923789</v>
      </c>
      <c r="G19" s="5">
        <v>2.6510962999999999E-2</v>
      </c>
    </row>
    <row r="20" spans="1:7" ht="15" x14ac:dyDescent="0.25">
      <c r="A20" s="6">
        <v>14</v>
      </c>
      <c r="B20" s="7" t="s">
        <v>172</v>
      </c>
      <c r="C20" s="11" t="s">
        <v>173</v>
      </c>
      <c r="D20" s="2" t="s">
        <v>174</v>
      </c>
      <c r="E20" s="47">
        <v>38805</v>
      </c>
      <c r="F20" s="53">
        <v>108.7510125</v>
      </c>
      <c r="G20" s="5">
        <v>2.5531326E-2</v>
      </c>
    </row>
    <row r="21" spans="1:7" ht="15" x14ac:dyDescent="0.25">
      <c r="A21" s="6">
        <v>15</v>
      </c>
      <c r="B21" s="7" t="s">
        <v>175</v>
      </c>
      <c r="C21" s="11" t="s">
        <v>176</v>
      </c>
      <c r="D21" s="2" t="s">
        <v>177</v>
      </c>
      <c r="E21" s="47">
        <v>31940</v>
      </c>
      <c r="F21" s="53">
        <v>103.77306</v>
      </c>
      <c r="G21" s="5">
        <v>2.4362658999999998E-2</v>
      </c>
    </row>
    <row r="22" spans="1:7" ht="15" x14ac:dyDescent="0.25">
      <c r="A22" s="6">
        <v>16</v>
      </c>
      <c r="B22" s="7" t="s">
        <v>178</v>
      </c>
      <c r="C22" s="11" t="s">
        <v>179</v>
      </c>
      <c r="D22" s="2" t="s">
        <v>13</v>
      </c>
      <c r="E22" s="47">
        <v>96298</v>
      </c>
      <c r="F22" s="53">
        <v>103.135158</v>
      </c>
      <c r="G22" s="5">
        <v>2.4212899999999999E-2</v>
      </c>
    </row>
    <row r="23" spans="1:7" ht="25.5" x14ac:dyDescent="0.25">
      <c r="A23" s="6">
        <v>17</v>
      </c>
      <c r="B23" s="7" t="s">
        <v>42</v>
      </c>
      <c r="C23" s="11" t="s">
        <v>43</v>
      </c>
      <c r="D23" s="2" t="s">
        <v>19</v>
      </c>
      <c r="E23" s="47">
        <v>100549</v>
      </c>
      <c r="F23" s="53">
        <v>99.744607999999999</v>
      </c>
      <c r="G23" s="5">
        <v>2.3416904999999998E-2</v>
      </c>
    </row>
    <row r="24" spans="1:7" ht="15" x14ac:dyDescent="0.25">
      <c r="A24" s="6">
        <v>18</v>
      </c>
      <c r="B24" s="7" t="s">
        <v>77</v>
      </c>
      <c r="C24" s="11" t="s">
        <v>78</v>
      </c>
      <c r="D24" s="2" t="s">
        <v>69</v>
      </c>
      <c r="E24" s="47">
        <v>75263</v>
      </c>
      <c r="F24" s="53">
        <v>92.949804999999998</v>
      </c>
      <c r="G24" s="5">
        <v>2.1821698E-2</v>
      </c>
    </row>
    <row r="25" spans="1:7" ht="15" x14ac:dyDescent="0.25">
      <c r="A25" s="6">
        <v>19</v>
      </c>
      <c r="B25" s="7" t="s">
        <v>180</v>
      </c>
      <c r="C25" s="11" t="s">
        <v>181</v>
      </c>
      <c r="D25" s="2" t="s">
        <v>16</v>
      </c>
      <c r="E25" s="47">
        <v>42180</v>
      </c>
      <c r="F25" s="53">
        <v>89.569230000000005</v>
      </c>
      <c r="G25" s="5">
        <v>2.1028044999999999E-2</v>
      </c>
    </row>
    <row r="26" spans="1:7" ht="15" x14ac:dyDescent="0.25">
      <c r="A26" s="6">
        <v>20</v>
      </c>
      <c r="B26" s="7" t="s">
        <v>182</v>
      </c>
      <c r="C26" s="11" t="s">
        <v>183</v>
      </c>
      <c r="D26" s="2" t="s">
        <v>184</v>
      </c>
      <c r="E26" s="47">
        <v>41707</v>
      </c>
      <c r="F26" s="53">
        <v>89.232126500000007</v>
      </c>
      <c r="G26" s="5">
        <v>2.0948904000000001E-2</v>
      </c>
    </row>
    <row r="27" spans="1:7" ht="25.5" x14ac:dyDescent="0.25">
      <c r="A27" s="6">
        <v>21</v>
      </c>
      <c r="B27" s="7" t="s">
        <v>185</v>
      </c>
      <c r="C27" s="11" t="s">
        <v>186</v>
      </c>
      <c r="D27" s="2" t="s">
        <v>31</v>
      </c>
      <c r="E27" s="47">
        <v>7352</v>
      </c>
      <c r="F27" s="53">
        <v>88.433532</v>
      </c>
      <c r="G27" s="5">
        <v>2.0761419E-2</v>
      </c>
    </row>
    <row r="28" spans="1:7" ht="25.5" x14ac:dyDescent="0.25">
      <c r="A28" s="6">
        <v>22</v>
      </c>
      <c r="B28" s="7" t="s">
        <v>54</v>
      </c>
      <c r="C28" s="11" t="s">
        <v>55</v>
      </c>
      <c r="D28" s="2" t="s">
        <v>22</v>
      </c>
      <c r="E28" s="47">
        <v>45491</v>
      </c>
      <c r="F28" s="53">
        <v>84.999933499999997</v>
      </c>
      <c r="G28" s="5">
        <v>1.9955318E-2</v>
      </c>
    </row>
    <row r="29" spans="1:7" ht="25.5" x14ac:dyDescent="0.25">
      <c r="A29" s="6">
        <v>23</v>
      </c>
      <c r="B29" s="7" t="s">
        <v>187</v>
      </c>
      <c r="C29" s="11" t="s">
        <v>188</v>
      </c>
      <c r="D29" s="2" t="s">
        <v>60</v>
      </c>
      <c r="E29" s="47">
        <v>48531</v>
      </c>
      <c r="F29" s="53">
        <v>84.128488500000003</v>
      </c>
      <c r="G29" s="5">
        <v>1.9750730000000001E-2</v>
      </c>
    </row>
    <row r="30" spans="1:7" ht="15" x14ac:dyDescent="0.25">
      <c r="A30" s="6">
        <v>24</v>
      </c>
      <c r="B30" s="7" t="s">
        <v>79</v>
      </c>
      <c r="C30" s="11" t="s">
        <v>80</v>
      </c>
      <c r="D30" s="2" t="s">
        <v>69</v>
      </c>
      <c r="E30" s="47">
        <v>55299</v>
      </c>
      <c r="F30" s="53">
        <v>83.529139499999999</v>
      </c>
      <c r="G30" s="5">
        <v>1.9610020999999998E-2</v>
      </c>
    </row>
    <row r="31" spans="1:7" ht="25.5" x14ac:dyDescent="0.25">
      <c r="A31" s="6">
        <v>25</v>
      </c>
      <c r="B31" s="7" t="s">
        <v>189</v>
      </c>
      <c r="C31" s="11" t="s">
        <v>190</v>
      </c>
      <c r="D31" s="2" t="s">
        <v>22</v>
      </c>
      <c r="E31" s="47">
        <v>24453</v>
      </c>
      <c r="F31" s="53">
        <v>79.643421000000004</v>
      </c>
      <c r="G31" s="5">
        <v>1.8697776999999999E-2</v>
      </c>
    </row>
    <row r="32" spans="1:7" ht="15" x14ac:dyDescent="0.25">
      <c r="A32" s="6">
        <v>26</v>
      </c>
      <c r="B32" s="7" t="s">
        <v>191</v>
      </c>
      <c r="C32" s="11" t="s">
        <v>192</v>
      </c>
      <c r="D32" s="2" t="s">
        <v>177</v>
      </c>
      <c r="E32" s="47">
        <v>6500</v>
      </c>
      <c r="F32" s="53">
        <v>78.705250000000007</v>
      </c>
      <c r="G32" s="5">
        <v>1.8477523999999999E-2</v>
      </c>
    </row>
    <row r="33" spans="1:7" ht="25.5" x14ac:dyDescent="0.25">
      <c r="A33" s="6">
        <v>27</v>
      </c>
      <c r="B33" s="7" t="s">
        <v>193</v>
      </c>
      <c r="C33" s="11" t="s">
        <v>194</v>
      </c>
      <c r="D33" s="2" t="s">
        <v>49</v>
      </c>
      <c r="E33" s="47">
        <v>14478</v>
      </c>
      <c r="F33" s="53">
        <v>75.249404999999996</v>
      </c>
      <c r="G33" s="5">
        <v>1.76662E-2</v>
      </c>
    </row>
    <row r="34" spans="1:7" ht="15" x14ac:dyDescent="0.25">
      <c r="A34" s="6">
        <v>28</v>
      </c>
      <c r="B34" s="7" t="s">
        <v>195</v>
      </c>
      <c r="C34" s="11" t="s">
        <v>196</v>
      </c>
      <c r="D34" s="2" t="s">
        <v>177</v>
      </c>
      <c r="E34" s="47">
        <v>17940</v>
      </c>
      <c r="F34" s="53">
        <v>71.499870000000001</v>
      </c>
      <c r="G34" s="5">
        <v>1.6785926E-2</v>
      </c>
    </row>
    <row r="35" spans="1:7" ht="25.5" x14ac:dyDescent="0.25">
      <c r="A35" s="6">
        <v>29</v>
      </c>
      <c r="B35" s="7" t="s">
        <v>197</v>
      </c>
      <c r="C35" s="11" t="s">
        <v>198</v>
      </c>
      <c r="D35" s="2" t="s">
        <v>166</v>
      </c>
      <c r="E35" s="47">
        <v>13317</v>
      </c>
      <c r="F35" s="53">
        <v>65.506322999999995</v>
      </c>
      <c r="G35" s="5">
        <v>1.537883E-2</v>
      </c>
    </row>
    <row r="36" spans="1:7" ht="25.5" x14ac:dyDescent="0.25">
      <c r="A36" s="6">
        <v>30</v>
      </c>
      <c r="B36" s="7" t="s">
        <v>199</v>
      </c>
      <c r="C36" s="11" t="s">
        <v>200</v>
      </c>
      <c r="D36" s="2" t="s">
        <v>169</v>
      </c>
      <c r="E36" s="47">
        <v>19931</v>
      </c>
      <c r="F36" s="53">
        <v>62.523547000000001</v>
      </c>
      <c r="G36" s="5">
        <v>1.4678567E-2</v>
      </c>
    </row>
    <row r="37" spans="1:7" ht="25.5" x14ac:dyDescent="0.25">
      <c r="A37" s="6">
        <v>31</v>
      </c>
      <c r="B37" s="7" t="s">
        <v>201</v>
      </c>
      <c r="C37" s="11" t="s">
        <v>866</v>
      </c>
      <c r="D37" s="2" t="s">
        <v>60</v>
      </c>
      <c r="E37" s="47">
        <v>3218</v>
      </c>
      <c r="F37" s="53">
        <v>59.386581</v>
      </c>
      <c r="G37" s="5">
        <v>1.3942105999999999E-2</v>
      </c>
    </row>
    <row r="38" spans="1:7" ht="15" x14ac:dyDescent="0.25">
      <c r="A38" s="6">
        <v>32</v>
      </c>
      <c r="B38" s="7" t="s">
        <v>202</v>
      </c>
      <c r="C38" s="11" t="s">
        <v>203</v>
      </c>
      <c r="D38" s="2" t="s">
        <v>25</v>
      </c>
      <c r="E38" s="47">
        <v>83066</v>
      </c>
      <c r="F38" s="53">
        <v>57.689337000000002</v>
      </c>
      <c r="G38" s="5">
        <v>1.3543645999999999E-2</v>
      </c>
    </row>
    <row r="39" spans="1:7" ht="25.5" x14ac:dyDescent="0.25">
      <c r="A39" s="6">
        <v>33</v>
      </c>
      <c r="B39" s="7" t="s">
        <v>204</v>
      </c>
      <c r="C39" s="11" t="s">
        <v>205</v>
      </c>
      <c r="D39" s="2" t="s">
        <v>22</v>
      </c>
      <c r="E39" s="47">
        <v>6958</v>
      </c>
      <c r="F39" s="53">
        <v>56.850338999999998</v>
      </c>
      <c r="G39" s="5">
        <v>1.3346676E-2</v>
      </c>
    </row>
    <row r="40" spans="1:7" ht="25.5" x14ac:dyDescent="0.25">
      <c r="A40" s="6">
        <v>34</v>
      </c>
      <c r="B40" s="7" t="s">
        <v>52</v>
      </c>
      <c r="C40" s="11" t="s">
        <v>53</v>
      </c>
      <c r="D40" s="2" t="s">
        <v>22</v>
      </c>
      <c r="E40" s="47">
        <v>8088</v>
      </c>
      <c r="F40" s="53">
        <v>54.019751999999997</v>
      </c>
      <c r="G40" s="5">
        <v>1.2682143E-2</v>
      </c>
    </row>
    <row r="41" spans="1:7" ht="25.5" x14ac:dyDescent="0.25">
      <c r="A41" s="6">
        <v>35</v>
      </c>
      <c r="B41" s="7" t="s">
        <v>34</v>
      </c>
      <c r="C41" s="11" t="s">
        <v>35</v>
      </c>
      <c r="D41" s="2" t="s">
        <v>22</v>
      </c>
      <c r="E41" s="47">
        <v>9702</v>
      </c>
      <c r="F41" s="53">
        <v>53.409509999999997</v>
      </c>
      <c r="G41" s="5">
        <v>1.2538877E-2</v>
      </c>
    </row>
    <row r="42" spans="1:7" ht="25.5" x14ac:dyDescent="0.25">
      <c r="A42" s="6">
        <v>36</v>
      </c>
      <c r="B42" s="7" t="s">
        <v>206</v>
      </c>
      <c r="C42" s="11" t="s">
        <v>207</v>
      </c>
      <c r="D42" s="2" t="s">
        <v>169</v>
      </c>
      <c r="E42" s="47">
        <v>37747</v>
      </c>
      <c r="F42" s="53">
        <v>41.936917000000001</v>
      </c>
      <c r="G42" s="5">
        <v>9.8454719999999992E-3</v>
      </c>
    </row>
    <row r="43" spans="1:7" ht="15" x14ac:dyDescent="0.25">
      <c r="A43" s="6">
        <v>37</v>
      </c>
      <c r="B43" s="7" t="s">
        <v>208</v>
      </c>
      <c r="C43" s="11" t="s">
        <v>209</v>
      </c>
      <c r="D43" s="2" t="s">
        <v>210</v>
      </c>
      <c r="E43" s="47">
        <v>7060</v>
      </c>
      <c r="F43" s="53">
        <v>41.62576</v>
      </c>
      <c r="G43" s="5">
        <v>9.7724230000000006E-3</v>
      </c>
    </row>
    <row r="44" spans="1:7" ht="25.5" x14ac:dyDescent="0.25">
      <c r="A44" s="6">
        <v>38</v>
      </c>
      <c r="B44" s="7" t="s">
        <v>211</v>
      </c>
      <c r="C44" s="11" t="s">
        <v>212</v>
      </c>
      <c r="D44" s="2" t="s">
        <v>60</v>
      </c>
      <c r="E44" s="47">
        <v>10263</v>
      </c>
      <c r="F44" s="53">
        <v>41.000684999999997</v>
      </c>
      <c r="G44" s="5">
        <v>9.6256750000000002E-3</v>
      </c>
    </row>
    <row r="45" spans="1:7" ht="15" x14ac:dyDescent="0.25">
      <c r="A45" s="6">
        <v>39</v>
      </c>
      <c r="B45" s="7" t="s">
        <v>213</v>
      </c>
      <c r="C45" s="11" t="s">
        <v>214</v>
      </c>
      <c r="D45" s="2" t="s">
        <v>161</v>
      </c>
      <c r="E45" s="47">
        <v>17391</v>
      </c>
      <c r="F45" s="53">
        <v>39.260182499999999</v>
      </c>
      <c r="G45" s="5">
        <v>9.2170589999999997E-3</v>
      </c>
    </row>
    <row r="46" spans="1:7" ht="15" x14ac:dyDescent="0.25">
      <c r="A46" s="6">
        <v>40</v>
      </c>
      <c r="B46" s="7" t="s">
        <v>215</v>
      </c>
      <c r="C46" s="11" t="s">
        <v>216</v>
      </c>
      <c r="D46" s="2" t="s">
        <v>210</v>
      </c>
      <c r="E46" s="47">
        <v>26360</v>
      </c>
      <c r="F46" s="53">
        <v>38.867820000000002</v>
      </c>
      <c r="G46" s="5">
        <v>9.1249450000000006E-3</v>
      </c>
    </row>
    <row r="47" spans="1:7" ht="15" x14ac:dyDescent="0.25">
      <c r="A47" s="6">
        <v>41</v>
      </c>
      <c r="B47" s="7" t="s">
        <v>217</v>
      </c>
      <c r="C47" s="11" t="s">
        <v>218</v>
      </c>
      <c r="D47" s="2" t="s">
        <v>74</v>
      </c>
      <c r="E47" s="47">
        <v>37452</v>
      </c>
      <c r="F47" s="53">
        <v>38.107410000000002</v>
      </c>
      <c r="G47" s="5">
        <v>8.9464239999999997E-3</v>
      </c>
    </row>
    <row r="48" spans="1:7" ht="15" x14ac:dyDescent="0.25">
      <c r="A48" s="6">
        <v>42</v>
      </c>
      <c r="B48" s="7" t="s">
        <v>81</v>
      </c>
      <c r="C48" s="11" t="s">
        <v>865</v>
      </c>
      <c r="D48" s="2" t="s">
        <v>69</v>
      </c>
      <c r="E48" s="47">
        <v>15807</v>
      </c>
      <c r="F48" s="53">
        <v>35.889793500000003</v>
      </c>
      <c r="G48" s="5">
        <v>8.425798E-3</v>
      </c>
    </row>
    <row r="49" spans="1:7" ht="25.5" x14ac:dyDescent="0.25">
      <c r="A49" s="6">
        <v>43</v>
      </c>
      <c r="B49" s="7" t="s">
        <v>219</v>
      </c>
      <c r="C49" s="11" t="s">
        <v>220</v>
      </c>
      <c r="D49" s="2" t="s">
        <v>31</v>
      </c>
      <c r="E49" s="47">
        <v>29411</v>
      </c>
      <c r="F49" s="53">
        <v>35.587310000000002</v>
      </c>
      <c r="G49" s="5">
        <v>8.3547840000000005E-3</v>
      </c>
    </row>
    <row r="50" spans="1:7" ht="25.5" x14ac:dyDescent="0.25">
      <c r="A50" s="6">
        <v>44</v>
      </c>
      <c r="B50" s="7" t="s">
        <v>221</v>
      </c>
      <c r="C50" s="11" t="s">
        <v>222</v>
      </c>
      <c r="D50" s="2" t="s">
        <v>49</v>
      </c>
      <c r="E50" s="47">
        <v>54670</v>
      </c>
      <c r="F50" s="53">
        <v>33.348700000000001</v>
      </c>
      <c r="G50" s="5">
        <v>7.829229E-3</v>
      </c>
    </row>
    <row r="51" spans="1:7" ht="15" x14ac:dyDescent="0.25">
      <c r="A51" s="6">
        <v>45</v>
      </c>
      <c r="B51" s="7" t="s">
        <v>223</v>
      </c>
      <c r="C51" s="11" t="s">
        <v>224</v>
      </c>
      <c r="D51" s="2" t="s">
        <v>184</v>
      </c>
      <c r="E51" s="47">
        <v>11480</v>
      </c>
      <c r="F51" s="53">
        <v>30.800840000000001</v>
      </c>
      <c r="G51" s="5">
        <v>7.2310710000000004E-3</v>
      </c>
    </row>
    <row r="52" spans="1:7" ht="15" x14ac:dyDescent="0.25">
      <c r="A52" s="6">
        <v>46</v>
      </c>
      <c r="B52" s="7" t="s">
        <v>225</v>
      </c>
      <c r="C52" s="11" t="s">
        <v>226</v>
      </c>
      <c r="D52" s="2" t="s">
        <v>227</v>
      </c>
      <c r="E52" s="47">
        <v>1800</v>
      </c>
      <c r="F52" s="53">
        <v>30.282299999999999</v>
      </c>
      <c r="G52" s="5">
        <v>7.1093340000000001E-3</v>
      </c>
    </row>
    <row r="53" spans="1:7" ht="25.5" x14ac:dyDescent="0.25">
      <c r="A53" s="6">
        <v>47</v>
      </c>
      <c r="B53" s="7" t="s">
        <v>93</v>
      </c>
      <c r="C53" s="11" t="s">
        <v>94</v>
      </c>
      <c r="D53" s="2" t="s">
        <v>95</v>
      </c>
      <c r="E53" s="47">
        <v>9068</v>
      </c>
      <c r="F53" s="53">
        <v>25.957149999999999</v>
      </c>
      <c r="G53" s="5">
        <v>6.0939239999999997E-3</v>
      </c>
    </row>
    <row r="54" spans="1:7" ht="15" x14ac:dyDescent="0.25">
      <c r="A54" s="6">
        <v>48</v>
      </c>
      <c r="B54" s="7" t="s">
        <v>228</v>
      </c>
      <c r="C54" s="11" t="s">
        <v>229</v>
      </c>
      <c r="D54" s="2" t="s">
        <v>69</v>
      </c>
      <c r="E54" s="47">
        <v>10900</v>
      </c>
      <c r="F54" s="53">
        <v>20.840800000000002</v>
      </c>
      <c r="G54" s="5">
        <v>4.8927659999999998E-3</v>
      </c>
    </row>
    <row r="55" spans="1:7" ht="15" x14ac:dyDescent="0.25">
      <c r="A55" s="6">
        <v>49</v>
      </c>
      <c r="B55" s="7" t="s">
        <v>96</v>
      </c>
      <c r="C55" s="11" t="s">
        <v>97</v>
      </c>
      <c r="D55" s="2" t="s">
        <v>69</v>
      </c>
      <c r="E55" s="47">
        <v>13763</v>
      </c>
      <c r="F55" s="53">
        <v>19.529696999999999</v>
      </c>
      <c r="G55" s="5">
        <v>4.5849599999999999E-3</v>
      </c>
    </row>
    <row r="56" spans="1:7" ht="25.5" x14ac:dyDescent="0.25">
      <c r="A56" s="6">
        <v>50</v>
      </c>
      <c r="B56" s="7" t="s">
        <v>230</v>
      </c>
      <c r="C56" s="11" t="s">
        <v>231</v>
      </c>
      <c r="D56" s="2" t="s">
        <v>169</v>
      </c>
      <c r="E56" s="47">
        <v>11561</v>
      </c>
      <c r="F56" s="53">
        <v>17.150743500000001</v>
      </c>
      <c r="G56" s="5">
        <v>4.0264569999999998E-3</v>
      </c>
    </row>
    <row r="57" spans="1:7" ht="25.5" x14ac:dyDescent="0.25">
      <c r="A57" s="6">
        <v>51</v>
      </c>
      <c r="B57" s="7" t="s">
        <v>232</v>
      </c>
      <c r="C57" s="11" t="s">
        <v>233</v>
      </c>
      <c r="D57" s="2" t="s">
        <v>22</v>
      </c>
      <c r="E57" s="47">
        <v>7714</v>
      </c>
      <c r="F57" s="53">
        <v>5.5347949999999999</v>
      </c>
      <c r="G57" s="5">
        <v>1.299396E-3</v>
      </c>
    </row>
    <row r="58" spans="1:7" ht="15" x14ac:dyDescent="0.25">
      <c r="A58" s="1"/>
      <c r="B58" s="2"/>
      <c r="C58" s="8" t="s">
        <v>109</v>
      </c>
      <c r="D58" s="12"/>
      <c r="E58" s="49"/>
      <c r="F58" s="55">
        <v>4189.7324980000003</v>
      </c>
      <c r="G58" s="13">
        <v>0.98361775100000004</v>
      </c>
    </row>
    <row r="59" spans="1:7" ht="15" x14ac:dyDescent="0.25">
      <c r="A59" s="6"/>
      <c r="B59" s="7"/>
      <c r="C59" s="14"/>
      <c r="D59" s="15"/>
      <c r="E59" s="47"/>
      <c r="F59" s="53"/>
      <c r="G59" s="5"/>
    </row>
    <row r="60" spans="1:7" ht="15" x14ac:dyDescent="0.25">
      <c r="A60" s="1"/>
      <c r="B60" s="2"/>
      <c r="C60" s="8" t="s">
        <v>110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6"/>
      <c r="B62" s="7"/>
      <c r="C62" s="14"/>
      <c r="D62" s="15"/>
      <c r="E62" s="47"/>
      <c r="F62" s="53"/>
      <c r="G62" s="5"/>
    </row>
    <row r="63" spans="1:7" ht="15" x14ac:dyDescent="0.25">
      <c r="A63" s="16"/>
      <c r="B63" s="17"/>
      <c r="C63" s="8" t="s">
        <v>111</v>
      </c>
      <c r="D63" s="9"/>
      <c r="E63" s="48"/>
      <c r="F63" s="54"/>
      <c r="G63" s="10"/>
    </row>
    <row r="64" spans="1:7" ht="15" x14ac:dyDescent="0.25">
      <c r="A64" s="18"/>
      <c r="B64" s="19"/>
      <c r="C64" s="8" t="s">
        <v>109</v>
      </c>
      <c r="D64" s="20"/>
      <c r="E64" s="50"/>
      <c r="F64" s="56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1"/>
      <c r="F65" s="57"/>
      <c r="G65" s="23"/>
    </row>
    <row r="66" spans="1:7" ht="15" x14ac:dyDescent="0.25">
      <c r="A66" s="1"/>
      <c r="B66" s="2"/>
      <c r="C66" s="8" t="s">
        <v>113</v>
      </c>
      <c r="D66" s="9"/>
      <c r="E66" s="48"/>
      <c r="F66" s="54"/>
      <c r="G66" s="10"/>
    </row>
    <row r="67" spans="1:7" ht="15" x14ac:dyDescent="0.25">
      <c r="A67" s="1"/>
      <c r="B67" s="2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1"/>
      <c r="B68" s="2"/>
      <c r="C68" s="14"/>
      <c r="D68" s="4"/>
      <c r="E68" s="47"/>
      <c r="F68" s="53"/>
      <c r="G68" s="5"/>
    </row>
    <row r="69" spans="1:7" ht="15" x14ac:dyDescent="0.25">
      <c r="A69" s="1"/>
      <c r="B69" s="2"/>
      <c r="C69" s="8" t="s">
        <v>114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1"/>
      <c r="B71" s="2"/>
      <c r="C71" s="14"/>
      <c r="D71" s="4"/>
      <c r="E71" s="47"/>
      <c r="F71" s="53"/>
      <c r="G71" s="5"/>
    </row>
    <row r="72" spans="1:7" ht="15" x14ac:dyDescent="0.25">
      <c r="A72" s="1"/>
      <c r="B72" s="2"/>
      <c r="C72" s="8" t="s">
        <v>115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25.5" x14ac:dyDescent="0.25">
      <c r="A75" s="6"/>
      <c r="B75" s="7"/>
      <c r="C75" s="24" t="s">
        <v>116</v>
      </c>
      <c r="D75" s="25"/>
      <c r="E75" s="49"/>
      <c r="F75" s="55">
        <v>4189.7324980000003</v>
      </c>
      <c r="G75" s="13">
        <v>0.98361775100000004</v>
      </c>
    </row>
    <row r="76" spans="1:7" ht="15" x14ac:dyDescent="0.25">
      <c r="A76" s="1"/>
      <c r="B76" s="2"/>
      <c r="C76" s="11"/>
      <c r="D76" s="4"/>
      <c r="E76" s="47"/>
      <c r="F76" s="53"/>
      <c r="G76" s="5"/>
    </row>
    <row r="77" spans="1:7" ht="15" x14ac:dyDescent="0.25">
      <c r="A77" s="1"/>
      <c r="B77" s="2"/>
      <c r="C77" s="3" t="s">
        <v>117</v>
      </c>
      <c r="D77" s="4"/>
      <c r="E77" s="47"/>
      <c r="F77" s="53"/>
      <c r="G77" s="5"/>
    </row>
    <row r="78" spans="1:7" ht="25.5" x14ac:dyDescent="0.25">
      <c r="A78" s="1"/>
      <c r="B78" s="2"/>
      <c r="C78" s="8" t="s">
        <v>10</v>
      </c>
      <c r="D78" s="9"/>
      <c r="E78" s="48"/>
      <c r="F78" s="54"/>
      <c r="G78" s="10"/>
    </row>
    <row r="79" spans="1:7" ht="15" x14ac:dyDescent="0.25">
      <c r="A79" s="6"/>
      <c r="B79" s="7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6"/>
      <c r="B80" s="7"/>
      <c r="C80" s="14"/>
      <c r="D80" s="4"/>
      <c r="E80" s="47"/>
      <c r="F80" s="53"/>
      <c r="G80" s="5"/>
    </row>
    <row r="81" spans="1:7" ht="15" x14ac:dyDescent="0.25">
      <c r="A81" s="1"/>
      <c r="B81" s="26"/>
      <c r="C81" s="8" t="s">
        <v>118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4"/>
      <c r="E83" s="47"/>
      <c r="F83" s="59"/>
      <c r="G83" s="28"/>
    </row>
    <row r="84" spans="1:7" ht="15" x14ac:dyDescent="0.25">
      <c r="A84" s="1"/>
      <c r="B84" s="2"/>
      <c r="C84" s="8" t="s">
        <v>119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1"/>
      <c r="B86" s="2"/>
      <c r="C86" s="14"/>
      <c r="D86" s="4"/>
      <c r="E86" s="47"/>
      <c r="F86" s="53"/>
      <c r="G86" s="5"/>
    </row>
    <row r="87" spans="1:7" ht="25.5" x14ac:dyDescent="0.25">
      <c r="A87" s="1"/>
      <c r="B87" s="26"/>
      <c r="C87" s="8" t="s">
        <v>120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6"/>
      <c r="B90" s="7"/>
      <c r="C90" s="29" t="s">
        <v>121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1"/>
      <c r="D91" s="4"/>
      <c r="E91" s="47"/>
      <c r="F91" s="53"/>
      <c r="G91" s="5"/>
    </row>
    <row r="92" spans="1:7" ht="15" x14ac:dyDescent="0.25">
      <c r="A92" s="1"/>
      <c r="B92" s="2"/>
      <c r="C92" s="3" t="s">
        <v>122</v>
      </c>
      <c r="D92" s="4"/>
      <c r="E92" s="47"/>
      <c r="F92" s="53"/>
      <c r="G92" s="5"/>
    </row>
    <row r="93" spans="1:7" ht="15" x14ac:dyDescent="0.25">
      <c r="A93" s="6"/>
      <c r="B93" s="7"/>
      <c r="C93" s="8" t="s">
        <v>123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6"/>
      <c r="B96" s="7"/>
      <c r="C96" s="8" t="s">
        <v>124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25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15" x14ac:dyDescent="0.25">
      <c r="A99" s="6"/>
      <c r="B99" s="7"/>
      <c r="C99" s="8" t="s">
        <v>125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7"/>
      <c r="F101" s="53"/>
      <c r="G101" s="5"/>
    </row>
    <row r="102" spans="1:7" ht="15" x14ac:dyDescent="0.25">
      <c r="A102" s="6"/>
      <c r="B102" s="7"/>
      <c r="C102" s="8" t="s">
        <v>126</v>
      </c>
      <c r="D102" s="9"/>
      <c r="E102" s="48"/>
      <c r="F102" s="54"/>
      <c r="G102" s="10"/>
    </row>
    <row r="103" spans="1:7" ht="15" x14ac:dyDescent="0.25">
      <c r="A103" s="6">
        <v>1</v>
      </c>
      <c r="B103" s="7"/>
      <c r="C103" s="11" t="s">
        <v>757</v>
      </c>
      <c r="D103" s="15"/>
      <c r="E103" s="47"/>
      <c r="F103" s="53">
        <v>58.980609100000002</v>
      </c>
      <c r="G103" s="5">
        <v>1.3846796999999999E-2</v>
      </c>
    </row>
    <row r="104" spans="1:7" ht="15" x14ac:dyDescent="0.25">
      <c r="A104" s="6"/>
      <c r="B104" s="7"/>
      <c r="C104" s="8" t="s">
        <v>109</v>
      </c>
      <c r="D104" s="25"/>
      <c r="E104" s="49"/>
      <c r="F104" s="55">
        <v>58.980609100000002</v>
      </c>
      <c r="G104" s="13">
        <v>1.3846796999999999E-2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25.5" x14ac:dyDescent="0.25">
      <c r="A106" s="6"/>
      <c r="B106" s="7"/>
      <c r="C106" s="24" t="s">
        <v>128</v>
      </c>
      <c r="D106" s="25"/>
      <c r="E106" s="49"/>
      <c r="F106" s="55">
        <v>58.980609100000002</v>
      </c>
      <c r="G106" s="13">
        <v>1.3846796999999999E-2</v>
      </c>
    </row>
    <row r="107" spans="1:7" ht="15" x14ac:dyDescent="0.25">
      <c r="A107" s="6"/>
      <c r="B107" s="7"/>
      <c r="C107" s="30"/>
      <c r="D107" s="7"/>
      <c r="E107" s="47"/>
      <c r="F107" s="53"/>
      <c r="G107" s="5"/>
    </row>
    <row r="108" spans="1:7" ht="15" x14ac:dyDescent="0.25">
      <c r="A108" s="1"/>
      <c r="B108" s="2"/>
      <c r="C108" s="3" t="s">
        <v>129</v>
      </c>
      <c r="D108" s="4"/>
      <c r="E108" s="47"/>
      <c r="F108" s="53"/>
      <c r="G108" s="5"/>
    </row>
    <row r="109" spans="1:7" ht="25.5" x14ac:dyDescent="0.25">
      <c r="A109" s="6"/>
      <c r="B109" s="7"/>
      <c r="C109" s="8" t="s">
        <v>130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15" x14ac:dyDescent="0.25">
      <c r="A112" s="1"/>
      <c r="B112" s="2"/>
      <c r="C112" s="3" t="s">
        <v>131</v>
      </c>
      <c r="D112" s="4"/>
      <c r="E112" s="47"/>
      <c r="F112" s="53"/>
      <c r="G112" s="5"/>
    </row>
    <row r="113" spans="1:7" ht="25.5" x14ac:dyDescent="0.25">
      <c r="A113" s="6"/>
      <c r="B113" s="7"/>
      <c r="C113" s="8" t="s">
        <v>132</v>
      </c>
      <c r="D113" s="9"/>
      <c r="E113" s="48"/>
      <c r="F113" s="54"/>
      <c r="G113" s="10"/>
    </row>
    <row r="114" spans="1:7" ht="15" x14ac:dyDescent="0.25">
      <c r="A114" s="6"/>
      <c r="B114" s="7"/>
      <c r="C114" s="8" t="s">
        <v>109</v>
      </c>
      <c r="D114" s="25"/>
      <c r="E114" s="49"/>
      <c r="F114" s="55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7"/>
      <c r="F115" s="53"/>
      <c r="G115" s="5"/>
    </row>
    <row r="116" spans="1:7" ht="25.5" x14ac:dyDescent="0.25">
      <c r="A116" s="6"/>
      <c r="B116" s="7"/>
      <c r="C116" s="8" t="s">
        <v>133</v>
      </c>
      <c r="D116" s="9"/>
      <c r="E116" s="48"/>
      <c r="F116" s="54"/>
      <c r="G116" s="10"/>
    </row>
    <row r="117" spans="1:7" ht="15" x14ac:dyDescent="0.25">
      <c r="A117" s="6"/>
      <c r="B117" s="7"/>
      <c r="C117" s="8" t="s">
        <v>109</v>
      </c>
      <c r="D117" s="25"/>
      <c r="E117" s="49"/>
      <c r="F117" s="55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7"/>
      <c r="F118" s="59"/>
      <c r="G118" s="28"/>
    </row>
    <row r="119" spans="1:7" ht="25.5" x14ac:dyDescent="0.25">
      <c r="A119" s="6"/>
      <c r="B119" s="7"/>
      <c r="C119" s="30" t="s">
        <v>134</v>
      </c>
      <c r="D119" s="7"/>
      <c r="E119" s="47"/>
      <c r="F119" s="59">
        <v>10.799802079999999</v>
      </c>
      <c r="G119" s="28">
        <v>2.5354549999999998E-3</v>
      </c>
    </row>
    <row r="120" spans="1:7" ht="15" x14ac:dyDescent="0.25">
      <c r="A120" s="6"/>
      <c r="B120" s="7"/>
      <c r="C120" s="31" t="s">
        <v>135</v>
      </c>
      <c r="D120" s="12"/>
      <c r="E120" s="49"/>
      <c r="F120" s="55">
        <v>4259.5129091800009</v>
      </c>
      <c r="G120" s="13">
        <v>1.000000003</v>
      </c>
    </row>
    <row r="122" spans="1:7" ht="15" x14ac:dyDescent="0.25">
      <c r="B122" s="352"/>
      <c r="C122" s="352"/>
      <c r="D122" s="352"/>
      <c r="E122" s="352"/>
      <c r="F122" s="352"/>
    </row>
    <row r="123" spans="1:7" ht="15" x14ac:dyDescent="0.25">
      <c r="B123" s="352"/>
      <c r="C123" s="352"/>
      <c r="D123" s="352"/>
      <c r="E123" s="352"/>
      <c r="F123" s="352"/>
    </row>
    <row r="125" spans="1:7" ht="15" x14ac:dyDescent="0.25">
      <c r="B125" s="37" t="s">
        <v>137</v>
      </c>
      <c r="C125" s="38"/>
      <c r="D125" s="39"/>
    </row>
    <row r="126" spans="1:7" ht="15" x14ac:dyDescent="0.25">
      <c r="B126" s="40" t="s">
        <v>138</v>
      </c>
      <c r="C126" s="41"/>
      <c r="D126" s="65" t="s">
        <v>139</v>
      </c>
    </row>
    <row r="127" spans="1:7" ht="15" x14ac:dyDescent="0.25">
      <c r="B127" s="40" t="s">
        <v>140</v>
      </c>
      <c r="C127" s="41"/>
      <c r="D127" s="65" t="s">
        <v>139</v>
      </c>
    </row>
    <row r="128" spans="1:7" ht="15" x14ac:dyDescent="0.25">
      <c r="B128" s="42" t="s">
        <v>141</v>
      </c>
      <c r="C128" s="41"/>
      <c r="D128" s="43"/>
    </row>
    <row r="129" spans="2:4" ht="25.5" customHeight="1" x14ac:dyDescent="0.25">
      <c r="B129" s="43"/>
      <c r="C129" s="33" t="s">
        <v>142</v>
      </c>
      <c r="D129" s="34" t="s">
        <v>143</v>
      </c>
    </row>
    <row r="130" spans="2:4" ht="12.75" customHeight="1" x14ac:dyDescent="0.25">
      <c r="B130" s="60" t="s">
        <v>144</v>
      </c>
      <c r="C130" s="61" t="s">
        <v>145</v>
      </c>
      <c r="D130" s="61" t="s">
        <v>146</v>
      </c>
    </row>
    <row r="131" spans="2:4" ht="15" x14ac:dyDescent="0.25">
      <c r="B131" s="43" t="s">
        <v>147</v>
      </c>
      <c r="C131" s="44">
        <v>14.4239</v>
      </c>
      <c r="D131" s="44">
        <v>13.8569</v>
      </c>
    </row>
    <row r="132" spans="2:4" ht="15" x14ac:dyDescent="0.25">
      <c r="B132" s="43" t="s">
        <v>148</v>
      </c>
      <c r="C132" s="44">
        <v>11.4376</v>
      </c>
      <c r="D132" s="44">
        <v>10.988</v>
      </c>
    </row>
    <row r="133" spans="2:4" ht="15" x14ac:dyDescent="0.25">
      <c r="B133" s="43" t="s">
        <v>149</v>
      </c>
      <c r="C133" s="44">
        <v>14.0159</v>
      </c>
      <c r="D133" s="44">
        <v>13.462999999999999</v>
      </c>
    </row>
    <row r="134" spans="2:4" ht="15" x14ac:dyDescent="0.25">
      <c r="B134" s="43" t="s">
        <v>150</v>
      </c>
      <c r="C134" s="44">
        <v>11.086499999999999</v>
      </c>
      <c r="D134" s="44">
        <v>10.649100000000001</v>
      </c>
    </row>
    <row r="136" spans="2:4" ht="15" x14ac:dyDescent="0.25">
      <c r="B136" s="62" t="s">
        <v>151</v>
      </c>
      <c r="C136" s="45"/>
      <c r="D136" s="63" t="s">
        <v>139</v>
      </c>
    </row>
    <row r="137" spans="2:4" ht="24.75" customHeight="1" x14ac:dyDescent="0.25">
      <c r="B137" s="64"/>
      <c r="C137" s="64"/>
    </row>
    <row r="138" spans="2:4" ht="15" x14ac:dyDescent="0.25">
      <c r="B138" s="66"/>
      <c r="C138" s="68"/>
      <c r="D138"/>
    </row>
    <row r="140" spans="2:4" ht="15" x14ac:dyDescent="0.25">
      <c r="B140" s="42" t="s">
        <v>152</v>
      </c>
      <c r="C140" s="41"/>
      <c r="D140" s="67" t="s">
        <v>139</v>
      </c>
    </row>
    <row r="141" spans="2:4" ht="15" x14ac:dyDescent="0.25">
      <c r="B141" s="42" t="s">
        <v>153</v>
      </c>
      <c r="C141" s="41"/>
      <c r="D141" s="67" t="s">
        <v>139</v>
      </c>
    </row>
    <row r="142" spans="2:4" ht="15" x14ac:dyDescent="0.25">
      <c r="B142" s="42" t="s">
        <v>154</v>
      </c>
      <c r="C142" s="41"/>
      <c r="D142" s="46">
        <v>6.0629832884326045E-2</v>
      </c>
    </row>
    <row r="143" spans="2:4" ht="15" x14ac:dyDescent="0.25">
      <c r="B143" s="42" t="s">
        <v>155</v>
      </c>
      <c r="C143" s="41"/>
      <c r="D143" s="46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V144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473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443</v>
      </c>
      <c r="C7" s="11" t="s">
        <v>444</v>
      </c>
      <c r="D7" s="2" t="s">
        <v>184</v>
      </c>
      <c r="E7" s="47">
        <v>9756</v>
      </c>
      <c r="F7" s="53">
        <v>80.130905999999996</v>
      </c>
      <c r="G7" s="5">
        <v>3.8294581000000001E-2</v>
      </c>
    </row>
    <row r="8" spans="1:7" ht="25.5" x14ac:dyDescent="0.25">
      <c r="A8" s="6">
        <v>2</v>
      </c>
      <c r="B8" s="7" t="s">
        <v>20</v>
      </c>
      <c r="C8" s="11" t="s">
        <v>21</v>
      </c>
      <c r="D8" s="2" t="s">
        <v>22</v>
      </c>
      <c r="E8" s="47">
        <v>11911</v>
      </c>
      <c r="F8" s="53">
        <v>72.299769999999995</v>
      </c>
      <c r="G8" s="5">
        <v>3.4552078999999999E-2</v>
      </c>
    </row>
    <row r="9" spans="1:7" ht="25.5" x14ac:dyDescent="0.25">
      <c r="A9" s="6">
        <v>3</v>
      </c>
      <c r="B9" s="7" t="s">
        <v>170</v>
      </c>
      <c r="C9" s="11" t="s">
        <v>171</v>
      </c>
      <c r="D9" s="2" t="s">
        <v>22</v>
      </c>
      <c r="E9" s="47">
        <v>12363</v>
      </c>
      <c r="F9" s="53">
        <v>68.015044500000002</v>
      </c>
      <c r="G9" s="5">
        <v>3.2504407999999999E-2</v>
      </c>
    </row>
    <row r="10" spans="1:7" ht="15" x14ac:dyDescent="0.25">
      <c r="A10" s="6">
        <v>4</v>
      </c>
      <c r="B10" s="7" t="s">
        <v>462</v>
      </c>
      <c r="C10" s="11" t="s">
        <v>463</v>
      </c>
      <c r="D10" s="2" t="s">
        <v>177</v>
      </c>
      <c r="E10" s="47">
        <v>4914</v>
      </c>
      <c r="F10" s="53">
        <v>58.886918999999999</v>
      </c>
      <c r="G10" s="5">
        <v>2.8142074E-2</v>
      </c>
    </row>
    <row r="11" spans="1:7" ht="15" x14ac:dyDescent="0.25">
      <c r="A11" s="6">
        <v>5</v>
      </c>
      <c r="B11" s="7" t="s">
        <v>65</v>
      </c>
      <c r="C11" s="11" t="s">
        <v>66</v>
      </c>
      <c r="D11" s="2" t="s">
        <v>13</v>
      </c>
      <c r="E11" s="47">
        <v>6502</v>
      </c>
      <c r="F11" s="53">
        <v>58.735816999999997</v>
      </c>
      <c r="G11" s="5">
        <v>2.8069863E-2</v>
      </c>
    </row>
    <row r="12" spans="1:7" ht="15" x14ac:dyDescent="0.25">
      <c r="A12" s="6">
        <v>6</v>
      </c>
      <c r="B12" s="7" t="s">
        <v>445</v>
      </c>
      <c r="C12" s="11" t="s">
        <v>446</v>
      </c>
      <c r="D12" s="2" t="s">
        <v>177</v>
      </c>
      <c r="E12" s="47">
        <v>10910</v>
      </c>
      <c r="F12" s="53">
        <v>56.966565000000003</v>
      </c>
      <c r="G12" s="5">
        <v>2.7224337000000001E-2</v>
      </c>
    </row>
    <row r="13" spans="1:7" ht="15" x14ac:dyDescent="0.25">
      <c r="A13" s="6">
        <v>7</v>
      </c>
      <c r="B13" s="7" t="s">
        <v>234</v>
      </c>
      <c r="C13" s="11" t="s">
        <v>235</v>
      </c>
      <c r="D13" s="2" t="s">
        <v>174</v>
      </c>
      <c r="E13" s="47">
        <v>14009</v>
      </c>
      <c r="F13" s="53">
        <v>53.290236</v>
      </c>
      <c r="G13" s="5">
        <v>2.5467417999999999E-2</v>
      </c>
    </row>
    <row r="14" spans="1:7" ht="25.5" x14ac:dyDescent="0.25">
      <c r="A14" s="6">
        <v>8</v>
      </c>
      <c r="B14" s="7" t="s">
        <v>100</v>
      </c>
      <c r="C14" s="11" t="s">
        <v>101</v>
      </c>
      <c r="D14" s="2" t="s">
        <v>22</v>
      </c>
      <c r="E14" s="47">
        <v>12939</v>
      </c>
      <c r="F14" s="53">
        <v>52.784650499999998</v>
      </c>
      <c r="G14" s="5">
        <v>2.5225798000000001E-2</v>
      </c>
    </row>
    <row r="15" spans="1:7" ht="25.5" x14ac:dyDescent="0.25">
      <c r="A15" s="6">
        <v>9</v>
      </c>
      <c r="B15" s="7" t="s">
        <v>197</v>
      </c>
      <c r="C15" s="11" t="s">
        <v>198</v>
      </c>
      <c r="D15" s="2" t="s">
        <v>166</v>
      </c>
      <c r="E15" s="47">
        <v>10548</v>
      </c>
      <c r="F15" s="53">
        <v>51.885612000000002</v>
      </c>
      <c r="G15" s="5">
        <v>2.4796148E-2</v>
      </c>
    </row>
    <row r="16" spans="1:7" ht="25.5" x14ac:dyDescent="0.25">
      <c r="A16" s="6">
        <v>10</v>
      </c>
      <c r="B16" s="7" t="s">
        <v>159</v>
      </c>
      <c r="C16" s="11" t="s">
        <v>160</v>
      </c>
      <c r="D16" s="2" t="s">
        <v>161</v>
      </c>
      <c r="E16" s="47">
        <v>7676</v>
      </c>
      <c r="F16" s="53">
        <v>51.475256000000002</v>
      </c>
      <c r="G16" s="5">
        <v>2.4600039000000001E-2</v>
      </c>
    </row>
    <row r="17" spans="1:7" ht="15" x14ac:dyDescent="0.25">
      <c r="A17" s="6">
        <v>11</v>
      </c>
      <c r="B17" s="7" t="s">
        <v>191</v>
      </c>
      <c r="C17" s="11" t="s">
        <v>192</v>
      </c>
      <c r="D17" s="2" t="s">
        <v>177</v>
      </c>
      <c r="E17" s="47">
        <v>4160</v>
      </c>
      <c r="F17" s="53">
        <v>50.371360000000003</v>
      </c>
      <c r="G17" s="5">
        <v>2.4072486000000001E-2</v>
      </c>
    </row>
    <row r="18" spans="1:7" ht="25.5" x14ac:dyDescent="0.25">
      <c r="A18" s="6">
        <v>12</v>
      </c>
      <c r="B18" s="7" t="s">
        <v>52</v>
      </c>
      <c r="C18" s="11" t="s">
        <v>53</v>
      </c>
      <c r="D18" s="2" t="s">
        <v>22</v>
      </c>
      <c r="E18" s="47">
        <v>7409</v>
      </c>
      <c r="F18" s="53">
        <v>49.484710999999997</v>
      </c>
      <c r="G18" s="5">
        <v>2.3648756999999999E-2</v>
      </c>
    </row>
    <row r="19" spans="1:7" ht="25.5" x14ac:dyDescent="0.25">
      <c r="A19" s="6">
        <v>13</v>
      </c>
      <c r="B19" s="7" t="s">
        <v>42</v>
      </c>
      <c r="C19" s="11" t="s">
        <v>43</v>
      </c>
      <c r="D19" s="2" t="s">
        <v>19</v>
      </c>
      <c r="E19" s="47">
        <v>48519</v>
      </c>
      <c r="F19" s="53">
        <v>48.130848</v>
      </c>
      <c r="G19" s="5">
        <v>2.3001745000000001E-2</v>
      </c>
    </row>
    <row r="20" spans="1:7" ht="15" x14ac:dyDescent="0.25">
      <c r="A20" s="6">
        <v>14</v>
      </c>
      <c r="B20" s="7" t="s">
        <v>447</v>
      </c>
      <c r="C20" s="11" t="s">
        <v>448</v>
      </c>
      <c r="D20" s="2" t="s">
        <v>316</v>
      </c>
      <c r="E20" s="47">
        <v>18886</v>
      </c>
      <c r="F20" s="53">
        <v>46.440674000000001</v>
      </c>
      <c r="G20" s="5">
        <v>2.219401E-2</v>
      </c>
    </row>
    <row r="21" spans="1:7" ht="15" x14ac:dyDescent="0.25">
      <c r="A21" s="6">
        <v>15</v>
      </c>
      <c r="B21" s="7" t="s">
        <v>449</v>
      </c>
      <c r="C21" s="11" t="s">
        <v>450</v>
      </c>
      <c r="D21" s="2" t="s">
        <v>177</v>
      </c>
      <c r="E21" s="47">
        <v>35013</v>
      </c>
      <c r="F21" s="53">
        <v>45.656951999999997</v>
      </c>
      <c r="G21" s="5">
        <v>2.1819469000000001E-2</v>
      </c>
    </row>
    <row r="22" spans="1:7" ht="15" x14ac:dyDescent="0.25">
      <c r="A22" s="6">
        <v>16</v>
      </c>
      <c r="B22" s="7" t="s">
        <v>379</v>
      </c>
      <c r="C22" s="11" t="s">
        <v>380</v>
      </c>
      <c r="D22" s="2" t="s">
        <v>177</v>
      </c>
      <c r="E22" s="47">
        <v>50585</v>
      </c>
      <c r="F22" s="53">
        <v>44.767724999999999</v>
      </c>
      <c r="G22" s="5">
        <v>2.1394508E-2</v>
      </c>
    </row>
    <row r="23" spans="1:7" ht="15" x14ac:dyDescent="0.25">
      <c r="A23" s="6">
        <v>17</v>
      </c>
      <c r="B23" s="7" t="s">
        <v>36</v>
      </c>
      <c r="C23" s="11" t="s">
        <v>37</v>
      </c>
      <c r="D23" s="2" t="s">
        <v>16</v>
      </c>
      <c r="E23" s="47">
        <v>1830</v>
      </c>
      <c r="F23" s="53">
        <v>42.409334999999999</v>
      </c>
      <c r="G23" s="5">
        <v>2.0267431999999998E-2</v>
      </c>
    </row>
    <row r="24" spans="1:7" ht="15" x14ac:dyDescent="0.25">
      <c r="A24" s="6">
        <v>18</v>
      </c>
      <c r="B24" s="7" t="s">
        <v>162</v>
      </c>
      <c r="C24" s="11" t="s">
        <v>163</v>
      </c>
      <c r="D24" s="2" t="s">
        <v>13</v>
      </c>
      <c r="E24" s="47">
        <v>22301</v>
      </c>
      <c r="F24" s="53">
        <v>40.688174500000002</v>
      </c>
      <c r="G24" s="5">
        <v>1.9444889E-2</v>
      </c>
    </row>
    <row r="25" spans="1:7" ht="25.5" x14ac:dyDescent="0.25">
      <c r="A25" s="6">
        <v>19</v>
      </c>
      <c r="B25" s="7" t="s">
        <v>87</v>
      </c>
      <c r="C25" s="11" t="s">
        <v>88</v>
      </c>
      <c r="D25" s="2" t="s">
        <v>22</v>
      </c>
      <c r="E25" s="47">
        <v>3598</v>
      </c>
      <c r="F25" s="53">
        <v>40.549460000000003</v>
      </c>
      <c r="G25" s="5">
        <v>1.9378598E-2</v>
      </c>
    </row>
    <row r="26" spans="1:7" ht="25.5" x14ac:dyDescent="0.25">
      <c r="A26" s="6">
        <v>20</v>
      </c>
      <c r="B26" s="7" t="s">
        <v>185</v>
      </c>
      <c r="C26" s="11" t="s">
        <v>186</v>
      </c>
      <c r="D26" s="2" t="s">
        <v>31</v>
      </c>
      <c r="E26" s="47">
        <v>3276</v>
      </c>
      <c r="F26" s="53">
        <v>39.405366000000001</v>
      </c>
      <c r="G26" s="5">
        <v>1.8831835000000002E-2</v>
      </c>
    </row>
    <row r="27" spans="1:7" ht="15" x14ac:dyDescent="0.25">
      <c r="A27" s="6">
        <v>21</v>
      </c>
      <c r="B27" s="7" t="s">
        <v>464</v>
      </c>
      <c r="C27" s="11" t="s">
        <v>465</v>
      </c>
      <c r="D27" s="2" t="s">
        <v>174</v>
      </c>
      <c r="E27" s="47">
        <v>9058</v>
      </c>
      <c r="F27" s="53">
        <v>38.899580999999998</v>
      </c>
      <c r="G27" s="5">
        <v>1.8590120000000002E-2</v>
      </c>
    </row>
    <row r="28" spans="1:7" ht="25.5" x14ac:dyDescent="0.25">
      <c r="A28" s="6">
        <v>22</v>
      </c>
      <c r="B28" s="7" t="s">
        <v>23</v>
      </c>
      <c r="C28" s="11" t="s">
        <v>24</v>
      </c>
      <c r="D28" s="2" t="s">
        <v>25</v>
      </c>
      <c r="E28" s="47">
        <v>7877</v>
      </c>
      <c r="F28" s="53">
        <v>36.698943</v>
      </c>
      <c r="G28" s="5">
        <v>1.7538435000000002E-2</v>
      </c>
    </row>
    <row r="29" spans="1:7" ht="15" x14ac:dyDescent="0.25">
      <c r="A29" s="6">
        <v>23</v>
      </c>
      <c r="B29" s="7" t="s">
        <v>271</v>
      </c>
      <c r="C29" s="11" t="s">
        <v>272</v>
      </c>
      <c r="D29" s="2" t="s">
        <v>273</v>
      </c>
      <c r="E29" s="47">
        <v>4169</v>
      </c>
      <c r="F29" s="53">
        <v>36.174413000000001</v>
      </c>
      <c r="G29" s="5">
        <v>1.7287762000000002E-2</v>
      </c>
    </row>
    <row r="30" spans="1:7" ht="15" x14ac:dyDescent="0.25">
      <c r="A30" s="6">
        <v>24</v>
      </c>
      <c r="B30" s="7" t="s">
        <v>248</v>
      </c>
      <c r="C30" s="11" t="s">
        <v>249</v>
      </c>
      <c r="D30" s="2" t="s">
        <v>250</v>
      </c>
      <c r="E30" s="47">
        <v>3566</v>
      </c>
      <c r="F30" s="53">
        <v>35.670698000000002</v>
      </c>
      <c r="G30" s="5">
        <v>1.7047036000000002E-2</v>
      </c>
    </row>
    <row r="31" spans="1:7" ht="15" x14ac:dyDescent="0.25">
      <c r="A31" s="6">
        <v>25</v>
      </c>
      <c r="B31" s="7" t="s">
        <v>451</v>
      </c>
      <c r="C31" s="11" t="s">
        <v>452</v>
      </c>
      <c r="D31" s="2" t="s">
        <v>177</v>
      </c>
      <c r="E31" s="47">
        <v>26984</v>
      </c>
      <c r="F31" s="53">
        <v>33.649048000000001</v>
      </c>
      <c r="G31" s="5">
        <v>1.6080889000000001E-2</v>
      </c>
    </row>
    <row r="32" spans="1:7" ht="15" x14ac:dyDescent="0.25">
      <c r="A32" s="6">
        <v>26</v>
      </c>
      <c r="B32" s="7" t="s">
        <v>457</v>
      </c>
      <c r="C32" s="11" t="s">
        <v>458</v>
      </c>
      <c r="D32" s="2" t="s">
        <v>174</v>
      </c>
      <c r="E32" s="47">
        <v>26411</v>
      </c>
      <c r="F32" s="53">
        <v>33.634408499999999</v>
      </c>
      <c r="G32" s="5">
        <v>1.6073892999999999E-2</v>
      </c>
    </row>
    <row r="33" spans="1:7" ht="15" x14ac:dyDescent="0.25">
      <c r="A33" s="6">
        <v>27</v>
      </c>
      <c r="B33" s="7" t="s">
        <v>412</v>
      </c>
      <c r="C33" s="11" t="s">
        <v>413</v>
      </c>
      <c r="D33" s="2" t="s">
        <v>210</v>
      </c>
      <c r="E33" s="47">
        <v>5202</v>
      </c>
      <c r="F33" s="53">
        <v>33.097724999999997</v>
      </c>
      <c r="G33" s="5">
        <v>1.5817411999999999E-2</v>
      </c>
    </row>
    <row r="34" spans="1:7" ht="25.5" x14ac:dyDescent="0.25">
      <c r="A34" s="6">
        <v>28</v>
      </c>
      <c r="B34" s="7" t="s">
        <v>199</v>
      </c>
      <c r="C34" s="11" t="s">
        <v>200</v>
      </c>
      <c r="D34" s="2" t="s">
        <v>169</v>
      </c>
      <c r="E34" s="47">
        <v>10503</v>
      </c>
      <c r="F34" s="53">
        <v>32.947910999999998</v>
      </c>
      <c r="G34" s="5">
        <v>1.5745815E-2</v>
      </c>
    </row>
    <row r="35" spans="1:7" ht="25.5" x14ac:dyDescent="0.25">
      <c r="A35" s="6">
        <v>29</v>
      </c>
      <c r="B35" s="7" t="s">
        <v>58</v>
      </c>
      <c r="C35" s="11" t="s">
        <v>59</v>
      </c>
      <c r="D35" s="2" t="s">
        <v>60</v>
      </c>
      <c r="E35" s="47">
        <v>4749</v>
      </c>
      <c r="F35" s="53">
        <v>32.131734000000002</v>
      </c>
      <c r="G35" s="5">
        <v>1.5355763999999999E-2</v>
      </c>
    </row>
    <row r="36" spans="1:7" ht="15" x14ac:dyDescent="0.25">
      <c r="A36" s="6">
        <v>30</v>
      </c>
      <c r="B36" s="7" t="s">
        <v>256</v>
      </c>
      <c r="C36" s="11" t="s">
        <v>257</v>
      </c>
      <c r="D36" s="2" t="s">
        <v>210</v>
      </c>
      <c r="E36" s="47">
        <v>3500</v>
      </c>
      <c r="F36" s="53">
        <v>31.835999999999999</v>
      </c>
      <c r="G36" s="5">
        <v>1.5214432999999999E-2</v>
      </c>
    </row>
    <row r="37" spans="1:7" ht="15" x14ac:dyDescent="0.25">
      <c r="A37" s="6">
        <v>31</v>
      </c>
      <c r="B37" s="7" t="s">
        <v>175</v>
      </c>
      <c r="C37" s="11" t="s">
        <v>176</v>
      </c>
      <c r="D37" s="2" t="s">
        <v>177</v>
      </c>
      <c r="E37" s="47">
        <v>9744</v>
      </c>
      <c r="F37" s="53">
        <v>31.658256000000002</v>
      </c>
      <c r="G37" s="5">
        <v>1.5129488999999999E-2</v>
      </c>
    </row>
    <row r="38" spans="1:7" ht="25.5" x14ac:dyDescent="0.25">
      <c r="A38" s="6">
        <v>32</v>
      </c>
      <c r="B38" s="7" t="s">
        <v>85</v>
      </c>
      <c r="C38" s="11" t="s">
        <v>86</v>
      </c>
      <c r="D38" s="2" t="s">
        <v>22</v>
      </c>
      <c r="E38" s="47">
        <v>3287</v>
      </c>
      <c r="F38" s="53">
        <v>29.311822500000002</v>
      </c>
      <c r="G38" s="5">
        <v>1.4008128E-2</v>
      </c>
    </row>
    <row r="39" spans="1:7" ht="15" x14ac:dyDescent="0.25">
      <c r="A39" s="6">
        <v>33</v>
      </c>
      <c r="B39" s="7" t="s">
        <v>217</v>
      </c>
      <c r="C39" s="11" t="s">
        <v>218</v>
      </c>
      <c r="D39" s="2" t="s">
        <v>74</v>
      </c>
      <c r="E39" s="47">
        <v>28055</v>
      </c>
      <c r="F39" s="53">
        <v>28.545962500000002</v>
      </c>
      <c r="G39" s="5">
        <v>1.3642123000000001E-2</v>
      </c>
    </row>
    <row r="40" spans="1:7" ht="25.5" x14ac:dyDescent="0.25">
      <c r="A40" s="6">
        <v>34</v>
      </c>
      <c r="B40" s="7" t="s">
        <v>193</v>
      </c>
      <c r="C40" s="11" t="s">
        <v>194</v>
      </c>
      <c r="D40" s="2" t="s">
        <v>49</v>
      </c>
      <c r="E40" s="47">
        <v>5488</v>
      </c>
      <c r="F40" s="53">
        <v>28.523879999999998</v>
      </c>
      <c r="G40" s="5">
        <v>1.3631570000000001E-2</v>
      </c>
    </row>
    <row r="41" spans="1:7" ht="25.5" x14ac:dyDescent="0.25">
      <c r="A41" s="6">
        <v>35</v>
      </c>
      <c r="B41" s="7" t="s">
        <v>459</v>
      </c>
      <c r="C41" s="11" t="s">
        <v>460</v>
      </c>
      <c r="D41" s="2" t="s">
        <v>74</v>
      </c>
      <c r="E41" s="47">
        <v>9340</v>
      </c>
      <c r="F41" s="53">
        <v>27.258790000000001</v>
      </c>
      <c r="G41" s="5">
        <v>1.3026983000000001E-2</v>
      </c>
    </row>
    <row r="42" spans="1:7" ht="25.5" x14ac:dyDescent="0.25">
      <c r="A42" s="6">
        <v>36</v>
      </c>
      <c r="B42" s="7" t="s">
        <v>368</v>
      </c>
      <c r="C42" s="11" t="s">
        <v>369</v>
      </c>
      <c r="D42" s="2" t="s">
        <v>22</v>
      </c>
      <c r="E42" s="47">
        <v>7470</v>
      </c>
      <c r="F42" s="53">
        <v>26.891999999999999</v>
      </c>
      <c r="G42" s="5">
        <v>1.2851694E-2</v>
      </c>
    </row>
    <row r="43" spans="1:7" ht="15" x14ac:dyDescent="0.25">
      <c r="A43" s="6">
        <v>37</v>
      </c>
      <c r="B43" s="7" t="s">
        <v>172</v>
      </c>
      <c r="C43" s="11" t="s">
        <v>173</v>
      </c>
      <c r="D43" s="2" t="s">
        <v>174</v>
      </c>
      <c r="E43" s="47">
        <v>9510</v>
      </c>
      <c r="F43" s="53">
        <v>26.651775000000001</v>
      </c>
      <c r="G43" s="5">
        <v>1.2736890000000001E-2</v>
      </c>
    </row>
    <row r="44" spans="1:7" ht="15" x14ac:dyDescent="0.25">
      <c r="A44" s="6">
        <v>38</v>
      </c>
      <c r="B44" s="7" t="s">
        <v>182</v>
      </c>
      <c r="C44" s="11" t="s">
        <v>183</v>
      </c>
      <c r="D44" s="2" t="s">
        <v>184</v>
      </c>
      <c r="E44" s="47">
        <v>12368</v>
      </c>
      <c r="F44" s="53">
        <v>26.461335999999999</v>
      </c>
      <c r="G44" s="5">
        <v>1.2645879E-2</v>
      </c>
    </row>
    <row r="45" spans="1:7" ht="25.5" x14ac:dyDescent="0.25">
      <c r="A45" s="6">
        <v>39</v>
      </c>
      <c r="B45" s="7" t="s">
        <v>201</v>
      </c>
      <c r="C45" s="11" t="s">
        <v>866</v>
      </c>
      <c r="D45" s="2" t="s">
        <v>60</v>
      </c>
      <c r="E45" s="47">
        <v>1358</v>
      </c>
      <c r="F45" s="53">
        <v>25.061211</v>
      </c>
      <c r="G45" s="5">
        <v>1.1976759E-2</v>
      </c>
    </row>
    <row r="46" spans="1:7" ht="25.5" x14ac:dyDescent="0.25">
      <c r="A46" s="6">
        <v>40</v>
      </c>
      <c r="B46" s="7" t="s">
        <v>211</v>
      </c>
      <c r="C46" s="11" t="s">
        <v>212</v>
      </c>
      <c r="D46" s="2" t="s">
        <v>60</v>
      </c>
      <c r="E46" s="47">
        <v>5954</v>
      </c>
      <c r="F46" s="53">
        <v>23.78623</v>
      </c>
      <c r="G46" s="5">
        <v>1.1367446E-2</v>
      </c>
    </row>
    <row r="47" spans="1:7" ht="25.5" x14ac:dyDescent="0.25">
      <c r="A47" s="6">
        <v>41</v>
      </c>
      <c r="B47" s="7" t="s">
        <v>219</v>
      </c>
      <c r="C47" s="11" t="s">
        <v>220</v>
      </c>
      <c r="D47" s="2" t="s">
        <v>31</v>
      </c>
      <c r="E47" s="47">
        <v>19273</v>
      </c>
      <c r="F47" s="53">
        <v>23.320329999999998</v>
      </c>
      <c r="G47" s="5">
        <v>1.1144792000000001E-2</v>
      </c>
    </row>
    <row r="48" spans="1:7" ht="15" x14ac:dyDescent="0.25">
      <c r="A48" s="6">
        <v>42</v>
      </c>
      <c r="B48" s="7" t="s">
        <v>215</v>
      </c>
      <c r="C48" s="11" t="s">
        <v>216</v>
      </c>
      <c r="D48" s="2" t="s">
        <v>210</v>
      </c>
      <c r="E48" s="47">
        <v>15065</v>
      </c>
      <c r="F48" s="53">
        <v>22.2133425</v>
      </c>
      <c r="G48" s="5">
        <v>1.0615762000000001E-2</v>
      </c>
    </row>
    <row r="49" spans="1:7" ht="25.5" x14ac:dyDescent="0.25">
      <c r="A49" s="6">
        <v>43</v>
      </c>
      <c r="B49" s="7" t="s">
        <v>467</v>
      </c>
      <c r="C49" s="11" t="s">
        <v>468</v>
      </c>
      <c r="D49" s="2" t="s">
        <v>49</v>
      </c>
      <c r="E49" s="47">
        <v>3651</v>
      </c>
      <c r="F49" s="53">
        <v>21.163021499999999</v>
      </c>
      <c r="G49" s="5">
        <v>1.0113814E-2</v>
      </c>
    </row>
    <row r="50" spans="1:7" ht="51" x14ac:dyDescent="0.25">
      <c r="A50" s="6">
        <v>44</v>
      </c>
      <c r="B50" s="7" t="s">
        <v>289</v>
      </c>
      <c r="C50" s="11" t="s">
        <v>290</v>
      </c>
      <c r="D50" s="2" t="s">
        <v>238</v>
      </c>
      <c r="E50" s="47">
        <v>47427</v>
      </c>
      <c r="F50" s="53">
        <v>20.86788</v>
      </c>
      <c r="G50" s="5">
        <v>9.9727649999999998E-3</v>
      </c>
    </row>
    <row r="51" spans="1:7" ht="51" x14ac:dyDescent="0.25">
      <c r="A51" s="6">
        <v>45</v>
      </c>
      <c r="B51" s="7" t="s">
        <v>474</v>
      </c>
      <c r="C51" s="11" t="s">
        <v>475</v>
      </c>
      <c r="D51" s="2" t="s">
        <v>238</v>
      </c>
      <c r="E51" s="47">
        <v>27266</v>
      </c>
      <c r="F51" s="53">
        <v>20.4495</v>
      </c>
      <c r="G51" s="5">
        <v>9.7728209999999992E-3</v>
      </c>
    </row>
    <row r="52" spans="1:7" ht="25.5" x14ac:dyDescent="0.25">
      <c r="A52" s="6">
        <v>46</v>
      </c>
      <c r="B52" s="7" t="s">
        <v>187</v>
      </c>
      <c r="C52" s="11" t="s">
        <v>188</v>
      </c>
      <c r="D52" s="2" t="s">
        <v>60</v>
      </c>
      <c r="E52" s="47">
        <v>11698</v>
      </c>
      <c r="F52" s="53">
        <v>20.278483000000001</v>
      </c>
      <c r="G52" s="5">
        <v>9.6910920000000001E-3</v>
      </c>
    </row>
    <row r="53" spans="1:7" ht="25.5" x14ac:dyDescent="0.25">
      <c r="A53" s="6">
        <v>47</v>
      </c>
      <c r="B53" s="7" t="s">
        <v>278</v>
      </c>
      <c r="C53" s="11" t="s">
        <v>279</v>
      </c>
      <c r="D53" s="2" t="s">
        <v>22</v>
      </c>
      <c r="E53" s="47">
        <v>3682</v>
      </c>
      <c r="F53" s="53">
        <v>20.072423000000001</v>
      </c>
      <c r="G53" s="5">
        <v>9.592616E-3</v>
      </c>
    </row>
    <row r="54" spans="1:7" ht="25.5" x14ac:dyDescent="0.25">
      <c r="A54" s="6">
        <v>48</v>
      </c>
      <c r="B54" s="7" t="s">
        <v>189</v>
      </c>
      <c r="C54" s="11" t="s">
        <v>190</v>
      </c>
      <c r="D54" s="2" t="s">
        <v>22</v>
      </c>
      <c r="E54" s="47">
        <v>5737</v>
      </c>
      <c r="F54" s="53">
        <v>18.685409</v>
      </c>
      <c r="G54" s="5">
        <v>8.9297620000000008E-3</v>
      </c>
    </row>
    <row r="55" spans="1:7" ht="25.5" x14ac:dyDescent="0.25">
      <c r="A55" s="6">
        <v>49</v>
      </c>
      <c r="B55" s="7" t="s">
        <v>34</v>
      </c>
      <c r="C55" s="11" t="s">
        <v>35</v>
      </c>
      <c r="D55" s="2" t="s">
        <v>22</v>
      </c>
      <c r="E55" s="47">
        <v>3373</v>
      </c>
      <c r="F55" s="53">
        <v>18.568365</v>
      </c>
      <c r="G55" s="5">
        <v>8.8738270000000008E-3</v>
      </c>
    </row>
    <row r="56" spans="1:7" ht="25.5" x14ac:dyDescent="0.25">
      <c r="A56" s="6">
        <v>50</v>
      </c>
      <c r="B56" s="7" t="s">
        <v>469</v>
      </c>
      <c r="C56" s="11" t="s">
        <v>470</v>
      </c>
      <c r="D56" s="2" t="s">
        <v>60</v>
      </c>
      <c r="E56" s="47">
        <v>1873</v>
      </c>
      <c r="F56" s="53">
        <v>17.413281000000001</v>
      </c>
      <c r="G56" s="5">
        <v>8.3218119999999996E-3</v>
      </c>
    </row>
    <row r="57" spans="1:7" ht="51" x14ac:dyDescent="0.25">
      <c r="A57" s="6">
        <v>51</v>
      </c>
      <c r="B57" s="7" t="s">
        <v>236</v>
      </c>
      <c r="C57" s="11" t="s">
        <v>237</v>
      </c>
      <c r="D57" s="2" t="s">
        <v>238</v>
      </c>
      <c r="E57" s="47">
        <v>6845</v>
      </c>
      <c r="F57" s="53">
        <v>16.123397499999999</v>
      </c>
      <c r="G57" s="5">
        <v>7.7053759999999999E-3</v>
      </c>
    </row>
    <row r="58" spans="1:7" ht="15" x14ac:dyDescent="0.25">
      <c r="A58" s="6">
        <v>52</v>
      </c>
      <c r="B58" s="7" t="s">
        <v>254</v>
      </c>
      <c r="C58" s="11" t="s">
        <v>255</v>
      </c>
      <c r="D58" s="2" t="s">
        <v>177</v>
      </c>
      <c r="E58" s="47">
        <v>2001</v>
      </c>
      <c r="F58" s="53">
        <v>15.028510499999999</v>
      </c>
      <c r="G58" s="5">
        <v>7.1821289999999998E-3</v>
      </c>
    </row>
    <row r="59" spans="1:7" ht="15" x14ac:dyDescent="0.25">
      <c r="A59" s="1"/>
      <c r="B59" s="2"/>
      <c r="C59" s="8" t="s">
        <v>109</v>
      </c>
      <c r="D59" s="12"/>
      <c r="E59" s="49"/>
      <c r="F59" s="55">
        <v>1905.4510490000002</v>
      </c>
      <c r="G59" s="13">
        <v>0.91061556200000005</v>
      </c>
    </row>
    <row r="60" spans="1:7" ht="15" x14ac:dyDescent="0.25">
      <c r="A60" s="6"/>
      <c r="B60" s="7"/>
      <c r="C60" s="14"/>
      <c r="D60" s="15"/>
      <c r="E60" s="47"/>
      <c r="F60" s="53"/>
      <c r="G60" s="5"/>
    </row>
    <row r="61" spans="1:7" ht="15" x14ac:dyDescent="0.25">
      <c r="A61" s="1"/>
      <c r="B61" s="2"/>
      <c r="C61" s="8" t="s">
        <v>110</v>
      </c>
      <c r="D61" s="9"/>
      <c r="E61" s="48"/>
      <c r="F61" s="54"/>
      <c r="G61" s="10"/>
    </row>
    <row r="62" spans="1:7" ht="15" x14ac:dyDescent="0.25">
      <c r="A62" s="1"/>
      <c r="B62" s="2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6"/>
      <c r="B63" s="7"/>
      <c r="C63" s="14"/>
      <c r="D63" s="15"/>
      <c r="E63" s="47"/>
      <c r="F63" s="53"/>
      <c r="G63" s="5"/>
    </row>
    <row r="64" spans="1:7" ht="15" x14ac:dyDescent="0.25">
      <c r="A64" s="16"/>
      <c r="B64" s="17"/>
      <c r="C64" s="8" t="s">
        <v>111</v>
      </c>
      <c r="D64" s="9"/>
      <c r="E64" s="48"/>
      <c r="F64" s="54"/>
      <c r="G64" s="10"/>
    </row>
    <row r="65" spans="1:7" ht="15" x14ac:dyDescent="0.25">
      <c r="A65" s="18"/>
      <c r="B65" s="19"/>
      <c r="C65" s="8" t="s">
        <v>109</v>
      </c>
      <c r="D65" s="20"/>
      <c r="E65" s="50"/>
      <c r="F65" s="56">
        <v>0</v>
      </c>
      <c r="G65" s="21">
        <v>0</v>
      </c>
    </row>
    <row r="66" spans="1:7" ht="15" x14ac:dyDescent="0.25">
      <c r="A66" s="18"/>
      <c r="B66" s="19"/>
      <c r="C66" s="14"/>
      <c r="D66" s="22"/>
      <c r="E66" s="51"/>
      <c r="F66" s="57"/>
      <c r="G66" s="23"/>
    </row>
    <row r="67" spans="1:7" ht="15" x14ac:dyDescent="0.25">
      <c r="A67" s="1"/>
      <c r="B67" s="2"/>
      <c r="C67" s="8" t="s">
        <v>113</v>
      </c>
      <c r="D67" s="9"/>
      <c r="E67" s="48"/>
      <c r="F67" s="54"/>
      <c r="G67" s="10"/>
    </row>
    <row r="68" spans="1:7" ht="15" x14ac:dyDescent="0.25">
      <c r="A68" s="1"/>
      <c r="B68" s="2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1"/>
      <c r="B69" s="2"/>
      <c r="C69" s="14"/>
      <c r="D69" s="4"/>
      <c r="E69" s="47"/>
      <c r="F69" s="53"/>
      <c r="G69" s="5"/>
    </row>
    <row r="70" spans="1:7" ht="15" x14ac:dyDescent="0.25">
      <c r="A70" s="1"/>
      <c r="B70" s="2"/>
      <c r="C70" s="8" t="s">
        <v>114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1"/>
      <c r="B72" s="2"/>
      <c r="C72" s="14"/>
      <c r="D72" s="4"/>
      <c r="E72" s="47"/>
      <c r="F72" s="53"/>
      <c r="G72" s="5"/>
    </row>
    <row r="73" spans="1:7" ht="15" x14ac:dyDescent="0.25">
      <c r="A73" s="1"/>
      <c r="B73" s="2"/>
      <c r="C73" s="8" t="s">
        <v>115</v>
      </c>
      <c r="D73" s="9"/>
      <c r="E73" s="48"/>
      <c r="F73" s="54"/>
      <c r="G73" s="10"/>
    </row>
    <row r="74" spans="1:7" ht="15" x14ac:dyDescent="0.25">
      <c r="A74" s="1"/>
      <c r="B74" s="2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1"/>
      <c r="B75" s="2"/>
      <c r="C75" s="14"/>
      <c r="D75" s="4"/>
      <c r="E75" s="47"/>
      <c r="F75" s="53"/>
      <c r="G75" s="5"/>
    </row>
    <row r="76" spans="1:7" ht="25.5" x14ac:dyDescent="0.25">
      <c r="A76" s="6"/>
      <c r="B76" s="7"/>
      <c r="C76" s="24" t="s">
        <v>116</v>
      </c>
      <c r="D76" s="25"/>
      <c r="E76" s="49"/>
      <c r="F76" s="55">
        <v>1905.4510490000002</v>
      </c>
      <c r="G76" s="13">
        <v>0.91061556200000005</v>
      </c>
    </row>
    <row r="77" spans="1:7" ht="15" x14ac:dyDescent="0.25">
      <c r="A77" s="1"/>
      <c r="B77" s="2"/>
      <c r="C77" s="11"/>
      <c r="D77" s="4"/>
      <c r="E77" s="47"/>
      <c r="F77" s="53"/>
      <c r="G77" s="5"/>
    </row>
    <row r="78" spans="1:7" ht="15" x14ac:dyDescent="0.25">
      <c r="A78" s="1"/>
      <c r="B78" s="2"/>
      <c r="C78" s="3" t="s">
        <v>117</v>
      </c>
      <c r="D78" s="4"/>
      <c r="E78" s="47"/>
      <c r="F78" s="53"/>
      <c r="G78" s="5"/>
    </row>
    <row r="79" spans="1:7" ht="25.5" x14ac:dyDescent="0.25">
      <c r="A79" s="1"/>
      <c r="B79" s="2"/>
      <c r="C79" s="8" t="s">
        <v>10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3"/>
      <c r="G81" s="5"/>
    </row>
    <row r="82" spans="1:7" ht="15" x14ac:dyDescent="0.25">
      <c r="A82" s="1"/>
      <c r="B82" s="26"/>
      <c r="C82" s="8" t="s">
        <v>118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4"/>
      <c r="E84" s="47"/>
      <c r="F84" s="59"/>
      <c r="G84" s="28"/>
    </row>
    <row r="85" spans="1:7" ht="15" x14ac:dyDescent="0.25">
      <c r="A85" s="1"/>
      <c r="B85" s="2"/>
      <c r="C85" s="8" t="s">
        <v>119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1"/>
      <c r="B87" s="2"/>
      <c r="C87" s="14"/>
      <c r="D87" s="4"/>
      <c r="E87" s="47"/>
      <c r="F87" s="53"/>
      <c r="G87" s="5"/>
    </row>
    <row r="88" spans="1:7" ht="25.5" x14ac:dyDescent="0.25">
      <c r="A88" s="1"/>
      <c r="B88" s="26"/>
      <c r="C88" s="8" t="s">
        <v>120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12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4"/>
      <c r="E90" s="47"/>
      <c r="F90" s="53"/>
      <c r="G90" s="5"/>
    </row>
    <row r="91" spans="1:7" ht="15" x14ac:dyDescent="0.25">
      <c r="A91" s="6"/>
      <c r="B91" s="7"/>
      <c r="C91" s="29" t="s">
        <v>121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1"/>
      <c r="D92" s="4"/>
      <c r="E92" s="47"/>
      <c r="F92" s="53"/>
      <c r="G92" s="5"/>
    </row>
    <row r="93" spans="1:7" ht="15" x14ac:dyDescent="0.25">
      <c r="A93" s="1"/>
      <c r="B93" s="2"/>
      <c r="C93" s="3" t="s">
        <v>122</v>
      </c>
      <c r="D93" s="4"/>
      <c r="E93" s="47"/>
      <c r="F93" s="53"/>
      <c r="G93" s="5"/>
    </row>
    <row r="94" spans="1:7" ht="15" x14ac:dyDescent="0.25">
      <c r="A94" s="6"/>
      <c r="B94" s="7"/>
      <c r="C94" s="8" t="s">
        <v>123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15" x14ac:dyDescent="0.25">
      <c r="A97" s="6"/>
      <c r="B97" s="7"/>
      <c r="C97" s="8" t="s">
        <v>124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6"/>
      <c r="B100" s="7"/>
      <c r="C100" s="8" t="s">
        <v>125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3"/>
      <c r="G102" s="5"/>
    </row>
    <row r="103" spans="1:7" ht="15" x14ac:dyDescent="0.25">
      <c r="A103" s="6"/>
      <c r="B103" s="7"/>
      <c r="C103" s="8" t="s">
        <v>126</v>
      </c>
      <c r="D103" s="9"/>
      <c r="E103" s="48"/>
      <c r="F103" s="54"/>
      <c r="G103" s="10"/>
    </row>
    <row r="104" spans="1:7" ht="15" x14ac:dyDescent="0.25">
      <c r="A104" s="6">
        <v>1</v>
      </c>
      <c r="B104" s="7"/>
      <c r="C104" s="11" t="s">
        <v>757</v>
      </c>
      <c r="D104" s="15"/>
      <c r="E104" s="47"/>
      <c r="F104" s="53">
        <v>75.975229999999996</v>
      </c>
      <c r="G104" s="5">
        <v>3.6308582999999998E-2</v>
      </c>
    </row>
    <row r="105" spans="1:7" ht="15" x14ac:dyDescent="0.25">
      <c r="A105" s="6"/>
      <c r="B105" s="7"/>
      <c r="C105" s="8" t="s">
        <v>109</v>
      </c>
      <c r="D105" s="25"/>
      <c r="E105" s="49"/>
      <c r="F105" s="55">
        <v>75.975229999999996</v>
      </c>
      <c r="G105" s="13">
        <v>3.6308582999999998E-2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25.5" x14ac:dyDescent="0.25">
      <c r="A107" s="6"/>
      <c r="B107" s="7"/>
      <c r="C107" s="24" t="s">
        <v>128</v>
      </c>
      <c r="D107" s="25"/>
      <c r="E107" s="49"/>
      <c r="F107" s="55">
        <v>75.975229999999996</v>
      </c>
      <c r="G107" s="13">
        <v>3.6308582999999998E-2</v>
      </c>
    </row>
    <row r="108" spans="1:7" ht="15" x14ac:dyDescent="0.25">
      <c r="A108" s="6"/>
      <c r="B108" s="7"/>
      <c r="C108" s="30"/>
      <c r="D108" s="7"/>
      <c r="E108" s="47"/>
      <c r="F108" s="53"/>
      <c r="G108" s="5"/>
    </row>
    <row r="109" spans="1:7" ht="15" x14ac:dyDescent="0.25">
      <c r="A109" s="1"/>
      <c r="B109" s="2"/>
      <c r="C109" s="3" t="s">
        <v>129</v>
      </c>
      <c r="D109" s="4"/>
      <c r="E109" s="47"/>
      <c r="F109" s="53"/>
      <c r="G109" s="5"/>
    </row>
    <row r="110" spans="1:7" ht="25.5" x14ac:dyDescent="0.25">
      <c r="A110" s="6"/>
      <c r="B110" s="7"/>
      <c r="C110" s="8" t="s">
        <v>130</v>
      </c>
      <c r="D110" s="9"/>
      <c r="E110" s="48"/>
      <c r="F110" s="54"/>
      <c r="G110" s="10"/>
    </row>
    <row r="111" spans="1:7" ht="15" x14ac:dyDescent="0.25">
      <c r="A111" s="6"/>
      <c r="B111" s="7"/>
      <c r="C111" s="8" t="s">
        <v>109</v>
      </c>
      <c r="D111" s="25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7"/>
      <c r="F112" s="53"/>
      <c r="G112" s="5"/>
    </row>
    <row r="113" spans="1:7" ht="15" x14ac:dyDescent="0.25">
      <c r="A113" s="1"/>
      <c r="B113" s="2"/>
      <c r="C113" s="3" t="s">
        <v>131</v>
      </c>
      <c r="D113" s="4"/>
      <c r="E113" s="47"/>
      <c r="F113" s="53"/>
      <c r="G113" s="5"/>
    </row>
    <row r="114" spans="1:7" ht="25.5" x14ac:dyDescent="0.25">
      <c r="A114" s="6"/>
      <c r="B114" s="7"/>
      <c r="C114" s="8" t="s">
        <v>132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3"/>
      <c r="G116" s="5"/>
    </row>
    <row r="117" spans="1:7" ht="25.5" x14ac:dyDescent="0.25">
      <c r="A117" s="6"/>
      <c r="B117" s="7"/>
      <c r="C117" s="8" t="s">
        <v>133</v>
      </c>
      <c r="D117" s="9"/>
      <c r="E117" s="48"/>
      <c r="F117" s="54"/>
      <c r="G117" s="10"/>
    </row>
    <row r="118" spans="1:7" ht="15" x14ac:dyDescent="0.25">
      <c r="A118" s="6"/>
      <c r="B118" s="7"/>
      <c r="C118" s="8" t="s">
        <v>109</v>
      </c>
      <c r="D118" s="25"/>
      <c r="E118" s="49"/>
      <c r="F118" s="55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7"/>
      <c r="F119" s="59"/>
      <c r="G119" s="28"/>
    </row>
    <row r="120" spans="1:7" ht="25.5" x14ac:dyDescent="0.25">
      <c r="A120" s="6"/>
      <c r="B120" s="7"/>
      <c r="C120" s="30" t="s">
        <v>134</v>
      </c>
      <c r="D120" s="7"/>
      <c r="E120" s="47"/>
      <c r="F120" s="59">
        <v>111.06052742999999</v>
      </c>
      <c r="G120" s="28">
        <v>5.3075855999999998E-2</v>
      </c>
    </row>
    <row r="121" spans="1:7" ht="15" x14ac:dyDescent="0.25">
      <c r="A121" s="6"/>
      <c r="B121" s="7"/>
      <c r="C121" s="31" t="s">
        <v>135</v>
      </c>
      <c r="D121" s="12"/>
      <c r="E121" s="49"/>
      <c r="F121" s="55">
        <v>2092.4868064300003</v>
      </c>
      <c r="G121" s="13">
        <v>1.0000000010000001</v>
      </c>
    </row>
    <row r="123" spans="1:7" ht="15" x14ac:dyDescent="0.25">
      <c r="B123" s="352"/>
      <c r="C123" s="352"/>
      <c r="D123" s="352"/>
      <c r="E123" s="352"/>
      <c r="F123" s="352"/>
    </row>
    <row r="124" spans="1:7" ht="15" x14ac:dyDescent="0.25">
      <c r="B124" s="352"/>
      <c r="C124" s="352"/>
      <c r="D124" s="352"/>
      <c r="E124" s="352"/>
      <c r="F124" s="352"/>
    </row>
    <row r="126" spans="1:7" ht="15" x14ac:dyDescent="0.25">
      <c r="B126" s="37" t="s">
        <v>137</v>
      </c>
      <c r="C126" s="38"/>
      <c r="D126" s="39"/>
    </row>
    <row r="127" spans="1:7" ht="15" x14ac:dyDescent="0.25">
      <c r="B127" s="40" t="s">
        <v>138</v>
      </c>
      <c r="C127" s="41"/>
      <c r="D127" s="65" t="s">
        <v>139</v>
      </c>
    </row>
    <row r="128" spans="1:7" ht="15" x14ac:dyDescent="0.25">
      <c r="B128" s="40" t="s">
        <v>140</v>
      </c>
      <c r="C128" s="41"/>
      <c r="D128" s="65" t="s">
        <v>139</v>
      </c>
    </row>
    <row r="129" spans="2:4" ht="15" x14ac:dyDescent="0.25">
      <c r="B129" s="42" t="s">
        <v>141</v>
      </c>
      <c r="C129" s="41"/>
      <c r="D129" s="43"/>
    </row>
    <row r="130" spans="2:4" ht="25.5" customHeight="1" x14ac:dyDescent="0.25">
      <c r="B130" s="43"/>
      <c r="C130" s="33" t="s">
        <v>142</v>
      </c>
      <c r="D130" s="34" t="s">
        <v>143</v>
      </c>
    </row>
    <row r="131" spans="2:4" ht="12.75" customHeight="1" x14ac:dyDescent="0.25">
      <c r="B131" s="60" t="s">
        <v>144</v>
      </c>
      <c r="C131" s="61" t="s">
        <v>145</v>
      </c>
      <c r="D131" s="61" t="s">
        <v>146</v>
      </c>
    </row>
    <row r="132" spans="2:4" ht="15" x14ac:dyDescent="0.25">
      <c r="B132" s="43" t="s">
        <v>147</v>
      </c>
      <c r="C132" s="44">
        <v>11.2096</v>
      </c>
      <c r="D132" s="44">
        <v>11.0274</v>
      </c>
    </row>
    <row r="133" spans="2:4" ht="15" x14ac:dyDescent="0.25">
      <c r="B133" s="43" t="s">
        <v>148</v>
      </c>
      <c r="C133" s="44">
        <v>11.2096</v>
      </c>
      <c r="D133" s="44">
        <v>11.0274</v>
      </c>
    </row>
    <row r="134" spans="2:4" ht="15" x14ac:dyDescent="0.25">
      <c r="B134" s="43" t="s">
        <v>149</v>
      </c>
      <c r="C134" s="44">
        <v>11.176399999999999</v>
      </c>
      <c r="D134" s="44">
        <v>10.989699999999999</v>
      </c>
    </row>
    <row r="135" spans="2:4" ht="15" x14ac:dyDescent="0.25">
      <c r="B135" s="43" t="s">
        <v>150</v>
      </c>
      <c r="C135" s="44">
        <v>11.176399999999999</v>
      </c>
      <c r="D135" s="44">
        <v>10.989699999999999</v>
      </c>
    </row>
    <row r="137" spans="2:4" ht="15" x14ac:dyDescent="0.25">
      <c r="B137" s="62" t="s">
        <v>151</v>
      </c>
      <c r="C137" s="45"/>
      <c r="D137" s="63" t="s">
        <v>139</v>
      </c>
    </row>
    <row r="138" spans="2:4" ht="24.75" customHeight="1" x14ac:dyDescent="0.25">
      <c r="B138" s="64"/>
      <c r="C138" s="64"/>
    </row>
    <row r="139" spans="2:4" ht="15" x14ac:dyDescent="0.25">
      <c r="B139" s="66"/>
      <c r="C139" s="68"/>
      <c r="D139"/>
    </row>
    <row r="141" spans="2:4" ht="15" x14ac:dyDescent="0.25">
      <c r="B141" s="42" t="s">
        <v>152</v>
      </c>
      <c r="C141" s="41"/>
      <c r="D141" s="67" t="s">
        <v>139</v>
      </c>
    </row>
    <row r="142" spans="2:4" ht="15" x14ac:dyDescent="0.25">
      <c r="B142" s="42" t="s">
        <v>153</v>
      </c>
      <c r="C142" s="41"/>
      <c r="D142" s="67" t="s">
        <v>139</v>
      </c>
    </row>
    <row r="143" spans="2:4" ht="15" x14ac:dyDescent="0.25">
      <c r="B143" s="42" t="s">
        <v>154</v>
      </c>
      <c r="C143" s="41"/>
      <c r="D143" s="46">
        <v>4.0636251863766973E-2</v>
      </c>
    </row>
    <row r="144" spans="2:4" ht="15" x14ac:dyDescent="0.25">
      <c r="B144" s="42" t="s">
        <v>155</v>
      </c>
      <c r="C144" s="41"/>
      <c r="D144" s="46" t="s">
        <v>139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V134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476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445</v>
      </c>
      <c r="C7" s="11" t="s">
        <v>446</v>
      </c>
      <c r="D7" s="2" t="s">
        <v>177</v>
      </c>
      <c r="E7" s="47">
        <v>50450</v>
      </c>
      <c r="F7" s="53">
        <v>263.42467499999998</v>
      </c>
      <c r="G7" s="5">
        <v>3.7577486E-2</v>
      </c>
    </row>
    <row r="8" spans="1:7" ht="15" x14ac:dyDescent="0.25">
      <c r="A8" s="6">
        <v>2</v>
      </c>
      <c r="B8" s="7" t="s">
        <v>162</v>
      </c>
      <c r="C8" s="11" t="s">
        <v>163</v>
      </c>
      <c r="D8" s="2" t="s">
        <v>13</v>
      </c>
      <c r="E8" s="47">
        <v>135147</v>
      </c>
      <c r="F8" s="53">
        <v>246.57570150000001</v>
      </c>
      <c r="G8" s="5">
        <v>3.5173982999999999E-2</v>
      </c>
    </row>
    <row r="9" spans="1:7" ht="25.5" x14ac:dyDescent="0.25">
      <c r="A9" s="6">
        <v>3</v>
      </c>
      <c r="B9" s="7" t="s">
        <v>159</v>
      </c>
      <c r="C9" s="11" t="s">
        <v>160</v>
      </c>
      <c r="D9" s="2" t="s">
        <v>161</v>
      </c>
      <c r="E9" s="47">
        <v>36575</v>
      </c>
      <c r="F9" s="53">
        <v>245.27195</v>
      </c>
      <c r="G9" s="5">
        <v>3.4988002999999997E-2</v>
      </c>
    </row>
    <row r="10" spans="1:7" ht="25.5" x14ac:dyDescent="0.25">
      <c r="A10" s="6">
        <v>4</v>
      </c>
      <c r="B10" s="7" t="s">
        <v>20</v>
      </c>
      <c r="C10" s="11" t="s">
        <v>21</v>
      </c>
      <c r="D10" s="2" t="s">
        <v>22</v>
      </c>
      <c r="E10" s="47">
        <v>39090</v>
      </c>
      <c r="F10" s="53">
        <v>237.27629999999999</v>
      </c>
      <c r="G10" s="5">
        <v>3.3847425E-2</v>
      </c>
    </row>
    <row r="11" spans="1:7" ht="25.5" x14ac:dyDescent="0.25">
      <c r="A11" s="6">
        <v>5</v>
      </c>
      <c r="B11" s="7" t="s">
        <v>52</v>
      </c>
      <c r="C11" s="11" t="s">
        <v>53</v>
      </c>
      <c r="D11" s="2" t="s">
        <v>22</v>
      </c>
      <c r="E11" s="47">
        <v>33425</v>
      </c>
      <c r="F11" s="53">
        <v>223.245575</v>
      </c>
      <c r="G11" s="5">
        <v>3.1845944000000001E-2</v>
      </c>
    </row>
    <row r="12" spans="1:7" ht="25.5" x14ac:dyDescent="0.25">
      <c r="A12" s="6">
        <v>6</v>
      </c>
      <c r="B12" s="7" t="s">
        <v>185</v>
      </c>
      <c r="C12" s="11" t="s">
        <v>186</v>
      </c>
      <c r="D12" s="2" t="s">
        <v>31</v>
      </c>
      <c r="E12" s="47">
        <v>18168</v>
      </c>
      <c r="F12" s="53">
        <v>218.53378799999999</v>
      </c>
      <c r="G12" s="5">
        <v>3.1173808000000001E-2</v>
      </c>
    </row>
    <row r="13" spans="1:7" ht="15" x14ac:dyDescent="0.25">
      <c r="A13" s="6">
        <v>7</v>
      </c>
      <c r="B13" s="7" t="s">
        <v>172</v>
      </c>
      <c r="C13" s="11" t="s">
        <v>173</v>
      </c>
      <c r="D13" s="2" t="s">
        <v>174</v>
      </c>
      <c r="E13" s="47">
        <v>77400</v>
      </c>
      <c r="F13" s="53">
        <v>216.9135</v>
      </c>
      <c r="G13" s="5">
        <v>3.0942674999999999E-2</v>
      </c>
    </row>
    <row r="14" spans="1:7" ht="25.5" x14ac:dyDescent="0.25">
      <c r="A14" s="6">
        <v>8</v>
      </c>
      <c r="B14" s="7" t="s">
        <v>396</v>
      </c>
      <c r="C14" s="11" t="s">
        <v>397</v>
      </c>
      <c r="D14" s="2" t="s">
        <v>60</v>
      </c>
      <c r="E14" s="47">
        <v>82596</v>
      </c>
      <c r="F14" s="53">
        <v>196.28939399999999</v>
      </c>
      <c r="G14" s="5">
        <v>2.8000648999999999E-2</v>
      </c>
    </row>
    <row r="15" spans="1:7" ht="15" x14ac:dyDescent="0.25">
      <c r="A15" s="6">
        <v>9</v>
      </c>
      <c r="B15" s="7" t="s">
        <v>77</v>
      </c>
      <c r="C15" s="11" t="s">
        <v>78</v>
      </c>
      <c r="D15" s="2" t="s">
        <v>69</v>
      </c>
      <c r="E15" s="47">
        <v>154000</v>
      </c>
      <c r="F15" s="53">
        <v>190.19</v>
      </c>
      <c r="G15" s="5">
        <v>2.7130571999999999E-2</v>
      </c>
    </row>
    <row r="16" spans="1:7" ht="15" x14ac:dyDescent="0.25">
      <c r="A16" s="6">
        <v>10</v>
      </c>
      <c r="B16" s="7" t="s">
        <v>477</v>
      </c>
      <c r="C16" s="11" t="s">
        <v>478</v>
      </c>
      <c r="D16" s="2" t="s">
        <v>253</v>
      </c>
      <c r="E16" s="47">
        <v>105000</v>
      </c>
      <c r="F16" s="53">
        <v>185.64</v>
      </c>
      <c r="G16" s="5">
        <v>2.6481515000000001E-2</v>
      </c>
    </row>
    <row r="17" spans="1:7" ht="25.5" x14ac:dyDescent="0.25">
      <c r="A17" s="6">
        <v>11</v>
      </c>
      <c r="B17" s="7" t="s">
        <v>441</v>
      </c>
      <c r="C17" s="11" t="s">
        <v>442</v>
      </c>
      <c r="D17" s="2" t="s">
        <v>60</v>
      </c>
      <c r="E17" s="47">
        <v>120000</v>
      </c>
      <c r="F17" s="53">
        <v>183.3</v>
      </c>
      <c r="G17" s="5">
        <v>2.6147713999999999E-2</v>
      </c>
    </row>
    <row r="18" spans="1:7" ht="25.5" x14ac:dyDescent="0.25">
      <c r="A18" s="6">
        <v>12</v>
      </c>
      <c r="B18" s="7" t="s">
        <v>201</v>
      </c>
      <c r="C18" s="11" t="s">
        <v>866</v>
      </c>
      <c r="D18" s="2" t="s">
        <v>60</v>
      </c>
      <c r="E18" s="47">
        <v>9500</v>
      </c>
      <c r="F18" s="53">
        <v>175.31774999999999</v>
      </c>
      <c r="G18" s="5">
        <v>2.5009047999999999E-2</v>
      </c>
    </row>
    <row r="19" spans="1:7" ht="25.5" x14ac:dyDescent="0.25">
      <c r="A19" s="6">
        <v>13</v>
      </c>
      <c r="B19" s="7" t="s">
        <v>479</v>
      </c>
      <c r="C19" s="11" t="s">
        <v>480</v>
      </c>
      <c r="D19" s="2" t="s">
        <v>28</v>
      </c>
      <c r="E19" s="47">
        <v>108924</v>
      </c>
      <c r="F19" s="53">
        <v>166.21802400000001</v>
      </c>
      <c r="G19" s="5">
        <v>2.3710973E-2</v>
      </c>
    </row>
    <row r="20" spans="1:7" ht="25.5" x14ac:dyDescent="0.25">
      <c r="A20" s="6">
        <v>14</v>
      </c>
      <c r="B20" s="7" t="s">
        <v>85</v>
      </c>
      <c r="C20" s="11" t="s">
        <v>86</v>
      </c>
      <c r="D20" s="2" t="s">
        <v>22</v>
      </c>
      <c r="E20" s="47">
        <v>18100</v>
      </c>
      <c r="F20" s="53">
        <v>161.40674999999999</v>
      </c>
      <c r="G20" s="5">
        <v>2.3024645999999999E-2</v>
      </c>
    </row>
    <row r="21" spans="1:7" ht="25.5" x14ac:dyDescent="0.25">
      <c r="A21" s="6">
        <v>15</v>
      </c>
      <c r="B21" s="7" t="s">
        <v>308</v>
      </c>
      <c r="C21" s="11" t="s">
        <v>309</v>
      </c>
      <c r="D21" s="2" t="s">
        <v>22</v>
      </c>
      <c r="E21" s="47">
        <v>22202</v>
      </c>
      <c r="F21" s="53">
        <v>161.33083300000001</v>
      </c>
      <c r="G21" s="5">
        <v>2.3013815999999999E-2</v>
      </c>
    </row>
    <row r="22" spans="1:7" ht="25.5" x14ac:dyDescent="0.25">
      <c r="A22" s="6">
        <v>16</v>
      </c>
      <c r="B22" s="7" t="s">
        <v>467</v>
      </c>
      <c r="C22" s="11" t="s">
        <v>468</v>
      </c>
      <c r="D22" s="2" t="s">
        <v>49</v>
      </c>
      <c r="E22" s="47">
        <v>27674</v>
      </c>
      <c r="F22" s="53">
        <v>160.412341</v>
      </c>
      <c r="G22" s="5">
        <v>2.2882794000000001E-2</v>
      </c>
    </row>
    <row r="23" spans="1:7" ht="15" x14ac:dyDescent="0.25">
      <c r="A23" s="6">
        <v>17</v>
      </c>
      <c r="B23" s="7" t="s">
        <v>447</v>
      </c>
      <c r="C23" s="11" t="s">
        <v>448</v>
      </c>
      <c r="D23" s="2" t="s">
        <v>316</v>
      </c>
      <c r="E23" s="47">
        <v>64104</v>
      </c>
      <c r="F23" s="53">
        <v>157.63173599999999</v>
      </c>
      <c r="G23" s="5">
        <v>2.2486141000000001E-2</v>
      </c>
    </row>
    <row r="24" spans="1:7" ht="25.5" x14ac:dyDescent="0.25">
      <c r="A24" s="6">
        <v>18</v>
      </c>
      <c r="B24" s="7" t="s">
        <v>459</v>
      </c>
      <c r="C24" s="11" t="s">
        <v>460</v>
      </c>
      <c r="D24" s="2" t="s">
        <v>74</v>
      </c>
      <c r="E24" s="47">
        <v>53500</v>
      </c>
      <c r="F24" s="53">
        <v>156.13974999999999</v>
      </c>
      <c r="G24" s="5">
        <v>2.2273309000000002E-2</v>
      </c>
    </row>
    <row r="25" spans="1:7" ht="25.5" x14ac:dyDescent="0.25">
      <c r="A25" s="6">
        <v>19</v>
      </c>
      <c r="B25" s="7" t="s">
        <v>260</v>
      </c>
      <c r="C25" s="11" t="s">
        <v>261</v>
      </c>
      <c r="D25" s="2" t="s">
        <v>31</v>
      </c>
      <c r="E25" s="47">
        <v>147000</v>
      </c>
      <c r="F25" s="53">
        <v>154.49700000000001</v>
      </c>
      <c r="G25" s="5">
        <v>2.2038971000000001E-2</v>
      </c>
    </row>
    <row r="26" spans="1:7" ht="15" x14ac:dyDescent="0.25">
      <c r="A26" s="6">
        <v>20</v>
      </c>
      <c r="B26" s="7" t="s">
        <v>36</v>
      </c>
      <c r="C26" s="11" t="s">
        <v>37</v>
      </c>
      <c r="D26" s="2" t="s">
        <v>16</v>
      </c>
      <c r="E26" s="47">
        <v>6415</v>
      </c>
      <c r="F26" s="53">
        <v>148.66441750000001</v>
      </c>
      <c r="G26" s="5">
        <v>2.1206954E-2</v>
      </c>
    </row>
    <row r="27" spans="1:7" ht="51" x14ac:dyDescent="0.25">
      <c r="A27" s="6">
        <v>21</v>
      </c>
      <c r="B27" s="7" t="s">
        <v>474</v>
      </c>
      <c r="C27" s="11" t="s">
        <v>475</v>
      </c>
      <c r="D27" s="2" t="s">
        <v>238</v>
      </c>
      <c r="E27" s="47">
        <v>198000</v>
      </c>
      <c r="F27" s="53">
        <v>148.5</v>
      </c>
      <c r="G27" s="5">
        <v>2.1183500000000001E-2</v>
      </c>
    </row>
    <row r="28" spans="1:7" ht="25.5" x14ac:dyDescent="0.25">
      <c r="A28" s="6">
        <v>22</v>
      </c>
      <c r="B28" s="7" t="s">
        <v>87</v>
      </c>
      <c r="C28" s="11" t="s">
        <v>88</v>
      </c>
      <c r="D28" s="2" t="s">
        <v>22</v>
      </c>
      <c r="E28" s="47">
        <v>13000</v>
      </c>
      <c r="F28" s="53">
        <v>146.51</v>
      </c>
      <c r="G28" s="5">
        <v>2.0899627E-2</v>
      </c>
    </row>
    <row r="29" spans="1:7" ht="25.5" x14ac:dyDescent="0.25">
      <c r="A29" s="6">
        <v>23</v>
      </c>
      <c r="B29" s="7" t="s">
        <v>89</v>
      </c>
      <c r="C29" s="11" t="s">
        <v>90</v>
      </c>
      <c r="D29" s="2" t="s">
        <v>22</v>
      </c>
      <c r="E29" s="47">
        <v>23500</v>
      </c>
      <c r="F29" s="53">
        <v>143.27950000000001</v>
      </c>
      <c r="G29" s="5">
        <v>2.0438797000000002E-2</v>
      </c>
    </row>
    <row r="30" spans="1:7" ht="15" x14ac:dyDescent="0.25">
      <c r="A30" s="6">
        <v>24</v>
      </c>
      <c r="B30" s="7" t="s">
        <v>256</v>
      </c>
      <c r="C30" s="11" t="s">
        <v>257</v>
      </c>
      <c r="D30" s="2" t="s">
        <v>210</v>
      </c>
      <c r="E30" s="47">
        <v>15538</v>
      </c>
      <c r="F30" s="53">
        <v>141.33364800000001</v>
      </c>
      <c r="G30" s="5">
        <v>2.0161221E-2</v>
      </c>
    </row>
    <row r="31" spans="1:7" ht="15" x14ac:dyDescent="0.25">
      <c r="A31" s="6">
        <v>25</v>
      </c>
      <c r="B31" s="7" t="s">
        <v>234</v>
      </c>
      <c r="C31" s="11" t="s">
        <v>235</v>
      </c>
      <c r="D31" s="2" t="s">
        <v>174</v>
      </c>
      <c r="E31" s="47">
        <v>37000</v>
      </c>
      <c r="F31" s="53">
        <v>140.74799999999999</v>
      </c>
      <c r="G31" s="5">
        <v>2.0077679000000001E-2</v>
      </c>
    </row>
    <row r="32" spans="1:7" ht="25.5" x14ac:dyDescent="0.25">
      <c r="A32" s="6">
        <v>26</v>
      </c>
      <c r="B32" s="7" t="s">
        <v>327</v>
      </c>
      <c r="C32" s="11" t="s">
        <v>328</v>
      </c>
      <c r="D32" s="2" t="s">
        <v>60</v>
      </c>
      <c r="E32" s="47">
        <v>10054</v>
      </c>
      <c r="F32" s="53">
        <v>140.02205799999999</v>
      </c>
      <c r="G32" s="5">
        <v>1.9974123E-2</v>
      </c>
    </row>
    <row r="33" spans="1:7" ht="15" x14ac:dyDescent="0.25">
      <c r="A33" s="6">
        <v>27</v>
      </c>
      <c r="B33" s="7" t="s">
        <v>481</v>
      </c>
      <c r="C33" s="11" t="s">
        <v>482</v>
      </c>
      <c r="D33" s="2" t="s">
        <v>74</v>
      </c>
      <c r="E33" s="47">
        <v>155214</v>
      </c>
      <c r="F33" s="53">
        <v>136.74353400000001</v>
      </c>
      <c r="G33" s="5">
        <v>1.9506441999999999E-2</v>
      </c>
    </row>
    <row r="34" spans="1:7" ht="15" x14ac:dyDescent="0.25">
      <c r="A34" s="6">
        <v>28</v>
      </c>
      <c r="B34" s="7" t="s">
        <v>182</v>
      </c>
      <c r="C34" s="11" t="s">
        <v>183</v>
      </c>
      <c r="D34" s="2" t="s">
        <v>184</v>
      </c>
      <c r="E34" s="47">
        <v>57000</v>
      </c>
      <c r="F34" s="53">
        <v>121.9515</v>
      </c>
      <c r="G34" s="5">
        <v>1.7396360999999999E-2</v>
      </c>
    </row>
    <row r="35" spans="1:7" ht="15" x14ac:dyDescent="0.25">
      <c r="A35" s="6">
        <v>29</v>
      </c>
      <c r="B35" s="7" t="s">
        <v>483</v>
      </c>
      <c r="C35" s="11" t="s">
        <v>484</v>
      </c>
      <c r="D35" s="2" t="s">
        <v>253</v>
      </c>
      <c r="E35" s="47">
        <v>3589</v>
      </c>
      <c r="F35" s="53">
        <v>112.798681</v>
      </c>
      <c r="G35" s="5">
        <v>1.6090713E-2</v>
      </c>
    </row>
    <row r="36" spans="1:7" ht="51" x14ac:dyDescent="0.25">
      <c r="A36" s="6">
        <v>30</v>
      </c>
      <c r="B36" s="7" t="s">
        <v>485</v>
      </c>
      <c r="C36" s="11" t="s">
        <v>486</v>
      </c>
      <c r="D36" s="2" t="s">
        <v>238</v>
      </c>
      <c r="E36" s="47">
        <v>28000</v>
      </c>
      <c r="F36" s="53">
        <v>112.014</v>
      </c>
      <c r="G36" s="5">
        <v>1.5978777999999999E-2</v>
      </c>
    </row>
    <row r="37" spans="1:7" ht="25.5" x14ac:dyDescent="0.25">
      <c r="A37" s="6">
        <v>31</v>
      </c>
      <c r="B37" s="7" t="s">
        <v>368</v>
      </c>
      <c r="C37" s="11" t="s">
        <v>369</v>
      </c>
      <c r="D37" s="2" t="s">
        <v>22</v>
      </c>
      <c r="E37" s="47">
        <v>30000</v>
      </c>
      <c r="F37" s="53">
        <v>108</v>
      </c>
      <c r="G37" s="5">
        <v>1.5406181999999999E-2</v>
      </c>
    </row>
    <row r="38" spans="1:7" ht="25.5" x14ac:dyDescent="0.25">
      <c r="A38" s="6">
        <v>32</v>
      </c>
      <c r="B38" s="7" t="s">
        <v>47</v>
      </c>
      <c r="C38" s="11" t="s">
        <v>48</v>
      </c>
      <c r="D38" s="2" t="s">
        <v>49</v>
      </c>
      <c r="E38" s="47">
        <v>24165</v>
      </c>
      <c r="F38" s="53">
        <v>106.57973250000001</v>
      </c>
      <c r="G38" s="5">
        <v>1.5203581000000001E-2</v>
      </c>
    </row>
    <row r="39" spans="1:7" ht="15" x14ac:dyDescent="0.25">
      <c r="A39" s="6">
        <v>33</v>
      </c>
      <c r="B39" s="7" t="s">
        <v>248</v>
      </c>
      <c r="C39" s="11" t="s">
        <v>249</v>
      </c>
      <c r="D39" s="2" t="s">
        <v>250</v>
      </c>
      <c r="E39" s="47">
        <v>10500</v>
      </c>
      <c r="F39" s="53">
        <v>105.03149999999999</v>
      </c>
      <c r="G39" s="5">
        <v>1.4982726E-2</v>
      </c>
    </row>
    <row r="40" spans="1:7" ht="15" x14ac:dyDescent="0.25">
      <c r="A40" s="6">
        <v>34</v>
      </c>
      <c r="B40" s="7" t="s">
        <v>258</v>
      </c>
      <c r="C40" s="11" t="s">
        <v>259</v>
      </c>
      <c r="D40" s="2" t="s">
        <v>184</v>
      </c>
      <c r="E40" s="47">
        <v>68000</v>
      </c>
      <c r="F40" s="53">
        <v>90.372</v>
      </c>
      <c r="G40" s="5">
        <v>1.2891550999999999E-2</v>
      </c>
    </row>
    <row r="41" spans="1:7" ht="25.5" x14ac:dyDescent="0.25">
      <c r="A41" s="6">
        <v>35</v>
      </c>
      <c r="B41" s="7" t="s">
        <v>211</v>
      </c>
      <c r="C41" s="11" t="s">
        <v>212</v>
      </c>
      <c r="D41" s="2" t="s">
        <v>60</v>
      </c>
      <c r="E41" s="47">
        <v>20911</v>
      </c>
      <c r="F41" s="53">
        <v>83.539445000000001</v>
      </c>
      <c r="G41" s="5">
        <v>1.1916888E-2</v>
      </c>
    </row>
    <row r="42" spans="1:7" ht="25.5" x14ac:dyDescent="0.25">
      <c r="A42" s="6">
        <v>36</v>
      </c>
      <c r="B42" s="7" t="s">
        <v>298</v>
      </c>
      <c r="C42" s="11" t="s">
        <v>299</v>
      </c>
      <c r="D42" s="2" t="s">
        <v>22</v>
      </c>
      <c r="E42" s="47">
        <v>1544</v>
      </c>
      <c r="F42" s="53">
        <v>83.249392</v>
      </c>
      <c r="G42" s="5">
        <v>1.1875512E-2</v>
      </c>
    </row>
    <row r="43" spans="1:7" ht="25.5" x14ac:dyDescent="0.25">
      <c r="A43" s="6">
        <v>37</v>
      </c>
      <c r="B43" s="7" t="s">
        <v>337</v>
      </c>
      <c r="C43" s="11" t="s">
        <v>338</v>
      </c>
      <c r="D43" s="2" t="s">
        <v>49</v>
      </c>
      <c r="E43" s="47">
        <v>801</v>
      </c>
      <c r="F43" s="53">
        <v>81.731236499999994</v>
      </c>
      <c r="G43" s="5">
        <v>1.1658946999999999E-2</v>
      </c>
    </row>
    <row r="44" spans="1:7" ht="15" x14ac:dyDescent="0.25">
      <c r="A44" s="6">
        <v>38</v>
      </c>
      <c r="B44" s="7" t="s">
        <v>451</v>
      </c>
      <c r="C44" s="11" t="s">
        <v>452</v>
      </c>
      <c r="D44" s="2" t="s">
        <v>177</v>
      </c>
      <c r="E44" s="47">
        <v>60820</v>
      </c>
      <c r="F44" s="53">
        <v>75.84254</v>
      </c>
      <c r="G44" s="5">
        <v>1.0818926E-2</v>
      </c>
    </row>
    <row r="45" spans="1:7" ht="15" x14ac:dyDescent="0.25">
      <c r="A45" s="6">
        <v>39</v>
      </c>
      <c r="B45" s="7" t="s">
        <v>487</v>
      </c>
      <c r="C45" s="11" t="s">
        <v>488</v>
      </c>
      <c r="D45" s="2" t="s">
        <v>253</v>
      </c>
      <c r="E45" s="47">
        <v>18500</v>
      </c>
      <c r="F45" s="53">
        <v>70.725499999999997</v>
      </c>
      <c r="G45" s="5">
        <v>1.0088981E-2</v>
      </c>
    </row>
    <row r="46" spans="1:7" ht="25.5" x14ac:dyDescent="0.25">
      <c r="A46" s="6">
        <v>40</v>
      </c>
      <c r="B46" s="7" t="s">
        <v>58</v>
      </c>
      <c r="C46" s="11" t="s">
        <v>59</v>
      </c>
      <c r="D46" s="2" t="s">
        <v>60</v>
      </c>
      <c r="E46" s="47">
        <v>10000</v>
      </c>
      <c r="F46" s="53">
        <v>67.66</v>
      </c>
      <c r="G46" s="5">
        <v>9.6516880000000003E-3</v>
      </c>
    </row>
    <row r="47" spans="1:7" ht="15" x14ac:dyDescent="0.25">
      <c r="A47" s="6">
        <v>41</v>
      </c>
      <c r="B47" s="7" t="s">
        <v>191</v>
      </c>
      <c r="C47" s="11" t="s">
        <v>192</v>
      </c>
      <c r="D47" s="2" t="s">
        <v>177</v>
      </c>
      <c r="E47" s="47">
        <v>5500</v>
      </c>
      <c r="F47" s="53">
        <v>66.59675</v>
      </c>
      <c r="G47" s="5">
        <v>9.5000150000000005E-3</v>
      </c>
    </row>
    <row r="48" spans="1:7" ht="25.5" x14ac:dyDescent="0.25">
      <c r="A48" s="6">
        <v>42</v>
      </c>
      <c r="B48" s="7" t="s">
        <v>469</v>
      </c>
      <c r="C48" s="11" t="s">
        <v>470</v>
      </c>
      <c r="D48" s="2" t="s">
        <v>60</v>
      </c>
      <c r="E48" s="47">
        <v>6341</v>
      </c>
      <c r="F48" s="53">
        <v>58.952277000000002</v>
      </c>
      <c r="G48" s="5">
        <v>8.4095320000000008E-3</v>
      </c>
    </row>
    <row r="49" spans="1:7" ht="15" x14ac:dyDescent="0.25">
      <c r="A49" s="1"/>
      <c r="B49" s="2"/>
      <c r="C49" s="8" t="s">
        <v>109</v>
      </c>
      <c r="D49" s="12"/>
      <c r="E49" s="49"/>
      <c r="F49" s="55">
        <v>6190.4607789999982</v>
      </c>
      <c r="G49" s="13">
        <v>0.88306819599999986</v>
      </c>
    </row>
    <row r="50" spans="1:7" ht="15" x14ac:dyDescent="0.25">
      <c r="A50" s="6"/>
      <c r="B50" s="7"/>
      <c r="C50" s="14"/>
      <c r="D50" s="15"/>
      <c r="E50" s="47"/>
      <c r="F50" s="53"/>
      <c r="G50" s="5"/>
    </row>
    <row r="51" spans="1:7" ht="15" x14ac:dyDescent="0.25">
      <c r="A51" s="1"/>
      <c r="B51" s="2"/>
      <c r="C51" s="8" t="s">
        <v>110</v>
      </c>
      <c r="D51" s="9"/>
      <c r="E51" s="48"/>
      <c r="F51" s="54"/>
      <c r="G51" s="10"/>
    </row>
    <row r="52" spans="1:7" ht="15" x14ac:dyDescent="0.25">
      <c r="A52" s="1"/>
      <c r="B52" s="2"/>
      <c r="C52" s="8" t="s">
        <v>109</v>
      </c>
      <c r="D52" s="12"/>
      <c r="E52" s="49"/>
      <c r="F52" s="55">
        <v>0</v>
      </c>
      <c r="G52" s="13">
        <v>0</v>
      </c>
    </row>
    <row r="53" spans="1:7" ht="15" x14ac:dyDescent="0.25">
      <c r="A53" s="6"/>
      <c r="B53" s="7"/>
      <c r="C53" s="14"/>
      <c r="D53" s="15"/>
      <c r="E53" s="47"/>
      <c r="F53" s="53"/>
      <c r="G53" s="5"/>
    </row>
    <row r="54" spans="1:7" ht="15" x14ac:dyDescent="0.25">
      <c r="A54" s="16"/>
      <c r="B54" s="17"/>
      <c r="C54" s="8" t="s">
        <v>111</v>
      </c>
      <c r="D54" s="9"/>
      <c r="E54" s="48"/>
      <c r="F54" s="54"/>
      <c r="G54" s="10"/>
    </row>
    <row r="55" spans="1:7" ht="15" x14ac:dyDescent="0.25">
      <c r="A55" s="18"/>
      <c r="B55" s="19"/>
      <c r="C55" s="8" t="s">
        <v>109</v>
      </c>
      <c r="D55" s="20"/>
      <c r="E55" s="50"/>
      <c r="F55" s="56">
        <v>0</v>
      </c>
      <c r="G55" s="21">
        <v>0</v>
      </c>
    </row>
    <row r="56" spans="1:7" ht="15" x14ac:dyDescent="0.25">
      <c r="A56" s="18"/>
      <c r="B56" s="19"/>
      <c r="C56" s="14"/>
      <c r="D56" s="22"/>
      <c r="E56" s="51"/>
      <c r="F56" s="57"/>
      <c r="G56" s="23"/>
    </row>
    <row r="57" spans="1:7" ht="15" x14ac:dyDescent="0.25">
      <c r="A57" s="1"/>
      <c r="B57" s="2"/>
      <c r="C57" s="8" t="s">
        <v>113</v>
      </c>
      <c r="D57" s="9"/>
      <c r="E57" s="48"/>
      <c r="F57" s="54"/>
      <c r="G57" s="10"/>
    </row>
    <row r="58" spans="1:7" ht="15" x14ac:dyDescent="0.25">
      <c r="A58" s="1"/>
      <c r="B58" s="2"/>
      <c r="C58" s="8" t="s">
        <v>109</v>
      </c>
      <c r="D58" s="12"/>
      <c r="E58" s="49"/>
      <c r="F58" s="55">
        <v>0</v>
      </c>
      <c r="G58" s="13">
        <v>0</v>
      </c>
    </row>
    <row r="59" spans="1:7" ht="15" x14ac:dyDescent="0.25">
      <c r="A59" s="1"/>
      <c r="B59" s="2"/>
      <c r="C59" s="14"/>
      <c r="D59" s="4"/>
      <c r="E59" s="47"/>
      <c r="F59" s="53"/>
      <c r="G59" s="5"/>
    </row>
    <row r="60" spans="1:7" ht="15" x14ac:dyDescent="0.25">
      <c r="A60" s="1"/>
      <c r="B60" s="2"/>
      <c r="C60" s="8" t="s">
        <v>114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1"/>
      <c r="B62" s="2"/>
      <c r="C62" s="14"/>
      <c r="D62" s="4"/>
      <c r="E62" s="47"/>
      <c r="F62" s="53"/>
      <c r="G62" s="5"/>
    </row>
    <row r="63" spans="1:7" ht="15" x14ac:dyDescent="0.25">
      <c r="A63" s="1"/>
      <c r="B63" s="2"/>
      <c r="C63" s="8" t="s">
        <v>115</v>
      </c>
      <c r="D63" s="9"/>
      <c r="E63" s="48"/>
      <c r="F63" s="54"/>
      <c r="G63" s="10"/>
    </row>
    <row r="64" spans="1:7" ht="15" x14ac:dyDescent="0.25">
      <c r="A64" s="1"/>
      <c r="B64" s="2"/>
      <c r="C64" s="8" t="s">
        <v>109</v>
      </c>
      <c r="D64" s="12"/>
      <c r="E64" s="49"/>
      <c r="F64" s="55">
        <v>0</v>
      </c>
      <c r="G64" s="13">
        <v>0</v>
      </c>
    </row>
    <row r="65" spans="1:7" ht="15" x14ac:dyDescent="0.25">
      <c r="A65" s="1"/>
      <c r="B65" s="2"/>
      <c r="C65" s="14"/>
      <c r="D65" s="4"/>
      <c r="E65" s="47"/>
      <c r="F65" s="53"/>
      <c r="G65" s="5"/>
    </row>
    <row r="66" spans="1:7" ht="25.5" x14ac:dyDescent="0.25">
      <c r="A66" s="6"/>
      <c r="B66" s="7"/>
      <c r="C66" s="24" t="s">
        <v>116</v>
      </c>
      <c r="D66" s="25"/>
      <c r="E66" s="49"/>
      <c r="F66" s="55">
        <v>6190.4607789999982</v>
      </c>
      <c r="G66" s="13">
        <v>0.88306819599999986</v>
      </c>
    </row>
    <row r="67" spans="1:7" ht="15" x14ac:dyDescent="0.25">
      <c r="A67" s="1"/>
      <c r="B67" s="2"/>
      <c r="C67" s="11"/>
      <c r="D67" s="4"/>
      <c r="E67" s="47"/>
      <c r="F67" s="53"/>
      <c r="G67" s="5"/>
    </row>
    <row r="68" spans="1:7" ht="15" x14ac:dyDescent="0.25">
      <c r="A68" s="1"/>
      <c r="B68" s="2"/>
      <c r="C68" s="3" t="s">
        <v>117</v>
      </c>
      <c r="D68" s="4"/>
      <c r="E68" s="47"/>
      <c r="F68" s="53"/>
      <c r="G68" s="5"/>
    </row>
    <row r="69" spans="1:7" ht="25.5" x14ac:dyDescent="0.25">
      <c r="A69" s="1"/>
      <c r="B69" s="2"/>
      <c r="C69" s="8" t="s">
        <v>10</v>
      </c>
      <c r="D69" s="9"/>
      <c r="E69" s="48"/>
      <c r="F69" s="54"/>
      <c r="G69" s="10"/>
    </row>
    <row r="70" spans="1:7" ht="15" x14ac:dyDescent="0.25">
      <c r="A70" s="6"/>
      <c r="B70" s="7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4"/>
      <c r="E71" s="47"/>
      <c r="F71" s="53"/>
      <c r="G71" s="5"/>
    </row>
    <row r="72" spans="1:7" ht="15" x14ac:dyDescent="0.25">
      <c r="A72" s="1"/>
      <c r="B72" s="26"/>
      <c r="C72" s="8" t="s">
        <v>118</v>
      </c>
      <c r="D72" s="9"/>
      <c r="E72" s="48"/>
      <c r="F72" s="54"/>
      <c r="G72" s="10"/>
    </row>
    <row r="73" spans="1:7" ht="15" x14ac:dyDescent="0.25">
      <c r="A73" s="6"/>
      <c r="B73" s="7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6"/>
      <c r="B74" s="7"/>
      <c r="C74" s="14"/>
      <c r="D74" s="4"/>
      <c r="E74" s="47"/>
      <c r="F74" s="59"/>
      <c r="G74" s="28"/>
    </row>
    <row r="75" spans="1:7" ht="15" x14ac:dyDescent="0.25">
      <c r="A75" s="1"/>
      <c r="B75" s="2"/>
      <c r="C75" s="8" t="s">
        <v>119</v>
      </c>
      <c r="D75" s="9"/>
      <c r="E75" s="48"/>
      <c r="F75" s="54"/>
      <c r="G75" s="10"/>
    </row>
    <row r="76" spans="1:7" ht="15" x14ac:dyDescent="0.25">
      <c r="A76" s="6"/>
      <c r="B76" s="7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25.5" x14ac:dyDescent="0.25">
      <c r="A78" s="1"/>
      <c r="B78" s="26"/>
      <c r="C78" s="8" t="s">
        <v>120</v>
      </c>
      <c r="D78" s="9"/>
      <c r="E78" s="48"/>
      <c r="F78" s="54"/>
      <c r="G78" s="10"/>
    </row>
    <row r="79" spans="1:7" ht="15" x14ac:dyDescent="0.25">
      <c r="A79" s="6"/>
      <c r="B79" s="7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6"/>
      <c r="B80" s="7"/>
      <c r="C80" s="14"/>
      <c r="D80" s="4"/>
      <c r="E80" s="47"/>
      <c r="F80" s="53"/>
      <c r="G80" s="5"/>
    </row>
    <row r="81" spans="1:7" ht="15" x14ac:dyDescent="0.25">
      <c r="A81" s="6"/>
      <c r="B81" s="7"/>
      <c r="C81" s="29" t="s">
        <v>121</v>
      </c>
      <c r="D81" s="25"/>
      <c r="E81" s="49"/>
      <c r="F81" s="55">
        <v>0</v>
      </c>
      <c r="G81" s="13">
        <v>0</v>
      </c>
    </row>
    <row r="82" spans="1:7" ht="15" x14ac:dyDescent="0.25">
      <c r="A82" s="6"/>
      <c r="B82" s="7"/>
      <c r="C82" s="11"/>
      <c r="D82" s="4"/>
      <c r="E82" s="47"/>
      <c r="F82" s="53"/>
      <c r="G82" s="5"/>
    </row>
    <row r="83" spans="1:7" ht="15" x14ac:dyDescent="0.25">
      <c r="A83" s="1"/>
      <c r="B83" s="2"/>
      <c r="C83" s="3" t="s">
        <v>122</v>
      </c>
      <c r="D83" s="4"/>
      <c r="E83" s="47"/>
      <c r="F83" s="53"/>
      <c r="G83" s="5"/>
    </row>
    <row r="84" spans="1:7" ht="15" x14ac:dyDescent="0.25">
      <c r="A84" s="6"/>
      <c r="B84" s="7"/>
      <c r="C84" s="8" t="s">
        <v>123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25"/>
      <c r="E85" s="49"/>
      <c r="F85" s="55">
        <v>0</v>
      </c>
      <c r="G85" s="13">
        <v>0</v>
      </c>
    </row>
    <row r="86" spans="1:7" ht="15" x14ac:dyDescent="0.25">
      <c r="A86" s="6"/>
      <c r="B86" s="7"/>
      <c r="C86" s="14"/>
      <c r="D86" s="7"/>
      <c r="E86" s="47"/>
      <c r="F86" s="53"/>
      <c r="G86" s="5"/>
    </row>
    <row r="87" spans="1:7" ht="15" x14ac:dyDescent="0.25">
      <c r="A87" s="6"/>
      <c r="B87" s="7"/>
      <c r="C87" s="8" t="s">
        <v>124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7"/>
      <c r="E89" s="47"/>
      <c r="F89" s="53"/>
      <c r="G89" s="5"/>
    </row>
    <row r="90" spans="1:7" ht="15" x14ac:dyDescent="0.25">
      <c r="A90" s="6"/>
      <c r="B90" s="7"/>
      <c r="C90" s="8" t="s">
        <v>125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7"/>
      <c r="E92" s="47"/>
      <c r="F92" s="53"/>
      <c r="G92" s="5"/>
    </row>
    <row r="93" spans="1:7" ht="15" x14ac:dyDescent="0.25">
      <c r="A93" s="6"/>
      <c r="B93" s="7"/>
      <c r="C93" s="8" t="s">
        <v>126</v>
      </c>
      <c r="D93" s="9"/>
      <c r="E93" s="48"/>
      <c r="F93" s="54"/>
      <c r="G93" s="10"/>
    </row>
    <row r="94" spans="1:7" ht="15" x14ac:dyDescent="0.25">
      <c r="A94" s="6">
        <v>1</v>
      </c>
      <c r="B94" s="7"/>
      <c r="C94" s="11" t="s">
        <v>757</v>
      </c>
      <c r="D94" s="15"/>
      <c r="E94" s="47"/>
      <c r="F94" s="53">
        <v>636.79238829999997</v>
      </c>
      <c r="G94" s="5">
        <v>9.0838327999999996E-2</v>
      </c>
    </row>
    <row r="95" spans="1:7" ht="15" x14ac:dyDescent="0.25">
      <c r="A95" s="6"/>
      <c r="B95" s="7"/>
      <c r="C95" s="8" t="s">
        <v>109</v>
      </c>
      <c r="D95" s="25"/>
      <c r="E95" s="49"/>
      <c r="F95" s="55">
        <v>636.79238829999997</v>
      </c>
      <c r="G95" s="13">
        <v>9.0838327999999996E-2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25.5" x14ac:dyDescent="0.25">
      <c r="A97" s="6"/>
      <c r="B97" s="7"/>
      <c r="C97" s="24" t="s">
        <v>128</v>
      </c>
      <c r="D97" s="25"/>
      <c r="E97" s="49"/>
      <c r="F97" s="55">
        <v>636.79238829999997</v>
      </c>
      <c r="G97" s="13">
        <v>9.0838327999999996E-2</v>
      </c>
    </row>
    <row r="98" spans="1:7" ht="15" x14ac:dyDescent="0.25">
      <c r="A98" s="6"/>
      <c r="B98" s="7"/>
      <c r="C98" s="30"/>
      <c r="D98" s="7"/>
      <c r="E98" s="47"/>
      <c r="F98" s="53"/>
      <c r="G98" s="5"/>
    </row>
    <row r="99" spans="1:7" ht="15" x14ac:dyDescent="0.25">
      <c r="A99" s="1"/>
      <c r="B99" s="2"/>
      <c r="C99" s="3" t="s">
        <v>129</v>
      </c>
      <c r="D99" s="4"/>
      <c r="E99" s="47"/>
      <c r="F99" s="53"/>
      <c r="G99" s="5"/>
    </row>
    <row r="100" spans="1:7" ht="25.5" x14ac:dyDescent="0.25">
      <c r="A100" s="6"/>
      <c r="B100" s="7"/>
      <c r="C100" s="8" t="s">
        <v>130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3"/>
      <c r="G102" s="5"/>
    </row>
    <row r="103" spans="1:7" ht="15" x14ac:dyDescent="0.25">
      <c r="A103" s="1"/>
      <c r="B103" s="2"/>
      <c r="C103" s="3" t="s">
        <v>131</v>
      </c>
      <c r="D103" s="4"/>
      <c r="E103" s="47"/>
      <c r="F103" s="53"/>
      <c r="G103" s="5"/>
    </row>
    <row r="104" spans="1:7" ht="25.5" x14ac:dyDescent="0.25">
      <c r="A104" s="6"/>
      <c r="B104" s="7"/>
      <c r="C104" s="8" t="s">
        <v>132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25.5" x14ac:dyDescent="0.25">
      <c r="A107" s="6"/>
      <c r="B107" s="7"/>
      <c r="C107" s="8" t="s">
        <v>133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9"/>
      <c r="G109" s="28"/>
    </row>
    <row r="110" spans="1:7" ht="25.5" x14ac:dyDescent="0.25">
      <c r="A110" s="6"/>
      <c r="B110" s="7"/>
      <c r="C110" s="30" t="s">
        <v>134</v>
      </c>
      <c r="D110" s="7"/>
      <c r="E110" s="47"/>
      <c r="F110" s="59">
        <v>182.91976098999999</v>
      </c>
      <c r="G110" s="28">
        <v>2.6093472999999999E-2</v>
      </c>
    </row>
    <row r="111" spans="1:7" ht="15" x14ac:dyDescent="0.25">
      <c r="A111" s="6"/>
      <c r="B111" s="7"/>
      <c r="C111" s="31" t="s">
        <v>135</v>
      </c>
      <c r="D111" s="12"/>
      <c r="E111" s="49"/>
      <c r="F111" s="55">
        <v>7010.1729282899987</v>
      </c>
      <c r="G111" s="13">
        <v>0.99999999699999986</v>
      </c>
    </row>
    <row r="113" spans="2:6" ht="15" x14ac:dyDescent="0.25">
      <c r="B113" s="352"/>
      <c r="C113" s="352"/>
      <c r="D113" s="352"/>
      <c r="E113" s="352"/>
      <c r="F113" s="352"/>
    </row>
    <row r="114" spans="2:6" ht="15" x14ac:dyDescent="0.25">
      <c r="B114" s="352"/>
      <c r="C114" s="352"/>
      <c r="D114" s="352"/>
      <c r="E114" s="352"/>
      <c r="F114" s="352"/>
    </row>
    <row r="116" spans="2:6" ht="15" x14ac:dyDescent="0.25">
      <c r="B116" s="37" t="s">
        <v>137</v>
      </c>
      <c r="C116" s="38"/>
      <c r="D116" s="39"/>
    </row>
    <row r="117" spans="2:6" ht="15" x14ac:dyDescent="0.25">
      <c r="B117" s="40" t="s">
        <v>138</v>
      </c>
      <c r="C117" s="41"/>
      <c r="D117" s="65" t="s">
        <v>139</v>
      </c>
    </row>
    <row r="118" spans="2:6" ht="15" x14ac:dyDescent="0.25">
      <c r="B118" s="40" t="s">
        <v>140</v>
      </c>
      <c r="C118" s="41"/>
      <c r="D118" s="65" t="s">
        <v>139</v>
      </c>
    </row>
    <row r="119" spans="2:6" ht="15" x14ac:dyDescent="0.25">
      <c r="B119" s="42" t="s">
        <v>141</v>
      </c>
      <c r="C119" s="41"/>
      <c r="D119" s="43"/>
    </row>
    <row r="120" spans="2:6" ht="25.5" customHeight="1" x14ac:dyDescent="0.25">
      <c r="B120" s="43"/>
      <c r="C120" s="33" t="s">
        <v>142</v>
      </c>
      <c r="D120" s="34" t="s">
        <v>143</v>
      </c>
    </row>
    <row r="121" spans="2:6" ht="12.75" customHeight="1" x14ac:dyDescent="0.25">
      <c r="B121" s="60" t="s">
        <v>144</v>
      </c>
      <c r="C121" s="61" t="s">
        <v>145</v>
      </c>
      <c r="D121" s="61" t="s">
        <v>146</v>
      </c>
    </row>
    <row r="122" spans="2:6" ht="15" x14ac:dyDescent="0.25">
      <c r="B122" s="43" t="s">
        <v>147</v>
      </c>
      <c r="C122" s="44">
        <v>10.727399999999999</v>
      </c>
      <c r="D122" s="44">
        <v>10.5029</v>
      </c>
    </row>
    <row r="123" spans="2:6" ht="15" x14ac:dyDescent="0.25">
      <c r="B123" s="43" t="s">
        <v>148</v>
      </c>
      <c r="C123" s="44">
        <v>10.727399999999999</v>
      </c>
      <c r="D123" s="44">
        <v>10.5029</v>
      </c>
    </row>
    <row r="124" spans="2:6" ht="15" x14ac:dyDescent="0.25">
      <c r="B124" s="43" t="s">
        <v>149</v>
      </c>
      <c r="C124" s="44">
        <v>10.685</v>
      </c>
      <c r="D124" s="44">
        <v>10.457800000000001</v>
      </c>
    </row>
    <row r="125" spans="2:6" ht="15" x14ac:dyDescent="0.25">
      <c r="B125" s="43" t="s">
        <v>150</v>
      </c>
      <c r="C125" s="44">
        <v>10.685</v>
      </c>
      <c r="D125" s="44">
        <v>10.4579</v>
      </c>
    </row>
    <row r="127" spans="2:6" ht="15" x14ac:dyDescent="0.25">
      <c r="B127" s="62" t="s">
        <v>151</v>
      </c>
      <c r="C127" s="45"/>
      <c r="D127" s="63" t="s">
        <v>139</v>
      </c>
    </row>
    <row r="128" spans="2:6" ht="24.75" customHeight="1" x14ac:dyDescent="0.25">
      <c r="B128" s="64"/>
      <c r="C128" s="64"/>
    </row>
    <row r="129" spans="2:4" ht="15" x14ac:dyDescent="0.25">
      <c r="B129" s="66"/>
      <c r="C129" s="68"/>
      <c r="D129"/>
    </row>
    <row r="131" spans="2:4" ht="15" x14ac:dyDescent="0.25">
      <c r="B131" s="42" t="s">
        <v>152</v>
      </c>
      <c r="C131" s="41"/>
      <c r="D131" s="67" t="s">
        <v>139</v>
      </c>
    </row>
    <row r="132" spans="2:4" ht="15" x14ac:dyDescent="0.25">
      <c r="B132" s="42" t="s">
        <v>153</v>
      </c>
      <c r="C132" s="41"/>
      <c r="D132" s="67" t="s">
        <v>139</v>
      </c>
    </row>
    <row r="133" spans="2:4" ht="15" x14ac:dyDescent="0.25">
      <c r="B133" s="42" t="s">
        <v>154</v>
      </c>
      <c r="C133" s="41"/>
      <c r="D133" s="46">
        <v>1.8961535681131976E-3</v>
      </c>
    </row>
    <row r="134" spans="2:4" ht="15" x14ac:dyDescent="0.25">
      <c r="B134" s="42" t="s">
        <v>155</v>
      </c>
      <c r="C134" s="41"/>
      <c r="D134" s="46" t="s">
        <v>139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V125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489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7">
        <v>2322538</v>
      </c>
      <c r="F7" s="53">
        <v>9464.3423500000008</v>
      </c>
      <c r="G7" s="5">
        <v>9.6642295000000003E-2</v>
      </c>
    </row>
    <row r="8" spans="1:7" ht="15" x14ac:dyDescent="0.25">
      <c r="A8" s="6">
        <v>2</v>
      </c>
      <c r="B8" s="7" t="s">
        <v>36</v>
      </c>
      <c r="C8" s="11" t="s">
        <v>37</v>
      </c>
      <c r="D8" s="2" t="s">
        <v>16</v>
      </c>
      <c r="E8" s="47">
        <v>397759</v>
      </c>
      <c r="F8" s="53">
        <v>9217.8659454999997</v>
      </c>
      <c r="G8" s="5">
        <v>9.4125475E-2</v>
      </c>
    </row>
    <row r="9" spans="1:7" ht="25.5" x14ac:dyDescent="0.25">
      <c r="A9" s="6">
        <v>3</v>
      </c>
      <c r="B9" s="7" t="s">
        <v>394</v>
      </c>
      <c r="C9" s="11" t="s">
        <v>395</v>
      </c>
      <c r="D9" s="2" t="s">
        <v>49</v>
      </c>
      <c r="E9" s="47">
        <v>2520754</v>
      </c>
      <c r="F9" s="53">
        <v>7596.292179</v>
      </c>
      <c r="G9" s="5">
        <v>7.7567260999999998E-2</v>
      </c>
    </row>
    <row r="10" spans="1:7" ht="25.5" x14ac:dyDescent="0.25">
      <c r="A10" s="6">
        <v>4</v>
      </c>
      <c r="B10" s="7" t="s">
        <v>26</v>
      </c>
      <c r="C10" s="11" t="s">
        <v>27</v>
      </c>
      <c r="D10" s="2" t="s">
        <v>28</v>
      </c>
      <c r="E10" s="47">
        <v>508389</v>
      </c>
      <c r="F10" s="53">
        <v>7080.8419919999997</v>
      </c>
      <c r="G10" s="5">
        <v>7.2303896000000006E-2</v>
      </c>
    </row>
    <row r="11" spans="1:7" ht="15" x14ac:dyDescent="0.25">
      <c r="A11" s="6">
        <v>5</v>
      </c>
      <c r="B11" s="7" t="s">
        <v>392</v>
      </c>
      <c r="C11" s="11" t="s">
        <v>393</v>
      </c>
      <c r="D11" s="2" t="s">
        <v>16</v>
      </c>
      <c r="E11" s="47">
        <v>863592</v>
      </c>
      <c r="F11" s="53">
        <v>6622.4552519999997</v>
      </c>
      <c r="G11" s="5">
        <v>6.7623216999999999E-2</v>
      </c>
    </row>
    <row r="12" spans="1:7" ht="15" x14ac:dyDescent="0.25">
      <c r="A12" s="6">
        <v>6</v>
      </c>
      <c r="B12" s="7" t="s">
        <v>490</v>
      </c>
      <c r="C12" s="11" t="s">
        <v>491</v>
      </c>
      <c r="D12" s="2" t="s">
        <v>16</v>
      </c>
      <c r="E12" s="47">
        <v>426450</v>
      </c>
      <c r="F12" s="53">
        <v>5912.9424749999998</v>
      </c>
      <c r="G12" s="5">
        <v>6.037824E-2</v>
      </c>
    </row>
    <row r="13" spans="1:7" ht="25.5" x14ac:dyDescent="0.25">
      <c r="A13" s="6">
        <v>7</v>
      </c>
      <c r="B13" s="7" t="s">
        <v>492</v>
      </c>
      <c r="C13" s="11" t="s">
        <v>493</v>
      </c>
      <c r="D13" s="2" t="s">
        <v>177</v>
      </c>
      <c r="E13" s="47">
        <v>274313</v>
      </c>
      <c r="F13" s="53">
        <v>5472.6815065000001</v>
      </c>
      <c r="G13" s="5">
        <v>5.5882647000000001E-2</v>
      </c>
    </row>
    <row r="14" spans="1:7" ht="15" x14ac:dyDescent="0.25">
      <c r="A14" s="6">
        <v>8</v>
      </c>
      <c r="B14" s="7" t="s">
        <v>333</v>
      </c>
      <c r="C14" s="11" t="s">
        <v>334</v>
      </c>
      <c r="D14" s="2" t="s">
        <v>253</v>
      </c>
      <c r="E14" s="47">
        <v>249108</v>
      </c>
      <c r="F14" s="53">
        <v>4463.7662520000003</v>
      </c>
      <c r="G14" s="5">
        <v>4.5580411000000001E-2</v>
      </c>
    </row>
    <row r="15" spans="1:7" ht="25.5" x14ac:dyDescent="0.25">
      <c r="A15" s="6">
        <v>9</v>
      </c>
      <c r="B15" s="7" t="s">
        <v>17</v>
      </c>
      <c r="C15" s="11" t="s">
        <v>18</v>
      </c>
      <c r="D15" s="2" t="s">
        <v>19</v>
      </c>
      <c r="E15" s="47">
        <v>254615</v>
      </c>
      <c r="F15" s="53">
        <v>3433.6105825</v>
      </c>
      <c r="G15" s="5">
        <v>3.5061284999999998E-2</v>
      </c>
    </row>
    <row r="16" spans="1:7" ht="15" x14ac:dyDescent="0.25">
      <c r="A16" s="6">
        <v>10</v>
      </c>
      <c r="B16" s="7" t="s">
        <v>494</v>
      </c>
      <c r="C16" s="11" t="s">
        <v>495</v>
      </c>
      <c r="D16" s="2" t="s">
        <v>210</v>
      </c>
      <c r="E16" s="47">
        <v>365932</v>
      </c>
      <c r="F16" s="53">
        <v>2749.4300819999999</v>
      </c>
      <c r="G16" s="5">
        <v>2.8074980999999999E-2</v>
      </c>
    </row>
    <row r="17" spans="1:7" ht="15" x14ac:dyDescent="0.25">
      <c r="A17" s="6">
        <v>11</v>
      </c>
      <c r="B17" s="7" t="s">
        <v>56</v>
      </c>
      <c r="C17" s="11" t="s">
        <v>57</v>
      </c>
      <c r="D17" s="2" t="s">
        <v>16</v>
      </c>
      <c r="E17" s="47">
        <v>860280</v>
      </c>
      <c r="F17" s="53">
        <v>2666.43786</v>
      </c>
      <c r="G17" s="5">
        <v>2.7227530999999999E-2</v>
      </c>
    </row>
    <row r="18" spans="1:7" ht="25.5" x14ac:dyDescent="0.25">
      <c r="A18" s="6">
        <v>12</v>
      </c>
      <c r="B18" s="7" t="s">
        <v>406</v>
      </c>
      <c r="C18" s="11" t="s">
        <v>407</v>
      </c>
      <c r="D18" s="2" t="s">
        <v>177</v>
      </c>
      <c r="E18" s="47">
        <v>391945</v>
      </c>
      <c r="F18" s="53">
        <v>2507.8600824999999</v>
      </c>
      <c r="G18" s="5">
        <v>2.5608262E-2</v>
      </c>
    </row>
    <row r="19" spans="1:7" ht="15" x14ac:dyDescent="0.25">
      <c r="A19" s="6">
        <v>13</v>
      </c>
      <c r="B19" s="7" t="s">
        <v>398</v>
      </c>
      <c r="C19" s="11" t="s">
        <v>399</v>
      </c>
      <c r="D19" s="2" t="s">
        <v>210</v>
      </c>
      <c r="E19" s="47">
        <v>288907</v>
      </c>
      <c r="F19" s="53">
        <v>2415.5514269999999</v>
      </c>
      <c r="G19" s="5">
        <v>2.4665678999999999E-2</v>
      </c>
    </row>
    <row r="20" spans="1:7" ht="15" x14ac:dyDescent="0.25">
      <c r="A20" s="6">
        <v>14</v>
      </c>
      <c r="B20" s="7" t="s">
        <v>496</v>
      </c>
      <c r="C20" s="11" t="s">
        <v>497</v>
      </c>
      <c r="D20" s="2" t="s">
        <v>25</v>
      </c>
      <c r="E20" s="47">
        <v>1569422</v>
      </c>
      <c r="F20" s="53">
        <v>2103.810191</v>
      </c>
      <c r="G20" s="5">
        <v>2.1482426999999998E-2</v>
      </c>
    </row>
    <row r="21" spans="1:7" ht="15" x14ac:dyDescent="0.25">
      <c r="A21" s="6">
        <v>15</v>
      </c>
      <c r="B21" s="7" t="s">
        <v>498</v>
      </c>
      <c r="C21" s="11" t="s">
        <v>499</v>
      </c>
      <c r="D21" s="2" t="s">
        <v>16</v>
      </c>
      <c r="E21" s="47">
        <v>122784</v>
      </c>
      <c r="F21" s="53">
        <v>1972.52496</v>
      </c>
      <c r="G21" s="5">
        <v>2.0141847000000001E-2</v>
      </c>
    </row>
    <row r="22" spans="1:7" ht="25.5" x14ac:dyDescent="0.25">
      <c r="A22" s="6">
        <v>16</v>
      </c>
      <c r="B22" s="7" t="s">
        <v>321</v>
      </c>
      <c r="C22" s="11" t="s">
        <v>322</v>
      </c>
      <c r="D22" s="2" t="s">
        <v>49</v>
      </c>
      <c r="E22" s="47">
        <v>223533</v>
      </c>
      <c r="F22" s="53">
        <v>1957.5902475</v>
      </c>
      <c r="G22" s="5">
        <v>1.9989346000000002E-2</v>
      </c>
    </row>
    <row r="23" spans="1:7" ht="25.5" x14ac:dyDescent="0.25">
      <c r="A23" s="6">
        <v>17</v>
      </c>
      <c r="B23" s="7" t="s">
        <v>435</v>
      </c>
      <c r="C23" s="11" t="s">
        <v>436</v>
      </c>
      <c r="D23" s="2" t="s">
        <v>60</v>
      </c>
      <c r="E23" s="47">
        <v>311952</v>
      </c>
      <c r="F23" s="53">
        <v>1880.1347040000001</v>
      </c>
      <c r="G23" s="5">
        <v>1.9198432000000001E-2</v>
      </c>
    </row>
    <row r="24" spans="1:7" ht="15" x14ac:dyDescent="0.25">
      <c r="A24" s="6">
        <v>18</v>
      </c>
      <c r="B24" s="7" t="s">
        <v>349</v>
      </c>
      <c r="C24" s="11" t="s">
        <v>350</v>
      </c>
      <c r="D24" s="2" t="s">
        <v>161</v>
      </c>
      <c r="E24" s="47">
        <v>112247</v>
      </c>
      <c r="F24" s="53">
        <v>1821.3759454999999</v>
      </c>
      <c r="G24" s="5">
        <v>1.8598435E-2</v>
      </c>
    </row>
    <row r="25" spans="1:7" ht="25.5" x14ac:dyDescent="0.25">
      <c r="A25" s="6">
        <v>19</v>
      </c>
      <c r="B25" s="7" t="s">
        <v>408</v>
      </c>
      <c r="C25" s="11" t="s">
        <v>409</v>
      </c>
      <c r="D25" s="2" t="s">
        <v>177</v>
      </c>
      <c r="E25" s="47">
        <v>161732</v>
      </c>
      <c r="F25" s="53">
        <v>1768.296822</v>
      </c>
      <c r="G25" s="5">
        <v>1.8056433E-2</v>
      </c>
    </row>
    <row r="26" spans="1:7" ht="25.5" x14ac:dyDescent="0.25">
      <c r="A26" s="6">
        <v>20</v>
      </c>
      <c r="B26" s="7" t="s">
        <v>500</v>
      </c>
      <c r="C26" s="11" t="s">
        <v>501</v>
      </c>
      <c r="D26" s="2" t="s">
        <v>60</v>
      </c>
      <c r="E26" s="47">
        <v>145100</v>
      </c>
      <c r="F26" s="53">
        <v>1681.0560499999999</v>
      </c>
      <c r="G26" s="5">
        <v>1.71656E-2</v>
      </c>
    </row>
    <row r="27" spans="1:7" ht="25.5" x14ac:dyDescent="0.25">
      <c r="A27" s="6">
        <v>21</v>
      </c>
      <c r="B27" s="7" t="s">
        <v>396</v>
      </c>
      <c r="C27" s="11" t="s">
        <v>397</v>
      </c>
      <c r="D27" s="2" t="s">
        <v>60</v>
      </c>
      <c r="E27" s="47">
        <v>621493</v>
      </c>
      <c r="F27" s="53">
        <v>1476.9781144999999</v>
      </c>
      <c r="G27" s="5">
        <v>1.5081719E-2</v>
      </c>
    </row>
    <row r="28" spans="1:7" ht="15" x14ac:dyDescent="0.25">
      <c r="A28" s="6">
        <v>22</v>
      </c>
      <c r="B28" s="7" t="s">
        <v>38</v>
      </c>
      <c r="C28" s="11" t="s">
        <v>39</v>
      </c>
      <c r="D28" s="2" t="s">
        <v>13</v>
      </c>
      <c r="E28" s="47">
        <v>7083</v>
      </c>
      <c r="F28" s="53">
        <v>1401.6902849999999</v>
      </c>
      <c r="G28" s="5">
        <v>1.431294E-2</v>
      </c>
    </row>
    <row r="29" spans="1:7" ht="15" x14ac:dyDescent="0.25">
      <c r="A29" s="6">
        <v>23</v>
      </c>
      <c r="B29" s="7" t="s">
        <v>294</v>
      </c>
      <c r="C29" s="11" t="s">
        <v>295</v>
      </c>
      <c r="D29" s="2" t="s">
        <v>250</v>
      </c>
      <c r="E29" s="47">
        <v>387406</v>
      </c>
      <c r="F29" s="53">
        <v>1378.003142</v>
      </c>
      <c r="G29" s="5">
        <v>1.4071066E-2</v>
      </c>
    </row>
    <row r="30" spans="1:7" ht="15" x14ac:dyDescent="0.25">
      <c r="A30" s="6">
        <v>24</v>
      </c>
      <c r="B30" s="7" t="s">
        <v>343</v>
      </c>
      <c r="C30" s="11" t="s">
        <v>344</v>
      </c>
      <c r="D30" s="2" t="s">
        <v>174</v>
      </c>
      <c r="E30" s="47">
        <v>631984</v>
      </c>
      <c r="F30" s="53">
        <v>1353.393736</v>
      </c>
      <c r="G30" s="5">
        <v>1.3819774999999999E-2</v>
      </c>
    </row>
    <row r="31" spans="1:7" ht="25.5" x14ac:dyDescent="0.25">
      <c r="A31" s="6">
        <v>25</v>
      </c>
      <c r="B31" s="7" t="s">
        <v>502</v>
      </c>
      <c r="C31" s="11" t="s">
        <v>503</v>
      </c>
      <c r="D31" s="2" t="s">
        <v>504</v>
      </c>
      <c r="E31" s="47">
        <v>415291</v>
      </c>
      <c r="F31" s="53">
        <v>1330.1770730000001</v>
      </c>
      <c r="G31" s="5">
        <v>1.3582705E-2</v>
      </c>
    </row>
    <row r="32" spans="1:7" ht="15" x14ac:dyDescent="0.25">
      <c r="A32" s="6">
        <v>26</v>
      </c>
      <c r="B32" s="7" t="s">
        <v>505</v>
      </c>
      <c r="C32" s="11" t="s">
        <v>506</v>
      </c>
      <c r="D32" s="2" t="s">
        <v>13</v>
      </c>
      <c r="E32" s="47">
        <v>71758</v>
      </c>
      <c r="F32" s="53">
        <v>1171.1264389999999</v>
      </c>
      <c r="G32" s="5">
        <v>1.1958607E-2</v>
      </c>
    </row>
    <row r="33" spans="1:7" ht="15" x14ac:dyDescent="0.25">
      <c r="A33" s="6">
        <v>27</v>
      </c>
      <c r="B33" s="7" t="s">
        <v>507</v>
      </c>
      <c r="C33" s="11" t="s">
        <v>508</v>
      </c>
      <c r="D33" s="2" t="s">
        <v>227</v>
      </c>
      <c r="E33" s="47">
        <v>15902</v>
      </c>
      <c r="F33" s="53">
        <v>1060.0909280000001</v>
      </c>
      <c r="G33" s="5">
        <v>1.0824801E-2</v>
      </c>
    </row>
    <row r="34" spans="1:7" ht="25.5" x14ac:dyDescent="0.25">
      <c r="A34" s="6">
        <v>28</v>
      </c>
      <c r="B34" s="7" t="s">
        <v>410</v>
      </c>
      <c r="C34" s="11" t="s">
        <v>411</v>
      </c>
      <c r="D34" s="2" t="s">
        <v>49</v>
      </c>
      <c r="E34" s="47">
        <v>70475</v>
      </c>
      <c r="F34" s="53">
        <v>1031.1549625</v>
      </c>
      <c r="G34" s="5">
        <v>1.052933E-2</v>
      </c>
    </row>
    <row r="35" spans="1:7" ht="15" x14ac:dyDescent="0.25">
      <c r="A35" s="6">
        <v>29</v>
      </c>
      <c r="B35" s="7" t="s">
        <v>402</v>
      </c>
      <c r="C35" s="11" t="s">
        <v>403</v>
      </c>
      <c r="D35" s="2" t="s">
        <v>227</v>
      </c>
      <c r="E35" s="47">
        <v>31282</v>
      </c>
      <c r="F35" s="53">
        <v>785.75691700000004</v>
      </c>
      <c r="G35" s="5">
        <v>8.0235210000000005E-3</v>
      </c>
    </row>
    <row r="36" spans="1:7" ht="15" x14ac:dyDescent="0.25">
      <c r="A36" s="6">
        <v>30</v>
      </c>
      <c r="B36" s="7" t="s">
        <v>431</v>
      </c>
      <c r="C36" s="11" t="s">
        <v>432</v>
      </c>
      <c r="D36" s="2" t="s">
        <v>13</v>
      </c>
      <c r="E36" s="47">
        <v>16045</v>
      </c>
      <c r="F36" s="53">
        <v>740.76556000000005</v>
      </c>
      <c r="G36" s="5">
        <v>7.5641049999999998E-3</v>
      </c>
    </row>
    <row r="37" spans="1:7" ht="15" x14ac:dyDescent="0.25">
      <c r="A37" s="1"/>
      <c r="B37" s="2"/>
      <c r="C37" s="8" t="s">
        <v>109</v>
      </c>
      <c r="D37" s="12"/>
      <c r="E37" s="49"/>
      <c r="F37" s="55">
        <v>94518.004063</v>
      </c>
      <c r="G37" s="13">
        <v>0.96514226900000033</v>
      </c>
    </row>
    <row r="38" spans="1:7" ht="15" x14ac:dyDescent="0.25">
      <c r="A38" s="6"/>
      <c r="B38" s="7"/>
      <c r="C38" s="14"/>
      <c r="D38" s="15"/>
      <c r="E38" s="47"/>
      <c r="F38" s="53"/>
      <c r="G38" s="5"/>
    </row>
    <row r="39" spans="1:7" ht="15" x14ac:dyDescent="0.25">
      <c r="A39" s="1"/>
      <c r="B39" s="2"/>
      <c r="C39" s="8" t="s">
        <v>110</v>
      </c>
      <c r="D39" s="9"/>
      <c r="E39" s="48"/>
      <c r="F39" s="54"/>
      <c r="G39" s="10"/>
    </row>
    <row r="40" spans="1:7" ht="15" x14ac:dyDescent="0.25">
      <c r="A40" s="1"/>
      <c r="B40" s="2"/>
      <c r="C40" s="8" t="s">
        <v>109</v>
      </c>
      <c r="D40" s="12"/>
      <c r="E40" s="49"/>
      <c r="F40" s="55">
        <v>0</v>
      </c>
      <c r="G40" s="13">
        <v>0</v>
      </c>
    </row>
    <row r="41" spans="1:7" ht="15" x14ac:dyDescent="0.25">
      <c r="A41" s="6"/>
      <c r="B41" s="7"/>
      <c r="C41" s="14"/>
      <c r="D41" s="15"/>
      <c r="E41" s="47"/>
      <c r="F41" s="53"/>
      <c r="G41" s="5"/>
    </row>
    <row r="42" spans="1:7" ht="15" x14ac:dyDescent="0.25">
      <c r="A42" s="16"/>
      <c r="B42" s="17"/>
      <c r="C42" s="8" t="s">
        <v>111</v>
      </c>
      <c r="D42" s="9"/>
      <c r="E42" s="48"/>
      <c r="F42" s="54"/>
      <c r="G42" s="10"/>
    </row>
    <row r="43" spans="1:7" ht="15" x14ac:dyDescent="0.25">
      <c r="A43" s="18"/>
      <c r="B43" s="19"/>
      <c r="C43" s="8" t="s">
        <v>109</v>
      </c>
      <c r="D43" s="20"/>
      <c r="E43" s="50"/>
      <c r="F43" s="56">
        <v>0</v>
      </c>
      <c r="G43" s="21">
        <v>0</v>
      </c>
    </row>
    <row r="44" spans="1:7" ht="15" x14ac:dyDescent="0.25">
      <c r="A44" s="18"/>
      <c r="B44" s="19"/>
      <c r="C44" s="14"/>
      <c r="D44" s="22"/>
      <c r="E44" s="51"/>
      <c r="F44" s="57"/>
      <c r="G44" s="23"/>
    </row>
    <row r="45" spans="1:7" ht="15" x14ac:dyDescent="0.25">
      <c r="A45" s="1"/>
      <c r="B45" s="2"/>
      <c r="C45" s="8" t="s">
        <v>113</v>
      </c>
      <c r="D45" s="9"/>
      <c r="E45" s="48"/>
      <c r="F45" s="54"/>
      <c r="G45" s="10"/>
    </row>
    <row r="46" spans="1:7" ht="25.5" x14ac:dyDescent="0.25">
      <c r="A46" s="1">
        <v>1</v>
      </c>
      <c r="B46" s="2" t="s">
        <v>502</v>
      </c>
      <c r="C46" s="72" t="s">
        <v>763</v>
      </c>
      <c r="D46" s="4" t="s">
        <v>504</v>
      </c>
      <c r="E46" s="47">
        <v>117769</v>
      </c>
      <c r="F46" s="53">
        <v>118.12230700000001</v>
      </c>
      <c r="G46" s="5">
        <v>1.206171E-3</v>
      </c>
    </row>
    <row r="47" spans="1:7" ht="15" x14ac:dyDescent="0.25">
      <c r="A47" s="1"/>
      <c r="B47" s="2"/>
      <c r="C47" s="8" t="s">
        <v>109</v>
      </c>
      <c r="D47" s="12"/>
      <c r="E47" s="49"/>
      <c r="F47" s="55">
        <v>118.12230700000001</v>
      </c>
      <c r="G47" s="13">
        <v>1.206171E-3</v>
      </c>
    </row>
    <row r="48" spans="1:7" ht="15" x14ac:dyDescent="0.25">
      <c r="A48" s="1"/>
      <c r="B48" s="2"/>
      <c r="C48" s="14"/>
      <c r="D48" s="4"/>
      <c r="E48" s="47"/>
      <c r="F48" s="53"/>
      <c r="G48" s="5"/>
    </row>
    <row r="49" spans="1:7" ht="15" x14ac:dyDescent="0.25">
      <c r="A49" s="1"/>
      <c r="B49" s="2"/>
      <c r="C49" s="8" t="s">
        <v>114</v>
      </c>
      <c r="D49" s="9"/>
      <c r="E49" s="48"/>
      <c r="F49" s="54"/>
      <c r="G49" s="10"/>
    </row>
    <row r="50" spans="1:7" ht="15" x14ac:dyDescent="0.25">
      <c r="A50" s="1"/>
      <c r="B50" s="2"/>
      <c r="C50" s="8" t="s">
        <v>109</v>
      </c>
      <c r="D50" s="12"/>
      <c r="E50" s="49"/>
      <c r="F50" s="55">
        <v>0</v>
      </c>
      <c r="G50" s="13">
        <v>0</v>
      </c>
    </row>
    <row r="51" spans="1:7" ht="15" x14ac:dyDescent="0.25">
      <c r="A51" s="1"/>
      <c r="B51" s="2"/>
      <c r="C51" s="14"/>
      <c r="D51" s="4"/>
      <c r="E51" s="47"/>
      <c r="F51" s="53"/>
      <c r="G51" s="5"/>
    </row>
    <row r="52" spans="1:7" ht="15" x14ac:dyDescent="0.25">
      <c r="A52" s="1"/>
      <c r="B52" s="2"/>
      <c r="C52" s="8" t="s">
        <v>115</v>
      </c>
      <c r="D52" s="9"/>
      <c r="E52" s="48"/>
      <c r="F52" s="54"/>
      <c r="G52" s="10"/>
    </row>
    <row r="53" spans="1:7" ht="15" x14ac:dyDescent="0.25">
      <c r="A53" s="1"/>
      <c r="B53" s="2"/>
      <c r="C53" s="8" t="s">
        <v>109</v>
      </c>
      <c r="D53" s="12"/>
      <c r="E53" s="49"/>
      <c r="F53" s="55">
        <v>0</v>
      </c>
      <c r="G53" s="13">
        <v>0</v>
      </c>
    </row>
    <row r="54" spans="1:7" ht="15" x14ac:dyDescent="0.25">
      <c r="A54" s="1"/>
      <c r="B54" s="2"/>
      <c r="C54" s="14"/>
      <c r="D54" s="4"/>
      <c r="E54" s="47"/>
      <c r="F54" s="53"/>
      <c r="G54" s="5"/>
    </row>
    <row r="55" spans="1:7" ht="25.5" x14ac:dyDescent="0.25">
      <c r="A55" s="6"/>
      <c r="B55" s="7"/>
      <c r="C55" s="24" t="s">
        <v>116</v>
      </c>
      <c r="D55" s="25"/>
      <c r="E55" s="49"/>
      <c r="F55" s="55">
        <v>94636.126369999998</v>
      </c>
      <c r="G55" s="13">
        <v>0.96634844000000031</v>
      </c>
    </row>
    <row r="56" spans="1:7" ht="15" x14ac:dyDescent="0.25">
      <c r="A56" s="1"/>
      <c r="B56" s="2"/>
      <c r="C56" s="11"/>
      <c r="D56" s="4"/>
      <c r="E56" s="47"/>
      <c r="F56" s="53"/>
      <c r="G56" s="5"/>
    </row>
    <row r="57" spans="1:7" ht="15" x14ac:dyDescent="0.25">
      <c r="A57" s="1"/>
      <c r="B57" s="2"/>
      <c r="C57" s="3" t="s">
        <v>117</v>
      </c>
      <c r="D57" s="4"/>
      <c r="E57" s="47"/>
      <c r="F57" s="53"/>
      <c r="G57" s="5"/>
    </row>
    <row r="58" spans="1:7" ht="25.5" x14ac:dyDescent="0.25">
      <c r="A58" s="1"/>
      <c r="B58" s="2"/>
      <c r="C58" s="8" t="s">
        <v>10</v>
      </c>
      <c r="D58" s="9"/>
      <c r="E58" s="48"/>
      <c r="F58" s="54"/>
      <c r="G58" s="10"/>
    </row>
    <row r="59" spans="1:7" ht="15" x14ac:dyDescent="0.25">
      <c r="A59" s="6"/>
      <c r="B59" s="7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6"/>
      <c r="B60" s="7"/>
      <c r="C60" s="14"/>
      <c r="D60" s="4"/>
      <c r="E60" s="47"/>
      <c r="F60" s="53"/>
      <c r="G60" s="5"/>
    </row>
    <row r="61" spans="1:7" ht="15" x14ac:dyDescent="0.25">
      <c r="A61" s="1"/>
      <c r="B61" s="26"/>
      <c r="C61" s="8" t="s">
        <v>118</v>
      </c>
      <c r="D61" s="9"/>
      <c r="E61" s="48"/>
      <c r="F61" s="54"/>
      <c r="G61" s="10"/>
    </row>
    <row r="62" spans="1:7" ht="15" x14ac:dyDescent="0.25">
      <c r="A62" s="6"/>
      <c r="B62" s="7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6"/>
      <c r="B63" s="7"/>
      <c r="C63" s="14"/>
      <c r="D63" s="4"/>
      <c r="E63" s="47"/>
      <c r="F63" s="59"/>
      <c r="G63" s="28"/>
    </row>
    <row r="64" spans="1:7" ht="15" x14ac:dyDescent="0.25">
      <c r="A64" s="1"/>
      <c r="B64" s="2"/>
      <c r="C64" s="8" t="s">
        <v>119</v>
      </c>
      <c r="D64" s="9"/>
      <c r="E64" s="48"/>
      <c r="F64" s="54"/>
      <c r="G64" s="10"/>
    </row>
    <row r="65" spans="1:7" ht="15" x14ac:dyDescent="0.25">
      <c r="A65" s="6"/>
      <c r="B65" s="7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1"/>
      <c r="B66" s="2"/>
      <c r="C66" s="14"/>
      <c r="D66" s="4"/>
      <c r="E66" s="47"/>
      <c r="F66" s="53"/>
      <c r="G66" s="5"/>
    </row>
    <row r="67" spans="1:7" ht="25.5" x14ac:dyDescent="0.25">
      <c r="A67" s="1"/>
      <c r="B67" s="26"/>
      <c r="C67" s="8" t="s">
        <v>120</v>
      </c>
      <c r="D67" s="9"/>
      <c r="E67" s="48"/>
      <c r="F67" s="54"/>
      <c r="G67" s="10"/>
    </row>
    <row r="68" spans="1:7" ht="15" x14ac:dyDescent="0.25">
      <c r="A68" s="6"/>
      <c r="B68" s="7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6"/>
      <c r="B69" s="7"/>
      <c r="C69" s="14"/>
      <c r="D69" s="4"/>
      <c r="E69" s="47"/>
      <c r="F69" s="53"/>
      <c r="G69" s="5"/>
    </row>
    <row r="70" spans="1:7" ht="15" x14ac:dyDescent="0.25">
      <c r="A70" s="6"/>
      <c r="B70" s="7"/>
      <c r="C70" s="29" t="s">
        <v>121</v>
      </c>
      <c r="D70" s="25"/>
      <c r="E70" s="49"/>
      <c r="F70" s="55">
        <v>0</v>
      </c>
      <c r="G70" s="13">
        <v>0</v>
      </c>
    </row>
    <row r="71" spans="1:7" ht="15" x14ac:dyDescent="0.25">
      <c r="A71" s="6"/>
      <c r="B71" s="7"/>
      <c r="C71" s="11"/>
      <c r="D71" s="4"/>
      <c r="E71" s="47"/>
      <c r="F71" s="53"/>
      <c r="G71" s="5"/>
    </row>
    <row r="72" spans="1:7" ht="15" x14ac:dyDescent="0.25">
      <c r="A72" s="1"/>
      <c r="B72" s="2"/>
      <c r="C72" s="3" t="s">
        <v>122</v>
      </c>
      <c r="D72" s="4"/>
      <c r="E72" s="47"/>
      <c r="F72" s="53"/>
      <c r="G72" s="5"/>
    </row>
    <row r="73" spans="1:7" ht="15" x14ac:dyDescent="0.25">
      <c r="A73" s="6"/>
      <c r="B73" s="7"/>
      <c r="C73" s="8" t="s">
        <v>123</v>
      </c>
      <c r="D73" s="9"/>
      <c r="E73" s="48"/>
      <c r="F73" s="54"/>
      <c r="G73" s="10"/>
    </row>
    <row r="74" spans="1:7" ht="15" x14ac:dyDescent="0.25">
      <c r="A74" s="6"/>
      <c r="B74" s="7"/>
      <c r="C74" s="8" t="s">
        <v>109</v>
      </c>
      <c r="D74" s="25"/>
      <c r="E74" s="49"/>
      <c r="F74" s="55">
        <v>0</v>
      </c>
      <c r="G74" s="13">
        <v>0</v>
      </c>
    </row>
    <row r="75" spans="1:7" ht="15" x14ac:dyDescent="0.25">
      <c r="A75" s="6"/>
      <c r="B75" s="7"/>
      <c r="C75" s="14"/>
      <c r="D75" s="7"/>
      <c r="E75" s="47"/>
      <c r="F75" s="53"/>
      <c r="G75" s="5"/>
    </row>
    <row r="76" spans="1:7" ht="15" x14ac:dyDescent="0.25">
      <c r="A76" s="6"/>
      <c r="B76" s="7"/>
      <c r="C76" s="8" t="s">
        <v>124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25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7"/>
      <c r="E78" s="47"/>
      <c r="F78" s="53"/>
      <c r="G78" s="5"/>
    </row>
    <row r="79" spans="1:7" ht="15" x14ac:dyDescent="0.25">
      <c r="A79" s="6"/>
      <c r="B79" s="7"/>
      <c r="C79" s="8" t="s">
        <v>125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25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7"/>
      <c r="E81" s="47"/>
      <c r="F81" s="53"/>
      <c r="G81" s="5"/>
    </row>
    <row r="82" spans="1:7" ht="15" x14ac:dyDescent="0.25">
      <c r="A82" s="6"/>
      <c r="B82" s="7"/>
      <c r="C82" s="8" t="s">
        <v>126</v>
      </c>
      <c r="D82" s="9"/>
      <c r="E82" s="48"/>
      <c r="F82" s="54"/>
      <c r="G82" s="10"/>
    </row>
    <row r="83" spans="1:7" ht="15" x14ac:dyDescent="0.25">
      <c r="A83" s="6">
        <v>1</v>
      </c>
      <c r="B83" s="7"/>
      <c r="C83" s="11" t="s">
        <v>757</v>
      </c>
      <c r="D83" s="15"/>
      <c r="E83" s="47"/>
      <c r="F83" s="53">
        <v>3077.9964893000001</v>
      </c>
      <c r="G83" s="5">
        <v>3.1430039E-2</v>
      </c>
    </row>
    <row r="84" spans="1:7" ht="15" x14ac:dyDescent="0.25">
      <c r="A84" s="6"/>
      <c r="B84" s="7"/>
      <c r="C84" s="8" t="s">
        <v>109</v>
      </c>
      <c r="D84" s="25"/>
      <c r="E84" s="49"/>
      <c r="F84" s="55">
        <v>3077.9964893000001</v>
      </c>
      <c r="G84" s="13">
        <v>3.1430039E-2</v>
      </c>
    </row>
    <row r="85" spans="1:7" ht="15" x14ac:dyDescent="0.25">
      <c r="A85" s="6"/>
      <c r="B85" s="7"/>
      <c r="C85" s="14"/>
      <c r="D85" s="7"/>
      <c r="E85" s="47"/>
      <c r="F85" s="53"/>
      <c r="G85" s="5"/>
    </row>
    <row r="86" spans="1:7" ht="25.5" x14ac:dyDescent="0.25">
      <c r="A86" s="6"/>
      <c r="B86" s="7"/>
      <c r="C86" s="24" t="s">
        <v>128</v>
      </c>
      <c r="D86" s="25"/>
      <c r="E86" s="49"/>
      <c r="F86" s="55">
        <v>3077.9964893000001</v>
      </c>
      <c r="G86" s="13">
        <v>3.1430039E-2</v>
      </c>
    </row>
    <row r="87" spans="1:7" ht="15" x14ac:dyDescent="0.25">
      <c r="A87" s="6"/>
      <c r="B87" s="7"/>
      <c r="C87" s="30"/>
      <c r="D87" s="7"/>
      <c r="E87" s="47"/>
      <c r="F87" s="53"/>
      <c r="G87" s="5"/>
    </row>
    <row r="88" spans="1:7" ht="15" x14ac:dyDescent="0.25">
      <c r="A88" s="1"/>
      <c r="B88" s="2"/>
      <c r="C88" s="3" t="s">
        <v>129</v>
      </c>
      <c r="D88" s="4"/>
      <c r="E88" s="47"/>
      <c r="F88" s="53"/>
      <c r="G88" s="5"/>
    </row>
    <row r="89" spans="1:7" ht="25.5" x14ac:dyDescent="0.25">
      <c r="A89" s="6"/>
      <c r="B89" s="7"/>
      <c r="C89" s="8" t="s">
        <v>130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7"/>
      <c r="E91" s="47"/>
      <c r="F91" s="53"/>
      <c r="G91" s="5"/>
    </row>
    <row r="92" spans="1:7" ht="15" x14ac:dyDescent="0.25">
      <c r="A92" s="1"/>
      <c r="B92" s="2"/>
      <c r="C92" s="3" t="s">
        <v>131</v>
      </c>
      <c r="D92" s="4"/>
      <c r="E92" s="47"/>
      <c r="F92" s="53"/>
      <c r="G92" s="5"/>
    </row>
    <row r="93" spans="1:7" ht="25.5" x14ac:dyDescent="0.25">
      <c r="A93" s="6"/>
      <c r="B93" s="7"/>
      <c r="C93" s="8" t="s">
        <v>132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25.5" x14ac:dyDescent="0.25">
      <c r="A96" s="6"/>
      <c r="B96" s="7"/>
      <c r="C96" s="8" t="s">
        <v>133</v>
      </c>
      <c r="D96" s="9"/>
      <c r="E96" s="48"/>
      <c r="F96" s="54"/>
      <c r="G96" s="10"/>
    </row>
    <row r="97" spans="1:9" ht="15" x14ac:dyDescent="0.25">
      <c r="A97" s="6"/>
      <c r="B97" s="7"/>
      <c r="C97" s="8" t="s">
        <v>109</v>
      </c>
      <c r="D97" s="25"/>
      <c r="E97" s="49"/>
      <c r="F97" s="55">
        <v>0</v>
      </c>
      <c r="G97" s="13">
        <v>0</v>
      </c>
    </row>
    <row r="98" spans="1:9" ht="15" x14ac:dyDescent="0.25">
      <c r="A98" s="6"/>
      <c r="B98" s="7"/>
      <c r="C98" s="14"/>
      <c r="D98" s="7"/>
      <c r="E98" s="47"/>
      <c r="F98" s="59"/>
      <c r="G98" s="28"/>
    </row>
    <row r="99" spans="1:9" ht="25.5" x14ac:dyDescent="0.25">
      <c r="A99" s="6"/>
      <c r="B99" s="7"/>
      <c r="C99" s="30" t="s">
        <v>134</v>
      </c>
      <c r="D99" s="7"/>
      <c r="E99" s="47"/>
      <c r="F99" s="59">
        <v>217.55726657</v>
      </c>
      <c r="G99" s="28">
        <v>2.2215208223771632E-3</v>
      </c>
      <c r="I99" s="77"/>
    </row>
    <row r="100" spans="1:9" ht="15" x14ac:dyDescent="0.25">
      <c r="A100" s="6"/>
      <c r="B100" s="7"/>
      <c r="C100" s="31" t="s">
        <v>135</v>
      </c>
      <c r="D100" s="12"/>
      <c r="E100" s="49"/>
      <c r="F100" s="55">
        <v>97931.68012587</v>
      </c>
      <c r="G100" s="13">
        <v>1</v>
      </c>
    </row>
    <row r="102" spans="1:9" ht="15" x14ac:dyDescent="0.25">
      <c r="B102" s="352"/>
      <c r="C102" s="352"/>
      <c r="D102" s="352"/>
      <c r="E102" s="352"/>
      <c r="F102" s="352"/>
    </row>
    <row r="103" spans="1:9" ht="15" x14ac:dyDescent="0.25">
      <c r="B103" s="352"/>
      <c r="C103" s="352"/>
      <c r="D103" s="352"/>
      <c r="E103" s="352"/>
      <c r="F103" s="352"/>
    </row>
    <row r="105" spans="1:9" ht="15" x14ac:dyDescent="0.25">
      <c r="B105" s="37" t="s">
        <v>137</v>
      </c>
      <c r="C105" s="38"/>
      <c r="D105" s="39"/>
    </row>
    <row r="106" spans="1:9" ht="15" x14ac:dyDescent="0.25">
      <c r="B106" s="40" t="s">
        <v>138</v>
      </c>
      <c r="C106" s="41"/>
      <c r="D106" s="65" t="s">
        <v>139</v>
      </c>
    </row>
    <row r="107" spans="1:9" ht="15" x14ac:dyDescent="0.25">
      <c r="B107" s="40" t="s">
        <v>140</v>
      </c>
      <c r="C107" s="41"/>
      <c r="D107" s="65" t="s">
        <v>139</v>
      </c>
    </row>
    <row r="108" spans="1:9" ht="15" x14ac:dyDescent="0.25">
      <c r="B108" s="42" t="s">
        <v>141</v>
      </c>
      <c r="C108" s="41"/>
      <c r="D108" s="43"/>
    </row>
    <row r="109" spans="1:9" ht="25.5" customHeight="1" x14ac:dyDescent="0.25">
      <c r="B109" s="43"/>
      <c r="C109" s="33" t="s">
        <v>142</v>
      </c>
      <c r="D109" s="34" t="s">
        <v>143</v>
      </c>
    </row>
    <row r="110" spans="1:9" ht="12.75" customHeight="1" x14ac:dyDescent="0.25">
      <c r="B110" s="60" t="s">
        <v>144</v>
      </c>
      <c r="C110" s="61" t="s">
        <v>145</v>
      </c>
      <c r="D110" s="61" t="s">
        <v>146</v>
      </c>
    </row>
    <row r="111" spans="1:9" ht="15" x14ac:dyDescent="0.25">
      <c r="B111" s="43" t="s">
        <v>147</v>
      </c>
      <c r="C111" s="44">
        <v>187.14019999999999</v>
      </c>
      <c r="D111" s="44">
        <v>188.16130000000001</v>
      </c>
    </row>
    <row r="112" spans="1:9" ht="15" x14ac:dyDescent="0.25">
      <c r="B112" s="43" t="s">
        <v>148</v>
      </c>
      <c r="C112" s="44">
        <v>13.9512</v>
      </c>
      <c r="D112" s="44">
        <v>14.0273</v>
      </c>
    </row>
    <row r="113" spans="2:4" ht="15" x14ac:dyDescent="0.25">
      <c r="B113" s="43" t="s">
        <v>388</v>
      </c>
      <c r="C113" s="44">
        <v>191.2764</v>
      </c>
      <c r="D113" s="44">
        <v>192.31989999999999</v>
      </c>
    </row>
    <row r="114" spans="2:4" ht="15" x14ac:dyDescent="0.25">
      <c r="B114" s="43" t="s">
        <v>389</v>
      </c>
      <c r="C114" s="44">
        <v>14.214600000000001</v>
      </c>
      <c r="D114" s="44">
        <v>14.292400000000001</v>
      </c>
    </row>
    <row r="115" spans="2:4" ht="15" x14ac:dyDescent="0.25">
      <c r="B115" s="43" t="s">
        <v>149</v>
      </c>
      <c r="C115" s="44">
        <v>179.2114</v>
      </c>
      <c r="D115" s="44">
        <v>180.078</v>
      </c>
    </row>
    <row r="116" spans="2:4" ht="15" x14ac:dyDescent="0.25">
      <c r="B116" s="43" t="s">
        <v>150</v>
      </c>
      <c r="C116" s="44">
        <v>13.2433</v>
      </c>
      <c r="D116" s="44">
        <v>13.307399999999999</v>
      </c>
    </row>
    <row r="118" spans="2:4" ht="15" x14ac:dyDescent="0.25">
      <c r="B118" s="62" t="s">
        <v>151</v>
      </c>
      <c r="C118" s="45"/>
      <c r="D118" s="63" t="s">
        <v>139</v>
      </c>
    </row>
    <row r="119" spans="2:4" ht="24.75" customHeight="1" x14ac:dyDescent="0.25">
      <c r="B119" s="64"/>
      <c r="C119" s="64"/>
    </row>
    <row r="120" spans="2:4" ht="15" x14ac:dyDescent="0.25">
      <c r="B120" s="66"/>
      <c r="C120" s="68"/>
      <c r="D120"/>
    </row>
    <row r="122" spans="2:4" ht="15" x14ac:dyDescent="0.25">
      <c r="B122" s="42" t="s">
        <v>152</v>
      </c>
      <c r="C122" s="41"/>
      <c r="D122" s="67" t="s">
        <v>139</v>
      </c>
    </row>
    <row r="123" spans="2:4" ht="15" x14ac:dyDescent="0.25">
      <c r="B123" s="42" t="s">
        <v>153</v>
      </c>
      <c r="C123" s="41"/>
      <c r="D123" s="67" t="s">
        <v>139</v>
      </c>
    </row>
    <row r="124" spans="2:4" ht="15" x14ac:dyDescent="0.25">
      <c r="B124" s="42" t="s">
        <v>154</v>
      </c>
      <c r="C124" s="41"/>
      <c r="D124" s="46">
        <v>0.8999616101918837</v>
      </c>
    </row>
    <row r="125" spans="2:4" ht="15" x14ac:dyDescent="0.25">
      <c r="B125" s="42" t="s">
        <v>155</v>
      </c>
      <c r="C125" s="41"/>
      <c r="D125" s="46" t="s">
        <v>139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V14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509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443</v>
      </c>
      <c r="C7" s="11" t="s">
        <v>444</v>
      </c>
      <c r="D7" s="2" t="s">
        <v>184</v>
      </c>
      <c r="E7" s="47">
        <v>22706</v>
      </c>
      <c r="F7" s="53">
        <v>186.49573100000001</v>
      </c>
      <c r="G7" s="5">
        <v>4.0928547000000003E-2</v>
      </c>
    </row>
    <row r="8" spans="1:7" ht="25.5" x14ac:dyDescent="0.25">
      <c r="A8" s="6">
        <v>2</v>
      </c>
      <c r="B8" s="7" t="s">
        <v>170</v>
      </c>
      <c r="C8" s="11" t="s">
        <v>171</v>
      </c>
      <c r="D8" s="2" t="s">
        <v>22</v>
      </c>
      <c r="E8" s="47">
        <v>30000</v>
      </c>
      <c r="F8" s="53">
        <v>165.04499999999999</v>
      </c>
      <c r="G8" s="5">
        <v>3.6220947000000003E-2</v>
      </c>
    </row>
    <row r="9" spans="1:7" ht="15" x14ac:dyDescent="0.25">
      <c r="A9" s="6">
        <v>3</v>
      </c>
      <c r="B9" s="7" t="s">
        <v>65</v>
      </c>
      <c r="C9" s="11" t="s">
        <v>66</v>
      </c>
      <c r="D9" s="2" t="s">
        <v>13</v>
      </c>
      <c r="E9" s="47">
        <v>16500</v>
      </c>
      <c r="F9" s="53">
        <v>149.05275</v>
      </c>
      <c r="G9" s="5">
        <v>3.2711271E-2</v>
      </c>
    </row>
    <row r="10" spans="1:7" ht="25.5" x14ac:dyDescent="0.25">
      <c r="A10" s="6">
        <v>4</v>
      </c>
      <c r="B10" s="7" t="s">
        <v>63</v>
      </c>
      <c r="C10" s="11" t="s">
        <v>64</v>
      </c>
      <c r="D10" s="2" t="s">
        <v>19</v>
      </c>
      <c r="E10" s="47">
        <v>116318</v>
      </c>
      <c r="F10" s="53">
        <v>144.46695600000001</v>
      </c>
      <c r="G10" s="5">
        <v>3.1704867999999997E-2</v>
      </c>
    </row>
    <row r="11" spans="1:7" ht="25.5" x14ac:dyDescent="0.25">
      <c r="A11" s="6">
        <v>5</v>
      </c>
      <c r="B11" s="7" t="s">
        <v>197</v>
      </c>
      <c r="C11" s="11" t="s">
        <v>198</v>
      </c>
      <c r="D11" s="2" t="s">
        <v>166</v>
      </c>
      <c r="E11" s="47">
        <v>26875</v>
      </c>
      <c r="F11" s="53">
        <v>132.198125</v>
      </c>
      <c r="G11" s="5">
        <v>2.9012337999999999E-2</v>
      </c>
    </row>
    <row r="12" spans="1:7" ht="15" x14ac:dyDescent="0.25">
      <c r="A12" s="6">
        <v>6</v>
      </c>
      <c r="B12" s="7" t="s">
        <v>445</v>
      </c>
      <c r="C12" s="11" t="s">
        <v>446</v>
      </c>
      <c r="D12" s="2" t="s">
        <v>177</v>
      </c>
      <c r="E12" s="47">
        <v>24043</v>
      </c>
      <c r="F12" s="53">
        <v>125.5405245</v>
      </c>
      <c r="G12" s="5">
        <v>2.7551254000000001E-2</v>
      </c>
    </row>
    <row r="13" spans="1:7" ht="25.5" x14ac:dyDescent="0.25">
      <c r="A13" s="6">
        <v>7</v>
      </c>
      <c r="B13" s="7" t="s">
        <v>441</v>
      </c>
      <c r="C13" s="11" t="s">
        <v>442</v>
      </c>
      <c r="D13" s="2" t="s">
        <v>60</v>
      </c>
      <c r="E13" s="47">
        <v>80234</v>
      </c>
      <c r="F13" s="53">
        <v>122.557435</v>
      </c>
      <c r="G13" s="5">
        <v>2.6896581999999999E-2</v>
      </c>
    </row>
    <row r="14" spans="1:7" ht="15" x14ac:dyDescent="0.25">
      <c r="A14" s="6">
        <v>8</v>
      </c>
      <c r="B14" s="7" t="s">
        <v>162</v>
      </c>
      <c r="C14" s="11" t="s">
        <v>163</v>
      </c>
      <c r="D14" s="2" t="s">
        <v>13</v>
      </c>
      <c r="E14" s="47">
        <v>61210</v>
      </c>
      <c r="F14" s="53">
        <v>111.677645</v>
      </c>
      <c r="G14" s="5">
        <v>2.4508892000000001E-2</v>
      </c>
    </row>
    <row r="15" spans="1:7" ht="25.5" x14ac:dyDescent="0.25">
      <c r="A15" s="6">
        <v>9</v>
      </c>
      <c r="B15" s="7" t="s">
        <v>58</v>
      </c>
      <c r="C15" s="11" t="s">
        <v>59</v>
      </c>
      <c r="D15" s="2" t="s">
        <v>60</v>
      </c>
      <c r="E15" s="47">
        <v>16464</v>
      </c>
      <c r="F15" s="53">
        <v>111.39542400000001</v>
      </c>
      <c r="G15" s="5">
        <v>2.4446954999999999E-2</v>
      </c>
    </row>
    <row r="16" spans="1:7" ht="25.5" x14ac:dyDescent="0.25">
      <c r="A16" s="6">
        <v>10</v>
      </c>
      <c r="B16" s="7" t="s">
        <v>54</v>
      </c>
      <c r="C16" s="11" t="s">
        <v>55</v>
      </c>
      <c r="D16" s="2" t="s">
        <v>22</v>
      </c>
      <c r="E16" s="47">
        <v>57781</v>
      </c>
      <c r="F16" s="53">
        <v>107.9637985</v>
      </c>
      <c r="G16" s="5">
        <v>2.3693847000000001E-2</v>
      </c>
    </row>
    <row r="17" spans="1:7" ht="25.5" x14ac:dyDescent="0.25">
      <c r="A17" s="6">
        <v>11</v>
      </c>
      <c r="B17" s="7" t="s">
        <v>23</v>
      </c>
      <c r="C17" s="11" t="s">
        <v>24</v>
      </c>
      <c r="D17" s="2" t="s">
        <v>25</v>
      </c>
      <c r="E17" s="47">
        <v>21964</v>
      </c>
      <c r="F17" s="53">
        <v>102.330276</v>
      </c>
      <c r="G17" s="5">
        <v>2.2457509E-2</v>
      </c>
    </row>
    <row r="18" spans="1:7" ht="25.5" x14ac:dyDescent="0.25">
      <c r="A18" s="6">
        <v>12</v>
      </c>
      <c r="B18" s="7" t="s">
        <v>159</v>
      </c>
      <c r="C18" s="11" t="s">
        <v>160</v>
      </c>
      <c r="D18" s="2" t="s">
        <v>161</v>
      </c>
      <c r="E18" s="47">
        <v>15063</v>
      </c>
      <c r="F18" s="53">
        <v>101.012478</v>
      </c>
      <c r="G18" s="5">
        <v>2.2168303E-2</v>
      </c>
    </row>
    <row r="19" spans="1:7" ht="15" x14ac:dyDescent="0.25">
      <c r="A19" s="6">
        <v>13</v>
      </c>
      <c r="B19" s="7" t="s">
        <v>195</v>
      </c>
      <c r="C19" s="11" t="s">
        <v>196</v>
      </c>
      <c r="D19" s="2" t="s">
        <v>177</v>
      </c>
      <c r="E19" s="47">
        <v>25220</v>
      </c>
      <c r="F19" s="53">
        <v>100.51430999999999</v>
      </c>
      <c r="G19" s="5">
        <v>2.2058975000000001E-2</v>
      </c>
    </row>
    <row r="20" spans="1:7" ht="15" x14ac:dyDescent="0.25">
      <c r="A20" s="6">
        <v>14</v>
      </c>
      <c r="B20" s="7" t="s">
        <v>477</v>
      </c>
      <c r="C20" s="11" t="s">
        <v>478</v>
      </c>
      <c r="D20" s="2" t="s">
        <v>253</v>
      </c>
      <c r="E20" s="47">
        <v>56450</v>
      </c>
      <c r="F20" s="53">
        <v>99.803600000000003</v>
      </c>
      <c r="G20" s="5">
        <v>2.1903002000000001E-2</v>
      </c>
    </row>
    <row r="21" spans="1:7" ht="25.5" x14ac:dyDescent="0.25">
      <c r="A21" s="6">
        <v>15</v>
      </c>
      <c r="B21" s="7" t="s">
        <v>189</v>
      </c>
      <c r="C21" s="11" t="s">
        <v>190</v>
      </c>
      <c r="D21" s="2" t="s">
        <v>22</v>
      </c>
      <c r="E21" s="47">
        <v>30200</v>
      </c>
      <c r="F21" s="53">
        <v>98.361400000000003</v>
      </c>
      <c r="G21" s="5">
        <v>2.1586495000000001E-2</v>
      </c>
    </row>
    <row r="22" spans="1:7" ht="15" x14ac:dyDescent="0.25">
      <c r="A22" s="6">
        <v>16</v>
      </c>
      <c r="B22" s="7" t="s">
        <v>449</v>
      </c>
      <c r="C22" s="11" t="s">
        <v>450</v>
      </c>
      <c r="D22" s="2" t="s">
        <v>177</v>
      </c>
      <c r="E22" s="47">
        <v>74666</v>
      </c>
      <c r="F22" s="53">
        <v>97.364463999999998</v>
      </c>
      <c r="G22" s="5">
        <v>2.1367706E-2</v>
      </c>
    </row>
    <row r="23" spans="1:7" ht="15" x14ac:dyDescent="0.25">
      <c r="A23" s="6">
        <v>17</v>
      </c>
      <c r="B23" s="7" t="s">
        <v>191</v>
      </c>
      <c r="C23" s="11" t="s">
        <v>192</v>
      </c>
      <c r="D23" s="2" t="s">
        <v>177</v>
      </c>
      <c r="E23" s="47">
        <v>7809</v>
      </c>
      <c r="F23" s="53">
        <v>94.555276500000005</v>
      </c>
      <c r="G23" s="5">
        <v>2.0751199000000001E-2</v>
      </c>
    </row>
    <row r="24" spans="1:7" ht="25.5" x14ac:dyDescent="0.25">
      <c r="A24" s="6">
        <v>18</v>
      </c>
      <c r="B24" s="7" t="s">
        <v>100</v>
      </c>
      <c r="C24" s="11" t="s">
        <v>101</v>
      </c>
      <c r="D24" s="2" t="s">
        <v>22</v>
      </c>
      <c r="E24" s="47">
        <v>22971</v>
      </c>
      <c r="F24" s="53">
        <v>93.7101945</v>
      </c>
      <c r="G24" s="5">
        <v>2.0565737000000001E-2</v>
      </c>
    </row>
    <row r="25" spans="1:7" ht="15" x14ac:dyDescent="0.25">
      <c r="A25" s="6">
        <v>19</v>
      </c>
      <c r="B25" s="7" t="s">
        <v>304</v>
      </c>
      <c r="C25" s="11" t="s">
        <v>305</v>
      </c>
      <c r="D25" s="2" t="s">
        <v>174</v>
      </c>
      <c r="E25" s="47">
        <v>3333</v>
      </c>
      <c r="F25" s="53">
        <v>93.698962499999993</v>
      </c>
      <c r="G25" s="5">
        <v>2.0563272E-2</v>
      </c>
    </row>
    <row r="26" spans="1:7" ht="15" x14ac:dyDescent="0.25">
      <c r="A26" s="6">
        <v>20</v>
      </c>
      <c r="B26" s="7" t="s">
        <v>447</v>
      </c>
      <c r="C26" s="11" t="s">
        <v>448</v>
      </c>
      <c r="D26" s="2" t="s">
        <v>316</v>
      </c>
      <c r="E26" s="47">
        <v>37455</v>
      </c>
      <c r="F26" s="53">
        <v>92.101844999999997</v>
      </c>
      <c r="G26" s="5">
        <v>2.0212767E-2</v>
      </c>
    </row>
    <row r="27" spans="1:7" ht="25.5" x14ac:dyDescent="0.25">
      <c r="A27" s="6">
        <v>21</v>
      </c>
      <c r="B27" s="7" t="s">
        <v>193</v>
      </c>
      <c r="C27" s="11" t="s">
        <v>194</v>
      </c>
      <c r="D27" s="2" t="s">
        <v>49</v>
      </c>
      <c r="E27" s="47">
        <v>17404</v>
      </c>
      <c r="F27" s="53">
        <v>90.45729</v>
      </c>
      <c r="G27" s="5">
        <v>1.9851851E-2</v>
      </c>
    </row>
    <row r="28" spans="1:7" ht="25.5" x14ac:dyDescent="0.25">
      <c r="A28" s="6">
        <v>22</v>
      </c>
      <c r="B28" s="7" t="s">
        <v>42</v>
      </c>
      <c r="C28" s="11" t="s">
        <v>43</v>
      </c>
      <c r="D28" s="2" t="s">
        <v>19</v>
      </c>
      <c r="E28" s="47">
        <v>89678</v>
      </c>
      <c r="F28" s="53">
        <v>88.960576000000003</v>
      </c>
      <c r="G28" s="5">
        <v>1.952338E-2</v>
      </c>
    </row>
    <row r="29" spans="1:7" ht="25.5" x14ac:dyDescent="0.25">
      <c r="A29" s="6">
        <v>23</v>
      </c>
      <c r="B29" s="7" t="s">
        <v>87</v>
      </c>
      <c r="C29" s="11" t="s">
        <v>88</v>
      </c>
      <c r="D29" s="2" t="s">
        <v>22</v>
      </c>
      <c r="E29" s="47">
        <v>7868</v>
      </c>
      <c r="F29" s="53">
        <v>88.672359999999998</v>
      </c>
      <c r="G29" s="5">
        <v>1.9460128E-2</v>
      </c>
    </row>
    <row r="30" spans="1:7" ht="51" x14ac:dyDescent="0.25">
      <c r="A30" s="6">
        <v>24</v>
      </c>
      <c r="B30" s="7" t="s">
        <v>246</v>
      </c>
      <c r="C30" s="11" t="s">
        <v>247</v>
      </c>
      <c r="D30" s="2" t="s">
        <v>238</v>
      </c>
      <c r="E30" s="47">
        <v>39551</v>
      </c>
      <c r="F30" s="53">
        <v>88.159178999999995</v>
      </c>
      <c r="G30" s="5">
        <v>1.9347505000000001E-2</v>
      </c>
    </row>
    <row r="31" spans="1:7" ht="25.5" x14ac:dyDescent="0.25">
      <c r="A31" s="6">
        <v>25</v>
      </c>
      <c r="B31" s="7" t="s">
        <v>34</v>
      </c>
      <c r="C31" s="11" t="s">
        <v>35</v>
      </c>
      <c r="D31" s="2" t="s">
        <v>22</v>
      </c>
      <c r="E31" s="47">
        <v>16000</v>
      </c>
      <c r="F31" s="53">
        <v>88.08</v>
      </c>
      <c r="G31" s="5">
        <v>1.9330127999999999E-2</v>
      </c>
    </row>
    <row r="32" spans="1:7" ht="25.5" x14ac:dyDescent="0.25">
      <c r="A32" s="6">
        <v>26</v>
      </c>
      <c r="B32" s="7" t="s">
        <v>52</v>
      </c>
      <c r="C32" s="11" t="s">
        <v>53</v>
      </c>
      <c r="D32" s="2" t="s">
        <v>22</v>
      </c>
      <c r="E32" s="47">
        <v>13000</v>
      </c>
      <c r="F32" s="53">
        <v>86.826999999999998</v>
      </c>
      <c r="G32" s="5">
        <v>1.9055144E-2</v>
      </c>
    </row>
    <row r="33" spans="1:7" ht="15" x14ac:dyDescent="0.25">
      <c r="A33" s="6">
        <v>27</v>
      </c>
      <c r="B33" s="7" t="s">
        <v>178</v>
      </c>
      <c r="C33" s="11" t="s">
        <v>179</v>
      </c>
      <c r="D33" s="2" t="s">
        <v>13</v>
      </c>
      <c r="E33" s="47">
        <v>76000</v>
      </c>
      <c r="F33" s="53">
        <v>81.396000000000001</v>
      </c>
      <c r="G33" s="5">
        <v>1.7863251E-2</v>
      </c>
    </row>
    <row r="34" spans="1:7" ht="15" x14ac:dyDescent="0.25">
      <c r="A34" s="6">
        <v>28</v>
      </c>
      <c r="B34" s="7" t="s">
        <v>451</v>
      </c>
      <c r="C34" s="11" t="s">
        <v>452</v>
      </c>
      <c r="D34" s="2" t="s">
        <v>177</v>
      </c>
      <c r="E34" s="47">
        <v>64500</v>
      </c>
      <c r="F34" s="53">
        <v>80.4315</v>
      </c>
      <c r="G34" s="5">
        <v>1.7651581E-2</v>
      </c>
    </row>
    <row r="35" spans="1:7" ht="15" x14ac:dyDescent="0.25">
      <c r="A35" s="6">
        <v>29</v>
      </c>
      <c r="B35" s="7" t="s">
        <v>248</v>
      </c>
      <c r="C35" s="11" t="s">
        <v>249</v>
      </c>
      <c r="D35" s="2" t="s">
        <v>250</v>
      </c>
      <c r="E35" s="47">
        <v>7908</v>
      </c>
      <c r="F35" s="53">
        <v>79.103724</v>
      </c>
      <c r="G35" s="5">
        <v>1.7360185E-2</v>
      </c>
    </row>
    <row r="36" spans="1:7" ht="15" x14ac:dyDescent="0.25">
      <c r="A36" s="6">
        <v>30</v>
      </c>
      <c r="B36" s="7" t="s">
        <v>67</v>
      </c>
      <c r="C36" s="11" t="s">
        <v>68</v>
      </c>
      <c r="D36" s="2" t="s">
        <v>69</v>
      </c>
      <c r="E36" s="47">
        <v>34750</v>
      </c>
      <c r="F36" s="53">
        <v>77.127624999999995</v>
      </c>
      <c r="G36" s="5">
        <v>1.6926508999999999E-2</v>
      </c>
    </row>
    <row r="37" spans="1:7" ht="25.5" x14ac:dyDescent="0.25">
      <c r="A37" s="6">
        <v>31</v>
      </c>
      <c r="B37" s="7" t="s">
        <v>219</v>
      </c>
      <c r="C37" s="11" t="s">
        <v>220</v>
      </c>
      <c r="D37" s="2" t="s">
        <v>31</v>
      </c>
      <c r="E37" s="47">
        <v>61263</v>
      </c>
      <c r="F37" s="53">
        <v>74.128230000000002</v>
      </c>
      <c r="G37" s="5">
        <v>1.6268258000000001E-2</v>
      </c>
    </row>
    <row r="38" spans="1:7" ht="15" x14ac:dyDescent="0.25">
      <c r="A38" s="6">
        <v>32</v>
      </c>
      <c r="B38" s="7" t="s">
        <v>75</v>
      </c>
      <c r="C38" s="11" t="s">
        <v>76</v>
      </c>
      <c r="D38" s="2" t="s">
        <v>69</v>
      </c>
      <c r="E38" s="47">
        <v>26599</v>
      </c>
      <c r="F38" s="53">
        <v>71.910396500000004</v>
      </c>
      <c r="G38" s="5">
        <v>1.5781529999999998E-2</v>
      </c>
    </row>
    <row r="39" spans="1:7" ht="15" x14ac:dyDescent="0.25">
      <c r="A39" s="6">
        <v>33</v>
      </c>
      <c r="B39" s="7" t="s">
        <v>182</v>
      </c>
      <c r="C39" s="11" t="s">
        <v>183</v>
      </c>
      <c r="D39" s="2" t="s">
        <v>184</v>
      </c>
      <c r="E39" s="47">
        <v>31928</v>
      </c>
      <c r="F39" s="53">
        <v>68.309956</v>
      </c>
      <c r="G39" s="5">
        <v>1.4991374E-2</v>
      </c>
    </row>
    <row r="40" spans="1:7" ht="25.5" x14ac:dyDescent="0.25">
      <c r="A40" s="6">
        <v>34</v>
      </c>
      <c r="B40" s="7" t="s">
        <v>40</v>
      </c>
      <c r="C40" s="11" t="s">
        <v>41</v>
      </c>
      <c r="D40" s="2" t="s">
        <v>31</v>
      </c>
      <c r="E40" s="47">
        <v>11620</v>
      </c>
      <c r="F40" s="53">
        <v>65.077809999999999</v>
      </c>
      <c r="G40" s="5">
        <v>1.4282044000000001E-2</v>
      </c>
    </row>
    <row r="41" spans="1:7" ht="25.5" x14ac:dyDescent="0.25">
      <c r="A41" s="6">
        <v>35</v>
      </c>
      <c r="B41" s="7" t="s">
        <v>187</v>
      </c>
      <c r="C41" s="11" t="s">
        <v>188</v>
      </c>
      <c r="D41" s="2" t="s">
        <v>60</v>
      </c>
      <c r="E41" s="47">
        <v>37230</v>
      </c>
      <c r="F41" s="53">
        <v>64.538205000000005</v>
      </c>
      <c r="G41" s="5">
        <v>1.4163622000000001E-2</v>
      </c>
    </row>
    <row r="42" spans="1:7" ht="25.5" x14ac:dyDescent="0.25">
      <c r="A42" s="6">
        <v>36</v>
      </c>
      <c r="B42" s="7" t="s">
        <v>199</v>
      </c>
      <c r="C42" s="11" t="s">
        <v>200</v>
      </c>
      <c r="D42" s="2" t="s">
        <v>169</v>
      </c>
      <c r="E42" s="47">
        <v>20276</v>
      </c>
      <c r="F42" s="53">
        <v>63.605812</v>
      </c>
      <c r="G42" s="5">
        <v>1.3958998E-2</v>
      </c>
    </row>
    <row r="43" spans="1:7" ht="25.5" x14ac:dyDescent="0.25">
      <c r="A43" s="6">
        <v>37</v>
      </c>
      <c r="B43" s="7" t="s">
        <v>20</v>
      </c>
      <c r="C43" s="11" t="s">
        <v>21</v>
      </c>
      <c r="D43" s="2" t="s">
        <v>22</v>
      </c>
      <c r="E43" s="47">
        <v>10446</v>
      </c>
      <c r="F43" s="53">
        <v>63.407220000000002</v>
      </c>
      <c r="G43" s="5">
        <v>1.3915413999999999E-2</v>
      </c>
    </row>
    <row r="44" spans="1:7" ht="25.5" x14ac:dyDescent="0.25">
      <c r="A44" s="6">
        <v>38</v>
      </c>
      <c r="B44" s="7" t="s">
        <v>211</v>
      </c>
      <c r="C44" s="11" t="s">
        <v>212</v>
      </c>
      <c r="D44" s="2" t="s">
        <v>60</v>
      </c>
      <c r="E44" s="47">
        <v>14540</v>
      </c>
      <c r="F44" s="53">
        <v>58.087299999999999</v>
      </c>
      <c r="G44" s="5">
        <v>1.2747899E-2</v>
      </c>
    </row>
    <row r="45" spans="1:7" ht="25.5" x14ac:dyDescent="0.25">
      <c r="A45" s="6">
        <v>39</v>
      </c>
      <c r="B45" s="7" t="s">
        <v>459</v>
      </c>
      <c r="C45" s="11" t="s">
        <v>460</v>
      </c>
      <c r="D45" s="2" t="s">
        <v>74</v>
      </c>
      <c r="E45" s="47">
        <v>19707</v>
      </c>
      <c r="F45" s="53">
        <v>57.514879499999999</v>
      </c>
      <c r="G45" s="5">
        <v>1.2622275000000001E-2</v>
      </c>
    </row>
    <row r="46" spans="1:7" ht="15" x14ac:dyDescent="0.25">
      <c r="A46" s="6">
        <v>40</v>
      </c>
      <c r="B46" s="7" t="s">
        <v>271</v>
      </c>
      <c r="C46" s="11" t="s">
        <v>272</v>
      </c>
      <c r="D46" s="2" t="s">
        <v>273</v>
      </c>
      <c r="E46" s="47">
        <v>6548</v>
      </c>
      <c r="F46" s="53">
        <v>56.816996000000003</v>
      </c>
      <c r="G46" s="5">
        <v>1.2469117E-2</v>
      </c>
    </row>
    <row r="47" spans="1:7" ht="25.5" x14ac:dyDescent="0.25">
      <c r="A47" s="6">
        <v>41</v>
      </c>
      <c r="B47" s="7" t="s">
        <v>368</v>
      </c>
      <c r="C47" s="11" t="s">
        <v>369</v>
      </c>
      <c r="D47" s="2" t="s">
        <v>22</v>
      </c>
      <c r="E47" s="47">
        <v>15274</v>
      </c>
      <c r="F47" s="53">
        <v>54.986400000000003</v>
      </c>
      <c r="G47" s="5">
        <v>1.2067372E-2</v>
      </c>
    </row>
    <row r="48" spans="1:7" ht="51" x14ac:dyDescent="0.25">
      <c r="A48" s="6">
        <v>42</v>
      </c>
      <c r="B48" s="7" t="s">
        <v>236</v>
      </c>
      <c r="C48" s="11" t="s">
        <v>237</v>
      </c>
      <c r="D48" s="2" t="s">
        <v>238</v>
      </c>
      <c r="E48" s="47">
        <v>22027</v>
      </c>
      <c r="F48" s="53">
        <v>51.884598500000003</v>
      </c>
      <c r="G48" s="5">
        <v>1.1386647999999999E-2</v>
      </c>
    </row>
    <row r="49" spans="1:7" ht="15" x14ac:dyDescent="0.25">
      <c r="A49" s="6">
        <v>43</v>
      </c>
      <c r="B49" s="7" t="s">
        <v>215</v>
      </c>
      <c r="C49" s="11" t="s">
        <v>216</v>
      </c>
      <c r="D49" s="2" t="s">
        <v>210</v>
      </c>
      <c r="E49" s="47">
        <v>33177</v>
      </c>
      <c r="F49" s="53">
        <v>48.919486499999998</v>
      </c>
      <c r="G49" s="5">
        <v>1.0735921000000001E-2</v>
      </c>
    </row>
    <row r="50" spans="1:7" ht="15" x14ac:dyDescent="0.25">
      <c r="A50" s="6">
        <v>44</v>
      </c>
      <c r="B50" s="7" t="s">
        <v>276</v>
      </c>
      <c r="C50" s="11" t="s">
        <v>277</v>
      </c>
      <c r="D50" s="2" t="s">
        <v>174</v>
      </c>
      <c r="E50" s="47">
        <v>13342</v>
      </c>
      <c r="F50" s="53">
        <v>48.918443000000003</v>
      </c>
      <c r="G50" s="5">
        <v>1.0735692E-2</v>
      </c>
    </row>
    <row r="51" spans="1:7" ht="25.5" x14ac:dyDescent="0.25">
      <c r="A51" s="6">
        <v>45</v>
      </c>
      <c r="B51" s="7" t="s">
        <v>85</v>
      </c>
      <c r="C51" s="11" t="s">
        <v>86</v>
      </c>
      <c r="D51" s="2" t="s">
        <v>22</v>
      </c>
      <c r="E51" s="47">
        <v>5135</v>
      </c>
      <c r="F51" s="53">
        <v>45.791362499999998</v>
      </c>
      <c r="G51" s="5">
        <v>1.004942E-2</v>
      </c>
    </row>
    <row r="52" spans="1:7" ht="15" x14ac:dyDescent="0.25">
      <c r="A52" s="6">
        <v>46</v>
      </c>
      <c r="B52" s="7" t="s">
        <v>254</v>
      </c>
      <c r="C52" s="11" t="s">
        <v>255</v>
      </c>
      <c r="D52" s="2" t="s">
        <v>177</v>
      </c>
      <c r="E52" s="47">
        <v>5679</v>
      </c>
      <c r="F52" s="53">
        <v>42.652129500000001</v>
      </c>
      <c r="G52" s="5">
        <v>9.3604810000000004E-3</v>
      </c>
    </row>
    <row r="53" spans="1:7" ht="15" x14ac:dyDescent="0.25">
      <c r="A53" s="6">
        <v>47</v>
      </c>
      <c r="B53" s="7" t="s">
        <v>217</v>
      </c>
      <c r="C53" s="11" t="s">
        <v>218</v>
      </c>
      <c r="D53" s="2" t="s">
        <v>74</v>
      </c>
      <c r="E53" s="47">
        <v>40479</v>
      </c>
      <c r="F53" s="53">
        <v>41.187382499999998</v>
      </c>
      <c r="G53" s="5">
        <v>9.0390260000000004E-3</v>
      </c>
    </row>
    <row r="54" spans="1:7" ht="15" x14ac:dyDescent="0.25">
      <c r="A54" s="6">
        <v>48</v>
      </c>
      <c r="B54" s="7" t="s">
        <v>453</v>
      </c>
      <c r="C54" s="11" t="s">
        <v>454</v>
      </c>
      <c r="D54" s="2" t="s">
        <v>184</v>
      </c>
      <c r="E54" s="47">
        <v>5188</v>
      </c>
      <c r="F54" s="53">
        <v>40.033202000000003</v>
      </c>
      <c r="G54" s="5">
        <v>8.7857279999999996E-3</v>
      </c>
    </row>
    <row r="55" spans="1:7" ht="25.5" x14ac:dyDescent="0.25">
      <c r="A55" s="6">
        <v>49</v>
      </c>
      <c r="B55" s="7" t="s">
        <v>469</v>
      </c>
      <c r="C55" s="11" t="s">
        <v>470</v>
      </c>
      <c r="D55" s="2" t="s">
        <v>60</v>
      </c>
      <c r="E55" s="47">
        <v>4155</v>
      </c>
      <c r="F55" s="53">
        <v>38.629035000000002</v>
      </c>
      <c r="G55" s="5">
        <v>8.4775679999999996E-3</v>
      </c>
    </row>
    <row r="56" spans="1:7" ht="15" x14ac:dyDescent="0.25">
      <c r="A56" s="6">
        <v>50</v>
      </c>
      <c r="B56" s="7" t="s">
        <v>223</v>
      </c>
      <c r="C56" s="11" t="s">
        <v>224</v>
      </c>
      <c r="D56" s="2" t="s">
        <v>184</v>
      </c>
      <c r="E56" s="47">
        <v>12924</v>
      </c>
      <c r="F56" s="53">
        <v>34.675091999999999</v>
      </c>
      <c r="G56" s="5">
        <v>7.6098320000000004E-3</v>
      </c>
    </row>
    <row r="57" spans="1:7" ht="25.5" x14ac:dyDescent="0.25">
      <c r="A57" s="6">
        <v>51</v>
      </c>
      <c r="B57" s="7" t="s">
        <v>455</v>
      </c>
      <c r="C57" s="11" t="s">
        <v>456</v>
      </c>
      <c r="D57" s="2" t="s">
        <v>169</v>
      </c>
      <c r="E57" s="47">
        <v>42552</v>
      </c>
      <c r="F57" s="53">
        <v>32.062932000000004</v>
      </c>
      <c r="G57" s="5">
        <v>7.0365640000000004E-3</v>
      </c>
    </row>
    <row r="58" spans="1:7" ht="15" x14ac:dyDescent="0.25">
      <c r="A58" s="6">
        <v>52</v>
      </c>
      <c r="B58" s="7" t="s">
        <v>225</v>
      </c>
      <c r="C58" s="11" t="s">
        <v>226</v>
      </c>
      <c r="D58" s="2" t="s">
        <v>227</v>
      </c>
      <c r="E58" s="47">
        <v>1900</v>
      </c>
      <c r="F58" s="53">
        <v>31.964649999999999</v>
      </c>
      <c r="G58" s="5">
        <v>7.0149950000000004E-3</v>
      </c>
    </row>
    <row r="59" spans="1:7" ht="25.5" x14ac:dyDescent="0.25">
      <c r="A59" s="6">
        <v>53</v>
      </c>
      <c r="B59" s="7" t="s">
        <v>230</v>
      </c>
      <c r="C59" s="11" t="s">
        <v>231</v>
      </c>
      <c r="D59" s="2" t="s">
        <v>169</v>
      </c>
      <c r="E59" s="47">
        <v>18902</v>
      </c>
      <c r="F59" s="53">
        <v>28.041117</v>
      </c>
      <c r="G59" s="5">
        <v>6.1539330000000003E-3</v>
      </c>
    </row>
    <row r="60" spans="1:7" ht="25.5" x14ac:dyDescent="0.25">
      <c r="A60" s="6">
        <v>54</v>
      </c>
      <c r="B60" s="7" t="s">
        <v>278</v>
      </c>
      <c r="C60" s="11" t="s">
        <v>279</v>
      </c>
      <c r="D60" s="2" t="s">
        <v>22</v>
      </c>
      <c r="E60" s="47">
        <v>4680</v>
      </c>
      <c r="F60" s="53">
        <v>25.513020000000001</v>
      </c>
      <c r="G60" s="5">
        <v>5.5991139999999997E-3</v>
      </c>
    </row>
    <row r="61" spans="1:7" ht="15" x14ac:dyDescent="0.25">
      <c r="A61" s="6">
        <v>55</v>
      </c>
      <c r="B61" s="7" t="s">
        <v>464</v>
      </c>
      <c r="C61" s="11" t="s">
        <v>465</v>
      </c>
      <c r="D61" s="2" t="s">
        <v>174</v>
      </c>
      <c r="E61" s="47">
        <v>5560</v>
      </c>
      <c r="F61" s="53">
        <v>23.877420000000001</v>
      </c>
      <c r="G61" s="5">
        <v>5.2401629999999999E-3</v>
      </c>
    </row>
    <row r="62" spans="1:7" ht="15" x14ac:dyDescent="0.25">
      <c r="A62" s="1"/>
      <c r="B62" s="2"/>
      <c r="C62" s="8" t="s">
        <v>109</v>
      </c>
      <c r="D62" s="12"/>
      <c r="E62" s="49"/>
      <c r="F62" s="55">
        <v>4411.5945249999995</v>
      </c>
      <c r="G62" s="13">
        <v>0.96817311599999956</v>
      </c>
    </row>
    <row r="63" spans="1:7" ht="15" x14ac:dyDescent="0.25">
      <c r="A63" s="6"/>
      <c r="B63" s="7"/>
      <c r="C63" s="14"/>
      <c r="D63" s="15"/>
      <c r="E63" s="47"/>
      <c r="F63" s="53"/>
      <c r="G63" s="5"/>
    </row>
    <row r="64" spans="1:7" ht="15" x14ac:dyDescent="0.25">
      <c r="A64" s="1"/>
      <c r="B64" s="2"/>
      <c r="C64" s="8" t="s">
        <v>110</v>
      </c>
      <c r="D64" s="9"/>
      <c r="E64" s="48"/>
      <c r="F64" s="54"/>
      <c r="G64" s="10"/>
    </row>
    <row r="65" spans="1:7" ht="15" x14ac:dyDescent="0.25">
      <c r="A65" s="1"/>
      <c r="B65" s="2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6"/>
      <c r="B66" s="7"/>
      <c r="C66" s="14"/>
      <c r="D66" s="15"/>
      <c r="E66" s="47"/>
      <c r="F66" s="53"/>
      <c r="G66" s="5"/>
    </row>
    <row r="67" spans="1:7" ht="15" x14ac:dyDescent="0.25">
      <c r="A67" s="16"/>
      <c r="B67" s="17"/>
      <c r="C67" s="8" t="s">
        <v>111</v>
      </c>
      <c r="D67" s="9"/>
      <c r="E67" s="48"/>
      <c r="F67" s="54"/>
      <c r="G67" s="10"/>
    </row>
    <row r="68" spans="1:7" ht="15" x14ac:dyDescent="0.25">
      <c r="A68" s="18"/>
      <c r="B68" s="19"/>
      <c r="C68" s="8" t="s">
        <v>109</v>
      </c>
      <c r="D68" s="20"/>
      <c r="E68" s="50"/>
      <c r="F68" s="56">
        <v>0</v>
      </c>
      <c r="G68" s="21">
        <v>0</v>
      </c>
    </row>
    <row r="69" spans="1:7" ht="15" x14ac:dyDescent="0.25">
      <c r="A69" s="18"/>
      <c r="B69" s="19"/>
      <c r="C69" s="14"/>
      <c r="D69" s="22"/>
      <c r="E69" s="51"/>
      <c r="F69" s="57"/>
      <c r="G69" s="23"/>
    </row>
    <row r="70" spans="1:7" ht="15" x14ac:dyDescent="0.25">
      <c r="A70" s="1"/>
      <c r="B70" s="2"/>
      <c r="C70" s="8" t="s">
        <v>113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1"/>
      <c r="B72" s="2"/>
      <c r="C72" s="14"/>
      <c r="D72" s="4"/>
      <c r="E72" s="47"/>
      <c r="F72" s="53"/>
      <c r="G72" s="5"/>
    </row>
    <row r="73" spans="1:7" ht="15" x14ac:dyDescent="0.25">
      <c r="A73" s="1"/>
      <c r="B73" s="2"/>
      <c r="C73" s="8" t="s">
        <v>114</v>
      </c>
      <c r="D73" s="9"/>
      <c r="E73" s="48"/>
      <c r="F73" s="54"/>
      <c r="G73" s="10"/>
    </row>
    <row r="74" spans="1:7" ht="15" x14ac:dyDescent="0.25">
      <c r="A74" s="1"/>
      <c r="B74" s="2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1"/>
      <c r="B75" s="2"/>
      <c r="C75" s="14"/>
      <c r="D75" s="4"/>
      <c r="E75" s="47"/>
      <c r="F75" s="53"/>
      <c r="G75" s="5"/>
    </row>
    <row r="76" spans="1:7" ht="15" x14ac:dyDescent="0.25">
      <c r="A76" s="1"/>
      <c r="B76" s="2"/>
      <c r="C76" s="8" t="s">
        <v>115</v>
      </c>
      <c r="D76" s="9"/>
      <c r="E76" s="48"/>
      <c r="F76" s="54"/>
      <c r="G76" s="10"/>
    </row>
    <row r="77" spans="1:7" ht="15" x14ac:dyDescent="0.25">
      <c r="A77" s="1"/>
      <c r="B77" s="2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1"/>
      <c r="B78" s="2"/>
      <c r="C78" s="14"/>
      <c r="D78" s="4"/>
      <c r="E78" s="47"/>
      <c r="F78" s="53"/>
      <c r="G78" s="5"/>
    </row>
    <row r="79" spans="1:7" ht="25.5" x14ac:dyDescent="0.25">
      <c r="A79" s="6"/>
      <c r="B79" s="7"/>
      <c r="C79" s="24" t="s">
        <v>116</v>
      </c>
      <c r="D79" s="25"/>
      <c r="E79" s="49"/>
      <c r="F79" s="55">
        <v>4411.5945249999995</v>
      </c>
      <c r="G79" s="13">
        <v>0.96817311599999956</v>
      </c>
    </row>
    <row r="80" spans="1:7" ht="15" x14ac:dyDescent="0.25">
      <c r="A80" s="1"/>
      <c r="B80" s="2"/>
      <c r="C80" s="11"/>
      <c r="D80" s="4"/>
      <c r="E80" s="47"/>
      <c r="F80" s="53"/>
      <c r="G80" s="5"/>
    </row>
    <row r="81" spans="1:7" ht="15" x14ac:dyDescent="0.25">
      <c r="A81" s="1"/>
      <c r="B81" s="2"/>
      <c r="C81" s="3" t="s">
        <v>117</v>
      </c>
      <c r="D81" s="4"/>
      <c r="E81" s="47"/>
      <c r="F81" s="53"/>
      <c r="G81" s="5"/>
    </row>
    <row r="82" spans="1:7" ht="25.5" x14ac:dyDescent="0.25">
      <c r="A82" s="1"/>
      <c r="B82" s="2"/>
      <c r="C82" s="8" t="s">
        <v>10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4"/>
      <c r="E84" s="47"/>
      <c r="F84" s="53"/>
      <c r="G84" s="5"/>
    </row>
    <row r="85" spans="1:7" ht="15" x14ac:dyDescent="0.25">
      <c r="A85" s="1"/>
      <c r="B85" s="26"/>
      <c r="C85" s="8" t="s">
        <v>118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4"/>
      <c r="E87" s="47"/>
      <c r="F87" s="59"/>
      <c r="G87" s="28"/>
    </row>
    <row r="88" spans="1:7" ht="15" x14ac:dyDescent="0.25">
      <c r="A88" s="1"/>
      <c r="B88" s="2"/>
      <c r="C88" s="8" t="s">
        <v>119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12"/>
      <c r="E89" s="49"/>
      <c r="F89" s="55">
        <v>0</v>
      </c>
      <c r="G89" s="13">
        <v>0</v>
      </c>
    </row>
    <row r="90" spans="1:7" ht="15" x14ac:dyDescent="0.25">
      <c r="A90" s="1"/>
      <c r="B90" s="2"/>
      <c r="C90" s="14"/>
      <c r="D90" s="4"/>
      <c r="E90" s="47"/>
      <c r="F90" s="53"/>
      <c r="G90" s="5"/>
    </row>
    <row r="91" spans="1:7" ht="25.5" x14ac:dyDescent="0.25">
      <c r="A91" s="1"/>
      <c r="B91" s="26"/>
      <c r="C91" s="8" t="s">
        <v>120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12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4"/>
      <c r="E93" s="47"/>
      <c r="F93" s="53"/>
      <c r="G93" s="5"/>
    </row>
    <row r="94" spans="1:7" ht="15" x14ac:dyDescent="0.25">
      <c r="A94" s="6"/>
      <c r="B94" s="7"/>
      <c r="C94" s="29" t="s">
        <v>121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1"/>
      <c r="D95" s="4"/>
      <c r="E95" s="47"/>
      <c r="F95" s="53"/>
      <c r="G95" s="5"/>
    </row>
    <row r="96" spans="1:7" ht="15" x14ac:dyDescent="0.25">
      <c r="A96" s="1"/>
      <c r="B96" s="2"/>
      <c r="C96" s="3" t="s">
        <v>122</v>
      </c>
      <c r="D96" s="4"/>
      <c r="E96" s="47"/>
      <c r="F96" s="53"/>
      <c r="G96" s="5"/>
    </row>
    <row r="97" spans="1:7" ht="15" x14ac:dyDescent="0.25">
      <c r="A97" s="6"/>
      <c r="B97" s="7"/>
      <c r="C97" s="8" t="s">
        <v>123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6"/>
      <c r="B100" s="7"/>
      <c r="C100" s="8" t="s">
        <v>124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3"/>
      <c r="G102" s="5"/>
    </row>
    <row r="103" spans="1:7" ht="15" x14ac:dyDescent="0.25">
      <c r="A103" s="6"/>
      <c r="B103" s="7"/>
      <c r="C103" s="8" t="s">
        <v>125</v>
      </c>
      <c r="D103" s="9"/>
      <c r="E103" s="48"/>
      <c r="F103" s="54"/>
      <c r="G103" s="10"/>
    </row>
    <row r="104" spans="1:7" ht="15" x14ac:dyDescent="0.25">
      <c r="A104" s="6"/>
      <c r="B104" s="7"/>
      <c r="C104" s="8" t="s">
        <v>109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15" x14ac:dyDescent="0.25">
      <c r="A106" s="6"/>
      <c r="B106" s="7"/>
      <c r="C106" s="8" t="s">
        <v>126</v>
      </c>
      <c r="D106" s="9"/>
      <c r="E106" s="48"/>
      <c r="F106" s="54"/>
      <c r="G106" s="10"/>
    </row>
    <row r="107" spans="1:7" ht="15" x14ac:dyDescent="0.25">
      <c r="A107" s="6">
        <v>1</v>
      </c>
      <c r="B107" s="7"/>
      <c r="C107" s="11" t="s">
        <v>757</v>
      </c>
      <c r="D107" s="15"/>
      <c r="E107" s="47"/>
      <c r="F107" s="53">
        <v>145.9524155</v>
      </c>
      <c r="G107" s="5">
        <v>3.2030868999999997E-2</v>
      </c>
    </row>
    <row r="108" spans="1:7" ht="15" x14ac:dyDescent="0.25">
      <c r="A108" s="6"/>
      <c r="B108" s="7"/>
      <c r="C108" s="8" t="s">
        <v>109</v>
      </c>
      <c r="D108" s="25"/>
      <c r="E108" s="49"/>
      <c r="F108" s="55">
        <v>145.9524155</v>
      </c>
      <c r="G108" s="13">
        <v>3.2030868999999997E-2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25.5" x14ac:dyDescent="0.25">
      <c r="A110" s="6"/>
      <c r="B110" s="7"/>
      <c r="C110" s="24" t="s">
        <v>128</v>
      </c>
      <c r="D110" s="25"/>
      <c r="E110" s="49"/>
      <c r="F110" s="55">
        <v>145.9524155</v>
      </c>
      <c r="G110" s="13">
        <v>3.2030868999999997E-2</v>
      </c>
    </row>
    <row r="111" spans="1:7" ht="15" x14ac:dyDescent="0.25">
      <c r="A111" s="6"/>
      <c r="B111" s="7"/>
      <c r="C111" s="30"/>
      <c r="D111" s="7"/>
      <c r="E111" s="47"/>
      <c r="F111" s="53"/>
      <c r="G111" s="5"/>
    </row>
    <row r="112" spans="1:7" ht="15" x14ac:dyDescent="0.25">
      <c r="A112" s="1"/>
      <c r="B112" s="2"/>
      <c r="C112" s="3" t="s">
        <v>129</v>
      </c>
      <c r="D112" s="4"/>
      <c r="E112" s="47"/>
      <c r="F112" s="53"/>
      <c r="G112" s="5"/>
    </row>
    <row r="113" spans="1:7" ht="25.5" x14ac:dyDescent="0.25">
      <c r="A113" s="6"/>
      <c r="B113" s="7"/>
      <c r="C113" s="8" t="s">
        <v>130</v>
      </c>
      <c r="D113" s="9"/>
      <c r="E113" s="48"/>
      <c r="F113" s="54"/>
      <c r="G113" s="10"/>
    </row>
    <row r="114" spans="1:7" ht="15" x14ac:dyDescent="0.25">
      <c r="A114" s="6"/>
      <c r="B114" s="7"/>
      <c r="C114" s="8" t="s">
        <v>109</v>
      </c>
      <c r="D114" s="25"/>
      <c r="E114" s="49"/>
      <c r="F114" s="55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7"/>
      <c r="F115" s="53"/>
      <c r="G115" s="5"/>
    </row>
    <row r="116" spans="1:7" ht="15" x14ac:dyDescent="0.25">
      <c r="A116" s="1"/>
      <c r="B116" s="2"/>
      <c r="C116" s="3" t="s">
        <v>131</v>
      </c>
      <c r="D116" s="4"/>
      <c r="E116" s="47"/>
      <c r="F116" s="53"/>
      <c r="G116" s="5"/>
    </row>
    <row r="117" spans="1:7" ht="25.5" x14ac:dyDescent="0.25">
      <c r="A117" s="6"/>
      <c r="B117" s="7"/>
      <c r="C117" s="8" t="s">
        <v>132</v>
      </c>
      <c r="D117" s="9"/>
      <c r="E117" s="48"/>
      <c r="F117" s="54"/>
      <c r="G117" s="10"/>
    </row>
    <row r="118" spans="1:7" ht="15" x14ac:dyDescent="0.25">
      <c r="A118" s="6"/>
      <c r="B118" s="7"/>
      <c r="C118" s="8" t="s">
        <v>109</v>
      </c>
      <c r="D118" s="25"/>
      <c r="E118" s="49"/>
      <c r="F118" s="55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7"/>
      <c r="F119" s="53"/>
      <c r="G119" s="5"/>
    </row>
    <row r="120" spans="1:7" ht="25.5" x14ac:dyDescent="0.25">
      <c r="A120" s="6"/>
      <c r="B120" s="7"/>
      <c r="C120" s="8" t="s">
        <v>133</v>
      </c>
      <c r="D120" s="9"/>
      <c r="E120" s="48"/>
      <c r="F120" s="54"/>
      <c r="G120" s="10"/>
    </row>
    <row r="121" spans="1:7" ht="15" x14ac:dyDescent="0.25">
      <c r="A121" s="6"/>
      <c r="B121" s="7"/>
      <c r="C121" s="8" t="s">
        <v>109</v>
      </c>
      <c r="D121" s="25"/>
      <c r="E121" s="49"/>
      <c r="F121" s="55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7"/>
      <c r="F122" s="59"/>
      <c r="G122" s="28"/>
    </row>
    <row r="123" spans="1:7" ht="25.5" x14ac:dyDescent="0.25">
      <c r="A123" s="6"/>
      <c r="B123" s="7"/>
      <c r="C123" s="30" t="s">
        <v>134</v>
      </c>
      <c r="D123" s="7"/>
      <c r="E123" s="47"/>
      <c r="F123" s="59">
        <v>-0.92948788999999998</v>
      </c>
      <c r="G123" s="28">
        <v>-2.0398637798035813E-4</v>
      </c>
    </row>
    <row r="124" spans="1:7" ht="15" x14ac:dyDescent="0.25">
      <c r="A124" s="6"/>
      <c r="B124" s="7"/>
      <c r="C124" s="31" t="s">
        <v>135</v>
      </c>
      <c r="D124" s="12"/>
      <c r="E124" s="49"/>
      <c r="F124" s="55">
        <v>4556.6174526099994</v>
      </c>
      <c r="G124" s="13">
        <v>0.99999999899999947</v>
      </c>
    </row>
    <row r="126" spans="1:7" ht="15" x14ac:dyDescent="0.25">
      <c r="B126" s="352"/>
      <c r="C126" s="352"/>
      <c r="D126" s="352"/>
      <c r="E126" s="352"/>
      <c r="F126" s="352"/>
    </row>
    <row r="127" spans="1:7" ht="15" x14ac:dyDescent="0.25">
      <c r="B127" s="352"/>
      <c r="C127" s="352"/>
      <c r="D127" s="352"/>
      <c r="E127" s="352"/>
      <c r="F127" s="352"/>
    </row>
    <row r="129" spans="2:4" ht="15" x14ac:dyDescent="0.25">
      <c r="B129" s="37" t="s">
        <v>137</v>
      </c>
      <c r="C129" s="38"/>
      <c r="D129" s="39"/>
    </row>
    <row r="130" spans="2:4" ht="15" x14ac:dyDescent="0.25">
      <c r="B130" s="40" t="s">
        <v>138</v>
      </c>
      <c r="C130" s="41"/>
      <c r="D130" s="65" t="s">
        <v>139</v>
      </c>
    </row>
    <row r="131" spans="2:4" ht="15" x14ac:dyDescent="0.25">
      <c r="B131" s="40" t="s">
        <v>140</v>
      </c>
      <c r="C131" s="41"/>
      <c r="D131" s="65" t="s">
        <v>139</v>
      </c>
    </row>
    <row r="132" spans="2:4" ht="15" x14ac:dyDescent="0.25">
      <c r="B132" s="42" t="s">
        <v>141</v>
      </c>
      <c r="C132" s="41"/>
      <c r="D132" s="43"/>
    </row>
    <row r="133" spans="2:4" ht="25.5" customHeight="1" x14ac:dyDescent="0.25">
      <c r="B133" s="43"/>
      <c r="C133" s="33" t="s">
        <v>142</v>
      </c>
      <c r="D133" s="34" t="s">
        <v>143</v>
      </c>
    </row>
    <row r="134" spans="2:4" ht="12.75" customHeight="1" x14ac:dyDescent="0.25">
      <c r="B134" s="60" t="s">
        <v>144</v>
      </c>
      <c r="C134" s="61" t="s">
        <v>145</v>
      </c>
      <c r="D134" s="61" t="s">
        <v>146</v>
      </c>
    </row>
    <row r="135" spans="2:4" ht="15" x14ac:dyDescent="0.25">
      <c r="B135" s="43" t="s">
        <v>147</v>
      </c>
      <c r="C135" s="44">
        <v>8.9963999999999995</v>
      </c>
      <c r="D135" s="44">
        <v>8.7363</v>
      </c>
    </row>
    <row r="136" spans="2:4" ht="15" x14ac:dyDescent="0.25">
      <c r="B136" s="43" t="s">
        <v>148</v>
      </c>
      <c r="C136" s="44">
        <v>8.9963999999999995</v>
      </c>
      <c r="D136" s="44">
        <v>8.7363</v>
      </c>
    </row>
    <row r="137" spans="2:4" ht="15" x14ac:dyDescent="0.25">
      <c r="B137" s="43" t="s">
        <v>149</v>
      </c>
      <c r="C137" s="44">
        <v>8.8379999999999992</v>
      </c>
      <c r="D137" s="44">
        <v>8.5808999999999997</v>
      </c>
    </row>
    <row r="138" spans="2:4" ht="15" x14ac:dyDescent="0.25">
      <c r="B138" s="43" t="s">
        <v>150</v>
      </c>
      <c r="C138" s="44">
        <v>8.8379999999999992</v>
      </c>
      <c r="D138" s="44">
        <v>8.5809999999999995</v>
      </c>
    </row>
    <row r="140" spans="2:4" ht="15" x14ac:dyDescent="0.25">
      <c r="B140" s="62" t="s">
        <v>151</v>
      </c>
      <c r="C140" s="45"/>
      <c r="D140" s="63" t="s">
        <v>139</v>
      </c>
    </row>
    <row r="141" spans="2:4" ht="24.75" customHeight="1" x14ac:dyDescent="0.25">
      <c r="B141" s="64"/>
      <c r="C141" s="64"/>
    </row>
    <row r="142" spans="2:4" ht="15" x14ac:dyDescent="0.25">
      <c r="B142" s="66"/>
      <c r="C142" s="68"/>
      <c r="D142"/>
    </row>
    <row r="144" spans="2:4" ht="15" x14ac:dyDescent="0.25">
      <c r="B144" s="42" t="s">
        <v>152</v>
      </c>
      <c r="C144" s="41"/>
      <c r="D144" s="67" t="s">
        <v>139</v>
      </c>
    </row>
    <row r="145" spans="2:4" ht="15" x14ac:dyDescent="0.25">
      <c r="B145" s="42" t="s">
        <v>153</v>
      </c>
      <c r="C145" s="41"/>
      <c r="D145" s="67" t="s">
        <v>139</v>
      </c>
    </row>
    <row r="146" spans="2:4" ht="15" x14ac:dyDescent="0.25">
      <c r="B146" s="42" t="s">
        <v>154</v>
      </c>
      <c r="C146" s="41"/>
      <c r="D146" s="46">
        <v>4.6559774522703261E-2</v>
      </c>
    </row>
    <row r="147" spans="2:4" ht="15" x14ac:dyDescent="0.25">
      <c r="B147" s="42" t="s">
        <v>155</v>
      </c>
      <c r="C147" s="41"/>
      <c r="D147" s="46" t="s">
        <v>139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V13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510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443</v>
      </c>
      <c r="C7" s="11" t="s">
        <v>444</v>
      </c>
      <c r="D7" s="2" t="s">
        <v>184</v>
      </c>
      <c r="E7" s="47">
        <v>14308</v>
      </c>
      <c r="F7" s="53">
        <v>117.51875800000001</v>
      </c>
      <c r="G7" s="5">
        <v>4.0203886000000001E-2</v>
      </c>
    </row>
    <row r="8" spans="1:7" ht="25.5" x14ac:dyDescent="0.25">
      <c r="A8" s="6">
        <v>2</v>
      </c>
      <c r="B8" s="7" t="s">
        <v>87</v>
      </c>
      <c r="C8" s="11" t="s">
        <v>88</v>
      </c>
      <c r="D8" s="2" t="s">
        <v>22</v>
      </c>
      <c r="E8" s="47">
        <v>8759</v>
      </c>
      <c r="F8" s="53">
        <v>98.713930000000005</v>
      </c>
      <c r="G8" s="5">
        <v>3.3770638999999998E-2</v>
      </c>
    </row>
    <row r="9" spans="1:7" ht="25.5" x14ac:dyDescent="0.25">
      <c r="A9" s="6">
        <v>3</v>
      </c>
      <c r="B9" s="7" t="s">
        <v>20</v>
      </c>
      <c r="C9" s="11" t="s">
        <v>21</v>
      </c>
      <c r="D9" s="2" t="s">
        <v>22</v>
      </c>
      <c r="E9" s="47">
        <v>15634</v>
      </c>
      <c r="F9" s="53">
        <v>94.898380000000003</v>
      </c>
      <c r="G9" s="5">
        <v>3.2465316000000001E-2</v>
      </c>
    </row>
    <row r="10" spans="1:7" ht="15" x14ac:dyDescent="0.25">
      <c r="A10" s="6">
        <v>4</v>
      </c>
      <c r="B10" s="7" t="s">
        <v>65</v>
      </c>
      <c r="C10" s="11" t="s">
        <v>66</v>
      </c>
      <c r="D10" s="2" t="s">
        <v>13</v>
      </c>
      <c r="E10" s="47">
        <v>10306</v>
      </c>
      <c r="F10" s="53">
        <v>93.099250999999995</v>
      </c>
      <c r="G10" s="5">
        <v>3.1849822999999999E-2</v>
      </c>
    </row>
    <row r="11" spans="1:7" ht="25.5" x14ac:dyDescent="0.25">
      <c r="A11" s="6">
        <v>5</v>
      </c>
      <c r="B11" s="7" t="s">
        <v>441</v>
      </c>
      <c r="C11" s="11" t="s">
        <v>442</v>
      </c>
      <c r="D11" s="2" t="s">
        <v>60</v>
      </c>
      <c r="E11" s="47">
        <v>59341</v>
      </c>
      <c r="F11" s="53">
        <v>90.6433775</v>
      </c>
      <c r="G11" s="5">
        <v>3.1009654000000001E-2</v>
      </c>
    </row>
    <row r="12" spans="1:7" ht="25.5" x14ac:dyDescent="0.25">
      <c r="A12" s="6">
        <v>6</v>
      </c>
      <c r="B12" s="7" t="s">
        <v>54</v>
      </c>
      <c r="C12" s="11" t="s">
        <v>55</v>
      </c>
      <c r="D12" s="2" t="s">
        <v>22</v>
      </c>
      <c r="E12" s="47">
        <v>44521</v>
      </c>
      <c r="F12" s="53">
        <v>83.187488500000001</v>
      </c>
      <c r="G12" s="5">
        <v>2.8458948000000001E-2</v>
      </c>
    </row>
    <row r="13" spans="1:7" ht="15" x14ac:dyDescent="0.25">
      <c r="A13" s="6">
        <v>7</v>
      </c>
      <c r="B13" s="7" t="s">
        <v>445</v>
      </c>
      <c r="C13" s="11" t="s">
        <v>446</v>
      </c>
      <c r="D13" s="2" t="s">
        <v>177</v>
      </c>
      <c r="E13" s="47">
        <v>15923</v>
      </c>
      <c r="F13" s="53">
        <v>83.141944499999994</v>
      </c>
      <c r="G13" s="5">
        <v>2.8443368E-2</v>
      </c>
    </row>
    <row r="14" spans="1:7" ht="25.5" x14ac:dyDescent="0.25">
      <c r="A14" s="6">
        <v>8</v>
      </c>
      <c r="B14" s="7" t="s">
        <v>170</v>
      </c>
      <c r="C14" s="11" t="s">
        <v>171</v>
      </c>
      <c r="D14" s="2" t="s">
        <v>22</v>
      </c>
      <c r="E14" s="47">
        <v>14991</v>
      </c>
      <c r="F14" s="53">
        <v>82.472986500000005</v>
      </c>
      <c r="G14" s="5">
        <v>2.8214513E-2</v>
      </c>
    </row>
    <row r="15" spans="1:7" ht="25.5" x14ac:dyDescent="0.25">
      <c r="A15" s="6">
        <v>9</v>
      </c>
      <c r="B15" s="7" t="s">
        <v>63</v>
      </c>
      <c r="C15" s="11" t="s">
        <v>64</v>
      </c>
      <c r="D15" s="2" t="s">
        <v>19</v>
      </c>
      <c r="E15" s="47">
        <v>62965</v>
      </c>
      <c r="F15" s="53">
        <v>78.202529999999996</v>
      </c>
      <c r="G15" s="5">
        <v>2.6753564000000001E-2</v>
      </c>
    </row>
    <row r="16" spans="1:7" ht="15" x14ac:dyDescent="0.25">
      <c r="A16" s="6">
        <v>10</v>
      </c>
      <c r="B16" s="7" t="s">
        <v>191</v>
      </c>
      <c r="C16" s="11" t="s">
        <v>192</v>
      </c>
      <c r="D16" s="2" t="s">
        <v>177</v>
      </c>
      <c r="E16" s="47">
        <v>6278</v>
      </c>
      <c r="F16" s="53">
        <v>76.017162999999996</v>
      </c>
      <c r="G16" s="5">
        <v>2.6005936E-2</v>
      </c>
    </row>
    <row r="17" spans="1:7" ht="15" x14ac:dyDescent="0.25">
      <c r="A17" s="6">
        <v>11</v>
      </c>
      <c r="B17" s="7" t="s">
        <v>162</v>
      </c>
      <c r="C17" s="11" t="s">
        <v>163</v>
      </c>
      <c r="D17" s="2" t="s">
        <v>13</v>
      </c>
      <c r="E17" s="47">
        <v>40648</v>
      </c>
      <c r="F17" s="53">
        <v>74.162276000000006</v>
      </c>
      <c r="G17" s="5">
        <v>2.5371367999999998E-2</v>
      </c>
    </row>
    <row r="18" spans="1:7" ht="25.5" x14ac:dyDescent="0.25">
      <c r="A18" s="6">
        <v>12</v>
      </c>
      <c r="B18" s="7" t="s">
        <v>197</v>
      </c>
      <c r="C18" s="11" t="s">
        <v>198</v>
      </c>
      <c r="D18" s="2" t="s">
        <v>166</v>
      </c>
      <c r="E18" s="47">
        <v>14765</v>
      </c>
      <c r="F18" s="53">
        <v>72.629035000000002</v>
      </c>
      <c r="G18" s="5">
        <v>2.4846837E-2</v>
      </c>
    </row>
    <row r="19" spans="1:7" ht="15" x14ac:dyDescent="0.25">
      <c r="A19" s="6">
        <v>13</v>
      </c>
      <c r="B19" s="7" t="s">
        <v>304</v>
      </c>
      <c r="C19" s="11" t="s">
        <v>305</v>
      </c>
      <c r="D19" s="2" t="s">
        <v>174</v>
      </c>
      <c r="E19" s="47">
        <v>2551</v>
      </c>
      <c r="F19" s="53">
        <v>71.714987500000007</v>
      </c>
      <c r="G19" s="5">
        <v>2.4534136000000002E-2</v>
      </c>
    </row>
    <row r="20" spans="1:7" ht="15" x14ac:dyDescent="0.25">
      <c r="A20" s="6">
        <v>14</v>
      </c>
      <c r="B20" s="7" t="s">
        <v>195</v>
      </c>
      <c r="C20" s="11" t="s">
        <v>196</v>
      </c>
      <c r="D20" s="2" t="s">
        <v>177</v>
      </c>
      <c r="E20" s="47">
        <v>17000</v>
      </c>
      <c r="F20" s="53">
        <v>67.753500000000003</v>
      </c>
      <c r="G20" s="5">
        <v>2.3178886999999999E-2</v>
      </c>
    </row>
    <row r="21" spans="1:7" ht="15" x14ac:dyDescent="0.25">
      <c r="A21" s="6">
        <v>15</v>
      </c>
      <c r="B21" s="7" t="s">
        <v>447</v>
      </c>
      <c r="C21" s="11" t="s">
        <v>448</v>
      </c>
      <c r="D21" s="2" t="s">
        <v>316</v>
      </c>
      <c r="E21" s="47">
        <v>27539</v>
      </c>
      <c r="F21" s="53">
        <v>67.718401</v>
      </c>
      <c r="G21" s="5">
        <v>2.3166879000000001E-2</v>
      </c>
    </row>
    <row r="22" spans="1:7" ht="25.5" x14ac:dyDescent="0.25">
      <c r="A22" s="6">
        <v>16</v>
      </c>
      <c r="B22" s="7" t="s">
        <v>159</v>
      </c>
      <c r="C22" s="11" t="s">
        <v>160</v>
      </c>
      <c r="D22" s="2" t="s">
        <v>161</v>
      </c>
      <c r="E22" s="47">
        <v>10021</v>
      </c>
      <c r="F22" s="53">
        <v>67.200826000000006</v>
      </c>
      <c r="G22" s="5">
        <v>2.2989813000000001E-2</v>
      </c>
    </row>
    <row r="23" spans="1:7" ht="25.5" x14ac:dyDescent="0.25">
      <c r="A23" s="6">
        <v>17</v>
      </c>
      <c r="B23" s="7" t="s">
        <v>189</v>
      </c>
      <c r="C23" s="11" t="s">
        <v>190</v>
      </c>
      <c r="D23" s="2" t="s">
        <v>22</v>
      </c>
      <c r="E23" s="47">
        <v>20151</v>
      </c>
      <c r="F23" s="53">
        <v>65.631806999999995</v>
      </c>
      <c r="G23" s="5">
        <v>2.2453041999999999E-2</v>
      </c>
    </row>
    <row r="24" spans="1:7" ht="25.5" x14ac:dyDescent="0.25">
      <c r="A24" s="6">
        <v>18</v>
      </c>
      <c r="B24" s="7" t="s">
        <v>52</v>
      </c>
      <c r="C24" s="11" t="s">
        <v>53</v>
      </c>
      <c r="D24" s="2" t="s">
        <v>22</v>
      </c>
      <c r="E24" s="47">
        <v>9615</v>
      </c>
      <c r="F24" s="53">
        <v>64.218585000000004</v>
      </c>
      <c r="G24" s="5">
        <v>2.1969571E-2</v>
      </c>
    </row>
    <row r="25" spans="1:7" ht="15" x14ac:dyDescent="0.25">
      <c r="A25" s="6">
        <v>19</v>
      </c>
      <c r="B25" s="7" t="s">
        <v>178</v>
      </c>
      <c r="C25" s="11" t="s">
        <v>179</v>
      </c>
      <c r="D25" s="2" t="s">
        <v>13</v>
      </c>
      <c r="E25" s="47">
        <v>59961</v>
      </c>
      <c r="F25" s="53">
        <v>64.218231000000003</v>
      </c>
      <c r="G25" s="5">
        <v>2.1969448999999999E-2</v>
      </c>
    </row>
    <row r="26" spans="1:7" ht="15" x14ac:dyDescent="0.25">
      <c r="A26" s="6">
        <v>20</v>
      </c>
      <c r="B26" s="7" t="s">
        <v>477</v>
      </c>
      <c r="C26" s="11" t="s">
        <v>478</v>
      </c>
      <c r="D26" s="2" t="s">
        <v>253</v>
      </c>
      <c r="E26" s="47">
        <v>36279</v>
      </c>
      <c r="F26" s="53">
        <v>64.141272000000001</v>
      </c>
      <c r="G26" s="5">
        <v>2.1943120999999999E-2</v>
      </c>
    </row>
    <row r="27" spans="1:7" ht="15" x14ac:dyDescent="0.25">
      <c r="A27" s="6">
        <v>21</v>
      </c>
      <c r="B27" s="7" t="s">
        <v>449</v>
      </c>
      <c r="C27" s="11" t="s">
        <v>450</v>
      </c>
      <c r="D27" s="2" t="s">
        <v>177</v>
      </c>
      <c r="E27" s="47">
        <v>48902</v>
      </c>
      <c r="F27" s="53">
        <v>63.768208000000001</v>
      </c>
      <c r="G27" s="5">
        <v>2.1815494000000001E-2</v>
      </c>
    </row>
    <row r="28" spans="1:7" ht="15" x14ac:dyDescent="0.25">
      <c r="A28" s="6">
        <v>22</v>
      </c>
      <c r="B28" s="7" t="s">
        <v>182</v>
      </c>
      <c r="C28" s="11" t="s">
        <v>183</v>
      </c>
      <c r="D28" s="2" t="s">
        <v>184</v>
      </c>
      <c r="E28" s="47">
        <v>29206</v>
      </c>
      <c r="F28" s="53">
        <v>62.486237000000003</v>
      </c>
      <c r="G28" s="5">
        <v>2.1376923999999999E-2</v>
      </c>
    </row>
    <row r="29" spans="1:7" ht="15" x14ac:dyDescent="0.25">
      <c r="A29" s="6">
        <v>23</v>
      </c>
      <c r="B29" s="7" t="s">
        <v>36</v>
      </c>
      <c r="C29" s="11" t="s">
        <v>37</v>
      </c>
      <c r="D29" s="2" t="s">
        <v>16</v>
      </c>
      <c r="E29" s="47">
        <v>2670</v>
      </c>
      <c r="F29" s="53">
        <v>61.875914999999999</v>
      </c>
      <c r="G29" s="5">
        <v>2.1168129000000001E-2</v>
      </c>
    </row>
    <row r="30" spans="1:7" ht="25.5" x14ac:dyDescent="0.25">
      <c r="A30" s="6">
        <v>24</v>
      </c>
      <c r="B30" s="7" t="s">
        <v>199</v>
      </c>
      <c r="C30" s="11" t="s">
        <v>200</v>
      </c>
      <c r="D30" s="2" t="s">
        <v>169</v>
      </c>
      <c r="E30" s="47">
        <v>19259</v>
      </c>
      <c r="F30" s="53">
        <v>60.415483000000002</v>
      </c>
      <c r="G30" s="5">
        <v>2.0668506E-2</v>
      </c>
    </row>
    <row r="31" spans="1:7" ht="25.5" x14ac:dyDescent="0.25">
      <c r="A31" s="6">
        <v>25</v>
      </c>
      <c r="B31" s="7" t="s">
        <v>100</v>
      </c>
      <c r="C31" s="11" t="s">
        <v>101</v>
      </c>
      <c r="D31" s="2" t="s">
        <v>22</v>
      </c>
      <c r="E31" s="47">
        <v>14577</v>
      </c>
      <c r="F31" s="53">
        <v>59.466871500000003</v>
      </c>
      <c r="G31" s="5">
        <v>2.0343980000000001E-2</v>
      </c>
    </row>
    <row r="32" spans="1:7" ht="25.5" x14ac:dyDescent="0.25">
      <c r="A32" s="6">
        <v>26</v>
      </c>
      <c r="B32" s="7" t="s">
        <v>193</v>
      </c>
      <c r="C32" s="11" t="s">
        <v>194</v>
      </c>
      <c r="D32" s="2" t="s">
        <v>49</v>
      </c>
      <c r="E32" s="47">
        <v>11168</v>
      </c>
      <c r="F32" s="53">
        <v>58.045679999999997</v>
      </c>
      <c r="G32" s="5">
        <v>1.9857782000000001E-2</v>
      </c>
    </row>
    <row r="33" spans="1:7" ht="15" x14ac:dyDescent="0.25">
      <c r="A33" s="6">
        <v>27</v>
      </c>
      <c r="B33" s="7" t="s">
        <v>412</v>
      </c>
      <c r="C33" s="11" t="s">
        <v>413</v>
      </c>
      <c r="D33" s="2" t="s">
        <v>210</v>
      </c>
      <c r="E33" s="47">
        <v>8052</v>
      </c>
      <c r="F33" s="53">
        <v>51.230849999999997</v>
      </c>
      <c r="G33" s="5">
        <v>1.7526387000000001E-2</v>
      </c>
    </row>
    <row r="34" spans="1:7" ht="25.5" x14ac:dyDescent="0.25">
      <c r="A34" s="6">
        <v>28</v>
      </c>
      <c r="B34" s="7" t="s">
        <v>42</v>
      </c>
      <c r="C34" s="11" t="s">
        <v>43</v>
      </c>
      <c r="D34" s="2" t="s">
        <v>19</v>
      </c>
      <c r="E34" s="47">
        <v>51000</v>
      </c>
      <c r="F34" s="53">
        <v>50.591999999999999</v>
      </c>
      <c r="G34" s="5">
        <v>1.7307833000000002E-2</v>
      </c>
    </row>
    <row r="35" spans="1:7" ht="15" x14ac:dyDescent="0.25">
      <c r="A35" s="6">
        <v>29</v>
      </c>
      <c r="B35" s="7" t="s">
        <v>276</v>
      </c>
      <c r="C35" s="11" t="s">
        <v>277</v>
      </c>
      <c r="D35" s="2" t="s">
        <v>174</v>
      </c>
      <c r="E35" s="47">
        <v>13715</v>
      </c>
      <c r="F35" s="53">
        <v>50.286047500000002</v>
      </c>
      <c r="G35" s="5">
        <v>1.7203164E-2</v>
      </c>
    </row>
    <row r="36" spans="1:7" ht="15" x14ac:dyDescent="0.25">
      <c r="A36" s="6">
        <v>30</v>
      </c>
      <c r="B36" s="7" t="s">
        <v>248</v>
      </c>
      <c r="C36" s="11" t="s">
        <v>249</v>
      </c>
      <c r="D36" s="2" t="s">
        <v>250</v>
      </c>
      <c r="E36" s="47">
        <v>5013</v>
      </c>
      <c r="F36" s="53">
        <v>50.145038999999997</v>
      </c>
      <c r="G36" s="5">
        <v>1.7154923999999998E-2</v>
      </c>
    </row>
    <row r="37" spans="1:7" ht="15" x14ac:dyDescent="0.25">
      <c r="A37" s="6">
        <v>31</v>
      </c>
      <c r="B37" s="7" t="s">
        <v>451</v>
      </c>
      <c r="C37" s="11" t="s">
        <v>452</v>
      </c>
      <c r="D37" s="2" t="s">
        <v>177</v>
      </c>
      <c r="E37" s="47">
        <v>39691</v>
      </c>
      <c r="F37" s="53">
        <v>49.494677000000003</v>
      </c>
      <c r="G37" s="5">
        <v>1.6932432000000001E-2</v>
      </c>
    </row>
    <row r="38" spans="1:7" ht="25.5" x14ac:dyDescent="0.25">
      <c r="A38" s="6">
        <v>32</v>
      </c>
      <c r="B38" s="7" t="s">
        <v>34</v>
      </c>
      <c r="C38" s="11" t="s">
        <v>35</v>
      </c>
      <c r="D38" s="2" t="s">
        <v>22</v>
      </c>
      <c r="E38" s="47">
        <v>8779</v>
      </c>
      <c r="F38" s="53">
        <v>48.328395</v>
      </c>
      <c r="G38" s="5">
        <v>1.6533439E-2</v>
      </c>
    </row>
    <row r="39" spans="1:7" ht="15" x14ac:dyDescent="0.25">
      <c r="A39" s="6">
        <v>33</v>
      </c>
      <c r="B39" s="7" t="s">
        <v>464</v>
      </c>
      <c r="C39" s="11" t="s">
        <v>465</v>
      </c>
      <c r="D39" s="2" t="s">
        <v>174</v>
      </c>
      <c r="E39" s="47">
        <v>11015</v>
      </c>
      <c r="F39" s="53">
        <v>47.303917499999997</v>
      </c>
      <c r="G39" s="5">
        <v>1.6182959E-2</v>
      </c>
    </row>
    <row r="40" spans="1:7" ht="25.5" x14ac:dyDescent="0.25">
      <c r="A40" s="6">
        <v>34</v>
      </c>
      <c r="B40" s="7" t="s">
        <v>459</v>
      </c>
      <c r="C40" s="11" t="s">
        <v>460</v>
      </c>
      <c r="D40" s="2" t="s">
        <v>74</v>
      </c>
      <c r="E40" s="47">
        <v>15500</v>
      </c>
      <c r="F40" s="53">
        <v>45.236750000000001</v>
      </c>
      <c r="G40" s="5">
        <v>1.5475769E-2</v>
      </c>
    </row>
    <row r="41" spans="1:7" ht="15" x14ac:dyDescent="0.25">
      <c r="A41" s="6">
        <v>35</v>
      </c>
      <c r="B41" s="7" t="s">
        <v>271</v>
      </c>
      <c r="C41" s="11" t="s">
        <v>272</v>
      </c>
      <c r="D41" s="2" t="s">
        <v>273</v>
      </c>
      <c r="E41" s="47">
        <v>5153</v>
      </c>
      <c r="F41" s="53">
        <v>44.712581</v>
      </c>
      <c r="G41" s="5">
        <v>1.5296446999999999E-2</v>
      </c>
    </row>
    <row r="42" spans="1:7" ht="25.5" x14ac:dyDescent="0.25">
      <c r="A42" s="6">
        <v>36</v>
      </c>
      <c r="B42" s="7" t="s">
        <v>368</v>
      </c>
      <c r="C42" s="11" t="s">
        <v>369</v>
      </c>
      <c r="D42" s="2" t="s">
        <v>22</v>
      </c>
      <c r="E42" s="47">
        <v>12191</v>
      </c>
      <c r="F42" s="53">
        <v>43.887599999999999</v>
      </c>
      <c r="G42" s="5">
        <v>1.5014216E-2</v>
      </c>
    </row>
    <row r="43" spans="1:7" ht="15" x14ac:dyDescent="0.25">
      <c r="A43" s="6">
        <v>37</v>
      </c>
      <c r="B43" s="7" t="s">
        <v>457</v>
      </c>
      <c r="C43" s="11" t="s">
        <v>458</v>
      </c>
      <c r="D43" s="2" t="s">
        <v>174</v>
      </c>
      <c r="E43" s="47">
        <v>32043</v>
      </c>
      <c r="F43" s="53">
        <v>40.806760500000003</v>
      </c>
      <c r="G43" s="5">
        <v>1.3960241999999999E-2</v>
      </c>
    </row>
    <row r="44" spans="1:7" ht="25.5" x14ac:dyDescent="0.25">
      <c r="A44" s="6">
        <v>38</v>
      </c>
      <c r="B44" s="7" t="s">
        <v>219</v>
      </c>
      <c r="C44" s="11" t="s">
        <v>220</v>
      </c>
      <c r="D44" s="2" t="s">
        <v>31</v>
      </c>
      <c r="E44" s="47">
        <v>30148</v>
      </c>
      <c r="F44" s="53">
        <v>36.479080000000003</v>
      </c>
      <c r="G44" s="5">
        <v>1.2479716E-2</v>
      </c>
    </row>
    <row r="45" spans="1:7" ht="15" x14ac:dyDescent="0.25">
      <c r="A45" s="6">
        <v>39</v>
      </c>
      <c r="B45" s="7" t="s">
        <v>67</v>
      </c>
      <c r="C45" s="11" t="s">
        <v>68</v>
      </c>
      <c r="D45" s="2" t="s">
        <v>69</v>
      </c>
      <c r="E45" s="47">
        <v>15271</v>
      </c>
      <c r="F45" s="53">
        <v>33.893984500000002</v>
      </c>
      <c r="G45" s="5">
        <v>1.1595339E-2</v>
      </c>
    </row>
    <row r="46" spans="1:7" ht="51" x14ac:dyDescent="0.25">
      <c r="A46" s="6">
        <v>40</v>
      </c>
      <c r="B46" s="7" t="s">
        <v>236</v>
      </c>
      <c r="C46" s="11" t="s">
        <v>237</v>
      </c>
      <c r="D46" s="2" t="s">
        <v>238</v>
      </c>
      <c r="E46" s="47">
        <v>14184</v>
      </c>
      <c r="F46" s="53">
        <v>33.410412000000001</v>
      </c>
      <c r="G46" s="5">
        <v>1.1429906E-2</v>
      </c>
    </row>
    <row r="47" spans="1:7" ht="25.5" x14ac:dyDescent="0.25">
      <c r="A47" s="6">
        <v>41</v>
      </c>
      <c r="B47" s="7" t="s">
        <v>89</v>
      </c>
      <c r="C47" s="11" t="s">
        <v>90</v>
      </c>
      <c r="D47" s="2" t="s">
        <v>22</v>
      </c>
      <c r="E47" s="47">
        <v>5176</v>
      </c>
      <c r="F47" s="53">
        <v>31.558071999999999</v>
      </c>
      <c r="G47" s="5">
        <v>1.0796208999999999E-2</v>
      </c>
    </row>
    <row r="48" spans="1:7" ht="15" x14ac:dyDescent="0.25">
      <c r="A48" s="6">
        <v>42</v>
      </c>
      <c r="B48" s="7" t="s">
        <v>215</v>
      </c>
      <c r="C48" s="11" t="s">
        <v>216</v>
      </c>
      <c r="D48" s="2" t="s">
        <v>210</v>
      </c>
      <c r="E48" s="47">
        <v>21170</v>
      </c>
      <c r="F48" s="53">
        <v>31.215164999999999</v>
      </c>
      <c r="G48" s="5">
        <v>1.0678899E-2</v>
      </c>
    </row>
    <row r="49" spans="1:7" ht="15" x14ac:dyDescent="0.25">
      <c r="A49" s="6">
        <v>43</v>
      </c>
      <c r="B49" s="7" t="s">
        <v>254</v>
      </c>
      <c r="C49" s="11" t="s">
        <v>255</v>
      </c>
      <c r="D49" s="2" t="s">
        <v>177</v>
      </c>
      <c r="E49" s="47">
        <v>3625</v>
      </c>
      <c r="F49" s="53">
        <v>27.225562499999999</v>
      </c>
      <c r="G49" s="5">
        <v>9.3140310000000004E-3</v>
      </c>
    </row>
    <row r="50" spans="1:7" ht="25.5" x14ac:dyDescent="0.25">
      <c r="A50" s="6">
        <v>44</v>
      </c>
      <c r="B50" s="7" t="s">
        <v>469</v>
      </c>
      <c r="C50" s="11" t="s">
        <v>470</v>
      </c>
      <c r="D50" s="2" t="s">
        <v>60</v>
      </c>
      <c r="E50" s="47">
        <v>2633</v>
      </c>
      <c r="F50" s="53">
        <v>24.479001</v>
      </c>
      <c r="G50" s="5">
        <v>8.3744160000000008E-3</v>
      </c>
    </row>
    <row r="51" spans="1:7" ht="25.5" x14ac:dyDescent="0.25">
      <c r="A51" s="6">
        <v>45</v>
      </c>
      <c r="B51" s="7" t="s">
        <v>211</v>
      </c>
      <c r="C51" s="11" t="s">
        <v>212</v>
      </c>
      <c r="D51" s="2" t="s">
        <v>60</v>
      </c>
      <c r="E51" s="47">
        <v>6010</v>
      </c>
      <c r="F51" s="53">
        <v>24.00995</v>
      </c>
      <c r="G51" s="5">
        <v>8.2139510000000006E-3</v>
      </c>
    </row>
    <row r="52" spans="1:7" ht="15" x14ac:dyDescent="0.25">
      <c r="A52" s="1"/>
      <c r="B52" s="2"/>
      <c r="C52" s="8" t="s">
        <v>109</v>
      </c>
      <c r="D52" s="12"/>
      <c r="E52" s="49"/>
      <c r="F52" s="55">
        <v>2707.6389685000008</v>
      </c>
      <c r="G52" s="13">
        <v>0.92629984400000009</v>
      </c>
    </row>
    <row r="53" spans="1:7" ht="15" x14ac:dyDescent="0.25">
      <c r="A53" s="6"/>
      <c r="B53" s="7"/>
      <c r="C53" s="14"/>
      <c r="D53" s="15"/>
      <c r="E53" s="47"/>
      <c r="F53" s="53"/>
      <c r="G53" s="5"/>
    </row>
    <row r="54" spans="1:7" ht="15" x14ac:dyDescent="0.25">
      <c r="A54" s="1"/>
      <c r="B54" s="2"/>
      <c r="C54" s="8" t="s">
        <v>110</v>
      </c>
      <c r="D54" s="9"/>
      <c r="E54" s="48"/>
      <c r="F54" s="54"/>
      <c r="G54" s="10"/>
    </row>
    <row r="55" spans="1:7" ht="15" x14ac:dyDescent="0.25">
      <c r="A55" s="1"/>
      <c r="B55" s="2"/>
      <c r="C55" s="8" t="s">
        <v>109</v>
      </c>
      <c r="D55" s="12"/>
      <c r="E55" s="49"/>
      <c r="F55" s="55">
        <v>0</v>
      </c>
      <c r="G55" s="13">
        <v>0</v>
      </c>
    </row>
    <row r="56" spans="1:7" ht="15" x14ac:dyDescent="0.25">
      <c r="A56" s="6"/>
      <c r="B56" s="7"/>
      <c r="C56" s="14"/>
      <c r="D56" s="15"/>
      <c r="E56" s="47"/>
      <c r="F56" s="53"/>
      <c r="G56" s="5"/>
    </row>
    <row r="57" spans="1:7" ht="15" x14ac:dyDescent="0.25">
      <c r="A57" s="16"/>
      <c r="B57" s="17"/>
      <c r="C57" s="8" t="s">
        <v>111</v>
      </c>
      <c r="D57" s="9"/>
      <c r="E57" s="48"/>
      <c r="F57" s="54"/>
      <c r="G57" s="10"/>
    </row>
    <row r="58" spans="1:7" ht="15" x14ac:dyDescent="0.25">
      <c r="A58" s="18"/>
      <c r="B58" s="19"/>
      <c r="C58" s="8" t="s">
        <v>109</v>
      </c>
      <c r="D58" s="20"/>
      <c r="E58" s="50"/>
      <c r="F58" s="56">
        <v>0</v>
      </c>
      <c r="G58" s="21">
        <v>0</v>
      </c>
    </row>
    <row r="59" spans="1:7" ht="15" x14ac:dyDescent="0.25">
      <c r="A59" s="18"/>
      <c r="B59" s="19"/>
      <c r="C59" s="14"/>
      <c r="D59" s="22"/>
      <c r="E59" s="51"/>
      <c r="F59" s="57"/>
      <c r="G59" s="23"/>
    </row>
    <row r="60" spans="1:7" ht="15" x14ac:dyDescent="0.25">
      <c r="A60" s="1"/>
      <c r="B60" s="2"/>
      <c r="C60" s="8" t="s">
        <v>113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1"/>
      <c r="B62" s="2"/>
      <c r="C62" s="14"/>
      <c r="D62" s="4"/>
      <c r="E62" s="47"/>
      <c r="F62" s="53"/>
      <c r="G62" s="5"/>
    </row>
    <row r="63" spans="1:7" ht="15" x14ac:dyDescent="0.25">
      <c r="A63" s="1"/>
      <c r="B63" s="2"/>
      <c r="C63" s="8" t="s">
        <v>114</v>
      </c>
      <c r="D63" s="9"/>
      <c r="E63" s="48"/>
      <c r="F63" s="54"/>
      <c r="G63" s="10"/>
    </row>
    <row r="64" spans="1:7" ht="15" x14ac:dyDescent="0.25">
      <c r="A64" s="1"/>
      <c r="B64" s="2"/>
      <c r="C64" s="8" t="s">
        <v>109</v>
      </c>
      <c r="D64" s="12"/>
      <c r="E64" s="49"/>
      <c r="F64" s="55">
        <v>0</v>
      </c>
      <c r="G64" s="13">
        <v>0</v>
      </c>
    </row>
    <row r="65" spans="1:7" ht="15" x14ac:dyDescent="0.25">
      <c r="A65" s="1"/>
      <c r="B65" s="2"/>
      <c r="C65" s="14"/>
      <c r="D65" s="4"/>
      <c r="E65" s="47"/>
      <c r="F65" s="53"/>
      <c r="G65" s="5"/>
    </row>
    <row r="66" spans="1:7" ht="15" x14ac:dyDescent="0.25">
      <c r="A66" s="1"/>
      <c r="B66" s="2"/>
      <c r="C66" s="8" t="s">
        <v>115</v>
      </c>
      <c r="D66" s="9"/>
      <c r="E66" s="48"/>
      <c r="F66" s="54"/>
      <c r="G66" s="10"/>
    </row>
    <row r="67" spans="1:7" ht="15" x14ac:dyDescent="0.25">
      <c r="A67" s="1"/>
      <c r="B67" s="2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1"/>
      <c r="B68" s="2"/>
      <c r="C68" s="14"/>
      <c r="D68" s="4"/>
      <c r="E68" s="47"/>
      <c r="F68" s="53"/>
      <c r="G68" s="5"/>
    </row>
    <row r="69" spans="1:7" ht="25.5" x14ac:dyDescent="0.25">
      <c r="A69" s="6"/>
      <c r="B69" s="7"/>
      <c r="C69" s="24" t="s">
        <v>116</v>
      </c>
      <c r="D69" s="25"/>
      <c r="E69" s="49"/>
      <c r="F69" s="55">
        <v>2707.6389685000008</v>
      </c>
      <c r="G69" s="13">
        <v>0.92629984400000009</v>
      </c>
    </row>
    <row r="70" spans="1:7" ht="15" x14ac:dyDescent="0.25">
      <c r="A70" s="1"/>
      <c r="B70" s="2"/>
      <c r="C70" s="11"/>
      <c r="D70" s="4"/>
      <c r="E70" s="47"/>
      <c r="F70" s="53"/>
      <c r="G70" s="5"/>
    </row>
    <row r="71" spans="1:7" ht="15" x14ac:dyDescent="0.25">
      <c r="A71" s="1"/>
      <c r="B71" s="2"/>
      <c r="C71" s="3" t="s">
        <v>117</v>
      </c>
      <c r="D71" s="4"/>
      <c r="E71" s="47"/>
      <c r="F71" s="53"/>
      <c r="G71" s="5"/>
    </row>
    <row r="72" spans="1:7" ht="25.5" x14ac:dyDescent="0.25">
      <c r="A72" s="1"/>
      <c r="B72" s="2"/>
      <c r="C72" s="8" t="s">
        <v>10</v>
      </c>
      <c r="D72" s="9"/>
      <c r="E72" s="48"/>
      <c r="F72" s="54"/>
      <c r="G72" s="10"/>
    </row>
    <row r="73" spans="1:7" ht="15" x14ac:dyDescent="0.25">
      <c r="A73" s="6"/>
      <c r="B73" s="7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6"/>
      <c r="B74" s="7"/>
      <c r="C74" s="14"/>
      <c r="D74" s="4"/>
      <c r="E74" s="47"/>
      <c r="F74" s="53"/>
      <c r="G74" s="5"/>
    </row>
    <row r="75" spans="1:7" ht="15" x14ac:dyDescent="0.25">
      <c r="A75" s="1"/>
      <c r="B75" s="26"/>
      <c r="C75" s="8" t="s">
        <v>118</v>
      </c>
      <c r="D75" s="9"/>
      <c r="E75" s="48"/>
      <c r="F75" s="54"/>
      <c r="G75" s="10"/>
    </row>
    <row r="76" spans="1:7" ht="15" x14ac:dyDescent="0.25">
      <c r="A76" s="6"/>
      <c r="B76" s="7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6"/>
      <c r="B77" s="7"/>
      <c r="C77" s="14"/>
      <c r="D77" s="4"/>
      <c r="E77" s="47"/>
      <c r="F77" s="59"/>
      <c r="G77" s="28"/>
    </row>
    <row r="78" spans="1:7" ht="15" x14ac:dyDescent="0.25">
      <c r="A78" s="1"/>
      <c r="B78" s="2"/>
      <c r="C78" s="8" t="s">
        <v>119</v>
      </c>
      <c r="D78" s="9"/>
      <c r="E78" s="48"/>
      <c r="F78" s="54"/>
      <c r="G78" s="10"/>
    </row>
    <row r="79" spans="1:7" ht="15" x14ac:dyDescent="0.25">
      <c r="A79" s="6"/>
      <c r="B79" s="7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25.5" x14ac:dyDescent="0.25">
      <c r="A81" s="1"/>
      <c r="B81" s="26"/>
      <c r="C81" s="8" t="s">
        <v>120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4"/>
      <c r="E83" s="47"/>
      <c r="F83" s="53"/>
      <c r="G83" s="5"/>
    </row>
    <row r="84" spans="1:7" ht="15" x14ac:dyDescent="0.25">
      <c r="A84" s="6"/>
      <c r="B84" s="7"/>
      <c r="C84" s="29" t="s">
        <v>121</v>
      </c>
      <c r="D84" s="25"/>
      <c r="E84" s="49"/>
      <c r="F84" s="55">
        <v>0</v>
      </c>
      <c r="G84" s="13">
        <v>0</v>
      </c>
    </row>
    <row r="85" spans="1:7" ht="15" x14ac:dyDescent="0.25">
      <c r="A85" s="6"/>
      <c r="B85" s="7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122</v>
      </c>
      <c r="D86" s="4"/>
      <c r="E86" s="47"/>
      <c r="F86" s="53"/>
      <c r="G86" s="5"/>
    </row>
    <row r="87" spans="1:7" ht="15" x14ac:dyDescent="0.25">
      <c r="A87" s="6"/>
      <c r="B87" s="7"/>
      <c r="C87" s="8" t="s">
        <v>123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7"/>
      <c r="E89" s="47"/>
      <c r="F89" s="53"/>
      <c r="G89" s="5"/>
    </row>
    <row r="90" spans="1:7" ht="15" x14ac:dyDescent="0.25">
      <c r="A90" s="6"/>
      <c r="B90" s="7"/>
      <c r="C90" s="8" t="s">
        <v>124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7"/>
      <c r="E92" s="47"/>
      <c r="F92" s="53"/>
      <c r="G92" s="5"/>
    </row>
    <row r="93" spans="1:7" ht="15" x14ac:dyDescent="0.25">
      <c r="A93" s="6"/>
      <c r="B93" s="7"/>
      <c r="C93" s="8" t="s">
        <v>125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6"/>
      <c r="B96" s="7"/>
      <c r="C96" s="8" t="s">
        <v>126</v>
      </c>
      <c r="D96" s="9"/>
      <c r="E96" s="48"/>
      <c r="F96" s="54"/>
      <c r="G96" s="10"/>
    </row>
    <row r="97" spans="1:7" ht="15" x14ac:dyDescent="0.25">
      <c r="A97" s="6">
        <v>1</v>
      </c>
      <c r="B97" s="7"/>
      <c r="C97" s="11" t="s">
        <v>757</v>
      </c>
      <c r="D97" s="15"/>
      <c r="E97" s="47"/>
      <c r="F97" s="53">
        <v>212.93057880000001</v>
      </c>
      <c r="G97" s="5">
        <v>7.2844853000000001E-2</v>
      </c>
    </row>
    <row r="98" spans="1:7" ht="15" x14ac:dyDescent="0.25">
      <c r="A98" s="6"/>
      <c r="B98" s="7"/>
      <c r="C98" s="8" t="s">
        <v>109</v>
      </c>
      <c r="D98" s="25"/>
      <c r="E98" s="49"/>
      <c r="F98" s="55">
        <v>212.93057880000001</v>
      </c>
      <c r="G98" s="13">
        <v>7.2844853000000001E-2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25.5" x14ac:dyDescent="0.25">
      <c r="A100" s="6"/>
      <c r="B100" s="7"/>
      <c r="C100" s="24" t="s">
        <v>128</v>
      </c>
      <c r="D100" s="25"/>
      <c r="E100" s="49"/>
      <c r="F100" s="55">
        <v>212.93057880000001</v>
      </c>
      <c r="G100" s="13">
        <v>7.2844853000000001E-2</v>
      </c>
    </row>
    <row r="101" spans="1:7" ht="15" x14ac:dyDescent="0.25">
      <c r="A101" s="6"/>
      <c r="B101" s="7"/>
      <c r="C101" s="30"/>
      <c r="D101" s="7"/>
      <c r="E101" s="47"/>
      <c r="F101" s="53"/>
      <c r="G101" s="5"/>
    </row>
    <row r="102" spans="1:7" ht="15" x14ac:dyDescent="0.25">
      <c r="A102" s="1"/>
      <c r="B102" s="2"/>
      <c r="C102" s="3" t="s">
        <v>129</v>
      </c>
      <c r="D102" s="4"/>
      <c r="E102" s="47"/>
      <c r="F102" s="53"/>
      <c r="G102" s="5"/>
    </row>
    <row r="103" spans="1:7" ht="25.5" x14ac:dyDescent="0.25">
      <c r="A103" s="6"/>
      <c r="B103" s="7"/>
      <c r="C103" s="8" t="s">
        <v>130</v>
      </c>
      <c r="D103" s="9"/>
      <c r="E103" s="48"/>
      <c r="F103" s="54"/>
      <c r="G103" s="10"/>
    </row>
    <row r="104" spans="1:7" ht="15" x14ac:dyDescent="0.25">
      <c r="A104" s="6"/>
      <c r="B104" s="7"/>
      <c r="C104" s="8" t="s">
        <v>109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15" x14ac:dyDescent="0.25">
      <c r="A106" s="1"/>
      <c r="B106" s="2"/>
      <c r="C106" s="3" t="s">
        <v>131</v>
      </c>
      <c r="D106" s="4"/>
      <c r="E106" s="47"/>
      <c r="F106" s="53"/>
      <c r="G106" s="5"/>
    </row>
    <row r="107" spans="1:7" ht="25.5" x14ac:dyDescent="0.25">
      <c r="A107" s="6"/>
      <c r="B107" s="7"/>
      <c r="C107" s="8" t="s">
        <v>132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25.5" x14ac:dyDescent="0.25">
      <c r="A110" s="6"/>
      <c r="B110" s="7"/>
      <c r="C110" s="8" t="s">
        <v>133</v>
      </c>
      <c r="D110" s="9"/>
      <c r="E110" s="48"/>
      <c r="F110" s="54"/>
      <c r="G110" s="10"/>
    </row>
    <row r="111" spans="1:7" ht="15" x14ac:dyDescent="0.25">
      <c r="A111" s="6"/>
      <c r="B111" s="7"/>
      <c r="C111" s="8" t="s">
        <v>109</v>
      </c>
      <c r="D111" s="25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7"/>
      <c r="F112" s="59"/>
      <c r="G112" s="28"/>
    </row>
    <row r="113" spans="1:7" ht="25.5" x14ac:dyDescent="0.25">
      <c r="A113" s="6"/>
      <c r="B113" s="7"/>
      <c r="C113" s="30" t="s">
        <v>134</v>
      </c>
      <c r="D113" s="7"/>
      <c r="E113" s="47"/>
      <c r="F113" s="59">
        <v>2.5001040099999998</v>
      </c>
      <c r="G113" s="28">
        <v>8.5530100000000004E-4</v>
      </c>
    </row>
    <row r="114" spans="1:7" ht="15" x14ac:dyDescent="0.25">
      <c r="A114" s="6"/>
      <c r="B114" s="7"/>
      <c r="C114" s="31" t="s">
        <v>135</v>
      </c>
      <c r="D114" s="12"/>
      <c r="E114" s="49"/>
      <c r="F114" s="55">
        <v>2923.0696513100015</v>
      </c>
      <c r="G114" s="13">
        <v>0.99999999800000017</v>
      </c>
    </row>
    <row r="116" spans="1:7" ht="15" x14ac:dyDescent="0.25">
      <c r="B116" s="352"/>
      <c r="C116" s="352"/>
      <c r="D116" s="352"/>
      <c r="E116" s="352"/>
      <c r="F116" s="352"/>
    </row>
    <row r="117" spans="1:7" ht="15" x14ac:dyDescent="0.25">
      <c r="B117" s="352"/>
      <c r="C117" s="352"/>
      <c r="D117" s="352"/>
      <c r="E117" s="352"/>
      <c r="F117" s="352"/>
    </row>
    <row r="119" spans="1:7" ht="15" x14ac:dyDescent="0.25">
      <c r="B119" s="37" t="s">
        <v>137</v>
      </c>
      <c r="C119" s="38"/>
      <c r="D119" s="39"/>
    </row>
    <row r="120" spans="1:7" ht="15" x14ac:dyDescent="0.25">
      <c r="B120" s="40" t="s">
        <v>138</v>
      </c>
      <c r="C120" s="41"/>
      <c r="D120" s="65" t="s">
        <v>139</v>
      </c>
    </row>
    <row r="121" spans="1:7" ht="15" x14ac:dyDescent="0.25">
      <c r="B121" s="40" t="s">
        <v>140</v>
      </c>
      <c r="C121" s="41"/>
      <c r="D121" s="65" t="s">
        <v>139</v>
      </c>
    </row>
    <row r="122" spans="1:7" ht="15" x14ac:dyDescent="0.25">
      <c r="B122" s="42" t="s">
        <v>141</v>
      </c>
      <c r="C122" s="41"/>
      <c r="D122" s="43"/>
    </row>
    <row r="123" spans="1:7" ht="25.5" customHeight="1" x14ac:dyDescent="0.25">
      <c r="B123" s="43"/>
      <c r="C123" s="33" t="s">
        <v>142</v>
      </c>
      <c r="D123" s="34" t="s">
        <v>143</v>
      </c>
    </row>
    <row r="124" spans="1:7" ht="12.75" customHeight="1" x14ac:dyDescent="0.25">
      <c r="B124" s="60" t="s">
        <v>144</v>
      </c>
      <c r="C124" s="61" t="s">
        <v>145</v>
      </c>
      <c r="D124" s="61" t="s">
        <v>146</v>
      </c>
    </row>
    <row r="125" spans="1:7" ht="15" x14ac:dyDescent="0.25">
      <c r="B125" s="43" t="s">
        <v>147</v>
      </c>
      <c r="C125" s="44">
        <v>10.228999999999999</v>
      </c>
      <c r="D125" s="44">
        <v>10.0121</v>
      </c>
    </row>
    <row r="126" spans="1:7" ht="15" x14ac:dyDescent="0.25">
      <c r="B126" s="43" t="s">
        <v>148</v>
      </c>
      <c r="C126" s="44">
        <v>10.228999999999999</v>
      </c>
      <c r="D126" s="44">
        <v>10.0121</v>
      </c>
    </row>
    <row r="127" spans="1:7" ht="15" x14ac:dyDescent="0.25">
      <c r="B127" s="43" t="s">
        <v>149</v>
      </c>
      <c r="C127" s="44">
        <v>10.1843</v>
      </c>
      <c r="D127" s="44">
        <v>9.9659999999999993</v>
      </c>
    </row>
    <row r="128" spans="1:7" ht="15" x14ac:dyDescent="0.25">
      <c r="B128" s="43" t="s">
        <v>150</v>
      </c>
      <c r="C128" s="44">
        <v>10.1843</v>
      </c>
      <c r="D128" s="44">
        <v>9.9659999999999993</v>
      </c>
    </row>
    <row r="130" spans="2:4" ht="15" x14ac:dyDescent="0.25">
      <c r="B130" s="62" t="s">
        <v>151</v>
      </c>
      <c r="C130" s="45"/>
      <c r="D130" s="63" t="s">
        <v>139</v>
      </c>
    </row>
    <row r="131" spans="2:4" ht="24.75" customHeight="1" x14ac:dyDescent="0.25">
      <c r="B131" s="64"/>
      <c r="C131" s="64"/>
    </row>
    <row r="132" spans="2:4" ht="15" x14ac:dyDescent="0.25">
      <c r="B132" s="66"/>
      <c r="C132" s="68"/>
      <c r="D132"/>
    </row>
    <row r="134" spans="2:4" ht="15" x14ac:dyDescent="0.25">
      <c r="B134" s="42" t="s">
        <v>152</v>
      </c>
      <c r="C134" s="41"/>
      <c r="D134" s="67" t="s">
        <v>139</v>
      </c>
    </row>
    <row r="135" spans="2:4" ht="15" x14ac:dyDescent="0.25">
      <c r="B135" s="42" t="s">
        <v>153</v>
      </c>
      <c r="C135" s="41"/>
      <c r="D135" s="67" t="s">
        <v>139</v>
      </c>
    </row>
    <row r="136" spans="2:4" ht="15" x14ac:dyDescent="0.25">
      <c r="B136" s="42" t="s">
        <v>154</v>
      </c>
      <c r="C136" s="41"/>
      <c r="D136" s="46">
        <v>1.0399100635067849E-2</v>
      </c>
    </row>
    <row r="137" spans="2:4" ht="15" x14ac:dyDescent="0.25">
      <c r="B137" s="42" t="s">
        <v>155</v>
      </c>
      <c r="C137" s="41"/>
      <c r="D137" s="46" t="s">
        <v>139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V14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760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494</v>
      </c>
      <c r="C7" s="11" t="s">
        <v>495</v>
      </c>
      <c r="D7" s="2" t="s">
        <v>210</v>
      </c>
      <c r="E7" s="47">
        <v>15860</v>
      </c>
      <c r="F7" s="53">
        <v>119.16410999999999</v>
      </c>
      <c r="G7" s="5">
        <v>5.9052852000000003E-2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26270</v>
      </c>
      <c r="F8" s="53">
        <v>107.05025000000001</v>
      </c>
      <c r="G8" s="5">
        <v>5.3049719000000002E-2</v>
      </c>
    </row>
    <row r="9" spans="1:7" ht="15" x14ac:dyDescent="0.25">
      <c r="A9" s="6">
        <v>3</v>
      </c>
      <c r="B9" s="7" t="s">
        <v>36</v>
      </c>
      <c r="C9" s="11" t="s">
        <v>37</v>
      </c>
      <c r="D9" s="2" t="s">
        <v>16</v>
      </c>
      <c r="E9" s="47">
        <v>4440</v>
      </c>
      <c r="F9" s="53">
        <v>102.89478</v>
      </c>
      <c r="G9" s="5">
        <v>5.0990437999999999E-2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33017</v>
      </c>
      <c r="F10" s="53">
        <v>99.496729500000001</v>
      </c>
      <c r="G10" s="5">
        <v>4.9306503000000002E-2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28</v>
      </c>
      <c r="E11" s="47">
        <v>6049</v>
      </c>
      <c r="F11" s="53">
        <v>84.250472000000002</v>
      </c>
      <c r="G11" s="5">
        <v>4.1751083000000001E-2</v>
      </c>
    </row>
    <row r="12" spans="1:7" ht="15" x14ac:dyDescent="0.25">
      <c r="A12" s="6">
        <v>6</v>
      </c>
      <c r="B12" s="7" t="s">
        <v>398</v>
      </c>
      <c r="C12" s="11" t="s">
        <v>399</v>
      </c>
      <c r="D12" s="2" t="s">
        <v>210</v>
      </c>
      <c r="E12" s="47">
        <v>9208</v>
      </c>
      <c r="F12" s="53">
        <v>76.988088000000005</v>
      </c>
      <c r="G12" s="5">
        <v>3.8152142999999999E-2</v>
      </c>
    </row>
    <row r="13" spans="1:7" ht="15" x14ac:dyDescent="0.25">
      <c r="A13" s="6">
        <v>7</v>
      </c>
      <c r="B13" s="7" t="s">
        <v>56</v>
      </c>
      <c r="C13" s="11" t="s">
        <v>57</v>
      </c>
      <c r="D13" s="2" t="s">
        <v>16</v>
      </c>
      <c r="E13" s="47">
        <v>24155</v>
      </c>
      <c r="F13" s="53">
        <v>74.868422499999994</v>
      </c>
      <c r="G13" s="5">
        <v>3.7101723000000003E-2</v>
      </c>
    </row>
    <row r="14" spans="1:7" ht="25.5" x14ac:dyDescent="0.25">
      <c r="A14" s="6">
        <v>8</v>
      </c>
      <c r="B14" s="7" t="s">
        <v>17</v>
      </c>
      <c r="C14" s="11" t="s">
        <v>18</v>
      </c>
      <c r="D14" s="2" t="s">
        <v>19</v>
      </c>
      <c r="E14" s="47">
        <v>4468</v>
      </c>
      <c r="F14" s="53">
        <v>60.253214</v>
      </c>
      <c r="G14" s="5">
        <v>2.9859025000000001E-2</v>
      </c>
    </row>
    <row r="15" spans="1:7" ht="15" x14ac:dyDescent="0.25">
      <c r="A15" s="6">
        <v>9</v>
      </c>
      <c r="B15" s="7" t="s">
        <v>392</v>
      </c>
      <c r="C15" s="11" t="s">
        <v>393</v>
      </c>
      <c r="D15" s="2" t="s">
        <v>16</v>
      </c>
      <c r="E15" s="47">
        <v>7735</v>
      </c>
      <c r="F15" s="53">
        <v>59.315847499999997</v>
      </c>
      <c r="G15" s="5">
        <v>2.9394503999999998E-2</v>
      </c>
    </row>
    <row r="16" spans="1:7" ht="25.5" x14ac:dyDescent="0.25">
      <c r="A16" s="6">
        <v>10</v>
      </c>
      <c r="B16" s="7" t="s">
        <v>321</v>
      </c>
      <c r="C16" s="11" t="s">
        <v>322</v>
      </c>
      <c r="D16" s="2" t="s">
        <v>49</v>
      </c>
      <c r="E16" s="47">
        <v>6264</v>
      </c>
      <c r="F16" s="53">
        <v>54.85698</v>
      </c>
      <c r="G16" s="5">
        <v>2.7184871999999999E-2</v>
      </c>
    </row>
    <row r="17" spans="1:7" ht="25.5" x14ac:dyDescent="0.25">
      <c r="A17" s="6">
        <v>11</v>
      </c>
      <c r="B17" s="7" t="s">
        <v>424</v>
      </c>
      <c r="C17" s="11" t="s">
        <v>425</v>
      </c>
      <c r="D17" s="2" t="s">
        <v>49</v>
      </c>
      <c r="E17" s="47">
        <v>16802</v>
      </c>
      <c r="F17" s="53">
        <v>53.589979</v>
      </c>
      <c r="G17" s="5">
        <v>2.6556997999999998E-2</v>
      </c>
    </row>
    <row r="18" spans="1:7" ht="15" x14ac:dyDescent="0.25">
      <c r="A18" s="6">
        <v>12</v>
      </c>
      <c r="B18" s="7" t="s">
        <v>511</v>
      </c>
      <c r="C18" s="11" t="s">
        <v>512</v>
      </c>
      <c r="D18" s="2" t="s">
        <v>13</v>
      </c>
      <c r="E18" s="47">
        <v>5622</v>
      </c>
      <c r="F18" s="53">
        <v>50.665464</v>
      </c>
      <c r="G18" s="5">
        <v>2.5107728999999999E-2</v>
      </c>
    </row>
    <row r="19" spans="1:7" ht="15" x14ac:dyDescent="0.25">
      <c r="A19" s="6">
        <v>13</v>
      </c>
      <c r="B19" s="7" t="s">
        <v>490</v>
      </c>
      <c r="C19" s="11" t="s">
        <v>491</v>
      </c>
      <c r="D19" s="2" t="s">
        <v>16</v>
      </c>
      <c r="E19" s="47">
        <v>3640</v>
      </c>
      <c r="F19" s="53">
        <v>50.470419999999997</v>
      </c>
      <c r="G19" s="5">
        <v>2.5011073000000002E-2</v>
      </c>
    </row>
    <row r="20" spans="1:7" ht="15" x14ac:dyDescent="0.25">
      <c r="A20" s="6">
        <v>14</v>
      </c>
      <c r="B20" s="7" t="s">
        <v>513</v>
      </c>
      <c r="C20" s="11" t="s">
        <v>514</v>
      </c>
      <c r="D20" s="2" t="s">
        <v>273</v>
      </c>
      <c r="E20" s="47">
        <v>4174</v>
      </c>
      <c r="F20" s="53">
        <v>47.026370999999997</v>
      </c>
      <c r="G20" s="5">
        <v>2.3304343000000002E-2</v>
      </c>
    </row>
    <row r="21" spans="1:7" ht="25.5" x14ac:dyDescent="0.25">
      <c r="A21" s="6">
        <v>15</v>
      </c>
      <c r="B21" s="7" t="s">
        <v>492</v>
      </c>
      <c r="C21" s="11" t="s">
        <v>493</v>
      </c>
      <c r="D21" s="2" t="s">
        <v>177</v>
      </c>
      <c r="E21" s="47">
        <v>2206</v>
      </c>
      <c r="F21" s="53">
        <v>44.010803000000003</v>
      </c>
      <c r="G21" s="5">
        <v>2.1809951000000001E-2</v>
      </c>
    </row>
    <row r="22" spans="1:7" ht="25.5" x14ac:dyDescent="0.25">
      <c r="A22" s="6">
        <v>16</v>
      </c>
      <c r="B22" s="7" t="s">
        <v>515</v>
      </c>
      <c r="C22" s="11" t="s">
        <v>516</v>
      </c>
      <c r="D22" s="2" t="s">
        <v>49</v>
      </c>
      <c r="E22" s="47">
        <v>26278</v>
      </c>
      <c r="F22" s="53">
        <v>39.574668000000003</v>
      </c>
      <c r="G22" s="5">
        <v>1.9611584000000001E-2</v>
      </c>
    </row>
    <row r="23" spans="1:7" ht="25.5" x14ac:dyDescent="0.25">
      <c r="A23" s="6">
        <v>17</v>
      </c>
      <c r="B23" s="7" t="s">
        <v>42</v>
      </c>
      <c r="C23" s="11" t="s">
        <v>43</v>
      </c>
      <c r="D23" s="2" t="s">
        <v>19</v>
      </c>
      <c r="E23" s="47">
        <v>38500</v>
      </c>
      <c r="F23" s="53">
        <v>38.192</v>
      </c>
      <c r="G23" s="5">
        <v>1.8926391000000001E-2</v>
      </c>
    </row>
    <row r="24" spans="1:7" ht="25.5" x14ac:dyDescent="0.25">
      <c r="A24" s="6">
        <v>18</v>
      </c>
      <c r="B24" s="7" t="s">
        <v>296</v>
      </c>
      <c r="C24" s="11" t="s">
        <v>297</v>
      </c>
      <c r="D24" s="2" t="s">
        <v>250</v>
      </c>
      <c r="E24" s="47">
        <v>16744</v>
      </c>
      <c r="F24" s="53">
        <v>36.12518</v>
      </c>
      <c r="G24" s="5">
        <v>1.7902159000000001E-2</v>
      </c>
    </row>
    <row r="25" spans="1:7" ht="15" x14ac:dyDescent="0.25">
      <c r="A25" s="6">
        <v>19</v>
      </c>
      <c r="B25" s="7" t="s">
        <v>339</v>
      </c>
      <c r="C25" s="11" t="s">
        <v>340</v>
      </c>
      <c r="D25" s="2" t="s">
        <v>161</v>
      </c>
      <c r="E25" s="47">
        <v>6023</v>
      </c>
      <c r="F25" s="53">
        <v>34.761744499999999</v>
      </c>
      <c r="G25" s="5">
        <v>1.7226497E-2</v>
      </c>
    </row>
    <row r="26" spans="1:7" ht="15" x14ac:dyDescent="0.25">
      <c r="A26" s="6">
        <v>20</v>
      </c>
      <c r="B26" s="7" t="s">
        <v>477</v>
      </c>
      <c r="C26" s="11" t="s">
        <v>478</v>
      </c>
      <c r="D26" s="2" t="s">
        <v>253</v>
      </c>
      <c r="E26" s="47">
        <v>19460</v>
      </c>
      <c r="F26" s="53">
        <v>34.405279999999998</v>
      </c>
      <c r="G26" s="5">
        <v>1.7049847E-2</v>
      </c>
    </row>
    <row r="27" spans="1:7" ht="15" x14ac:dyDescent="0.25">
      <c r="A27" s="6">
        <v>21</v>
      </c>
      <c r="B27" s="7" t="s">
        <v>517</v>
      </c>
      <c r="C27" s="11" t="s">
        <v>518</v>
      </c>
      <c r="D27" s="2" t="s">
        <v>210</v>
      </c>
      <c r="E27" s="47">
        <v>1511</v>
      </c>
      <c r="F27" s="53">
        <v>34.153888500000001</v>
      </c>
      <c r="G27" s="5">
        <v>1.6925268E-2</v>
      </c>
    </row>
    <row r="28" spans="1:7" ht="15" x14ac:dyDescent="0.25">
      <c r="A28" s="6">
        <v>22</v>
      </c>
      <c r="B28" s="7" t="s">
        <v>519</v>
      </c>
      <c r="C28" s="11" t="s">
        <v>520</v>
      </c>
      <c r="D28" s="2" t="s">
        <v>521</v>
      </c>
      <c r="E28" s="47">
        <v>13529</v>
      </c>
      <c r="F28" s="53">
        <v>34.113373500000002</v>
      </c>
      <c r="G28" s="5">
        <v>1.6905191E-2</v>
      </c>
    </row>
    <row r="29" spans="1:7" ht="15" x14ac:dyDescent="0.25">
      <c r="A29" s="6">
        <v>23</v>
      </c>
      <c r="B29" s="7" t="s">
        <v>314</v>
      </c>
      <c r="C29" s="11" t="s">
        <v>315</v>
      </c>
      <c r="D29" s="2" t="s">
        <v>316</v>
      </c>
      <c r="E29" s="47">
        <v>4850</v>
      </c>
      <c r="F29" s="53">
        <v>33.896650000000001</v>
      </c>
      <c r="G29" s="5">
        <v>1.6797790999999999E-2</v>
      </c>
    </row>
    <row r="30" spans="1:7" ht="15" x14ac:dyDescent="0.25">
      <c r="A30" s="6">
        <v>24</v>
      </c>
      <c r="B30" s="7" t="s">
        <v>104</v>
      </c>
      <c r="C30" s="11" t="s">
        <v>105</v>
      </c>
      <c r="D30" s="2" t="s">
        <v>106</v>
      </c>
      <c r="E30" s="47">
        <v>9522</v>
      </c>
      <c r="F30" s="53">
        <v>33.893559000000003</v>
      </c>
      <c r="G30" s="5">
        <v>1.6796259000000001E-2</v>
      </c>
    </row>
    <row r="31" spans="1:7" ht="15" x14ac:dyDescent="0.25">
      <c r="A31" s="6">
        <v>25</v>
      </c>
      <c r="B31" s="7" t="s">
        <v>420</v>
      </c>
      <c r="C31" s="11" t="s">
        <v>421</v>
      </c>
      <c r="D31" s="2" t="s">
        <v>227</v>
      </c>
      <c r="E31" s="47">
        <v>5179</v>
      </c>
      <c r="F31" s="53">
        <v>33.420087000000002</v>
      </c>
      <c r="G31" s="5">
        <v>1.6561625999999999E-2</v>
      </c>
    </row>
    <row r="32" spans="1:7" ht="25.5" x14ac:dyDescent="0.25">
      <c r="A32" s="6">
        <v>26</v>
      </c>
      <c r="B32" s="7" t="s">
        <v>164</v>
      </c>
      <c r="C32" s="11" t="s">
        <v>165</v>
      </c>
      <c r="D32" s="2" t="s">
        <v>166</v>
      </c>
      <c r="E32" s="47">
        <v>16688</v>
      </c>
      <c r="F32" s="53">
        <v>32.908735999999998</v>
      </c>
      <c r="G32" s="5">
        <v>1.6308222000000001E-2</v>
      </c>
    </row>
    <row r="33" spans="1:7" ht="25.5" x14ac:dyDescent="0.25">
      <c r="A33" s="6">
        <v>27</v>
      </c>
      <c r="B33" s="7" t="s">
        <v>522</v>
      </c>
      <c r="C33" s="11" t="s">
        <v>523</v>
      </c>
      <c r="D33" s="2" t="s">
        <v>49</v>
      </c>
      <c r="E33" s="47">
        <v>1844</v>
      </c>
      <c r="F33" s="53">
        <v>32.411988000000001</v>
      </c>
      <c r="G33" s="5">
        <v>1.6062053999999999E-2</v>
      </c>
    </row>
    <row r="34" spans="1:7" ht="25.5" x14ac:dyDescent="0.25">
      <c r="A34" s="6">
        <v>28</v>
      </c>
      <c r="B34" s="7" t="s">
        <v>54</v>
      </c>
      <c r="C34" s="11" t="s">
        <v>55</v>
      </c>
      <c r="D34" s="2" t="s">
        <v>22</v>
      </c>
      <c r="E34" s="47">
        <v>15886</v>
      </c>
      <c r="F34" s="53">
        <v>29.682991000000001</v>
      </c>
      <c r="G34" s="5">
        <v>1.4709674000000001E-2</v>
      </c>
    </row>
    <row r="35" spans="1:7" ht="25.5" x14ac:dyDescent="0.25">
      <c r="A35" s="6">
        <v>29</v>
      </c>
      <c r="B35" s="7" t="s">
        <v>335</v>
      </c>
      <c r="C35" s="11" t="s">
        <v>336</v>
      </c>
      <c r="D35" s="2" t="s">
        <v>49</v>
      </c>
      <c r="E35" s="47">
        <v>14145</v>
      </c>
      <c r="F35" s="53">
        <v>29.591339999999999</v>
      </c>
      <c r="G35" s="5">
        <v>1.4664256000000001E-2</v>
      </c>
    </row>
    <row r="36" spans="1:7" ht="15" x14ac:dyDescent="0.25">
      <c r="A36" s="6">
        <v>30</v>
      </c>
      <c r="B36" s="7" t="s">
        <v>213</v>
      </c>
      <c r="C36" s="11" t="s">
        <v>214</v>
      </c>
      <c r="D36" s="2" t="s">
        <v>161</v>
      </c>
      <c r="E36" s="47">
        <v>13000</v>
      </c>
      <c r="F36" s="53">
        <v>29.3475</v>
      </c>
      <c r="G36" s="5">
        <v>1.4543419E-2</v>
      </c>
    </row>
    <row r="37" spans="1:7" ht="25.5" x14ac:dyDescent="0.25">
      <c r="A37" s="6">
        <v>31</v>
      </c>
      <c r="B37" s="7" t="s">
        <v>406</v>
      </c>
      <c r="C37" s="11" t="s">
        <v>407</v>
      </c>
      <c r="D37" s="2" t="s">
        <v>177</v>
      </c>
      <c r="E37" s="47">
        <v>4566</v>
      </c>
      <c r="F37" s="53">
        <v>29.215551000000001</v>
      </c>
      <c r="G37" s="5">
        <v>1.4478029999999999E-2</v>
      </c>
    </row>
    <row r="38" spans="1:7" ht="25.5" x14ac:dyDescent="0.25">
      <c r="A38" s="6">
        <v>32</v>
      </c>
      <c r="B38" s="7" t="s">
        <v>524</v>
      </c>
      <c r="C38" s="11" t="s">
        <v>525</v>
      </c>
      <c r="D38" s="2" t="s">
        <v>526</v>
      </c>
      <c r="E38" s="47">
        <v>49847</v>
      </c>
      <c r="F38" s="53">
        <v>25.820746</v>
      </c>
      <c r="G38" s="5">
        <v>1.2795704E-2</v>
      </c>
    </row>
    <row r="39" spans="1:7" ht="15" x14ac:dyDescent="0.25">
      <c r="A39" s="6">
        <v>33</v>
      </c>
      <c r="B39" s="7" t="s">
        <v>527</v>
      </c>
      <c r="C39" s="11" t="s">
        <v>528</v>
      </c>
      <c r="D39" s="2" t="s">
        <v>210</v>
      </c>
      <c r="E39" s="47">
        <v>2161</v>
      </c>
      <c r="F39" s="53">
        <v>25.572193500000001</v>
      </c>
      <c r="G39" s="5">
        <v>1.2672532E-2</v>
      </c>
    </row>
    <row r="40" spans="1:7" ht="25.5" x14ac:dyDescent="0.25">
      <c r="A40" s="6">
        <v>34</v>
      </c>
      <c r="B40" s="7" t="s">
        <v>529</v>
      </c>
      <c r="C40" s="11" t="s">
        <v>530</v>
      </c>
      <c r="D40" s="2" t="s">
        <v>49</v>
      </c>
      <c r="E40" s="47">
        <v>2100</v>
      </c>
      <c r="F40" s="53">
        <v>25.37115</v>
      </c>
      <c r="G40" s="5">
        <v>1.2572903E-2</v>
      </c>
    </row>
    <row r="41" spans="1:7" ht="25.5" x14ac:dyDescent="0.25">
      <c r="A41" s="6">
        <v>35</v>
      </c>
      <c r="B41" s="7" t="s">
        <v>531</v>
      </c>
      <c r="C41" s="11" t="s">
        <v>532</v>
      </c>
      <c r="D41" s="2" t="s">
        <v>49</v>
      </c>
      <c r="E41" s="47">
        <v>2250</v>
      </c>
      <c r="F41" s="53">
        <v>24.872624999999999</v>
      </c>
      <c r="G41" s="5">
        <v>1.2325854000000001E-2</v>
      </c>
    </row>
    <row r="42" spans="1:7" ht="25.5" x14ac:dyDescent="0.25">
      <c r="A42" s="6">
        <v>36</v>
      </c>
      <c r="B42" s="7" t="s">
        <v>159</v>
      </c>
      <c r="C42" s="11" t="s">
        <v>160</v>
      </c>
      <c r="D42" s="2" t="s">
        <v>161</v>
      </c>
      <c r="E42" s="47">
        <v>3275</v>
      </c>
      <c r="F42" s="53">
        <v>21.962150000000001</v>
      </c>
      <c r="G42" s="5">
        <v>1.0883542E-2</v>
      </c>
    </row>
    <row r="43" spans="1:7" ht="25.5" x14ac:dyDescent="0.25">
      <c r="A43" s="6">
        <v>37</v>
      </c>
      <c r="B43" s="7" t="s">
        <v>383</v>
      </c>
      <c r="C43" s="11" t="s">
        <v>384</v>
      </c>
      <c r="D43" s="2" t="s">
        <v>49</v>
      </c>
      <c r="E43" s="47">
        <v>11790</v>
      </c>
      <c r="F43" s="53">
        <v>21.17484</v>
      </c>
      <c r="G43" s="5">
        <v>1.0493383E-2</v>
      </c>
    </row>
    <row r="44" spans="1:7" ht="25.5" x14ac:dyDescent="0.25">
      <c r="A44" s="6">
        <v>38</v>
      </c>
      <c r="B44" s="7" t="s">
        <v>308</v>
      </c>
      <c r="C44" s="11" t="s">
        <v>309</v>
      </c>
      <c r="D44" s="2" t="s">
        <v>22</v>
      </c>
      <c r="E44" s="47">
        <v>2896</v>
      </c>
      <c r="F44" s="53">
        <v>21.043783999999999</v>
      </c>
      <c r="G44" s="5">
        <v>1.0428437E-2</v>
      </c>
    </row>
    <row r="45" spans="1:7" ht="15" x14ac:dyDescent="0.25">
      <c r="A45" s="6">
        <v>39</v>
      </c>
      <c r="B45" s="7" t="s">
        <v>533</v>
      </c>
      <c r="C45" s="11" t="s">
        <v>534</v>
      </c>
      <c r="D45" s="2" t="s">
        <v>16</v>
      </c>
      <c r="E45" s="47">
        <v>17664</v>
      </c>
      <c r="F45" s="53">
        <v>20.605056000000001</v>
      </c>
      <c r="G45" s="5">
        <v>1.0211022E-2</v>
      </c>
    </row>
    <row r="46" spans="1:7" ht="25.5" x14ac:dyDescent="0.25">
      <c r="A46" s="6">
        <v>40</v>
      </c>
      <c r="B46" s="7" t="s">
        <v>278</v>
      </c>
      <c r="C46" s="11" t="s">
        <v>279</v>
      </c>
      <c r="D46" s="2" t="s">
        <v>22</v>
      </c>
      <c r="E46" s="47">
        <v>3700</v>
      </c>
      <c r="F46" s="53">
        <v>20.170549999999999</v>
      </c>
      <c r="G46" s="5">
        <v>9.9956980000000008E-3</v>
      </c>
    </row>
    <row r="47" spans="1:7" ht="38.25" x14ac:dyDescent="0.25">
      <c r="A47" s="6">
        <v>41</v>
      </c>
      <c r="B47" s="7" t="s">
        <v>265</v>
      </c>
      <c r="C47" s="11" t="s">
        <v>266</v>
      </c>
      <c r="D47" s="2" t="s">
        <v>267</v>
      </c>
      <c r="E47" s="47">
        <v>16393</v>
      </c>
      <c r="F47" s="53">
        <v>19.6470105</v>
      </c>
      <c r="G47" s="5">
        <v>9.7362539999999997E-3</v>
      </c>
    </row>
    <row r="48" spans="1:7" ht="25.5" x14ac:dyDescent="0.25">
      <c r="A48" s="6">
        <v>42</v>
      </c>
      <c r="B48" s="7" t="s">
        <v>459</v>
      </c>
      <c r="C48" s="11" t="s">
        <v>460</v>
      </c>
      <c r="D48" s="2" t="s">
        <v>74</v>
      </c>
      <c r="E48" s="47">
        <v>6711</v>
      </c>
      <c r="F48" s="53">
        <v>19.586053499999998</v>
      </c>
      <c r="G48" s="5">
        <v>9.7060459999999994E-3</v>
      </c>
    </row>
    <row r="49" spans="1:7" ht="25.5" x14ac:dyDescent="0.25">
      <c r="A49" s="6">
        <v>43</v>
      </c>
      <c r="B49" s="7" t="s">
        <v>535</v>
      </c>
      <c r="C49" s="11" t="s">
        <v>536</v>
      </c>
      <c r="D49" s="2" t="s">
        <v>169</v>
      </c>
      <c r="E49" s="47">
        <v>4477</v>
      </c>
      <c r="F49" s="53">
        <v>19.367502000000002</v>
      </c>
      <c r="G49" s="5">
        <v>9.5977409999999999E-3</v>
      </c>
    </row>
    <row r="50" spans="1:7" ht="15" x14ac:dyDescent="0.25">
      <c r="A50" s="6">
        <v>44</v>
      </c>
      <c r="B50" s="7" t="s">
        <v>44</v>
      </c>
      <c r="C50" s="11" t="s">
        <v>45</v>
      </c>
      <c r="D50" s="2" t="s">
        <v>46</v>
      </c>
      <c r="E50" s="47">
        <v>10839</v>
      </c>
      <c r="F50" s="53">
        <v>19.304258999999998</v>
      </c>
      <c r="G50" s="5">
        <v>9.5663999999999992E-3</v>
      </c>
    </row>
    <row r="51" spans="1:7" ht="15" x14ac:dyDescent="0.25">
      <c r="A51" s="6">
        <v>45</v>
      </c>
      <c r="B51" s="7" t="s">
        <v>507</v>
      </c>
      <c r="C51" s="11" t="s">
        <v>508</v>
      </c>
      <c r="D51" s="2" t="s">
        <v>227</v>
      </c>
      <c r="E51" s="47">
        <v>286</v>
      </c>
      <c r="F51" s="53">
        <v>19.065904</v>
      </c>
      <c r="G51" s="5">
        <v>9.4482809999999993E-3</v>
      </c>
    </row>
    <row r="52" spans="1:7" ht="25.5" x14ac:dyDescent="0.25">
      <c r="A52" s="6">
        <v>46</v>
      </c>
      <c r="B52" s="7" t="s">
        <v>537</v>
      </c>
      <c r="C52" s="11" t="s">
        <v>538</v>
      </c>
      <c r="D52" s="2" t="s">
        <v>28</v>
      </c>
      <c r="E52" s="47">
        <v>12040</v>
      </c>
      <c r="F52" s="53">
        <v>19.029219999999999</v>
      </c>
      <c r="G52" s="5">
        <v>9.4301019999999992E-3</v>
      </c>
    </row>
    <row r="53" spans="1:7" ht="25.5" x14ac:dyDescent="0.25">
      <c r="A53" s="6">
        <v>47</v>
      </c>
      <c r="B53" s="7" t="s">
        <v>107</v>
      </c>
      <c r="C53" s="11" t="s">
        <v>108</v>
      </c>
      <c r="D53" s="2" t="s">
        <v>31</v>
      </c>
      <c r="E53" s="47">
        <v>25245</v>
      </c>
      <c r="F53" s="53">
        <v>17.873460000000001</v>
      </c>
      <c r="G53" s="5">
        <v>8.8573550000000008E-3</v>
      </c>
    </row>
    <row r="54" spans="1:7" ht="25.5" x14ac:dyDescent="0.25">
      <c r="A54" s="6">
        <v>48</v>
      </c>
      <c r="B54" s="7" t="s">
        <v>300</v>
      </c>
      <c r="C54" s="11" t="s">
        <v>301</v>
      </c>
      <c r="D54" s="2" t="s">
        <v>166</v>
      </c>
      <c r="E54" s="47">
        <v>1298</v>
      </c>
      <c r="F54" s="53">
        <v>15.79017</v>
      </c>
      <c r="G54" s="5">
        <v>7.8249610000000001E-3</v>
      </c>
    </row>
    <row r="55" spans="1:7" ht="25.5" x14ac:dyDescent="0.25">
      <c r="A55" s="6">
        <v>49</v>
      </c>
      <c r="B55" s="7" t="s">
        <v>539</v>
      </c>
      <c r="C55" s="11" t="s">
        <v>540</v>
      </c>
      <c r="D55" s="2" t="s">
        <v>28</v>
      </c>
      <c r="E55" s="47">
        <v>3828</v>
      </c>
      <c r="F55" s="53">
        <v>14.540658000000001</v>
      </c>
      <c r="G55" s="5">
        <v>7.205754E-3</v>
      </c>
    </row>
    <row r="56" spans="1:7" ht="15" x14ac:dyDescent="0.25">
      <c r="A56" s="1"/>
      <c r="B56" s="2"/>
      <c r="C56" s="8" t="s">
        <v>109</v>
      </c>
      <c r="D56" s="12"/>
      <c r="E56" s="49"/>
      <c r="F56" s="55">
        <v>1991.3937985</v>
      </c>
      <c r="G56" s="13">
        <v>0.98685319300000018</v>
      </c>
    </row>
    <row r="57" spans="1:7" ht="15" x14ac:dyDescent="0.25">
      <c r="A57" s="6"/>
      <c r="B57" s="7"/>
      <c r="C57" s="14"/>
      <c r="D57" s="15"/>
      <c r="E57" s="47"/>
      <c r="F57" s="53"/>
      <c r="G57" s="5"/>
    </row>
    <row r="58" spans="1:7" ht="15" x14ac:dyDescent="0.25">
      <c r="A58" s="1"/>
      <c r="B58" s="2"/>
      <c r="C58" s="8" t="s">
        <v>110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6"/>
      <c r="B60" s="7"/>
      <c r="C60" s="14"/>
      <c r="D60" s="15"/>
      <c r="E60" s="47"/>
      <c r="F60" s="53"/>
      <c r="G60" s="5"/>
    </row>
    <row r="61" spans="1:7" ht="15" x14ac:dyDescent="0.25">
      <c r="A61" s="16"/>
      <c r="B61" s="17"/>
      <c r="C61" s="8" t="s">
        <v>111</v>
      </c>
      <c r="D61" s="9"/>
      <c r="E61" s="48"/>
      <c r="F61" s="54"/>
      <c r="G61" s="10"/>
    </row>
    <row r="62" spans="1:7" ht="15" x14ac:dyDescent="0.25">
      <c r="A62" s="18"/>
      <c r="B62" s="19"/>
      <c r="C62" s="8" t="s">
        <v>109</v>
      </c>
      <c r="D62" s="20"/>
      <c r="E62" s="50"/>
      <c r="F62" s="56">
        <v>0</v>
      </c>
      <c r="G62" s="21">
        <v>0</v>
      </c>
    </row>
    <row r="63" spans="1:7" ht="15" x14ac:dyDescent="0.25">
      <c r="A63" s="18"/>
      <c r="B63" s="19"/>
      <c r="C63" s="14"/>
      <c r="D63" s="22"/>
      <c r="E63" s="51"/>
      <c r="F63" s="57"/>
      <c r="G63" s="23"/>
    </row>
    <row r="64" spans="1:7" ht="15" x14ac:dyDescent="0.25">
      <c r="A64" s="1"/>
      <c r="B64" s="2"/>
      <c r="C64" s="8" t="s">
        <v>113</v>
      </c>
      <c r="D64" s="9"/>
      <c r="E64" s="48"/>
      <c r="F64" s="54"/>
      <c r="G64" s="10"/>
    </row>
    <row r="65" spans="1:7" ht="15" x14ac:dyDescent="0.25">
      <c r="A65" s="1"/>
      <c r="B65" s="2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1"/>
      <c r="B66" s="2"/>
      <c r="C66" s="14"/>
      <c r="D66" s="4"/>
      <c r="E66" s="47"/>
      <c r="F66" s="53"/>
      <c r="G66" s="5"/>
    </row>
    <row r="67" spans="1:7" ht="15" x14ac:dyDescent="0.25">
      <c r="A67" s="1"/>
      <c r="B67" s="2"/>
      <c r="C67" s="8" t="s">
        <v>114</v>
      </c>
      <c r="D67" s="9"/>
      <c r="E67" s="48"/>
      <c r="F67" s="54"/>
      <c r="G67" s="10"/>
    </row>
    <row r="68" spans="1:7" ht="15" x14ac:dyDescent="0.25">
      <c r="A68" s="1"/>
      <c r="B68" s="2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1"/>
      <c r="B69" s="2"/>
      <c r="C69" s="14"/>
      <c r="D69" s="4"/>
      <c r="E69" s="47"/>
      <c r="F69" s="53"/>
      <c r="G69" s="5"/>
    </row>
    <row r="70" spans="1:7" ht="15" x14ac:dyDescent="0.25">
      <c r="A70" s="1"/>
      <c r="B70" s="2"/>
      <c r="C70" s="8" t="s">
        <v>115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1"/>
      <c r="B72" s="2"/>
      <c r="C72" s="14"/>
      <c r="D72" s="4"/>
      <c r="E72" s="47"/>
      <c r="F72" s="53"/>
      <c r="G72" s="5"/>
    </row>
    <row r="73" spans="1:7" ht="25.5" x14ac:dyDescent="0.25">
      <c r="A73" s="6"/>
      <c r="B73" s="7"/>
      <c r="C73" s="24" t="s">
        <v>116</v>
      </c>
      <c r="D73" s="25"/>
      <c r="E73" s="49"/>
      <c r="F73" s="55">
        <v>1991.3937985</v>
      </c>
      <c r="G73" s="13">
        <v>0.98685319300000018</v>
      </c>
    </row>
    <row r="74" spans="1:7" ht="15" x14ac:dyDescent="0.25">
      <c r="A74" s="1"/>
      <c r="B74" s="2"/>
      <c r="C74" s="11"/>
      <c r="D74" s="4"/>
      <c r="E74" s="47"/>
      <c r="F74" s="53"/>
      <c r="G74" s="5"/>
    </row>
    <row r="75" spans="1:7" ht="15" x14ac:dyDescent="0.25">
      <c r="A75" s="1"/>
      <c r="B75" s="2"/>
      <c r="C75" s="3" t="s">
        <v>117</v>
      </c>
      <c r="D75" s="4"/>
      <c r="E75" s="47"/>
      <c r="F75" s="53"/>
      <c r="G75" s="5"/>
    </row>
    <row r="76" spans="1:7" ht="25.5" x14ac:dyDescent="0.25">
      <c r="A76" s="1"/>
      <c r="B76" s="2"/>
      <c r="C76" s="8" t="s">
        <v>10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4"/>
      <c r="E78" s="47"/>
      <c r="F78" s="53"/>
      <c r="G78" s="5"/>
    </row>
    <row r="79" spans="1:7" ht="15" x14ac:dyDescent="0.25">
      <c r="A79" s="1"/>
      <c r="B79" s="26"/>
      <c r="C79" s="8" t="s">
        <v>118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9"/>
      <c r="G81" s="28"/>
    </row>
    <row r="82" spans="1:7" ht="15" x14ac:dyDescent="0.25">
      <c r="A82" s="1"/>
      <c r="B82" s="2"/>
      <c r="C82" s="8" t="s">
        <v>119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1"/>
      <c r="B84" s="2"/>
      <c r="C84" s="14"/>
      <c r="D84" s="4"/>
      <c r="E84" s="47"/>
      <c r="F84" s="53"/>
      <c r="G84" s="5"/>
    </row>
    <row r="85" spans="1:7" ht="25.5" x14ac:dyDescent="0.25">
      <c r="A85" s="1"/>
      <c r="B85" s="26"/>
      <c r="C85" s="8" t="s">
        <v>120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4"/>
      <c r="E87" s="47"/>
      <c r="F87" s="53"/>
      <c r="G87" s="5"/>
    </row>
    <row r="88" spans="1:7" ht="15" x14ac:dyDescent="0.25">
      <c r="A88" s="6"/>
      <c r="B88" s="7"/>
      <c r="C88" s="29" t="s">
        <v>121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1"/>
      <c r="D89" s="4"/>
      <c r="E89" s="47"/>
      <c r="F89" s="53"/>
      <c r="G89" s="5"/>
    </row>
    <row r="90" spans="1:7" ht="15" x14ac:dyDescent="0.25">
      <c r="A90" s="1"/>
      <c r="B90" s="2"/>
      <c r="C90" s="3" t="s">
        <v>122</v>
      </c>
      <c r="D90" s="4"/>
      <c r="E90" s="47"/>
      <c r="F90" s="53"/>
      <c r="G90" s="5"/>
    </row>
    <row r="91" spans="1:7" ht="15" x14ac:dyDescent="0.25">
      <c r="A91" s="6"/>
      <c r="B91" s="7"/>
      <c r="C91" s="8" t="s">
        <v>123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25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15" x14ac:dyDescent="0.25">
      <c r="A94" s="6"/>
      <c r="B94" s="7"/>
      <c r="C94" s="8" t="s">
        <v>124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15" x14ac:dyDescent="0.25">
      <c r="A97" s="6"/>
      <c r="B97" s="7"/>
      <c r="C97" s="8" t="s">
        <v>125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6"/>
      <c r="B100" s="7"/>
      <c r="C100" s="8" t="s">
        <v>126</v>
      </c>
      <c r="D100" s="9"/>
      <c r="E100" s="48"/>
      <c r="F100" s="54"/>
      <c r="G100" s="10"/>
    </row>
    <row r="101" spans="1:7" ht="15" x14ac:dyDescent="0.25">
      <c r="A101" s="6">
        <v>1</v>
      </c>
      <c r="B101" s="7"/>
      <c r="C101" s="11" t="s">
        <v>757</v>
      </c>
      <c r="D101" s="15"/>
      <c r="E101" s="47"/>
      <c r="F101" s="53">
        <v>30.989811599999999</v>
      </c>
      <c r="G101" s="5">
        <v>1.5357281E-2</v>
      </c>
    </row>
    <row r="102" spans="1:7" ht="15" x14ac:dyDescent="0.25">
      <c r="A102" s="6"/>
      <c r="B102" s="7"/>
      <c r="C102" s="8" t="s">
        <v>109</v>
      </c>
      <c r="D102" s="25"/>
      <c r="E102" s="49"/>
      <c r="F102" s="55">
        <v>30.989811599999999</v>
      </c>
      <c r="G102" s="13">
        <v>1.5357281E-2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25.5" x14ac:dyDescent="0.25">
      <c r="A104" s="6"/>
      <c r="B104" s="7"/>
      <c r="C104" s="24" t="s">
        <v>128</v>
      </c>
      <c r="D104" s="25"/>
      <c r="E104" s="49"/>
      <c r="F104" s="55">
        <v>30.989811599999999</v>
      </c>
      <c r="G104" s="13">
        <v>1.5357281E-2</v>
      </c>
    </row>
    <row r="105" spans="1:7" ht="15" x14ac:dyDescent="0.25">
      <c r="A105" s="6"/>
      <c r="B105" s="7"/>
      <c r="C105" s="30"/>
      <c r="D105" s="7"/>
      <c r="E105" s="47"/>
      <c r="F105" s="53"/>
      <c r="G105" s="5"/>
    </row>
    <row r="106" spans="1:7" ht="15" x14ac:dyDescent="0.25">
      <c r="A106" s="1"/>
      <c r="B106" s="2"/>
      <c r="C106" s="3" t="s">
        <v>129</v>
      </c>
      <c r="D106" s="4"/>
      <c r="E106" s="47"/>
      <c r="F106" s="53"/>
      <c r="G106" s="5"/>
    </row>
    <row r="107" spans="1:7" ht="25.5" x14ac:dyDescent="0.25">
      <c r="A107" s="6"/>
      <c r="B107" s="7"/>
      <c r="C107" s="8" t="s">
        <v>130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1"/>
      <c r="B110" s="2"/>
      <c r="C110" s="3" t="s">
        <v>131</v>
      </c>
      <c r="D110" s="4"/>
      <c r="E110" s="47"/>
      <c r="F110" s="53"/>
      <c r="G110" s="5"/>
    </row>
    <row r="111" spans="1:7" ht="25.5" x14ac:dyDescent="0.25">
      <c r="A111" s="6"/>
      <c r="B111" s="7"/>
      <c r="C111" s="8" t="s">
        <v>132</v>
      </c>
      <c r="D111" s="9"/>
      <c r="E111" s="48"/>
      <c r="F111" s="54"/>
      <c r="G111" s="10"/>
    </row>
    <row r="112" spans="1:7" ht="15" x14ac:dyDescent="0.25">
      <c r="A112" s="6"/>
      <c r="B112" s="7"/>
      <c r="C112" s="8" t="s">
        <v>109</v>
      </c>
      <c r="D112" s="25"/>
      <c r="E112" s="49"/>
      <c r="F112" s="55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25.5" x14ac:dyDescent="0.25">
      <c r="A114" s="6"/>
      <c r="B114" s="7"/>
      <c r="C114" s="8" t="s">
        <v>133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9"/>
      <c r="G116" s="28"/>
    </row>
    <row r="117" spans="1:7" ht="25.5" x14ac:dyDescent="0.25">
      <c r="A117" s="6"/>
      <c r="B117" s="7"/>
      <c r="C117" s="30" t="s">
        <v>134</v>
      </c>
      <c r="D117" s="7"/>
      <c r="E117" s="47"/>
      <c r="F117" s="59">
        <v>-4.4605649999999999</v>
      </c>
      <c r="G117" s="28">
        <v>-2.2104732937320475E-3</v>
      </c>
    </row>
    <row r="118" spans="1:7" ht="15" x14ac:dyDescent="0.25">
      <c r="A118" s="6"/>
      <c r="B118" s="7"/>
      <c r="C118" s="31" t="s">
        <v>135</v>
      </c>
      <c r="D118" s="12"/>
      <c r="E118" s="49"/>
      <c r="F118" s="55">
        <v>2017.9230450999999</v>
      </c>
      <c r="G118" s="13">
        <v>1.0000000010000001</v>
      </c>
    </row>
    <row r="120" spans="1:7" ht="15" x14ac:dyDescent="0.25">
      <c r="B120" s="352"/>
      <c r="C120" s="352"/>
      <c r="D120" s="352"/>
      <c r="E120" s="352"/>
      <c r="F120" s="352"/>
    </row>
    <row r="121" spans="1:7" ht="15" x14ac:dyDescent="0.25">
      <c r="B121" s="352"/>
      <c r="C121" s="352"/>
      <c r="D121" s="352"/>
      <c r="E121" s="352"/>
      <c r="F121" s="352"/>
    </row>
    <row r="123" spans="1:7" ht="15" x14ac:dyDescent="0.25">
      <c r="B123" s="37" t="s">
        <v>137</v>
      </c>
      <c r="C123" s="38"/>
      <c r="D123" s="39"/>
    </row>
    <row r="124" spans="1:7" ht="15" x14ac:dyDescent="0.25">
      <c r="B124" s="40" t="s">
        <v>138</v>
      </c>
      <c r="C124" s="41"/>
      <c r="D124" s="65" t="s">
        <v>139</v>
      </c>
    </row>
    <row r="125" spans="1:7" ht="15" x14ac:dyDescent="0.25">
      <c r="B125" s="40" t="s">
        <v>140</v>
      </c>
      <c r="C125" s="41"/>
      <c r="D125" s="65" t="s">
        <v>139</v>
      </c>
    </row>
    <row r="126" spans="1:7" ht="15" x14ac:dyDescent="0.25">
      <c r="B126" s="42" t="s">
        <v>141</v>
      </c>
      <c r="C126" s="41"/>
      <c r="D126" s="43"/>
    </row>
    <row r="127" spans="1:7" ht="25.5" customHeight="1" x14ac:dyDescent="0.25">
      <c r="B127" s="43"/>
      <c r="C127" s="33" t="s">
        <v>142</v>
      </c>
      <c r="D127" s="34" t="s">
        <v>143</v>
      </c>
    </row>
    <row r="128" spans="1:7" ht="12.75" customHeight="1" x14ac:dyDescent="0.25">
      <c r="B128" s="60" t="s">
        <v>144</v>
      </c>
      <c r="C128" s="61" t="s">
        <v>145</v>
      </c>
      <c r="D128" s="61" t="s">
        <v>146</v>
      </c>
    </row>
    <row r="129" spans="2:4" ht="15" x14ac:dyDescent="0.25">
      <c r="B129" s="43" t="s">
        <v>147</v>
      </c>
      <c r="C129" s="44">
        <v>13.978999999999999</v>
      </c>
      <c r="D129" s="44">
        <v>13.9717</v>
      </c>
    </row>
    <row r="130" spans="2:4" ht="15" x14ac:dyDescent="0.25">
      <c r="B130" s="43" t="s">
        <v>148</v>
      </c>
      <c r="C130" s="44">
        <v>12.893700000000001</v>
      </c>
      <c r="D130" s="44">
        <v>12.887</v>
      </c>
    </row>
    <row r="131" spans="2:4" ht="15" x14ac:dyDescent="0.25">
      <c r="B131" s="43" t="s">
        <v>149</v>
      </c>
      <c r="C131" s="44">
        <v>13.745900000000001</v>
      </c>
      <c r="D131" s="44">
        <v>13.734</v>
      </c>
    </row>
    <row r="132" spans="2:4" ht="15" x14ac:dyDescent="0.25">
      <c r="B132" s="43" t="s">
        <v>150</v>
      </c>
      <c r="C132" s="44">
        <v>12.665900000000001</v>
      </c>
      <c r="D132" s="44">
        <v>12.654999999999999</v>
      </c>
    </row>
    <row r="134" spans="2:4" ht="15" x14ac:dyDescent="0.25">
      <c r="B134" s="62" t="s">
        <v>151</v>
      </c>
      <c r="C134" s="45"/>
      <c r="D134" s="63" t="s">
        <v>139</v>
      </c>
    </row>
    <row r="135" spans="2:4" ht="24.75" customHeight="1" x14ac:dyDescent="0.25">
      <c r="B135" s="64"/>
      <c r="C135" s="64"/>
    </row>
    <row r="136" spans="2:4" ht="15" x14ac:dyDescent="0.25">
      <c r="B136" s="66"/>
      <c r="C136" s="68"/>
      <c r="D136"/>
    </row>
    <row r="138" spans="2:4" ht="15" x14ac:dyDescent="0.25">
      <c r="B138" s="42" t="s">
        <v>152</v>
      </c>
      <c r="C138" s="41"/>
      <c r="D138" s="67" t="s">
        <v>139</v>
      </c>
    </row>
    <row r="139" spans="2:4" ht="15" x14ac:dyDescent="0.25">
      <c r="B139" s="42" t="s">
        <v>153</v>
      </c>
      <c r="C139" s="41"/>
      <c r="D139" s="67" t="s">
        <v>139</v>
      </c>
    </row>
    <row r="140" spans="2:4" ht="15" x14ac:dyDescent="0.25">
      <c r="B140" s="42" t="s">
        <v>154</v>
      </c>
      <c r="C140" s="41"/>
      <c r="D140" s="46">
        <v>0.22319037687712862</v>
      </c>
    </row>
    <row r="141" spans="2:4" ht="15" x14ac:dyDescent="0.25">
      <c r="B141" s="42" t="s">
        <v>155</v>
      </c>
      <c r="C141" s="41"/>
      <c r="D141" s="46" t="s">
        <v>139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V14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541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494</v>
      </c>
      <c r="C7" s="11" t="s">
        <v>495</v>
      </c>
      <c r="D7" s="2" t="s">
        <v>210</v>
      </c>
      <c r="E7" s="47">
        <v>14574</v>
      </c>
      <c r="F7" s="53">
        <v>109.501749</v>
      </c>
      <c r="G7" s="5">
        <v>5.9536897999999998E-2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23735</v>
      </c>
      <c r="F8" s="53">
        <v>96.720124999999996</v>
      </c>
      <c r="G8" s="5">
        <v>5.2587436000000001E-2</v>
      </c>
    </row>
    <row r="9" spans="1:7" ht="15" x14ac:dyDescent="0.25">
      <c r="A9" s="6">
        <v>3</v>
      </c>
      <c r="B9" s="7" t="s">
        <v>36</v>
      </c>
      <c r="C9" s="11" t="s">
        <v>37</v>
      </c>
      <c r="D9" s="2" t="s">
        <v>16</v>
      </c>
      <c r="E9" s="47">
        <v>4076</v>
      </c>
      <c r="F9" s="53">
        <v>94.459261999999995</v>
      </c>
      <c r="G9" s="5">
        <v>5.1358187999999999E-2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30770</v>
      </c>
      <c r="F10" s="53">
        <v>92.725395000000006</v>
      </c>
      <c r="G10" s="5">
        <v>5.0415472000000003E-2</v>
      </c>
    </row>
    <row r="11" spans="1:7" ht="15" x14ac:dyDescent="0.25">
      <c r="A11" s="6">
        <v>5</v>
      </c>
      <c r="B11" s="7" t="s">
        <v>398</v>
      </c>
      <c r="C11" s="11" t="s">
        <v>399</v>
      </c>
      <c r="D11" s="2" t="s">
        <v>210</v>
      </c>
      <c r="E11" s="47">
        <v>9747</v>
      </c>
      <c r="F11" s="53">
        <v>81.494667000000007</v>
      </c>
      <c r="G11" s="5">
        <v>4.4309243999999998E-2</v>
      </c>
    </row>
    <row r="12" spans="1:7" ht="25.5" x14ac:dyDescent="0.25">
      <c r="A12" s="6">
        <v>6</v>
      </c>
      <c r="B12" s="7" t="s">
        <v>26</v>
      </c>
      <c r="C12" s="11" t="s">
        <v>27</v>
      </c>
      <c r="D12" s="2" t="s">
        <v>28</v>
      </c>
      <c r="E12" s="47">
        <v>5606</v>
      </c>
      <c r="F12" s="53">
        <v>78.080368000000007</v>
      </c>
      <c r="G12" s="5">
        <v>4.2452864E-2</v>
      </c>
    </row>
    <row r="13" spans="1:7" ht="15" x14ac:dyDescent="0.25">
      <c r="A13" s="6">
        <v>7</v>
      </c>
      <c r="B13" s="7" t="s">
        <v>56</v>
      </c>
      <c r="C13" s="11" t="s">
        <v>57</v>
      </c>
      <c r="D13" s="2" t="s">
        <v>16</v>
      </c>
      <c r="E13" s="47">
        <v>21880</v>
      </c>
      <c r="F13" s="53">
        <v>67.817059999999998</v>
      </c>
      <c r="G13" s="5">
        <v>3.6872628999999997E-2</v>
      </c>
    </row>
    <row r="14" spans="1:7" ht="25.5" x14ac:dyDescent="0.25">
      <c r="A14" s="6">
        <v>8</v>
      </c>
      <c r="B14" s="7" t="s">
        <v>424</v>
      </c>
      <c r="C14" s="11" t="s">
        <v>425</v>
      </c>
      <c r="D14" s="2" t="s">
        <v>49</v>
      </c>
      <c r="E14" s="47">
        <v>17230</v>
      </c>
      <c r="F14" s="53">
        <v>54.955084999999997</v>
      </c>
      <c r="G14" s="5">
        <v>2.987948E-2</v>
      </c>
    </row>
    <row r="15" spans="1:7" ht="15" x14ac:dyDescent="0.25">
      <c r="A15" s="6">
        <v>9</v>
      </c>
      <c r="B15" s="7" t="s">
        <v>392</v>
      </c>
      <c r="C15" s="11" t="s">
        <v>393</v>
      </c>
      <c r="D15" s="2" t="s">
        <v>16</v>
      </c>
      <c r="E15" s="47">
        <v>6913</v>
      </c>
      <c r="F15" s="53">
        <v>53.012340500000001</v>
      </c>
      <c r="G15" s="5">
        <v>2.8823194999999999E-2</v>
      </c>
    </row>
    <row r="16" spans="1:7" ht="25.5" x14ac:dyDescent="0.25">
      <c r="A16" s="6">
        <v>10</v>
      </c>
      <c r="B16" s="7" t="s">
        <v>17</v>
      </c>
      <c r="C16" s="11" t="s">
        <v>18</v>
      </c>
      <c r="D16" s="2" t="s">
        <v>19</v>
      </c>
      <c r="E16" s="47">
        <v>3613</v>
      </c>
      <c r="F16" s="53">
        <v>48.723111500000002</v>
      </c>
      <c r="G16" s="5">
        <v>2.6491109999999998E-2</v>
      </c>
    </row>
    <row r="17" spans="1:7" ht="15" x14ac:dyDescent="0.25">
      <c r="A17" s="6">
        <v>11</v>
      </c>
      <c r="B17" s="7" t="s">
        <v>511</v>
      </c>
      <c r="C17" s="11" t="s">
        <v>512</v>
      </c>
      <c r="D17" s="2" t="s">
        <v>13</v>
      </c>
      <c r="E17" s="47">
        <v>5145</v>
      </c>
      <c r="F17" s="53">
        <v>46.36674</v>
      </c>
      <c r="G17" s="5">
        <v>2.5209934E-2</v>
      </c>
    </row>
    <row r="18" spans="1:7" ht="25.5" x14ac:dyDescent="0.25">
      <c r="A18" s="6">
        <v>12</v>
      </c>
      <c r="B18" s="7" t="s">
        <v>170</v>
      </c>
      <c r="C18" s="11" t="s">
        <v>171</v>
      </c>
      <c r="D18" s="2" t="s">
        <v>22</v>
      </c>
      <c r="E18" s="47">
        <v>8251</v>
      </c>
      <c r="F18" s="53">
        <v>45.3928765</v>
      </c>
      <c r="G18" s="5">
        <v>2.4680437E-2</v>
      </c>
    </row>
    <row r="19" spans="1:7" ht="25.5" x14ac:dyDescent="0.25">
      <c r="A19" s="6">
        <v>13</v>
      </c>
      <c r="B19" s="7" t="s">
        <v>321</v>
      </c>
      <c r="C19" s="11" t="s">
        <v>322</v>
      </c>
      <c r="D19" s="2" t="s">
        <v>49</v>
      </c>
      <c r="E19" s="47">
        <v>5166</v>
      </c>
      <c r="F19" s="53">
        <v>45.241244999999999</v>
      </c>
      <c r="G19" s="5">
        <v>2.4597994000000001E-2</v>
      </c>
    </row>
    <row r="20" spans="1:7" ht="15" x14ac:dyDescent="0.25">
      <c r="A20" s="6">
        <v>14</v>
      </c>
      <c r="B20" s="7" t="s">
        <v>490</v>
      </c>
      <c r="C20" s="11" t="s">
        <v>491</v>
      </c>
      <c r="D20" s="2" t="s">
        <v>16</v>
      </c>
      <c r="E20" s="47">
        <v>3222</v>
      </c>
      <c r="F20" s="53">
        <v>44.674641000000001</v>
      </c>
      <c r="G20" s="5">
        <v>2.4289926999999999E-2</v>
      </c>
    </row>
    <row r="21" spans="1:7" ht="25.5" x14ac:dyDescent="0.25">
      <c r="A21" s="6">
        <v>15</v>
      </c>
      <c r="B21" s="7" t="s">
        <v>63</v>
      </c>
      <c r="C21" s="11" t="s">
        <v>64</v>
      </c>
      <c r="D21" s="2" t="s">
        <v>19</v>
      </c>
      <c r="E21" s="47">
        <v>35019</v>
      </c>
      <c r="F21" s="53">
        <v>43.493597999999999</v>
      </c>
      <c r="G21" s="5">
        <v>2.3647786000000001E-2</v>
      </c>
    </row>
    <row r="22" spans="1:7" ht="15" x14ac:dyDescent="0.25">
      <c r="A22" s="6">
        <v>16</v>
      </c>
      <c r="B22" s="7" t="s">
        <v>513</v>
      </c>
      <c r="C22" s="11" t="s">
        <v>514</v>
      </c>
      <c r="D22" s="2" t="s">
        <v>273</v>
      </c>
      <c r="E22" s="47">
        <v>3511</v>
      </c>
      <c r="F22" s="53">
        <v>39.556681500000003</v>
      </c>
      <c r="G22" s="5">
        <v>2.1507255999999999E-2</v>
      </c>
    </row>
    <row r="23" spans="1:7" ht="25.5" x14ac:dyDescent="0.25">
      <c r="A23" s="6">
        <v>17</v>
      </c>
      <c r="B23" s="7" t="s">
        <v>492</v>
      </c>
      <c r="C23" s="11" t="s">
        <v>493</v>
      </c>
      <c r="D23" s="2" t="s">
        <v>177</v>
      </c>
      <c r="E23" s="47">
        <v>1927</v>
      </c>
      <c r="F23" s="53">
        <v>38.444613500000003</v>
      </c>
      <c r="G23" s="5">
        <v>2.0902615999999999E-2</v>
      </c>
    </row>
    <row r="24" spans="1:7" ht="25.5" x14ac:dyDescent="0.25">
      <c r="A24" s="6">
        <v>18</v>
      </c>
      <c r="B24" s="7" t="s">
        <v>42</v>
      </c>
      <c r="C24" s="11" t="s">
        <v>43</v>
      </c>
      <c r="D24" s="2" t="s">
        <v>19</v>
      </c>
      <c r="E24" s="47">
        <v>38424</v>
      </c>
      <c r="F24" s="53">
        <v>38.116607999999999</v>
      </c>
      <c r="G24" s="5">
        <v>2.0724276999999999E-2</v>
      </c>
    </row>
    <row r="25" spans="1:7" ht="25.5" x14ac:dyDescent="0.25">
      <c r="A25" s="6">
        <v>19</v>
      </c>
      <c r="B25" s="7" t="s">
        <v>515</v>
      </c>
      <c r="C25" s="11" t="s">
        <v>516</v>
      </c>
      <c r="D25" s="2" t="s">
        <v>49</v>
      </c>
      <c r="E25" s="47">
        <v>24216</v>
      </c>
      <c r="F25" s="53">
        <v>36.469296</v>
      </c>
      <c r="G25" s="5">
        <v>1.9828622000000001E-2</v>
      </c>
    </row>
    <row r="26" spans="1:7" ht="15" x14ac:dyDescent="0.25">
      <c r="A26" s="6">
        <v>20</v>
      </c>
      <c r="B26" s="7" t="s">
        <v>477</v>
      </c>
      <c r="C26" s="11" t="s">
        <v>478</v>
      </c>
      <c r="D26" s="2" t="s">
        <v>253</v>
      </c>
      <c r="E26" s="47">
        <v>19531</v>
      </c>
      <c r="F26" s="53">
        <v>34.530808</v>
      </c>
      <c r="G26" s="5">
        <v>1.8774651999999999E-2</v>
      </c>
    </row>
    <row r="27" spans="1:7" ht="25.5" x14ac:dyDescent="0.25">
      <c r="A27" s="6">
        <v>21</v>
      </c>
      <c r="B27" s="7" t="s">
        <v>296</v>
      </c>
      <c r="C27" s="11" t="s">
        <v>297</v>
      </c>
      <c r="D27" s="2" t="s">
        <v>250</v>
      </c>
      <c r="E27" s="47">
        <v>15506</v>
      </c>
      <c r="F27" s="53">
        <v>33.454194999999999</v>
      </c>
      <c r="G27" s="5">
        <v>1.8189289000000001E-2</v>
      </c>
    </row>
    <row r="28" spans="1:7" ht="15" x14ac:dyDescent="0.25">
      <c r="A28" s="6">
        <v>22</v>
      </c>
      <c r="B28" s="7" t="s">
        <v>517</v>
      </c>
      <c r="C28" s="11" t="s">
        <v>518</v>
      </c>
      <c r="D28" s="2" t="s">
        <v>210</v>
      </c>
      <c r="E28" s="47">
        <v>1426</v>
      </c>
      <c r="F28" s="53">
        <v>32.232590999999999</v>
      </c>
      <c r="G28" s="5">
        <v>1.7525094000000001E-2</v>
      </c>
    </row>
    <row r="29" spans="1:7" ht="15" x14ac:dyDescent="0.25">
      <c r="A29" s="6">
        <v>23</v>
      </c>
      <c r="B29" s="7" t="s">
        <v>420</v>
      </c>
      <c r="C29" s="11" t="s">
        <v>421</v>
      </c>
      <c r="D29" s="2" t="s">
        <v>227</v>
      </c>
      <c r="E29" s="47">
        <v>4757</v>
      </c>
      <c r="F29" s="53">
        <v>30.696921</v>
      </c>
      <c r="G29" s="5">
        <v>1.6690139E-2</v>
      </c>
    </row>
    <row r="30" spans="1:7" ht="15" x14ac:dyDescent="0.25">
      <c r="A30" s="6">
        <v>24</v>
      </c>
      <c r="B30" s="7" t="s">
        <v>519</v>
      </c>
      <c r="C30" s="11" t="s">
        <v>520</v>
      </c>
      <c r="D30" s="2" t="s">
        <v>521</v>
      </c>
      <c r="E30" s="47">
        <v>12021</v>
      </c>
      <c r="F30" s="53">
        <v>30.310951500000002</v>
      </c>
      <c r="G30" s="5">
        <v>1.6480285000000001E-2</v>
      </c>
    </row>
    <row r="31" spans="1:7" ht="25.5" x14ac:dyDescent="0.25">
      <c r="A31" s="6">
        <v>25</v>
      </c>
      <c r="B31" s="7" t="s">
        <v>522</v>
      </c>
      <c r="C31" s="11" t="s">
        <v>523</v>
      </c>
      <c r="D31" s="2" t="s">
        <v>49</v>
      </c>
      <c r="E31" s="47">
        <v>1716</v>
      </c>
      <c r="F31" s="53">
        <v>30.162132</v>
      </c>
      <c r="G31" s="5">
        <v>1.6399370999999999E-2</v>
      </c>
    </row>
    <row r="32" spans="1:7" ht="15" x14ac:dyDescent="0.25">
      <c r="A32" s="6">
        <v>26</v>
      </c>
      <c r="B32" s="7" t="s">
        <v>104</v>
      </c>
      <c r="C32" s="11" t="s">
        <v>105</v>
      </c>
      <c r="D32" s="2" t="s">
        <v>106</v>
      </c>
      <c r="E32" s="47">
        <v>8449</v>
      </c>
      <c r="F32" s="53">
        <v>30.074215500000001</v>
      </c>
      <c r="G32" s="5">
        <v>1.6351569999999999E-2</v>
      </c>
    </row>
    <row r="33" spans="1:7" ht="25.5" x14ac:dyDescent="0.25">
      <c r="A33" s="6">
        <v>27</v>
      </c>
      <c r="B33" s="7" t="s">
        <v>54</v>
      </c>
      <c r="C33" s="11" t="s">
        <v>55</v>
      </c>
      <c r="D33" s="2" t="s">
        <v>22</v>
      </c>
      <c r="E33" s="47">
        <v>15077</v>
      </c>
      <c r="F33" s="53">
        <v>28.171374499999999</v>
      </c>
      <c r="G33" s="5">
        <v>1.5316981E-2</v>
      </c>
    </row>
    <row r="34" spans="1:7" ht="15" x14ac:dyDescent="0.25">
      <c r="A34" s="6">
        <v>28</v>
      </c>
      <c r="B34" s="7" t="s">
        <v>314</v>
      </c>
      <c r="C34" s="11" t="s">
        <v>315</v>
      </c>
      <c r="D34" s="2" t="s">
        <v>316</v>
      </c>
      <c r="E34" s="47">
        <v>3892</v>
      </c>
      <c r="F34" s="53">
        <v>27.201187999999998</v>
      </c>
      <c r="G34" s="5">
        <v>1.4789484E-2</v>
      </c>
    </row>
    <row r="35" spans="1:7" ht="15" x14ac:dyDescent="0.25">
      <c r="A35" s="6">
        <v>29</v>
      </c>
      <c r="B35" s="7" t="s">
        <v>339</v>
      </c>
      <c r="C35" s="11" t="s">
        <v>340</v>
      </c>
      <c r="D35" s="2" t="s">
        <v>161</v>
      </c>
      <c r="E35" s="47">
        <v>4654</v>
      </c>
      <c r="F35" s="53">
        <v>26.860561000000001</v>
      </c>
      <c r="G35" s="5">
        <v>1.4604282999999999E-2</v>
      </c>
    </row>
    <row r="36" spans="1:7" ht="25.5" x14ac:dyDescent="0.25">
      <c r="A36" s="6">
        <v>30</v>
      </c>
      <c r="B36" s="7" t="s">
        <v>335</v>
      </c>
      <c r="C36" s="11" t="s">
        <v>336</v>
      </c>
      <c r="D36" s="2" t="s">
        <v>49</v>
      </c>
      <c r="E36" s="47">
        <v>12786</v>
      </c>
      <c r="F36" s="53">
        <v>26.748311999999999</v>
      </c>
      <c r="G36" s="5">
        <v>1.4543252E-2</v>
      </c>
    </row>
    <row r="37" spans="1:7" ht="25.5" x14ac:dyDescent="0.25">
      <c r="A37" s="6">
        <v>31</v>
      </c>
      <c r="B37" s="7" t="s">
        <v>406</v>
      </c>
      <c r="C37" s="11" t="s">
        <v>407</v>
      </c>
      <c r="D37" s="2" t="s">
        <v>177</v>
      </c>
      <c r="E37" s="47">
        <v>4052</v>
      </c>
      <c r="F37" s="53">
        <v>25.926722000000002</v>
      </c>
      <c r="G37" s="5">
        <v>1.4096546999999999E-2</v>
      </c>
    </row>
    <row r="38" spans="1:7" ht="15" x14ac:dyDescent="0.25">
      <c r="A38" s="6">
        <v>32</v>
      </c>
      <c r="B38" s="7" t="s">
        <v>527</v>
      </c>
      <c r="C38" s="11" t="s">
        <v>528</v>
      </c>
      <c r="D38" s="2" t="s">
        <v>210</v>
      </c>
      <c r="E38" s="47">
        <v>2132</v>
      </c>
      <c r="F38" s="53">
        <v>25.229022000000001</v>
      </c>
      <c r="G38" s="5">
        <v>1.3717203000000001E-2</v>
      </c>
    </row>
    <row r="39" spans="1:7" ht="25.5" x14ac:dyDescent="0.25">
      <c r="A39" s="6">
        <v>33</v>
      </c>
      <c r="B39" s="7" t="s">
        <v>164</v>
      </c>
      <c r="C39" s="11" t="s">
        <v>165</v>
      </c>
      <c r="D39" s="2" t="s">
        <v>166</v>
      </c>
      <c r="E39" s="47">
        <v>12662</v>
      </c>
      <c r="F39" s="53">
        <v>24.969463999999999</v>
      </c>
      <c r="G39" s="5">
        <v>1.3576079E-2</v>
      </c>
    </row>
    <row r="40" spans="1:7" ht="25.5" x14ac:dyDescent="0.25">
      <c r="A40" s="6">
        <v>34</v>
      </c>
      <c r="B40" s="7" t="s">
        <v>529</v>
      </c>
      <c r="C40" s="11" t="s">
        <v>530</v>
      </c>
      <c r="D40" s="2" t="s">
        <v>49</v>
      </c>
      <c r="E40" s="47">
        <v>1832</v>
      </c>
      <c r="F40" s="53">
        <v>22.133308</v>
      </c>
      <c r="G40" s="5">
        <v>1.2034041000000001E-2</v>
      </c>
    </row>
    <row r="41" spans="1:7" ht="25.5" x14ac:dyDescent="0.25">
      <c r="A41" s="6">
        <v>35</v>
      </c>
      <c r="B41" s="7" t="s">
        <v>524</v>
      </c>
      <c r="C41" s="11" t="s">
        <v>525</v>
      </c>
      <c r="D41" s="2" t="s">
        <v>526</v>
      </c>
      <c r="E41" s="47">
        <v>40816</v>
      </c>
      <c r="F41" s="53">
        <v>21.142688</v>
      </c>
      <c r="G41" s="5">
        <v>1.1495432999999999E-2</v>
      </c>
    </row>
    <row r="42" spans="1:7" ht="25.5" x14ac:dyDescent="0.25">
      <c r="A42" s="6">
        <v>36</v>
      </c>
      <c r="B42" s="7" t="s">
        <v>308</v>
      </c>
      <c r="C42" s="11" t="s">
        <v>309</v>
      </c>
      <c r="D42" s="2" t="s">
        <v>22</v>
      </c>
      <c r="E42" s="47">
        <v>2710</v>
      </c>
      <c r="F42" s="53">
        <v>19.692215000000001</v>
      </c>
      <c r="G42" s="5">
        <v>1.0706801E-2</v>
      </c>
    </row>
    <row r="43" spans="1:7" ht="15" x14ac:dyDescent="0.25">
      <c r="A43" s="6">
        <v>37</v>
      </c>
      <c r="B43" s="7" t="s">
        <v>533</v>
      </c>
      <c r="C43" s="11" t="s">
        <v>534</v>
      </c>
      <c r="D43" s="2" t="s">
        <v>16</v>
      </c>
      <c r="E43" s="47">
        <v>16651</v>
      </c>
      <c r="F43" s="53">
        <v>19.423391500000001</v>
      </c>
      <c r="G43" s="5">
        <v>1.0560639E-2</v>
      </c>
    </row>
    <row r="44" spans="1:7" ht="25.5" x14ac:dyDescent="0.25">
      <c r="A44" s="6">
        <v>38</v>
      </c>
      <c r="B44" s="7" t="s">
        <v>459</v>
      </c>
      <c r="C44" s="11" t="s">
        <v>460</v>
      </c>
      <c r="D44" s="2" t="s">
        <v>74</v>
      </c>
      <c r="E44" s="47">
        <v>6616</v>
      </c>
      <c r="F44" s="53">
        <v>19.308796000000001</v>
      </c>
      <c r="G44" s="5">
        <v>1.0498333E-2</v>
      </c>
    </row>
    <row r="45" spans="1:7" ht="25.5" x14ac:dyDescent="0.25">
      <c r="A45" s="6">
        <v>39</v>
      </c>
      <c r="B45" s="7" t="s">
        <v>159</v>
      </c>
      <c r="C45" s="11" t="s">
        <v>160</v>
      </c>
      <c r="D45" s="2" t="s">
        <v>161</v>
      </c>
      <c r="E45" s="47">
        <v>2858</v>
      </c>
      <c r="F45" s="53">
        <v>19.165748000000001</v>
      </c>
      <c r="G45" s="5">
        <v>1.0420557E-2</v>
      </c>
    </row>
    <row r="46" spans="1:7" ht="15" x14ac:dyDescent="0.25">
      <c r="A46" s="6">
        <v>40</v>
      </c>
      <c r="B46" s="7" t="s">
        <v>44</v>
      </c>
      <c r="C46" s="11" t="s">
        <v>45</v>
      </c>
      <c r="D46" s="2" t="s">
        <v>46</v>
      </c>
      <c r="E46" s="47">
        <v>9939</v>
      </c>
      <c r="F46" s="53">
        <v>17.701359</v>
      </c>
      <c r="G46" s="5">
        <v>9.6243579999999995E-3</v>
      </c>
    </row>
    <row r="47" spans="1:7" ht="15" x14ac:dyDescent="0.25">
      <c r="A47" s="6">
        <v>41</v>
      </c>
      <c r="B47" s="7" t="s">
        <v>507</v>
      </c>
      <c r="C47" s="11" t="s">
        <v>508</v>
      </c>
      <c r="D47" s="2" t="s">
        <v>227</v>
      </c>
      <c r="E47" s="47">
        <v>265</v>
      </c>
      <c r="F47" s="53">
        <v>17.665959999999998</v>
      </c>
      <c r="G47" s="5">
        <v>9.6051109999999995E-3</v>
      </c>
    </row>
    <row r="48" spans="1:7" ht="25.5" x14ac:dyDescent="0.25">
      <c r="A48" s="6">
        <v>42</v>
      </c>
      <c r="B48" s="7" t="s">
        <v>383</v>
      </c>
      <c r="C48" s="11" t="s">
        <v>384</v>
      </c>
      <c r="D48" s="2" t="s">
        <v>49</v>
      </c>
      <c r="E48" s="47">
        <v>9650</v>
      </c>
      <c r="F48" s="53">
        <v>17.331399999999999</v>
      </c>
      <c r="G48" s="5">
        <v>9.4232080000000006E-3</v>
      </c>
    </row>
    <row r="49" spans="1:7" ht="25.5" x14ac:dyDescent="0.25">
      <c r="A49" s="6">
        <v>43</v>
      </c>
      <c r="B49" s="7" t="s">
        <v>107</v>
      </c>
      <c r="C49" s="11" t="s">
        <v>108</v>
      </c>
      <c r="D49" s="2" t="s">
        <v>31</v>
      </c>
      <c r="E49" s="47">
        <v>23098</v>
      </c>
      <c r="F49" s="53">
        <v>16.353383999999998</v>
      </c>
      <c r="G49" s="5">
        <v>8.891454E-3</v>
      </c>
    </row>
    <row r="50" spans="1:7" ht="25.5" x14ac:dyDescent="0.25">
      <c r="A50" s="6">
        <v>44</v>
      </c>
      <c r="B50" s="7" t="s">
        <v>535</v>
      </c>
      <c r="C50" s="11" t="s">
        <v>536</v>
      </c>
      <c r="D50" s="2" t="s">
        <v>169</v>
      </c>
      <c r="E50" s="47">
        <v>3503</v>
      </c>
      <c r="F50" s="53">
        <v>15.153978</v>
      </c>
      <c r="G50" s="5">
        <v>8.2393280000000006E-3</v>
      </c>
    </row>
    <row r="51" spans="1:7" ht="25.5" x14ac:dyDescent="0.25">
      <c r="A51" s="6">
        <v>45</v>
      </c>
      <c r="B51" s="7" t="s">
        <v>300</v>
      </c>
      <c r="C51" s="11" t="s">
        <v>301</v>
      </c>
      <c r="D51" s="2" t="s">
        <v>166</v>
      </c>
      <c r="E51" s="47">
        <v>1227</v>
      </c>
      <c r="F51" s="53">
        <v>14.926455000000001</v>
      </c>
      <c r="G51" s="5">
        <v>8.1156219999999994E-3</v>
      </c>
    </row>
    <row r="52" spans="1:7" ht="25.5" x14ac:dyDescent="0.25">
      <c r="A52" s="6">
        <v>46</v>
      </c>
      <c r="B52" s="7" t="s">
        <v>537</v>
      </c>
      <c r="C52" s="11" t="s">
        <v>538</v>
      </c>
      <c r="D52" s="2" t="s">
        <v>28</v>
      </c>
      <c r="E52" s="47">
        <v>9125</v>
      </c>
      <c r="F52" s="53">
        <v>14.422062499999999</v>
      </c>
      <c r="G52" s="5">
        <v>7.8413800000000002E-3</v>
      </c>
    </row>
    <row r="53" spans="1:7" ht="25.5" x14ac:dyDescent="0.25">
      <c r="A53" s="6">
        <v>47</v>
      </c>
      <c r="B53" s="7" t="s">
        <v>539</v>
      </c>
      <c r="C53" s="11" t="s">
        <v>540</v>
      </c>
      <c r="D53" s="2" t="s">
        <v>28</v>
      </c>
      <c r="E53" s="47">
        <v>3555</v>
      </c>
      <c r="F53" s="53">
        <v>13.503667500000001</v>
      </c>
      <c r="G53" s="5">
        <v>7.342042E-3</v>
      </c>
    </row>
    <row r="54" spans="1:7" ht="38.25" x14ac:dyDescent="0.25">
      <c r="A54" s="6">
        <v>48</v>
      </c>
      <c r="B54" s="7" t="s">
        <v>265</v>
      </c>
      <c r="C54" s="11" t="s">
        <v>266</v>
      </c>
      <c r="D54" s="2" t="s">
        <v>267</v>
      </c>
      <c r="E54" s="47">
        <v>10016</v>
      </c>
      <c r="F54" s="53">
        <v>12.004175999999999</v>
      </c>
      <c r="G54" s="5">
        <v>6.5267579999999997E-3</v>
      </c>
    </row>
    <row r="55" spans="1:7" ht="25.5" x14ac:dyDescent="0.25">
      <c r="A55" s="6">
        <v>49</v>
      </c>
      <c r="B55" s="7" t="s">
        <v>278</v>
      </c>
      <c r="C55" s="11" t="s">
        <v>279</v>
      </c>
      <c r="D55" s="2" t="s">
        <v>22</v>
      </c>
      <c r="E55" s="47">
        <v>2180</v>
      </c>
      <c r="F55" s="53">
        <v>11.884270000000001</v>
      </c>
      <c r="G55" s="5">
        <v>6.4615640000000004E-3</v>
      </c>
    </row>
    <row r="56" spans="1:7" ht="15" x14ac:dyDescent="0.25">
      <c r="A56" s="1"/>
      <c r="B56" s="2"/>
      <c r="C56" s="8" t="s">
        <v>109</v>
      </c>
      <c r="D56" s="12"/>
      <c r="E56" s="49"/>
      <c r="F56" s="55">
        <v>1833.6267784999998</v>
      </c>
      <c r="G56" s="13">
        <v>0.9969562230000002</v>
      </c>
    </row>
    <row r="57" spans="1:7" ht="15" x14ac:dyDescent="0.25">
      <c r="A57" s="6"/>
      <c r="B57" s="7"/>
      <c r="C57" s="14"/>
      <c r="D57" s="15"/>
      <c r="E57" s="47"/>
      <c r="F57" s="53"/>
      <c r="G57" s="5"/>
    </row>
    <row r="58" spans="1:7" ht="15" x14ac:dyDescent="0.25">
      <c r="A58" s="1"/>
      <c r="B58" s="2"/>
      <c r="C58" s="8" t="s">
        <v>110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6"/>
      <c r="B60" s="7"/>
      <c r="C60" s="14"/>
      <c r="D60" s="15"/>
      <c r="E60" s="47"/>
      <c r="F60" s="53"/>
      <c r="G60" s="5"/>
    </row>
    <row r="61" spans="1:7" ht="15" x14ac:dyDescent="0.25">
      <c r="A61" s="16"/>
      <c r="B61" s="17"/>
      <c r="C61" s="8" t="s">
        <v>111</v>
      </c>
      <c r="D61" s="9"/>
      <c r="E61" s="48"/>
      <c r="F61" s="54"/>
      <c r="G61" s="10"/>
    </row>
    <row r="62" spans="1:7" ht="15" x14ac:dyDescent="0.25">
      <c r="A62" s="18"/>
      <c r="B62" s="19"/>
      <c r="C62" s="8" t="s">
        <v>109</v>
      </c>
      <c r="D62" s="20"/>
      <c r="E62" s="50"/>
      <c r="F62" s="56">
        <v>0</v>
      </c>
      <c r="G62" s="21">
        <v>0</v>
      </c>
    </row>
    <row r="63" spans="1:7" ht="15" x14ac:dyDescent="0.25">
      <c r="A63" s="18"/>
      <c r="B63" s="19"/>
      <c r="C63" s="14"/>
      <c r="D63" s="22"/>
      <c r="E63" s="51"/>
      <c r="F63" s="57"/>
      <c r="G63" s="23"/>
    </row>
    <row r="64" spans="1:7" ht="15" x14ac:dyDescent="0.25">
      <c r="A64" s="1"/>
      <c r="B64" s="2"/>
      <c r="C64" s="8" t="s">
        <v>113</v>
      </c>
      <c r="D64" s="9"/>
      <c r="E64" s="48"/>
      <c r="F64" s="54"/>
      <c r="G64" s="10"/>
    </row>
    <row r="65" spans="1:7" ht="15" x14ac:dyDescent="0.25">
      <c r="A65" s="1"/>
      <c r="B65" s="2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1"/>
      <c r="B66" s="2"/>
      <c r="C66" s="14"/>
      <c r="D66" s="4"/>
      <c r="E66" s="47"/>
      <c r="F66" s="53"/>
      <c r="G66" s="5"/>
    </row>
    <row r="67" spans="1:7" ht="15" x14ac:dyDescent="0.25">
      <c r="A67" s="1"/>
      <c r="B67" s="2"/>
      <c r="C67" s="8" t="s">
        <v>114</v>
      </c>
      <c r="D67" s="9"/>
      <c r="E67" s="48"/>
      <c r="F67" s="54"/>
      <c r="G67" s="10"/>
    </row>
    <row r="68" spans="1:7" ht="15" x14ac:dyDescent="0.25">
      <c r="A68" s="1"/>
      <c r="B68" s="2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1"/>
      <c r="B69" s="2"/>
      <c r="C69" s="14"/>
      <c r="D69" s="4"/>
      <c r="E69" s="47"/>
      <c r="F69" s="53"/>
      <c r="G69" s="5"/>
    </row>
    <row r="70" spans="1:7" ht="15" x14ac:dyDescent="0.25">
      <c r="A70" s="1"/>
      <c r="B70" s="2"/>
      <c r="C70" s="8" t="s">
        <v>115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1"/>
      <c r="B72" s="2"/>
      <c r="C72" s="14"/>
      <c r="D72" s="4"/>
      <c r="E72" s="47"/>
      <c r="F72" s="53"/>
      <c r="G72" s="5"/>
    </row>
    <row r="73" spans="1:7" ht="25.5" x14ac:dyDescent="0.25">
      <c r="A73" s="6"/>
      <c r="B73" s="7"/>
      <c r="C73" s="24" t="s">
        <v>116</v>
      </c>
      <c r="D73" s="25"/>
      <c r="E73" s="49"/>
      <c r="F73" s="55">
        <v>1833.6267784999998</v>
      </c>
      <c r="G73" s="13">
        <v>0.9969562230000002</v>
      </c>
    </row>
    <row r="74" spans="1:7" ht="15" x14ac:dyDescent="0.25">
      <c r="A74" s="1"/>
      <c r="B74" s="2"/>
      <c r="C74" s="11"/>
      <c r="D74" s="4"/>
      <c r="E74" s="47"/>
      <c r="F74" s="53"/>
      <c r="G74" s="5"/>
    </row>
    <row r="75" spans="1:7" ht="15" x14ac:dyDescent="0.25">
      <c r="A75" s="1"/>
      <c r="B75" s="2"/>
      <c r="C75" s="3" t="s">
        <v>117</v>
      </c>
      <c r="D75" s="4"/>
      <c r="E75" s="47"/>
      <c r="F75" s="53"/>
      <c r="G75" s="5"/>
    </row>
    <row r="76" spans="1:7" ht="25.5" x14ac:dyDescent="0.25">
      <c r="A76" s="1"/>
      <c r="B76" s="2"/>
      <c r="C76" s="8" t="s">
        <v>10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4"/>
      <c r="E78" s="47"/>
      <c r="F78" s="53"/>
      <c r="G78" s="5"/>
    </row>
    <row r="79" spans="1:7" ht="15" x14ac:dyDescent="0.25">
      <c r="A79" s="1"/>
      <c r="B79" s="26"/>
      <c r="C79" s="8" t="s">
        <v>118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9"/>
      <c r="G81" s="28"/>
    </row>
    <row r="82" spans="1:7" ht="15" x14ac:dyDescent="0.25">
      <c r="A82" s="1"/>
      <c r="B82" s="2"/>
      <c r="C82" s="8" t="s">
        <v>119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1"/>
      <c r="B84" s="2"/>
      <c r="C84" s="14"/>
      <c r="D84" s="4"/>
      <c r="E84" s="47"/>
      <c r="F84" s="53"/>
      <c r="G84" s="5"/>
    </row>
    <row r="85" spans="1:7" ht="25.5" x14ac:dyDescent="0.25">
      <c r="A85" s="1"/>
      <c r="B85" s="26"/>
      <c r="C85" s="8" t="s">
        <v>120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4"/>
      <c r="E87" s="47"/>
      <c r="F87" s="53"/>
      <c r="G87" s="5"/>
    </row>
    <row r="88" spans="1:7" ht="15" x14ac:dyDescent="0.25">
      <c r="A88" s="6"/>
      <c r="B88" s="7"/>
      <c r="C88" s="29" t="s">
        <v>121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1"/>
      <c r="D89" s="4"/>
      <c r="E89" s="47"/>
      <c r="F89" s="53"/>
      <c r="G89" s="5"/>
    </row>
    <row r="90" spans="1:7" ht="15" x14ac:dyDescent="0.25">
      <c r="A90" s="1"/>
      <c r="B90" s="2"/>
      <c r="C90" s="3" t="s">
        <v>122</v>
      </c>
      <c r="D90" s="4"/>
      <c r="E90" s="47"/>
      <c r="F90" s="53"/>
      <c r="G90" s="5"/>
    </row>
    <row r="91" spans="1:7" ht="15" x14ac:dyDescent="0.25">
      <c r="A91" s="6"/>
      <c r="B91" s="7"/>
      <c r="C91" s="8" t="s">
        <v>123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25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15" x14ac:dyDescent="0.25">
      <c r="A94" s="6"/>
      <c r="B94" s="7"/>
      <c r="C94" s="8" t="s">
        <v>124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15" x14ac:dyDescent="0.25">
      <c r="A97" s="6"/>
      <c r="B97" s="7"/>
      <c r="C97" s="8" t="s">
        <v>125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6"/>
      <c r="B100" s="7"/>
      <c r="C100" s="8" t="s">
        <v>126</v>
      </c>
      <c r="D100" s="9"/>
      <c r="E100" s="48"/>
      <c r="F100" s="54"/>
      <c r="G100" s="10"/>
    </row>
    <row r="101" spans="1:7" ht="15" x14ac:dyDescent="0.25">
      <c r="A101" s="6">
        <v>1</v>
      </c>
      <c r="B101" s="7"/>
      <c r="C101" s="11" t="s">
        <v>757</v>
      </c>
      <c r="D101" s="15"/>
      <c r="E101" s="47"/>
      <c r="F101" s="53">
        <v>12.9957274</v>
      </c>
      <c r="G101" s="5">
        <v>7.065872E-3</v>
      </c>
    </row>
    <row r="102" spans="1:7" ht="15" x14ac:dyDescent="0.25">
      <c r="A102" s="6"/>
      <c r="B102" s="7"/>
      <c r="C102" s="8" t="s">
        <v>109</v>
      </c>
      <c r="D102" s="25"/>
      <c r="E102" s="49"/>
      <c r="F102" s="55">
        <v>12.9957274</v>
      </c>
      <c r="G102" s="13">
        <v>7.065872E-3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25.5" x14ac:dyDescent="0.25">
      <c r="A104" s="6"/>
      <c r="B104" s="7"/>
      <c r="C104" s="24" t="s">
        <v>128</v>
      </c>
      <c r="D104" s="25"/>
      <c r="E104" s="49"/>
      <c r="F104" s="55">
        <v>12.9957274</v>
      </c>
      <c r="G104" s="13">
        <v>7.065872E-3</v>
      </c>
    </row>
    <row r="105" spans="1:7" ht="15" x14ac:dyDescent="0.25">
      <c r="A105" s="6"/>
      <c r="B105" s="7"/>
      <c r="C105" s="30"/>
      <c r="D105" s="7"/>
      <c r="E105" s="47"/>
      <c r="F105" s="53"/>
      <c r="G105" s="5"/>
    </row>
    <row r="106" spans="1:7" ht="15" x14ac:dyDescent="0.25">
      <c r="A106" s="1"/>
      <c r="B106" s="2"/>
      <c r="C106" s="3" t="s">
        <v>129</v>
      </c>
      <c r="D106" s="4"/>
      <c r="E106" s="47"/>
      <c r="F106" s="53"/>
      <c r="G106" s="5"/>
    </row>
    <row r="107" spans="1:7" ht="25.5" x14ac:dyDescent="0.25">
      <c r="A107" s="6"/>
      <c r="B107" s="7"/>
      <c r="C107" s="8" t="s">
        <v>130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1"/>
      <c r="B110" s="2"/>
      <c r="C110" s="3" t="s">
        <v>131</v>
      </c>
      <c r="D110" s="4"/>
      <c r="E110" s="47"/>
      <c r="F110" s="53"/>
      <c r="G110" s="5"/>
    </row>
    <row r="111" spans="1:7" ht="25.5" x14ac:dyDescent="0.25">
      <c r="A111" s="6"/>
      <c r="B111" s="7"/>
      <c r="C111" s="8" t="s">
        <v>132</v>
      </c>
      <c r="D111" s="9"/>
      <c r="E111" s="48"/>
      <c r="F111" s="54"/>
      <c r="G111" s="10"/>
    </row>
    <row r="112" spans="1:7" ht="15" x14ac:dyDescent="0.25">
      <c r="A112" s="6"/>
      <c r="B112" s="7"/>
      <c r="C112" s="8" t="s">
        <v>109</v>
      </c>
      <c r="D112" s="25"/>
      <c r="E112" s="49"/>
      <c r="F112" s="55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25.5" x14ac:dyDescent="0.25">
      <c r="A114" s="6"/>
      <c r="B114" s="7"/>
      <c r="C114" s="8" t="s">
        <v>133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9"/>
      <c r="G116" s="28"/>
    </row>
    <row r="117" spans="1:7" ht="25.5" x14ac:dyDescent="0.25">
      <c r="A117" s="6"/>
      <c r="B117" s="7"/>
      <c r="C117" s="30" t="s">
        <v>134</v>
      </c>
      <c r="D117" s="7"/>
      <c r="E117" s="47"/>
      <c r="F117" s="59">
        <v>-7.3975392900000001</v>
      </c>
      <c r="G117" s="28">
        <v>-4.0220959503583223E-3</v>
      </c>
    </row>
    <row r="118" spans="1:7" ht="15" x14ac:dyDescent="0.25">
      <c r="A118" s="6"/>
      <c r="B118" s="7"/>
      <c r="C118" s="31" t="s">
        <v>135</v>
      </c>
      <c r="D118" s="12"/>
      <c r="E118" s="49"/>
      <c r="F118" s="55">
        <v>1839.2249666099997</v>
      </c>
      <c r="G118" s="13">
        <v>0.99999999900000003</v>
      </c>
    </row>
    <row r="120" spans="1:7" ht="15" x14ac:dyDescent="0.25">
      <c r="B120" s="352"/>
      <c r="C120" s="352"/>
      <c r="D120" s="352"/>
      <c r="E120" s="352"/>
      <c r="F120" s="352"/>
    </row>
    <row r="121" spans="1:7" ht="15" x14ac:dyDescent="0.25">
      <c r="B121" s="352"/>
      <c r="C121" s="352"/>
      <c r="D121" s="352"/>
      <c r="E121" s="352"/>
      <c r="F121" s="352"/>
    </row>
    <row r="123" spans="1:7" ht="15" x14ac:dyDescent="0.25">
      <c r="B123" s="37" t="s">
        <v>137</v>
      </c>
      <c r="C123" s="38"/>
      <c r="D123" s="39"/>
    </row>
    <row r="124" spans="1:7" ht="15" x14ac:dyDescent="0.25">
      <c r="B124" s="40" t="s">
        <v>138</v>
      </c>
      <c r="C124" s="41"/>
      <c r="D124" s="65" t="s">
        <v>139</v>
      </c>
    </row>
    <row r="125" spans="1:7" ht="15" x14ac:dyDescent="0.25">
      <c r="B125" s="40" t="s">
        <v>140</v>
      </c>
      <c r="C125" s="41"/>
      <c r="D125" s="65" t="s">
        <v>139</v>
      </c>
    </row>
    <row r="126" spans="1:7" ht="15" x14ac:dyDescent="0.25">
      <c r="B126" s="42" t="s">
        <v>141</v>
      </c>
      <c r="C126" s="41"/>
      <c r="D126" s="43"/>
    </row>
    <row r="127" spans="1:7" ht="25.5" customHeight="1" x14ac:dyDescent="0.25">
      <c r="B127" s="43"/>
      <c r="C127" s="33" t="s">
        <v>142</v>
      </c>
      <c r="D127" s="34" t="s">
        <v>143</v>
      </c>
    </row>
    <row r="128" spans="1:7" ht="12.75" customHeight="1" x14ac:dyDescent="0.25">
      <c r="B128" s="60" t="s">
        <v>144</v>
      </c>
      <c r="C128" s="61" t="s">
        <v>145</v>
      </c>
      <c r="D128" s="61" t="s">
        <v>146</v>
      </c>
    </row>
    <row r="129" spans="2:4" ht="15" x14ac:dyDescent="0.25">
      <c r="B129" s="43" t="s">
        <v>147</v>
      </c>
      <c r="C129" s="44">
        <v>14.998100000000001</v>
      </c>
      <c r="D129" s="44">
        <v>15.0181</v>
      </c>
    </row>
    <row r="130" spans="2:4" ht="15" x14ac:dyDescent="0.25">
      <c r="B130" s="43" t="s">
        <v>148</v>
      </c>
      <c r="C130" s="44">
        <v>13.9054</v>
      </c>
      <c r="D130" s="44">
        <v>13.923999999999999</v>
      </c>
    </row>
    <row r="131" spans="2:4" ht="15" x14ac:dyDescent="0.25">
      <c r="B131" s="43" t="s">
        <v>149</v>
      </c>
      <c r="C131" s="44">
        <v>14.7363</v>
      </c>
      <c r="D131" s="44">
        <v>14.754</v>
      </c>
    </row>
    <row r="132" spans="2:4" ht="15" x14ac:dyDescent="0.25">
      <c r="B132" s="43" t="s">
        <v>150</v>
      </c>
      <c r="C132" s="44">
        <v>13.655200000000001</v>
      </c>
      <c r="D132" s="44">
        <v>13.6716</v>
      </c>
    </row>
    <row r="134" spans="2:4" ht="15" x14ac:dyDescent="0.25">
      <c r="B134" s="62" t="s">
        <v>151</v>
      </c>
      <c r="C134" s="45"/>
      <c r="D134" s="63" t="s">
        <v>139</v>
      </c>
    </row>
    <row r="135" spans="2:4" ht="24.75" customHeight="1" x14ac:dyDescent="0.25">
      <c r="B135" s="64"/>
      <c r="C135" s="64"/>
    </row>
    <row r="136" spans="2:4" ht="15" x14ac:dyDescent="0.25">
      <c r="B136" s="66"/>
      <c r="C136" s="68"/>
      <c r="D136"/>
    </row>
    <row r="138" spans="2:4" ht="15" x14ac:dyDescent="0.25">
      <c r="B138" s="42" t="s">
        <v>152</v>
      </c>
      <c r="C138" s="41"/>
      <c r="D138" s="67" t="s">
        <v>139</v>
      </c>
    </row>
    <row r="139" spans="2:4" ht="15" x14ac:dyDescent="0.25">
      <c r="B139" s="42" t="s">
        <v>153</v>
      </c>
      <c r="C139" s="41"/>
      <c r="D139" s="67" t="s">
        <v>139</v>
      </c>
    </row>
    <row r="140" spans="2:4" ht="15" x14ac:dyDescent="0.25">
      <c r="B140" s="42" t="s">
        <v>154</v>
      </c>
      <c r="C140" s="41"/>
      <c r="D140" s="46">
        <v>0.28329986239909655</v>
      </c>
    </row>
    <row r="141" spans="2:4" ht="15" x14ac:dyDescent="0.25">
      <c r="B141" s="42" t="s">
        <v>155</v>
      </c>
      <c r="C141" s="41"/>
      <c r="D141" s="46" t="s">
        <v>139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542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78316</v>
      </c>
      <c r="F7" s="53">
        <v>475.37812000000002</v>
      </c>
      <c r="G7" s="5">
        <v>4.1798091000000002E-2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68083</v>
      </c>
      <c r="F8" s="53">
        <v>456.56459799999999</v>
      </c>
      <c r="G8" s="5">
        <v>4.0143893999999999E-2</v>
      </c>
    </row>
    <row r="9" spans="1:7" ht="25.5" x14ac:dyDescent="0.25">
      <c r="A9" s="6">
        <v>3</v>
      </c>
      <c r="B9" s="7" t="s">
        <v>29</v>
      </c>
      <c r="C9" s="11" t="s">
        <v>30</v>
      </c>
      <c r="D9" s="2" t="s">
        <v>31</v>
      </c>
      <c r="E9" s="47">
        <v>293032</v>
      </c>
      <c r="F9" s="53">
        <v>400.72125999999997</v>
      </c>
      <c r="G9" s="5">
        <v>3.5233813000000003E-2</v>
      </c>
    </row>
    <row r="10" spans="1:7" ht="25.5" x14ac:dyDescent="0.25">
      <c r="A10" s="6">
        <v>4</v>
      </c>
      <c r="B10" s="7" t="s">
        <v>63</v>
      </c>
      <c r="C10" s="11" t="s">
        <v>64</v>
      </c>
      <c r="D10" s="2" t="s">
        <v>19</v>
      </c>
      <c r="E10" s="47">
        <v>286733</v>
      </c>
      <c r="F10" s="53">
        <v>356.12238600000001</v>
      </c>
      <c r="G10" s="5">
        <v>3.1312412999999997E-2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72653</v>
      </c>
      <c r="F11" s="53">
        <v>338.49032699999998</v>
      </c>
      <c r="G11" s="5">
        <v>2.9762097000000001E-2</v>
      </c>
    </row>
    <row r="12" spans="1:7" ht="25.5" x14ac:dyDescent="0.25">
      <c r="A12" s="6">
        <v>6</v>
      </c>
      <c r="B12" s="7" t="s">
        <v>42</v>
      </c>
      <c r="C12" s="11" t="s">
        <v>43</v>
      </c>
      <c r="D12" s="2" t="s">
        <v>19</v>
      </c>
      <c r="E12" s="47">
        <v>322473</v>
      </c>
      <c r="F12" s="53">
        <v>319.893216</v>
      </c>
      <c r="G12" s="5">
        <v>2.8126926999999999E-2</v>
      </c>
    </row>
    <row r="13" spans="1:7" ht="25.5" x14ac:dyDescent="0.25">
      <c r="A13" s="6">
        <v>7</v>
      </c>
      <c r="B13" s="7" t="s">
        <v>170</v>
      </c>
      <c r="C13" s="11" t="s">
        <v>171</v>
      </c>
      <c r="D13" s="2" t="s">
        <v>22</v>
      </c>
      <c r="E13" s="47">
        <v>57658</v>
      </c>
      <c r="F13" s="53">
        <v>317.20548700000001</v>
      </c>
      <c r="G13" s="5">
        <v>2.7890605999999998E-2</v>
      </c>
    </row>
    <row r="14" spans="1:7" ht="25.5" x14ac:dyDescent="0.25">
      <c r="A14" s="6">
        <v>8</v>
      </c>
      <c r="B14" s="7" t="s">
        <v>260</v>
      </c>
      <c r="C14" s="11" t="s">
        <v>261</v>
      </c>
      <c r="D14" s="2" t="s">
        <v>31</v>
      </c>
      <c r="E14" s="47">
        <v>295852</v>
      </c>
      <c r="F14" s="53">
        <v>310.94045199999999</v>
      </c>
      <c r="G14" s="5">
        <v>2.7339747000000001E-2</v>
      </c>
    </row>
    <row r="15" spans="1:7" ht="38.25" x14ac:dyDescent="0.25">
      <c r="A15" s="6">
        <v>9</v>
      </c>
      <c r="B15" s="7" t="s">
        <v>82</v>
      </c>
      <c r="C15" s="11" t="s">
        <v>83</v>
      </c>
      <c r="D15" s="2" t="s">
        <v>84</v>
      </c>
      <c r="E15" s="47">
        <v>325408</v>
      </c>
      <c r="F15" s="53">
        <v>284.56929600000001</v>
      </c>
      <c r="G15" s="5">
        <v>2.5021036999999999E-2</v>
      </c>
    </row>
    <row r="16" spans="1:7" ht="15" x14ac:dyDescent="0.25">
      <c r="A16" s="6">
        <v>10</v>
      </c>
      <c r="B16" s="7" t="s">
        <v>182</v>
      </c>
      <c r="C16" s="11" t="s">
        <v>183</v>
      </c>
      <c r="D16" s="2" t="s">
        <v>184</v>
      </c>
      <c r="E16" s="47">
        <v>131178</v>
      </c>
      <c r="F16" s="53">
        <v>280.65533099999999</v>
      </c>
      <c r="G16" s="5">
        <v>2.4676897E-2</v>
      </c>
    </row>
    <row r="17" spans="1:7" ht="15" x14ac:dyDescent="0.25">
      <c r="A17" s="6">
        <v>11</v>
      </c>
      <c r="B17" s="7" t="s">
        <v>175</v>
      </c>
      <c r="C17" s="11" t="s">
        <v>176</v>
      </c>
      <c r="D17" s="2" t="s">
        <v>177</v>
      </c>
      <c r="E17" s="47">
        <v>85995</v>
      </c>
      <c r="F17" s="53">
        <v>279.39775500000002</v>
      </c>
      <c r="G17" s="5">
        <v>2.4566324E-2</v>
      </c>
    </row>
    <row r="18" spans="1:7" ht="25.5" x14ac:dyDescent="0.25">
      <c r="A18" s="6">
        <v>12</v>
      </c>
      <c r="B18" s="7" t="s">
        <v>164</v>
      </c>
      <c r="C18" s="11" t="s">
        <v>165</v>
      </c>
      <c r="D18" s="2" t="s">
        <v>166</v>
      </c>
      <c r="E18" s="47">
        <v>140881</v>
      </c>
      <c r="F18" s="53">
        <v>277.81733200000002</v>
      </c>
      <c r="G18" s="5">
        <v>2.4427364E-2</v>
      </c>
    </row>
    <row r="19" spans="1:7" ht="15" x14ac:dyDescent="0.25">
      <c r="A19" s="6">
        <v>13</v>
      </c>
      <c r="B19" s="7" t="s">
        <v>162</v>
      </c>
      <c r="C19" s="11" t="s">
        <v>163</v>
      </c>
      <c r="D19" s="2" t="s">
        <v>13</v>
      </c>
      <c r="E19" s="47">
        <v>150969</v>
      </c>
      <c r="F19" s="53">
        <v>275.44294050000002</v>
      </c>
      <c r="G19" s="5">
        <v>2.4218593E-2</v>
      </c>
    </row>
    <row r="20" spans="1:7" ht="25.5" x14ac:dyDescent="0.25">
      <c r="A20" s="6">
        <v>14</v>
      </c>
      <c r="B20" s="7" t="s">
        <v>40</v>
      </c>
      <c r="C20" s="11" t="s">
        <v>41</v>
      </c>
      <c r="D20" s="2" t="s">
        <v>31</v>
      </c>
      <c r="E20" s="47">
        <v>45390</v>
      </c>
      <c r="F20" s="53">
        <v>254.206695</v>
      </c>
      <c r="G20" s="5">
        <v>2.2351375E-2</v>
      </c>
    </row>
    <row r="21" spans="1:7" ht="15" x14ac:dyDescent="0.25">
      <c r="A21" s="6">
        <v>15</v>
      </c>
      <c r="B21" s="7" t="s">
        <v>178</v>
      </c>
      <c r="C21" s="11" t="s">
        <v>179</v>
      </c>
      <c r="D21" s="2" t="s">
        <v>13</v>
      </c>
      <c r="E21" s="47">
        <v>225000</v>
      </c>
      <c r="F21" s="53">
        <v>240.97499999999999</v>
      </c>
      <c r="G21" s="5">
        <v>2.1187965E-2</v>
      </c>
    </row>
    <row r="22" spans="1:7" ht="25.5" x14ac:dyDescent="0.25">
      <c r="A22" s="6">
        <v>16</v>
      </c>
      <c r="B22" s="7" t="s">
        <v>185</v>
      </c>
      <c r="C22" s="11" t="s">
        <v>186</v>
      </c>
      <c r="D22" s="2" t="s">
        <v>31</v>
      </c>
      <c r="E22" s="47">
        <v>19536</v>
      </c>
      <c r="F22" s="53">
        <v>234.988776</v>
      </c>
      <c r="G22" s="5">
        <v>2.0661619999999999E-2</v>
      </c>
    </row>
    <row r="23" spans="1:7" ht="25.5" x14ac:dyDescent="0.25">
      <c r="A23" s="6">
        <v>17</v>
      </c>
      <c r="B23" s="7" t="s">
        <v>54</v>
      </c>
      <c r="C23" s="11" t="s">
        <v>55</v>
      </c>
      <c r="D23" s="2" t="s">
        <v>22</v>
      </c>
      <c r="E23" s="47">
        <v>123924</v>
      </c>
      <c r="F23" s="53">
        <v>231.55199400000001</v>
      </c>
      <c r="G23" s="5">
        <v>2.0359438000000001E-2</v>
      </c>
    </row>
    <row r="24" spans="1:7" ht="25.5" x14ac:dyDescent="0.25">
      <c r="A24" s="6">
        <v>18</v>
      </c>
      <c r="B24" s="7" t="s">
        <v>87</v>
      </c>
      <c r="C24" s="11" t="s">
        <v>88</v>
      </c>
      <c r="D24" s="2" t="s">
        <v>22</v>
      </c>
      <c r="E24" s="47">
        <v>20270</v>
      </c>
      <c r="F24" s="53">
        <v>228.44290000000001</v>
      </c>
      <c r="G24" s="5">
        <v>2.0086067999999999E-2</v>
      </c>
    </row>
    <row r="25" spans="1:7" ht="15" x14ac:dyDescent="0.25">
      <c r="A25" s="6">
        <v>19</v>
      </c>
      <c r="B25" s="7" t="s">
        <v>217</v>
      </c>
      <c r="C25" s="11" t="s">
        <v>218</v>
      </c>
      <c r="D25" s="2" t="s">
        <v>74</v>
      </c>
      <c r="E25" s="47">
        <v>218144</v>
      </c>
      <c r="F25" s="53">
        <v>221.96152000000001</v>
      </c>
      <c r="G25" s="5">
        <v>1.9516186000000001E-2</v>
      </c>
    </row>
    <row r="26" spans="1:7" ht="15" x14ac:dyDescent="0.25">
      <c r="A26" s="6">
        <v>20</v>
      </c>
      <c r="B26" s="7" t="s">
        <v>241</v>
      </c>
      <c r="C26" s="11" t="s">
        <v>242</v>
      </c>
      <c r="D26" s="2" t="s">
        <v>243</v>
      </c>
      <c r="E26" s="47">
        <v>150000</v>
      </c>
      <c r="F26" s="53">
        <v>221.85</v>
      </c>
      <c r="G26" s="5">
        <v>1.9506381E-2</v>
      </c>
    </row>
    <row r="27" spans="1:7" ht="25.5" x14ac:dyDescent="0.25">
      <c r="A27" s="6">
        <v>21</v>
      </c>
      <c r="B27" s="7" t="s">
        <v>201</v>
      </c>
      <c r="C27" s="11" t="s">
        <v>866</v>
      </c>
      <c r="D27" s="2" t="s">
        <v>60</v>
      </c>
      <c r="E27" s="47">
        <v>11745</v>
      </c>
      <c r="F27" s="53">
        <v>216.74810249999999</v>
      </c>
      <c r="G27" s="5">
        <v>1.9057791000000001E-2</v>
      </c>
    </row>
    <row r="28" spans="1:7" ht="51" x14ac:dyDescent="0.25">
      <c r="A28" s="6">
        <v>22</v>
      </c>
      <c r="B28" s="7" t="s">
        <v>246</v>
      </c>
      <c r="C28" s="11" t="s">
        <v>247</v>
      </c>
      <c r="D28" s="2" t="s">
        <v>238</v>
      </c>
      <c r="E28" s="47">
        <v>91923</v>
      </c>
      <c r="F28" s="53">
        <v>204.896367</v>
      </c>
      <c r="G28" s="5">
        <v>1.8015716000000001E-2</v>
      </c>
    </row>
    <row r="29" spans="1:7" ht="15" x14ac:dyDescent="0.25">
      <c r="A29" s="6">
        <v>23</v>
      </c>
      <c r="B29" s="7" t="s">
        <v>208</v>
      </c>
      <c r="C29" s="11" t="s">
        <v>209</v>
      </c>
      <c r="D29" s="2" t="s">
        <v>210</v>
      </c>
      <c r="E29" s="47">
        <v>34568</v>
      </c>
      <c r="F29" s="53">
        <v>203.812928</v>
      </c>
      <c r="G29" s="5">
        <v>1.7920452999999999E-2</v>
      </c>
    </row>
    <row r="30" spans="1:7" ht="25.5" x14ac:dyDescent="0.25">
      <c r="A30" s="6">
        <v>24</v>
      </c>
      <c r="B30" s="7" t="s">
        <v>199</v>
      </c>
      <c r="C30" s="11" t="s">
        <v>200</v>
      </c>
      <c r="D30" s="2" t="s">
        <v>169</v>
      </c>
      <c r="E30" s="47">
        <v>64047</v>
      </c>
      <c r="F30" s="53">
        <v>200.91543899999999</v>
      </c>
      <c r="G30" s="5">
        <v>1.7665688999999998E-2</v>
      </c>
    </row>
    <row r="31" spans="1:7" ht="25.5" x14ac:dyDescent="0.25">
      <c r="A31" s="6">
        <v>25</v>
      </c>
      <c r="B31" s="7" t="s">
        <v>93</v>
      </c>
      <c r="C31" s="11" t="s">
        <v>94</v>
      </c>
      <c r="D31" s="2" t="s">
        <v>95</v>
      </c>
      <c r="E31" s="47">
        <v>70000</v>
      </c>
      <c r="F31" s="53">
        <v>200.375</v>
      </c>
      <c r="G31" s="5">
        <v>1.7618169999999999E-2</v>
      </c>
    </row>
    <row r="32" spans="1:7" ht="15" x14ac:dyDescent="0.25">
      <c r="A32" s="6">
        <v>26</v>
      </c>
      <c r="B32" s="7" t="s">
        <v>202</v>
      </c>
      <c r="C32" s="11" t="s">
        <v>203</v>
      </c>
      <c r="D32" s="2" t="s">
        <v>25</v>
      </c>
      <c r="E32" s="47">
        <v>279679</v>
      </c>
      <c r="F32" s="53">
        <v>194.2370655</v>
      </c>
      <c r="G32" s="5">
        <v>1.7078486E-2</v>
      </c>
    </row>
    <row r="33" spans="1:7" ht="15" x14ac:dyDescent="0.25">
      <c r="A33" s="6">
        <v>27</v>
      </c>
      <c r="B33" s="7" t="s">
        <v>191</v>
      </c>
      <c r="C33" s="11" t="s">
        <v>192</v>
      </c>
      <c r="D33" s="2" t="s">
        <v>177</v>
      </c>
      <c r="E33" s="47">
        <v>15871</v>
      </c>
      <c r="F33" s="53">
        <v>192.1740035</v>
      </c>
      <c r="G33" s="5">
        <v>1.6897089000000001E-2</v>
      </c>
    </row>
    <row r="34" spans="1:7" ht="25.5" x14ac:dyDescent="0.25">
      <c r="A34" s="6">
        <v>28</v>
      </c>
      <c r="B34" s="7" t="s">
        <v>100</v>
      </c>
      <c r="C34" s="11" t="s">
        <v>101</v>
      </c>
      <c r="D34" s="2" t="s">
        <v>22</v>
      </c>
      <c r="E34" s="47">
        <v>46446</v>
      </c>
      <c r="F34" s="53">
        <v>189.47645700000001</v>
      </c>
      <c r="G34" s="5">
        <v>1.6659904999999999E-2</v>
      </c>
    </row>
    <row r="35" spans="1:7" ht="15" x14ac:dyDescent="0.25">
      <c r="A35" s="6">
        <v>29</v>
      </c>
      <c r="B35" s="7" t="s">
        <v>67</v>
      </c>
      <c r="C35" s="11" t="s">
        <v>68</v>
      </c>
      <c r="D35" s="2" t="s">
        <v>69</v>
      </c>
      <c r="E35" s="47">
        <v>81983</v>
      </c>
      <c r="F35" s="53">
        <v>181.96126849999999</v>
      </c>
      <c r="G35" s="5">
        <v>1.5999124E-2</v>
      </c>
    </row>
    <row r="36" spans="1:7" ht="51" x14ac:dyDescent="0.25">
      <c r="A36" s="6">
        <v>30</v>
      </c>
      <c r="B36" s="7" t="s">
        <v>236</v>
      </c>
      <c r="C36" s="11" t="s">
        <v>237</v>
      </c>
      <c r="D36" s="2" t="s">
        <v>238</v>
      </c>
      <c r="E36" s="47">
        <v>72200</v>
      </c>
      <c r="F36" s="53">
        <v>170.06710000000001</v>
      </c>
      <c r="G36" s="5">
        <v>1.4953318E-2</v>
      </c>
    </row>
    <row r="37" spans="1:7" ht="15" x14ac:dyDescent="0.25">
      <c r="A37" s="6">
        <v>31</v>
      </c>
      <c r="B37" s="7" t="s">
        <v>228</v>
      </c>
      <c r="C37" s="11" t="s">
        <v>229</v>
      </c>
      <c r="D37" s="2" t="s">
        <v>69</v>
      </c>
      <c r="E37" s="47">
        <v>87000</v>
      </c>
      <c r="F37" s="53">
        <v>166.34399999999999</v>
      </c>
      <c r="G37" s="5">
        <v>1.4625961E-2</v>
      </c>
    </row>
    <row r="38" spans="1:7" ht="15" x14ac:dyDescent="0.25">
      <c r="A38" s="6">
        <v>32</v>
      </c>
      <c r="B38" s="7" t="s">
        <v>195</v>
      </c>
      <c r="C38" s="11" t="s">
        <v>196</v>
      </c>
      <c r="D38" s="2" t="s">
        <v>177</v>
      </c>
      <c r="E38" s="47">
        <v>41106</v>
      </c>
      <c r="F38" s="53">
        <v>163.82796300000001</v>
      </c>
      <c r="G38" s="5">
        <v>1.4404736E-2</v>
      </c>
    </row>
    <row r="39" spans="1:7" ht="15" x14ac:dyDescent="0.25">
      <c r="A39" s="6">
        <v>33</v>
      </c>
      <c r="B39" s="7" t="s">
        <v>75</v>
      </c>
      <c r="C39" s="11" t="s">
        <v>76</v>
      </c>
      <c r="D39" s="2" t="s">
        <v>69</v>
      </c>
      <c r="E39" s="47">
        <v>60000</v>
      </c>
      <c r="F39" s="53">
        <v>162.21</v>
      </c>
      <c r="G39" s="5">
        <v>1.4262475E-2</v>
      </c>
    </row>
    <row r="40" spans="1:7" ht="25.5" x14ac:dyDescent="0.25">
      <c r="A40" s="6">
        <v>34</v>
      </c>
      <c r="B40" s="7" t="s">
        <v>197</v>
      </c>
      <c r="C40" s="11" t="s">
        <v>198</v>
      </c>
      <c r="D40" s="2" t="s">
        <v>166</v>
      </c>
      <c r="E40" s="47">
        <v>32909</v>
      </c>
      <c r="F40" s="53">
        <v>161.87937099999999</v>
      </c>
      <c r="G40" s="5">
        <v>1.4233404E-2</v>
      </c>
    </row>
    <row r="41" spans="1:7" ht="15" x14ac:dyDescent="0.25">
      <c r="A41" s="6">
        <v>35</v>
      </c>
      <c r="B41" s="7" t="s">
        <v>254</v>
      </c>
      <c r="C41" s="11" t="s">
        <v>255</v>
      </c>
      <c r="D41" s="2" t="s">
        <v>177</v>
      </c>
      <c r="E41" s="47">
        <v>21285</v>
      </c>
      <c r="F41" s="53">
        <v>159.86099250000001</v>
      </c>
      <c r="G41" s="5">
        <v>1.4055936E-2</v>
      </c>
    </row>
    <row r="42" spans="1:7" ht="25.5" x14ac:dyDescent="0.25">
      <c r="A42" s="6">
        <v>36</v>
      </c>
      <c r="B42" s="7" t="s">
        <v>34</v>
      </c>
      <c r="C42" s="11" t="s">
        <v>35</v>
      </c>
      <c r="D42" s="2" t="s">
        <v>22</v>
      </c>
      <c r="E42" s="47">
        <v>27000</v>
      </c>
      <c r="F42" s="53">
        <v>148.63499999999999</v>
      </c>
      <c r="G42" s="5">
        <v>1.3068879E-2</v>
      </c>
    </row>
    <row r="43" spans="1:7" ht="15" x14ac:dyDescent="0.25">
      <c r="A43" s="6">
        <v>37</v>
      </c>
      <c r="B43" s="7" t="s">
        <v>244</v>
      </c>
      <c r="C43" s="11" t="s">
        <v>245</v>
      </c>
      <c r="D43" s="2" t="s">
        <v>174</v>
      </c>
      <c r="E43" s="47">
        <v>47310</v>
      </c>
      <c r="F43" s="53">
        <v>143.68047000000001</v>
      </c>
      <c r="G43" s="5">
        <v>1.2633247E-2</v>
      </c>
    </row>
    <row r="44" spans="1:7" ht="15" x14ac:dyDescent="0.25">
      <c r="A44" s="6">
        <v>38</v>
      </c>
      <c r="B44" s="7" t="s">
        <v>61</v>
      </c>
      <c r="C44" s="11" t="s">
        <v>62</v>
      </c>
      <c r="D44" s="2" t="s">
        <v>13</v>
      </c>
      <c r="E44" s="47">
        <v>132970</v>
      </c>
      <c r="F44" s="53">
        <v>139.28607500000001</v>
      </c>
      <c r="G44" s="5">
        <v>1.2246866E-2</v>
      </c>
    </row>
    <row r="45" spans="1:7" ht="15" x14ac:dyDescent="0.25">
      <c r="A45" s="6">
        <v>39</v>
      </c>
      <c r="B45" s="7" t="s">
        <v>271</v>
      </c>
      <c r="C45" s="11" t="s">
        <v>272</v>
      </c>
      <c r="D45" s="2" t="s">
        <v>273</v>
      </c>
      <c r="E45" s="47">
        <v>15770</v>
      </c>
      <c r="F45" s="53">
        <v>136.83628999999999</v>
      </c>
      <c r="G45" s="5">
        <v>1.2031465999999999E-2</v>
      </c>
    </row>
    <row r="46" spans="1:7" ht="25.5" x14ac:dyDescent="0.25">
      <c r="A46" s="6">
        <v>40</v>
      </c>
      <c r="B46" s="7" t="s">
        <v>206</v>
      </c>
      <c r="C46" s="11" t="s">
        <v>207</v>
      </c>
      <c r="D46" s="2" t="s">
        <v>169</v>
      </c>
      <c r="E46" s="47">
        <v>120007</v>
      </c>
      <c r="F46" s="53">
        <v>133.327777</v>
      </c>
      <c r="G46" s="5">
        <v>1.1722977000000001E-2</v>
      </c>
    </row>
    <row r="47" spans="1:7" ht="15" x14ac:dyDescent="0.25">
      <c r="A47" s="6">
        <v>41</v>
      </c>
      <c r="B47" s="7" t="s">
        <v>248</v>
      </c>
      <c r="C47" s="11" t="s">
        <v>249</v>
      </c>
      <c r="D47" s="2" t="s">
        <v>250</v>
      </c>
      <c r="E47" s="47">
        <v>12454</v>
      </c>
      <c r="F47" s="53">
        <v>124.57736199999999</v>
      </c>
      <c r="G47" s="5">
        <v>1.0953588E-2</v>
      </c>
    </row>
    <row r="48" spans="1:7" ht="25.5" x14ac:dyDescent="0.25">
      <c r="A48" s="6">
        <v>42</v>
      </c>
      <c r="B48" s="7" t="s">
        <v>89</v>
      </c>
      <c r="C48" s="11" t="s">
        <v>90</v>
      </c>
      <c r="D48" s="2" t="s">
        <v>22</v>
      </c>
      <c r="E48" s="47">
        <v>20354</v>
      </c>
      <c r="F48" s="53">
        <v>124.098338</v>
      </c>
      <c r="G48" s="5">
        <v>1.0911469E-2</v>
      </c>
    </row>
    <row r="49" spans="1:7" ht="15" x14ac:dyDescent="0.25">
      <c r="A49" s="6">
        <v>43</v>
      </c>
      <c r="B49" s="7" t="s">
        <v>477</v>
      </c>
      <c r="C49" s="11" t="s">
        <v>478</v>
      </c>
      <c r="D49" s="2" t="s">
        <v>253</v>
      </c>
      <c r="E49" s="47">
        <v>69001</v>
      </c>
      <c r="F49" s="53">
        <v>121.993768</v>
      </c>
      <c r="G49" s="5">
        <v>1.0726423000000001E-2</v>
      </c>
    </row>
    <row r="50" spans="1:7" ht="25.5" x14ac:dyDescent="0.25">
      <c r="A50" s="6">
        <v>44</v>
      </c>
      <c r="B50" s="7" t="s">
        <v>211</v>
      </c>
      <c r="C50" s="11" t="s">
        <v>212</v>
      </c>
      <c r="D50" s="2" t="s">
        <v>60</v>
      </c>
      <c r="E50" s="47">
        <v>28807</v>
      </c>
      <c r="F50" s="53">
        <v>115.08396500000001</v>
      </c>
      <c r="G50" s="5">
        <v>1.0118871E-2</v>
      </c>
    </row>
    <row r="51" spans="1:7" ht="15" x14ac:dyDescent="0.25">
      <c r="A51" s="6">
        <v>45</v>
      </c>
      <c r="B51" s="7" t="s">
        <v>262</v>
      </c>
      <c r="C51" s="11" t="s">
        <v>263</v>
      </c>
      <c r="D51" s="2" t="s">
        <v>264</v>
      </c>
      <c r="E51" s="47">
        <v>41683</v>
      </c>
      <c r="F51" s="53">
        <v>102.081667</v>
      </c>
      <c r="G51" s="5">
        <v>8.9756309999999995E-3</v>
      </c>
    </row>
    <row r="52" spans="1:7" ht="15" x14ac:dyDescent="0.25">
      <c r="A52" s="6">
        <v>46</v>
      </c>
      <c r="B52" s="7" t="s">
        <v>223</v>
      </c>
      <c r="C52" s="11" t="s">
        <v>224</v>
      </c>
      <c r="D52" s="2" t="s">
        <v>184</v>
      </c>
      <c r="E52" s="47">
        <v>37995</v>
      </c>
      <c r="F52" s="53">
        <v>101.940585</v>
      </c>
      <c r="G52" s="5">
        <v>8.9632270000000007E-3</v>
      </c>
    </row>
    <row r="53" spans="1:7" ht="38.25" x14ac:dyDescent="0.25">
      <c r="A53" s="6">
        <v>47</v>
      </c>
      <c r="B53" s="7" t="s">
        <v>265</v>
      </c>
      <c r="C53" s="11" t="s">
        <v>266</v>
      </c>
      <c r="D53" s="2" t="s">
        <v>267</v>
      </c>
      <c r="E53" s="47">
        <v>83954</v>
      </c>
      <c r="F53" s="53">
        <v>100.618869</v>
      </c>
      <c r="G53" s="5">
        <v>8.8470140000000003E-3</v>
      </c>
    </row>
    <row r="54" spans="1:7" ht="15" x14ac:dyDescent="0.25">
      <c r="A54" s="6">
        <v>48</v>
      </c>
      <c r="B54" s="7" t="s">
        <v>81</v>
      </c>
      <c r="C54" s="11" t="s">
        <v>865</v>
      </c>
      <c r="D54" s="2" t="s">
        <v>69</v>
      </c>
      <c r="E54" s="47">
        <v>43175</v>
      </c>
      <c r="F54" s="53">
        <v>98.028837499999995</v>
      </c>
      <c r="G54" s="5">
        <v>8.6192820000000007E-3</v>
      </c>
    </row>
    <row r="55" spans="1:7" ht="15" x14ac:dyDescent="0.25">
      <c r="A55" s="6">
        <v>49</v>
      </c>
      <c r="B55" s="7" t="s">
        <v>180</v>
      </c>
      <c r="C55" s="11" t="s">
        <v>181</v>
      </c>
      <c r="D55" s="2" t="s">
        <v>16</v>
      </c>
      <c r="E55" s="47">
        <v>44625</v>
      </c>
      <c r="F55" s="53">
        <v>94.761187500000005</v>
      </c>
      <c r="G55" s="5">
        <v>8.3319710000000005E-3</v>
      </c>
    </row>
    <row r="56" spans="1:7" ht="15" x14ac:dyDescent="0.25">
      <c r="A56" s="6">
        <v>50</v>
      </c>
      <c r="B56" s="7" t="s">
        <v>225</v>
      </c>
      <c r="C56" s="11" t="s">
        <v>226</v>
      </c>
      <c r="D56" s="2" t="s">
        <v>227</v>
      </c>
      <c r="E56" s="47">
        <v>5500</v>
      </c>
      <c r="F56" s="53">
        <v>92.529250000000005</v>
      </c>
      <c r="G56" s="5">
        <v>8.1357259999999994E-3</v>
      </c>
    </row>
    <row r="57" spans="1:7" ht="15" x14ac:dyDescent="0.25">
      <c r="A57" s="6">
        <v>51</v>
      </c>
      <c r="B57" s="7" t="s">
        <v>258</v>
      </c>
      <c r="C57" s="11" t="s">
        <v>259</v>
      </c>
      <c r="D57" s="2" t="s">
        <v>184</v>
      </c>
      <c r="E57" s="47">
        <v>67579</v>
      </c>
      <c r="F57" s="53">
        <v>89.812490999999994</v>
      </c>
      <c r="G57" s="5">
        <v>7.8968519999999993E-3</v>
      </c>
    </row>
    <row r="58" spans="1:7" ht="15" x14ac:dyDescent="0.25">
      <c r="A58" s="6">
        <v>52</v>
      </c>
      <c r="B58" s="7" t="s">
        <v>213</v>
      </c>
      <c r="C58" s="11" t="s">
        <v>214</v>
      </c>
      <c r="D58" s="2" t="s">
        <v>161</v>
      </c>
      <c r="E58" s="47">
        <v>39495</v>
      </c>
      <c r="F58" s="53">
        <v>89.159962500000006</v>
      </c>
      <c r="G58" s="5">
        <v>7.8394780000000004E-3</v>
      </c>
    </row>
    <row r="59" spans="1:7" ht="25.5" x14ac:dyDescent="0.25">
      <c r="A59" s="6">
        <v>53</v>
      </c>
      <c r="B59" s="7" t="s">
        <v>187</v>
      </c>
      <c r="C59" s="11" t="s">
        <v>188</v>
      </c>
      <c r="D59" s="2" t="s">
        <v>60</v>
      </c>
      <c r="E59" s="47">
        <v>48452</v>
      </c>
      <c r="F59" s="53">
        <v>83.991541999999995</v>
      </c>
      <c r="G59" s="5">
        <v>7.3850390000000004E-3</v>
      </c>
    </row>
    <row r="60" spans="1:7" ht="25.5" x14ac:dyDescent="0.25">
      <c r="A60" s="6">
        <v>54</v>
      </c>
      <c r="B60" s="7" t="s">
        <v>278</v>
      </c>
      <c r="C60" s="11" t="s">
        <v>279</v>
      </c>
      <c r="D60" s="2" t="s">
        <v>22</v>
      </c>
      <c r="E60" s="47">
        <v>12589</v>
      </c>
      <c r="F60" s="53">
        <v>68.628933500000002</v>
      </c>
      <c r="G60" s="5">
        <v>6.0342670000000003E-3</v>
      </c>
    </row>
    <row r="61" spans="1:7" ht="15" x14ac:dyDescent="0.25">
      <c r="A61" s="6">
        <v>55</v>
      </c>
      <c r="B61" s="7" t="s">
        <v>96</v>
      </c>
      <c r="C61" s="11" t="s">
        <v>97</v>
      </c>
      <c r="D61" s="2" t="s">
        <v>69</v>
      </c>
      <c r="E61" s="47">
        <v>39001</v>
      </c>
      <c r="F61" s="53">
        <v>55.342419</v>
      </c>
      <c r="G61" s="5">
        <v>4.8660370000000001E-3</v>
      </c>
    </row>
    <row r="62" spans="1:7" ht="25.5" x14ac:dyDescent="0.25">
      <c r="A62" s="6">
        <v>56</v>
      </c>
      <c r="B62" s="7" t="s">
        <v>221</v>
      </c>
      <c r="C62" s="11" t="s">
        <v>222</v>
      </c>
      <c r="D62" s="2" t="s">
        <v>49</v>
      </c>
      <c r="E62" s="47">
        <v>81375</v>
      </c>
      <c r="F62" s="53">
        <v>49.638750000000002</v>
      </c>
      <c r="G62" s="5">
        <v>4.3645359999999996E-3</v>
      </c>
    </row>
    <row r="63" spans="1:7" ht="25.5" x14ac:dyDescent="0.25">
      <c r="A63" s="6">
        <v>57</v>
      </c>
      <c r="B63" s="7" t="s">
        <v>230</v>
      </c>
      <c r="C63" s="11" t="s">
        <v>231</v>
      </c>
      <c r="D63" s="2" t="s">
        <v>169</v>
      </c>
      <c r="E63" s="47">
        <v>22595</v>
      </c>
      <c r="F63" s="53">
        <v>33.519682500000002</v>
      </c>
      <c r="G63" s="5">
        <v>2.9472510000000001E-3</v>
      </c>
    </row>
    <row r="64" spans="1:7" ht="15" x14ac:dyDescent="0.25">
      <c r="A64" s="1"/>
      <c r="B64" s="2"/>
      <c r="C64" s="8" t="s">
        <v>109</v>
      </c>
      <c r="D64" s="12"/>
      <c r="E64" s="49"/>
      <c r="F64" s="55">
        <v>11023.534664500003</v>
      </c>
      <c r="G64" s="13">
        <v>0.96925518599999994</v>
      </c>
    </row>
    <row r="65" spans="1:7" ht="15" x14ac:dyDescent="0.25">
      <c r="A65" s="6"/>
      <c r="B65" s="7"/>
      <c r="C65" s="14"/>
      <c r="D65" s="15"/>
      <c r="E65" s="47"/>
      <c r="F65" s="53"/>
      <c r="G65" s="5"/>
    </row>
    <row r="66" spans="1:7" ht="15" x14ac:dyDescent="0.25">
      <c r="A66" s="1"/>
      <c r="B66" s="2"/>
      <c r="C66" s="8" t="s">
        <v>110</v>
      </c>
      <c r="D66" s="9"/>
      <c r="E66" s="48"/>
      <c r="F66" s="54"/>
      <c r="G66" s="10"/>
    </row>
    <row r="67" spans="1:7" ht="15" x14ac:dyDescent="0.25">
      <c r="A67" s="1"/>
      <c r="B67" s="2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6"/>
      <c r="B69" s="17"/>
      <c r="C69" s="8" t="s">
        <v>111</v>
      </c>
      <c r="D69" s="9"/>
      <c r="E69" s="48"/>
      <c r="F69" s="54"/>
      <c r="G69" s="10"/>
    </row>
    <row r="70" spans="1:7" ht="15" x14ac:dyDescent="0.25">
      <c r="A70" s="18"/>
      <c r="B70" s="19"/>
      <c r="C70" s="8" t="s">
        <v>109</v>
      </c>
      <c r="D70" s="20"/>
      <c r="E70" s="50"/>
      <c r="F70" s="56">
        <v>0</v>
      </c>
      <c r="G70" s="21">
        <v>0</v>
      </c>
    </row>
    <row r="71" spans="1:7" ht="15" x14ac:dyDescent="0.25">
      <c r="A71" s="18"/>
      <c r="B71" s="19"/>
      <c r="C71" s="14"/>
      <c r="D71" s="22"/>
      <c r="E71" s="51"/>
      <c r="F71" s="57"/>
      <c r="G71" s="23"/>
    </row>
    <row r="72" spans="1:7" ht="15" x14ac:dyDescent="0.25">
      <c r="A72" s="1"/>
      <c r="B72" s="2"/>
      <c r="C72" s="8" t="s">
        <v>113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15" x14ac:dyDescent="0.25">
      <c r="A75" s="1"/>
      <c r="B75" s="2"/>
      <c r="C75" s="8" t="s">
        <v>114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115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25.5" x14ac:dyDescent="0.25">
      <c r="A81" s="6"/>
      <c r="B81" s="7"/>
      <c r="C81" s="24" t="s">
        <v>116</v>
      </c>
      <c r="D81" s="25"/>
      <c r="E81" s="49"/>
      <c r="F81" s="55">
        <v>11023.534664500003</v>
      </c>
      <c r="G81" s="13">
        <v>0.96925518599999994</v>
      </c>
    </row>
    <row r="82" spans="1:7" ht="15" x14ac:dyDescent="0.25">
      <c r="A82" s="1"/>
      <c r="B82" s="2"/>
      <c r="C82" s="11"/>
      <c r="D82" s="4"/>
      <c r="E82" s="47"/>
      <c r="F82" s="53"/>
      <c r="G82" s="5"/>
    </row>
    <row r="83" spans="1:7" ht="15" x14ac:dyDescent="0.25">
      <c r="A83" s="1"/>
      <c r="B83" s="2"/>
      <c r="C83" s="3" t="s">
        <v>117</v>
      </c>
      <c r="D83" s="4"/>
      <c r="E83" s="47"/>
      <c r="F83" s="53"/>
      <c r="G83" s="5"/>
    </row>
    <row r="84" spans="1:7" ht="25.5" x14ac:dyDescent="0.25">
      <c r="A84" s="1"/>
      <c r="B84" s="2"/>
      <c r="C84" s="8" t="s">
        <v>10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6"/>
      <c r="B86" s="7"/>
      <c r="C86" s="14"/>
      <c r="D86" s="4"/>
      <c r="E86" s="47"/>
      <c r="F86" s="53"/>
      <c r="G86" s="5"/>
    </row>
    <row r="87" spans="1:7" ht="15" x14ac:dyDescent="0.25">
      <c r="A87" s="1"/>
      <c r="B87" s="26"/>
      <c r="C87" s="8" t="s">
        <v>118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9"/>
      <c r="G89" s="28"/>
    </row>
    <row r="90" spans="1:7" ht="15" x14ac:dyDescent="0.25">
      <c r="A90" s="1"/>
      <c r="B90" s="2"/>
      <c r="C90" s="8" t="s">
        <v>119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1"/>
      <c r="B92" s="2"/>
      <c r="C92" s="14"/>
      <c r="D92" s="4"/>
      <c r="E92" s="47"/>
      <c r="F92" s="53"/>
      <c r="G92" s="5"/>
    </row>
    <row r="93" spans="1:7" ht="25.5" x14ac:dyDescent="0.25">
      <c r="A93" s="1"/>
      <c r="B93" s="26"/>
      <c r="C93" s="8" t="s">
        <v>120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4"/>
      <c r="E95" s="47"/>
      <c r="F95" s="53"/>
      <c r="G95" s="5"/>
    </row>
    <row r="96" spans="1:7" ht="15" x14ac:dyDescent="0.25">
      <c r="A96" s="6"/>
      <c r="B96" s="7"/>
      <c r="C96" s="29" t="s">
        <v>121</v>
      </c>
      <c r="D96" s="25"/>
      <c r="E96" s="49"/>
      <c r="F96" s="55">
        <v>0</v>
      </c>
      <c r="G96" s="13">
        <v>0</v>
      </c>
    </row>
    <row r="97" spans="1:7" ht="15" x14ac:dyDescent="0.25">
      <c r="A97" s="6"/>
      <c r="B97" s="7"/>
      <c r="C97" s="11"/>
      <c r="D97" s="4"/>
      <c r="E97" s="47"/>
      <c r="F97" s="53"/>
      <c r="G97" s="5"/>
    </row>
    <row r="98" spans="1:7" ht="15" x14ac:dyDescent="0.25">
      <c r="A98" s="1"/>
      <c r="B98" s="2"/>
      <c r="C98" s="3" t="s">
        <v>122</v>
      </c>
      <c r="D98" s="4"/>
      <c r="E98" s="47"/>
      <c r="F98" s="53"/>
      <c r="G98" s="5"/>
    </row>
    <row r="99" spans="1:7" ht="15" x14ac:dyDescent="0.25">
      <c r="A99" s="6"/>
      <c r="B99" s="7"/>
      <c r="C99" s="8" t="s">
        <v>123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7"/>
      <c r="F101" s="53"/>
      <c r="G101" s="5"/>
    </row>
    <row r="102" spans="1:7" ht="15" x14ac:dyDescent="0.25">
      <c r="A102" s="6"/>
      <c r="B102" s="7"/>
      <c r="C102" s="8" t="s">
        <v>124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125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126</v>
      </c>
      <c r="D108" s="9"/>
      <c r="E108" s="48"/>
      <c r="F108" s="54"/>
      <c r="G108" s="10"/>
    </row>
    <row r="109" spans="1:7" ht="15" x14ac:dyDescent="0.25">
      <c r="A109" s="6">
        <v>1</v>
      </c>
      <c r="B109" s="7"/>
      <c r="C109" s="11" t="s">
        <v>757</v>
      </c>
      <c r="D109" s="15"/>
      <c r="E109" s="47"/>
      <c r="F109" s="53">
        <v>331.89088520000001</v>
      </c>
      <c r="G109" s="5">
        <v>2.9181834E-2</v>
      </c>
    </row>
    <row r="110" spans="1:7" ht="15" x14ac:dyDescent="0.25">
      <c r="A110" s="6"/>
      <c r="B110" s="7"/>
      <c r="C110" s="8" t="s">
        <v>109</v>
      </c>
      <c r="D110" s="25"/>
      <c r="E110" s="49"/>
      <c r="F110" s="55">
        <v>331.89088520000001</v>
      </c>
      <c r="G110" s="13">
        <v>2.9181834E-2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25.5" x14ac:dyDescent="0.25">
      <c r="A112" s="6"/>
      <c r="B112" s="7"/>
      <c r="C112" s="24" t="s">
        <v>128</v>
      </c>
      <c r="D112" s="25"/>
      <c r="E112" s="49"/>
      <c r="F112" s="55">
        <v>331.89088520000001</v>
      </c>
      <c r="G112" s="13">
        <v>2.9181834E-2</v>
      </c>
    </row>
    <row r="113" spans="1:7" ht="15" x14ac:dyDescent="0.25">
      <c r="A113" s="6"/>
      <c r="B113" s="7"/>
      <c r="C113" s="30"/>
      <c r="D113" s="7"/>
      <c r="E113" s="47"/>
      <c r="F113" s="53"/>
      <c r="G113" s="5"/>
    </row>
    <row r="114" spans="1:7" ht="15" x14ac:dyDescent="0.25">
      <c r="A114" s="1"/>
      <c r="B114" s="2"/>
      <c r="C114" s="3" t="s">
        <v>129</v>
      </c>
      <c r="D114" s="4"/>
      <c r="E114" s="47"/>
      <c r="F114" s="53"/>
      <c r="G114" s="5"/>
    </row>
    <row r="115" spans="1:7" ht="25.5" x14ac:dyDescent="0.25">
      <c r="A115" s="6"/>
      <c r="B115" s="7"/>
      <c r="C115" s="8" t="s">
        <v>130</v>
      </c>
      <c r="D115" s="9"/>
      <c r="E115" s="48"/>
      <c r="F115" s="54"/>
      <c r="G115" s="10"/>
    </row>
    <row r="116" spans="1:7" ht="15" x14ac:dyDescent="0.25">
      <c r="A116" s="6"/>
      <c r="B116" s="7"/>
      <c r="C116" s="8" t="s">
        <v>109</v>
      </c>
      <c r="D116" s="25"/>
      <c r="E116" s="49"/>
      <c r="F116" s="55">
        <v>0</v>
      </c>
      <c r="G116" s="13">
        <v>0</v>
      </c>
    </row>
    <row r="117" spans="1:7" ht="15" x14ac:dyDescent="0.25">
      <c r="A117" s="6"/>
      <c r="B117" s="7"/>
      <c r="C117" s="14"/>
      <c r="D117" s="7"/>
      <c r="E117" s="47"/>
      <c r="F117" s="53"/>
      <c r="G117" s="5"/>
    </row>
    <row r="118" spans="1:7" ht="15" x14ac:dyDescent="0.25">
      <c r="A118" s="1"/>
      <c r="B118" s="2"/>
      <c r="C118" s="3" t="s">
        <v>131</v>
      </c>
      <c r="D118" s="4"/>
      <c r="E118" s="47"/>
      <c r="F118" s="53"/>
      <c r="G118" s="5"/>
    </row>
    <row r="119" spans="1:7" ht="25.5" x14ac:dyDescent="0.25">
      <c r="A119" s="6"/>
      <c r="B119" s="7"/>
      <c r="C119" s="8" t="s">
        <v>132</v>
      </c>
      <c r="D119" s="9"/>
      <c r="E119" s="48"/>
      <c r="F119" s="54"/>
      <c r="G119" s="10"/>
    </row>
    <row r="120" spans="1:7" ht="15" x14ac:dyDescent="0.25">
      <c r="A120" s="6"/>
      <c r="B120" s="7"/>
      <c r="C120" s="8" t="s">
        <v>109</v>
      </c>
      <c r="D120" s="25"/>
      <c r="E120" s="49"/>
      <c r="F120" s="55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7"/>
      <c r="F121" s="53"/>
      <c r="G121" s="5"/>
    </row>
    <row r="122" spans="1:7" ht="25.5" x14ac:dyDescent="0.25">
      <c r="A122" s="6"/>
      <c r="B122" s="7"/>
      <c r="C122" s="8" t="s">
        <v>133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9"/>
      <c r="G124" s="28"/>
    </row>
    <row r="125" spans="1:7" ht="25.5" x14ac:dyDescent="0.25">
      <c r="A125" s="6"/>
      <c r="B125" s="7"/>
      <c r="C125" s="30" t="s">
        <v>134</v>
      </c>
      <c r="D125" s="7"/>
      <c r="E125" s="47"/>
      <c r="F125" s="59">
        <v>17.77612276</v>
      </c>
      <c r="G125" s="28">
        <v>1.562983E-3</v>
      </c>
    </row>
    <row r="126" spans="1:7" ht="15" x14ac:dyDescent="0.25">
      <c r="A126" s="6"/>
      <c r="B126" s="7"/>
      <c r="C126" s="31" t="s">
        <v>135</v>
      </c>
      <c r="D126" s="12"/>
      <c r="E126" s="49"/>
      <c r="F126" s="55">
        <v>11373.201672460002</v>
      </c>
      <c r="G126" s="13">
        <v>1.000000003</v>
      </c>
    </row>
    <row r="128" spans="1:7" ht="15" x14ac:dyDescent="0.25">
      <c r="B128" s="352"/>
      <c r="C128" s="352"/>
      <c r="D128" s="352"/>
      <c r="E128" s="352"/>
      <c r="F128" s="352"/>
    </row>
    <row r="129" spans="2:6" ht="15" x14ac:dyDescent="0.25">
      <c r="B129" s="352"/>
      <c r="C129" s="352"/>
      <c r="D129" s="352"/>
      <c r="E129" s="352"/>
      <c r="F129" s="352"/>
    </row>
    <row r="131" spans="2:6" ht="15" x14ac:dyDescent="0.25">
      <c r="B131" s="37" t="s">
        <v>137</v>
      </c>
      <c r="C131" s="38"/>
      <c r="D131" s="39"/>
    </row>
    <row r="132" spans="2:6" ht="15" x14ac:dyDescent="0.25">
      <c r="B132" s="40" t="s">
        <v>138</v>
      </c>
      <c r="C132" s="41"/>
      <c r="D132" s="65" t="s">
        <v>139</v>
      </c>
    </row>
    <row r="133" spans="2:6" ht="15" x14ac:dyDescent="0.25">
      <c r="B133" s="40" t="s">
        <v>140</v>
      </c>
      <c r="C133" s="41"/>
      <c r="D133" s="65" t="s">
        <v>139</v>
      </c>
    </row>
    <row r="134" spans="2:6" ht="15" x14ac:dyDescent="0.25">
      <c r="B134" s="42" t="s">
        <v>141</v>
      </c>
      <c r="C134" s="41"/>
      <c r="D134" s="43"/>
    </row>
    <row r="135" spans="2:6" ht="25.5" customHeight="1" x14ac:dyDescent="0.25">
      <c r="B135" s="43"/>
      <c r="C135" s="33" t="s">
        <v>142</v>
      </c>
      <c r="D135" s="34" t="s">
        <v>143</v>
      </c>
    </row>
    <row r="136" spans="2:6" ht="12.75" customHeight="1" x14ac:dyDescent="0.25">
      <c r="B136" s="60" t="s">
        <v>144</v>
      </c>
      <c r="C136" s="61" t="s">
        <v>145</v>
      </c>
      <c r="D136" s="61" t="s">
        <v>146</v>
      </c>
    </row>
    <row r="137" spans="2:6" ht="15" x14ac:dyDescent="0.25">
      <c r="B137" s="43" t="s">
        <v>147</v>
      </c>
      <c r="C137" s="44">
        <v>11.1569</v>
      </c>
      <c r="D137" s="44">
        <v>10.635300000000001</v>
      </c>
    </row>
    <row r="138" spans="2:6" ht="15" x14ac:dyDescent="0.25">
      <c r="B138" s="43" t="s">
        <v>148</v>
      </c>
      <c r="C138" s="44">
        <v>10.276300000000001</v>
      </c>
      <c r="D138" s="44">
        <v>9.7958999999999996</v>
      </c>
    </row>
    <row r="139" spans="2:6" ht="15" x14ac:dyDescent="0.25">
      <c r="B139" s="43" t="s">
        <v>149</v>
      </c>
      <c r="C139" s="44">
        <v>10.949199999999999</v>
      </c>
      <c r="D139" s="44">
        <v>10.4361</v>
      </c>
    </row>
    <row r="140" spans="2:6" ht="15" x14ac:dyDescent="0.25">
      <c r="B140" s="43" t="s">
        <v>150</v>
      </c>
      <c r="C140" s="44">
        <v>10.0747</v>
      </c>
      <c r="D140" s="44">
        <v>9.6024999999999991</v>
      </c>
    </row>
    <row r="142" spans="2:6" ht="15" x14ac:dyDescent="0.25">
      <c r="B142" s="62" t="s">
        <v>151</v>
      </c>
      <c r="C142" s="45"/>
      <c r="D142" s="63" t="s">
        <v>139</v>
      </c>
    </row>
    <row r="143" spans="2:6" ht="24.75" customHeight="1" x14ac:dyDescent="0.25">
      <c r="B143" s="64"/>
      <c r="C143" s="64"/>
    </row>
    <row r="144" spans="2:6" ht="15" x14ac:dyDescent="0.25">
      <c r="B144" s="66"/>
      <c r="C144" s="68"/>
      <c r="D144"/>
    </row>
    <row r="146" spans="2:4" ht="15" x14ac:dyDescent="0.25">
      <c r="B146" s="42" t="s">
        <v>152</v>
      </c>
      <c r="C146" s="41"/>
      <c r="D146" s="67" t="s">
        <v>139</v>
      </c>
    </row>
    <row r="147" spans="2:4" ht="15" x14ac:dyDescent="0.25">
      <c r="B147" s="42" t="s">
        <v>153</v>
      </c>
      <c r="C147" s="41"/>
      <c r="D147" s="67" t="s">
        <v>139</v>
      </c>
    </row>
    <row r="148" spans="2:4" ht="15" x14ac:dyDescent="0.25">
      <c r="B148" s="42" t="s">
        <v>154</v>
      </c>
      <c r="C148" s="41"/>
      <c r="D148" s="46">
        <v>0.14043863565413636</v>
      </c>
    </row>
    <row r="149" spans="2:4" ht="15" x14ac:dyDescent="0.25">
      <c r="B149" s="42" t="s">
        <v>155</v>
      </c>
      <c r="C149" s="41"/>
      <c r="D149" s="46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543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31152</v>
      </c>
      <c r="F7" s="53">
        <v>189.09263999999999</v>
      </c>
      <c r="G7" s="5">
        <v>3.9791200999999998E-2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27574</v>
      </c>
      <c r="F8" s="53">
        <v>184.91124400000001</v>
      </c>
      <c r="G8" s="5">
        <v>3.8911300000000003E-2</v>
      </c>
    </row>
    <row r="9" spans="1:7" ht="25.5" x14ac:dyDescent="0.25">
      <c r="A9" s="6">
        <v>3</v>
      </c>
      <c r="B9" s="7" t="s">
        <v>29</v>
      </c>
      <c r="C9" s="11" t="s">
        <v>30</v>
      </c>
      <c r="D9" s="2" t="s">
        <v>31</v>
      </c>
      <c r="E9" s="47">
        <v>127383</v>
      </c>
      <c r="F9" s="53">
        <v>174.19625250000001</v>
      </c>
      <c r="G9" s="5">
        <v>3.6656518999999999E-2</v>
      </c>
    </row>
    <row r="10" spans="1:7" ht="25.5" x14ac:dyDescent="0.25">
      <c r="A10" s="6">
        <v>4</v>
      </c>
      <c r="B10" s="7" t="s">
        <v>63</v>
      </c>
      <c r="C10" s="11" t="s">
        <v>64</v>
      </c>
      <c r="D10" s="2" t="s">
        <v>19</v>
      </c>
      <c r="E10" s="47">
        <v>117781</v>
      </c>
      <c r="F10" s="53">
        <v>146.28400199999999</v>
      </c>
      <c r="G10" s="5">
        <v>3.0782879999999999E-2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29675</v>
      </c>
      <c r="F11" s="53">
        <v>138.25582499999999</v>
      </c>
      <c r="G11" s="5">
        <v>2.9093491999999999E-2</v>
      </c>
    </row>
    <row r="12" spans="1:7" ht="25.5" x14ac:dyDescent="0.25">
      <c r="A12" s="6">
        <v>6</v>
      </c>
      <c r="B12" s="7" t="s">
        <v>170</v>
      </c>
      <c r="C12" s="11" t="s">
        <v>171</v>
      </c>
      <c r="D12" s="2" t="s">
        <v>22</v>
      </c>
      <c r="E12" s="47">
        <v>24826</v>
      </c>
      <c r="F12" s="53">
        <v>136.58023900000001</v>
      </c>
      <c r="G12" s="5">
        <v>2.8740894999999999E-2</v>
      </c>
    </row>
    <row r="13" spans="1:7" ht="15" x14ac:dyDescent="0.25">
      <c r="A13" s="6">
        <v>7</v>
      </c>
      <c r="B13" s="7" t="s">
        <v>182</v>
      </c>
      <c r="C13" s="11" t="s">
        <v>183</v>
      </c>
      <c r="D13" s="2" t="s">
        <v>184</v>
      </c>
      <c r="E13" s="47">
        <v>61568</v>
      </c>
      <c r="F13" s="53">
        <v>131.72473600000001</v>
      </c>
      <c r="G13" s="5">
        <v>2.771914E-2</v>
      </c>
    </row>
    <row r="14" spans="1:7" ht="38.25" x14ac:dyDescent="0.25">
      <c r="A14" s="6">
        <v>8</v>
      </c>
      <c r="B14" s="7" t="s">
        <v>82</v>
      </c>
      <c r="C14" s="11" t="s">
        <v>83</v>
      </c>
      <c r="D14" s="2" t="s">
        <v>84</v>
      </c>
      <c r="E14" s="47">
        <v>136511</v>
      </c>
      <c r="F14" s="53">
        <v>119.37886949999999</v>
      </c>
      <c r="G14" s="5">
        <v>2.5121171000000001E-2</v>
      </c>
    </row>
    <row r="15" spans="1:7" ht="15" x14ac:dyDescent="0.25">
      <c r="A15" s="6">
        <v>9</v>
      </c>
      <c r="B15" s="7" t="s">
        <v>162</v>
      </c>
      <c r="C15" s="11" t="s">
        <v>163</v>
      </c>
      <c r="D15" s="2" t="s">
        <v>13</v>
      </c>
      <c r="E15" s="47">
        <v>65357</v>
      </c>
      <c r="F15" s="53">
        <v>119.2438465</v>
      </c>
      <c r="G15" s="5">
        <v>2.5092758E-2</v>
      </c>
    </row>
    <row r="16" spans="1:7" ht="15" x14ac:dyDescent="0.25">
      <c r="A16" s="6">
        <v>10</v>
      </c>
      <c r="B16" s="7" t="s">
        <v>241</v>
      </c>
      <c r="C16" s="11" t="s">
        <v>242</v>
      </c>
      <c r="D16" s="2" t="s">
        <v>243</v>
      </c>
      <c r="E16" s="47">
        <v>78849</v>
      </c>
      <c r="F16" s="53">
        <v>116.617671</v>
      </c>
      <c r="G16" s="5">
        <v>2.4540125999999999E-2</v>
      </c>
    </row>
    <row r="17" spans="1:7" ht="25.5" x14ac:dyDescent="0.25">
      <c r="A17" s="6">
        <v>11</v>
      </c>
      <c r="B17" s="7" t="s">
        <v>201</v>
      </c>
      <c r="C17" s="11" t="s">
        <v>866</v>
      </c>
      <c r="D17" s="2" t="s">
        <v>60</v>
      </c>
      <c r="E17" s="47">
        <v>6223</v>
      </c>
      <c r="F17" s="53">
        <v>114.8423535</v>
      </c>
      <c r="G17" s="5">
        <v>2.4166541999999999E-2</v>
      </c>
    </row>
    <row r="18" spans="1:7" ht="25.5" x14ac:dyDescent="0.25">
      <c r="A18" s="6">
        <v>12</v>
      </c>
      <c r="B18" s="7" t="s">
        <v>42</v>
      </c>
      <c r="C18" s="11" t="s">
        <v>43</v>
      </c>
      <c r="D18" s="2" t="s">
        <v>19</v>
      </c>
      <c r="E18" s="47">
        <v>115625</v>
      </c>
      <c r="F18" s="53">
        <v>114.7</v>
      </c>
      <c r="G18" s="5">
        <v>2.4136586000000002E-2</v>
      </c>
    </row>
    <row r="19" spans="1:7" ht="15" x14ac:dyDescent="0.25">
      <c r="A19" s="6">
        <v>13</v>
      </c>
      <c r="B19" s="7" t="s">
        <v>175</v>
      </c>
      <c r="C19" s="11" t="s">
        <v>176</v>
      </c>
      <c r="D19" s="2" t="s">
        <v>177</v>
      </c>
      <c r="E19" s="47">
        <v>34710</v>
      </c>
      <c r="F19" s="53">
        <v>112.77279</v>
      </c>
      <c r="G19" s="5">
        <v>2.3731038999999999E-2</v>
      </c>
    </row>
    <row r="20" spans="1:7" ht="25.5" x14ac:dyDescent="0.25">
      <c r="A20" s="6">
        <v>14</v>
      </c>
      <c r="B20" s="7" t="s">
        <v>40</v>
      </c>
      <c r="C20" s="11" t="s">
        <v>41</v>
      </c>
      <c r="D20" s="2" t="s">
        <v>31</v>
      </c>
      <c r="E20" s="47">
        <v>18720</v>
      </c>
      <c r="F20" s="53">
        <v>104.84135999999999</v>
      </c>
      <c r="G20" s="5">
        <v>2.2062009E-2</v>
      </c>
    </row>
    <row r="21" spans="1:7" ht="15" x14ac:dyDescent="0.25">
      <c r="A21" s="6">
        <v>15</v>
      </c>
      <c r="B21" s="7" t="s">
        <v>271</v>
      </c>
      <c r="C21" s="11" t="s">
        <v>272</v>
      </c>
      <c r="D21" s="2" t="s">
        <v>273</v>
      </c>
      <c r="E21" s="47">
        <v>11787</v>
      </c>
      <c r="F21" s="53">
        <v>102.27579900000001</v>
      </c>
      <c r="G21" s="5">
        <v>2.1522131999999999E-2</v>
      </c>
    </row>
    <row r="22" spans="1:7" ht="25.5" x14ac:dyDescent="0.25">
      <c r="A22" s="6">
        <v>16</v>
      </c>
      <c r="B22" s="7" t="s">
        <v>185</v>
      </c>
      <c r="C22" s="11" t="s">
        <v>186</v>
      </c>
      <c r="D22" s="2" t="s">
        <v>31</v>
      </c>
      <c r="E22" s="47">
        <v>8188</v>
      </c>
      <c r="F22" s="53">
        <v>98.489357999999996</v>
      </c>
      <c r="G22" s="5">
        <v>2.0725343E-2</v>
      </c>
    </row>
    <row r="23" spans="1:7" ht="25.5" x14ac:dyDescent="0.25">
      <c r="A23" s="6">
        <v>17</v>
      </c>
      <c r="B23" s="7" t="s">
        <v>54</v>
      </c>
      <c r="C23" s="11" t="s">
        <v>55</v>
      </c>
      <c r="D23" s="2" t="s">
        <v>22</v>
      </c>
      <c r="E23" s="47">
        <v>52586</v>
      </c>
      <c r="F23" s="53">
        <v>98.256940999999998</v>
      </c>
      <c r="G23" s="5">
        <v>2.0676435E-2</v>
      </c>
    </row>
    <row r="24" spans="1:7" ht="15" x14ac:dyDescent="0.25">
      <c r="A24" s="6">
        <v>18</v>
      </c>
      <c r="B24" s="7" t="s">
        <v>178</v>
      </c>
      <c r="C24" s="11" t="s">
        <v>179</v>
      </c>
      <c r="D24" s="2" t="s">
        <v>13</v>
      </c>
      <c r="E24" s="47">
        <v>89778</v>
      </c>
      <c r="F24" s="53">
        <v>96.152237999999997</v>
      </c>
      <c r="G24" s="5">
        <v>2.0233536999999999E-2</v>
      </c>
    </row>
    <row r="25" spans="1:7" ht="15" x14ac:dyDescent="0.25">
      <c r="A25" s="6">
        <v>19</v>
      </c>
      <c r="B25" s="7" t="s">
        <v>274</v>
      </c>
      <c r="C25" s="11" t="s">
        <v>275</v>
      </c>
      <c r="D25" s="2" t="s">
        <v>13</v>
      </c>
      <c r="E25" s="47">
        <v>44231</v>
      </c>
      <c r="F25" s="53">
        <v>91.978364499999998</v>
      </c>
      <c r="G25" s="5">
        <v>1.9355219999999999E-2</v>
      </c>
    </row>
    <row r="26" spans="1:7" ht="25.5" x14ac:dyDescent="0.25">
      <c r="A26" s="6">
        <v>20</v>
      </c>
      <c r="B26" s="7" t="s">
        <v>199</v>
      </c>
      <c r="C26" s="11" t="s">
        <v>200</v>
      </c>
      <c r="D26" s="2" t="s">
        <v>169</v>
      </c>
      <c r="E26" s="47">
        <v>28776</v>
      </c>
      <c r="F26" s="53">
        <v>90.270312000000004</v>
      </c>
      <c r="G26" s="5">
        <v>1.8995789999999999E-2</v>
      </c>
    </row>
    <row r="27" spans="1:7" ht="15" x14ac:dyDescent="0.25">
      <c r="A27" s="6">
        <v>21</v>
      </c>
      <c r="B27" s="7" t="s">
        <v>217</v>
      </c>
      <c r="C27" s="11" t="s">
        <v>218</v>
      </c>
      <c r="D27" s="2" t="s">
        <v>74</v>
      </c>
      <c r="E27" s="47">
        <v>88653</v>
      </c>
      <c r="F27" s="53">
        <v>90.204427499999994</v>
      </c>
      <c r="G27" s="5">
        <v>1.8981926E-2</v>
      </c>
    </row>
    <row r="28" spans="1:7" ht="15" x14ac:dyDescent="0.25">
      <c r="A28" s="6">
        <v>22</v>
      </c>
      <c r="B28" s="7" t="s">
        <v>61</v>
      </c>
      <c r="C28" s="11" t="s">
        <v>62</v>
      </c>
      <c r="D28" s="2" t="s">
        <v>13</v>
      </c>
      <c r="E28" s="47">
        <v>84304</v>
      </c>
      <c r="F28" s="53">
        <v>88.308440000000004</v>
      </c>
      <c r="G28" s="5">
        <v>1.8582949000000001E-2</v>
      </c>
    </row>
    <row r="29" spans="1:7" ht="51" x14ac:dyDescent="0.25">
      <c r="A29" s="6">
        <v>23</v>
      </c>
      <c r="B29" s="7" t="s">
        <v>236</v>
      </c>
      <c r="C29" s="11" t="s">
        <v>237</v>
      </c>
      <c r="D29" s="2" t="s">
        <v>238</v>
      </c>
      <c r="E29" s="47">
        <v>36912</v>
      </c>
      <c r="F29" s="53">
        <v>86.946216000000007</v>
      </c>
      <c r="G29" s="5">
        <v>1.8296293000000002E-2</v>
      </c>
    </row>
    <row r="30" spans="1:7" ht="51" x14ac:dyDescent="0.25">
      <c r="A30" s="6">
        <v>24</v>
      </c>
      <c r="B30" s="7" t="s">
        <v>246</v>
      </c>
      <c r="C30" s="11" t="s">
        <v>247</v>
      </c>
      <c r="D30" s="2" t="s">
        <v>238</v>
      </c>
      <c r="E30" s="47">
        <v>38990</v>
      </c>
      <c r="F30" s="53">
        <v>86.908709999999999</v>
      </c>
      <c r="G30" s="5">
        <v>1.82884E-2</v>
      </c>
    </row>
    <row r="31" spans="1:7" ht="15" x14ac:dyDescent="0.25">
      <c r="A31" s="6">
        <v>25</v>
      </c>
      <c r="B31" s="7" t="s">
        <v>208</v>
      </c>
      <c r="C31" s="11" t="s">
        <v>209</v>
      </c>
      <c r="D31" s="2" t="s">
        <v>210</v>
      </c>
      <c r="E31" s="47">
        <v>14282</v>
      </c>
      <c r="F31" s="53">
        <v>84.206671999999998</v>
      </c>
      <c r="G31" s="5">
        <v>1.7719803999999999E-2</v>
      </c>
    </row>
    <row r="32" spans="1:7" ht="25.5" x14ac:dyDescent="0.25">
      <c r="A32" s="6">
        <v>26</v>
      </c>
      <c r="B32" s="7" t="s">
        <v>93</v>
      </c>
      <c r="C32" s="11" t="s">
        <v>94</v>
      </c>
      <c r="D32" s="2" t="s">
        <v>95</v>
      </c>
      <c r="E32" s="47">
        <v>28994</v>
      </c>
      <c r="F32" s="53">
        <v>82.995324999999994</v>
      </c>
      <c r="G32" s="5">
        <v>1.7464898E-2</v>
      </c>
    </row>
    <row r="33" spans="1:7" ht="15" x14ac:dyDescent="0.25">
      <c r="A33" s="6">
        <v>27</v>
      </c>
      <c r="B33" s="7" t="s">
        <v>239</v>
      </c>
      <c r="C33" s="11" t="s">
        <v>240</v>
      </c>
      <c r="D33" s="2" t="s">
        <v>210</v>
      </c>
      <c r="E33" s="47">
        <v>8722</v>
      </c>
      <c r="F33" s="53">
        <v>81.149488000000005</v>
      </c>
      <c r="G33" s="5">
        <v>1.7076474000000001E-2</v>
      </c>
    </row>
    <row r="34" spans="1:7" ht="25.5" x14ac:dyDescent="0.25">
      <c r="A34" s="6">
        <v>28</v>
      </c>
      <c r="B34" s="7" t="s">
        <v>260</v>
      </c>
      <c r="C34" s="11" t="s">
        <v>261</v>
      </c>
      <c r="D34" s="2" t="s">
        <v>31</v>
      </c>
      <c r="E34" s="47">
        <v>73828</v>
      </c>
      <c r="F34" s="53">
        <v>77.593227999999996</v>
      </c>
      <c r="G34" s="5">
        <v>1.6328122E-2</v>
      </c>
    </row>
    <row r="35" spans="1:7" ht="15" x14ac:dyDescent="0.25">
      <c r="A35" s="6">
        <v>29</v>
      </c>
      <c r="B35" s="7" t="s">
        <v>191</v>
      </c>
      <c r="C35" s="11" t="s">
        <v>192</v>
      </c>
      <c r="D35" s="2" t="s">
        <v>177</v>
      </c>
      <c r="E35" s="47">
        <v>6320</v>
      </c>
      <c r="F35" s="53">
        <v>76.525720000000007</v>
      </c>
      <c r="G35" s="5">
        <v>1.6103484000000001E-2</v>
      </c>
    </row>
    <row r="36" spans="1:7" ht="15" x14ac:dyDescent="0.25">
      <c r="A36" s="6">
        <v>30</v>
      </c>
      <c r="B36" s="7" t="s">
        <v>67</v>
      </c>
      <c r="C36" s="11" t="s">
        <v>68</v>
      </c>
      <c r="D36" s="2" t="s">
        <v>69</v>
      </c>
      <c r="E36" s="47">
        <v>33804</v>
      </c>
      <c r="F36" s="53">
        <v>75.027978000000004</v>
      </c>
      <c r="G36" s="5">
        <v>1.5788310999999999E-2</v>
      </c>
    </row>
    <row r="37" spans="1:7" ht="15" x14ac:dyDescent="0.25">
      <c r="A37" s="6">
        <v>31</v>
      </c>
      <c r="B37" s="7" t="s">
        <v>202</v>
      </c>
      <c r="C37" s="11" t="s">
        <v>203</v>
      </c>
      <c r="D37" s="2" t="s">
        <v>25</v>
      </c>
      <c r="E37" s="47">
        <v>107902</v>
      </c>
      <c r="F37" s="53">
        <v>74.937939</v>
      </c>
      <c r="G37" s="5">
        <v>1.5769363000000002E-2</v>
      </c>
    </row>
    <row r="38" spans="1:7" ht="15" x14ac:dyDescent="0.25">
      <c r="A38" s="6">
        <v>32</v>
      </c>
      <c r="B38" s="7" t="s">
        <v>258</v>
      </c>
      <c r="C38" s="11" t="s">
        <v>259</v>
      </c>
      <c r="D38" s="2" t="s">
        <v>184</v>
      </c>
      <c r="E38" s="47">
        <v>54056</v>
      </c>
      <c r="F38" s="53">
        <v>71.840423999999999</v>
      </c>
      <c r="G38" s="5">
        <v>1.5117546000000001E-2</v>
      </c>
    </row>
    <row r="39" spans="1:7" ht="25.5" x14ac:dyDescent="0.25">
      <c r="A39" s="6">
        <v>33</v>
      </c>
      <c r="B39" s="7" t="s">
        <v>100</v>
      </c>
      <c r="C39" s="11" t="s">
        <v>101</v>
      </c>
      <c r="D39" s="2" t="s">
        <v>22</v>
      </c>
      <c r="E39" s="47">
        <v>17109</v>
      </c>
      <c r="F39" s="53">
        <v>69.796165500000001</v>
      </c>
      <c r="G39" s="5">
        <v>1.4687367999999999E-2</v>
      </c>
    </row>
    <row r="40" spans="1:7" ht="25.5" x14ac:dyDescent="0.25">
      <c r="A40" s="6">
        <v>34</v>
      </c>
      <c r="B40" s="7" t="s">
        <v>197</v>
      </c>
      <c r="C40" s="11" t="s">
        <v>198</v>
      </c>
      <c r="D40" s="2" t="s">
        <v>166</v>
      </c>
      <c r="E40" s="47">
        <v>13982</v>
      </c>
      <c r="F40" s="53">
        <v>68.777457999999996</v>
      </c>
      <c r="G40" s="5">
        <v>1.4472999E-2</v>
      </c>
    </row>
    <row r="41" spans="1:7" ht="15" x14ac:dyDescent="0.25">
      <c r="A41" s="6">
        <v>35</v>
      </c>
      <c r="B41" s="7" t="s">
        <v>254</v>
      </c>
      <c r="C41" s="11" t="s">
        <v>255</v>
      </c>
      <c r="D41" s="2" t="s">
        <v>177</v>
      </c>
      <c r="E41" s="47">
        <v>8894</v>
      </c>
      <c r="F41" s="53">
        <v>66.798387000000005</v>
      </c>
      <c r="G41" s="5">
        <v>1.4056539E-2</v>
      </c>
    </row>
    <row r="42" spans="1:7" ht="15" x14ac:dyDescent="0.25">
      <c r="A42" s="6">
        <v>36</v>
      </c>
      <c r="B42" s="7" t="s">
        <v>228</v>
      </c>
      <c r="C42" s="11" t="s">
        <v>229</v>
      </c>
      <c r="D42" s="2" t="s">
        <v>69</v>
      </c>
      <c r="E42" s="47">
        <v>34131</v>
      </c>
      <c r="F42" s="53">
        <v>65.258471999999998</v>
      </c>
      <c r="G42" s="5">
        <v>1.3732490999999999E-2</v>
      </c>
    </row>
    <row r="43" spans="1:7" ht="25.5" x14ac:dyDescent="0.25">
      <c r="A43" s="6">
        <v>37</v>
      </c>
      <c r="B43" s="7" t="s">
        <v>164</v>
      </c>
      <c r="C43" s="11" t="s">
        <v>165</v>
      </c>
      <c r="D43" s="2" t="s">
        <v>166</v>
      </c>
      <c r="E43" s="47">
        <v>31955</v>
      </c>
      <c r="F43" s="53">
        <v>63.015259999999998</v>
      </c>
      <c r="G43" s="5">
        <v>1.3260447E-2</v>
      </c>
    </row>
    <row r="44" spans="1:7" ht="15" x14ac:dyDescent="0.25">
      <c r="A44" s="6">
        <v>38</v>
      </c>
      <c r="B44" s="7" t="s">
        <v>244</v>
      </c>
      <c r="C44" s="11" t="s">
        <v>245</v>
      </c>
      <c r="D44" s="2" t="s">
        <v>174</v>
      </c>
      <c r="E44" s="47">
        <v>20011</v>
      </c>
      <c r="F44" s="53">
        <v>60.773406999999999</v>
      </c>
      <c r="G44" s="5">
        <v>1.2788687999999999E-2</v>
      </c>
    </row>
    <row r="45" spans="1:7" ht="25.5" x14ac:dyDescent="0.25">
      <c r="A45" s="6">
        <v>39</v>
      </c>
      <c r="B45" s="7" t="s">
        <v>34</v>
      </c>
      <c r="C45" s="11" t="s">
        <v>35</v>
      </c>
      <c r="D45" s="2" t="s">
        <v>22</v>
      </c>
      <c r="E45" s="47">
        <v>11000</v>
      </c>
      <c r="F45" s="53">
        <v>60.555</v>
      </c>
      <c r="G45" s="5">
        <v>1.2742728E-2</v>
      </c>
    </row>
    <row r="46" spans="1:7" ht="15" x14ac:dyDescent="0.25">
      <c r="A46" s="6">
        <v>40</v>
      </c>
      <c r="B46" s="7" t="s">
        <v>276</v>
      </c>
      <c r="C46" s="11" t="s">
        <v>277</v>
      </c>
      <c r="D46" s="2" t="s">
        <v>174</v>
      </c>
      <c r="E46" s="47">
        <v>15604</v>
      </c>
      <c r="F46" s="53">
        <v>57.212066</v>
      </c>
      <c r="G46" s="5">
        <v>1.2039266999999999E-2</v>
      </c>
    </row>
    <row r="47" spans="1:7" ht="25.5" x14ac:dyDescent="0.25">
      <c r="A47" s="6">
        <v>41</v>
      </c>
      <c r="B47" s="7" t="s">
        <v>206</v>
      </c>
      <c r="C47" s="11" t="s">
        <v>207</v>
      </c>
      <c r="D47" s="2" t="s">
        <v>169</v>
      </c>
      <c r="E47" s="47">
        <v>49363</v>
      </c>
      <c r="F47" s="53">
        <v>54.842292999999998</v>
      </c>
      <c r="G47" s="5">
        <v>1.154059E-2</v>
      </c>
    </row>
    <row r="48" spans="1:7" ht="15" x14ac:dyDescent="0.25">
      <c r="A48" s="6">
        <v>42</v>
      </c>
      <c r="B48" s="7" t="s">
        <v>477</v>
      </c>
      <c r="C48" s="11" t="s">
        <v>478</v>
      </c>
      <c r="D48" s="2" t="s">
        <v>253</v>
      </c>
      <c r="E48" s="47">
        <v>28803</v>
      </c>
      <c r="F48" s="53">
        <v>50.923704000000001</v>
      </c>
      <c r="G48" s="5">
        <v>1.0715993E-2</v>
      </c>
    </row>
    <row r="49" spans="1:7" ht="25.5" x14ac:dyDescent="0.25">
      <c r="A49" s="6">
        <v>43</v>
      </c>
      <c r="B49" s="7" t="s">
        <v>87</v>
      </c>
      <c r="C49" s="11" t="s">
        <v>88</v>
      </c>
      <c r="D49" s="2" t="s">
        <v>22</v>
      </c>
      <c r="E49" s="47">
        <v>4259</v>
      </c>
      <c r="F49" s="53">
        <v>47.998930000000001</v>
      </c>
      <c r="G49" s="5">
        <v>1.0100526E-2</v>
      </c>
    </row>
    <row r="50" spans="1:7" ht="25.5" x14ac:dyDescent="0.25">
      <c r="A50" s="6">
        <v>44</v>
      </c>
      <c r="B50" s="7" t="s">
        <v>211</v>
      </c>
      <c r="C50" s="11" t="s">
        <v>212</v>
      </c>
      <c r="D50" s="2" t="s">
        <v>60</v>
      </c>
      <c r="E50" s="47">
        <v>11760</v>
      </c>
      <c r="F50" s="53">
        <v>46.981200000000001</v>
      </c>
      <c r="G50" s="5">
        <v>9.8863619999999992E-3</v>
      </c>
    </row>
    <row r="51" spans="1:7" ht="25.5" x14ac:dyDescent="0.25">
      <c r="A51" s="6">
        <v>45</v>
      </c>
      <c r="B51" s="7" t="s">
        <v>278</v>
      </c>
      <c r="C51" s="11" t="s">
        <v>279</v>
      </c>
      <c r="D51" s="2" t="s">
        <v>22</v>
      </c>
      <c r="E51" s="47">
        <v>8207</v>
      </c>
      <c r="F51" s="53">
        <v>44.740460499999998</v>
      </c>
      <c r="G51" s="5">
        <v>9.414838E-3</v>
      </c>
    </row>
    <row r="52" spans="1:7" ht="15" x14ac:dyDescent="0.25">
      <c r="A52" s="6">
        <v>46</v>
      </c>
      <c r="B52" s="7" t="s">
        <v>223</v>
      </c>
      <c r="C52" s="11" t="s">
        <v>224</v>
      </c>
      <c r="D52" s="2" t="s">
        <v>184</v>
      </c>
      <c r="E52" s="47">
        <v>16540</v>
      </c>
      <c r="F52" s="53">
        <v>44.376820000000002</v>
      </c>
      <c r="G52" s="5">
        <v>9.3383170000000005E-3</v>
      </c>
    </row>
    <row r="53" spans="1:7" ht="25.5" x14ac:dyDescent="0.25">
      <c r="A53" s="6">
        <v>47</v>
      </c>
      <c r="B53" s="7" t="s">
        <v>280</v>
      </c>
      <c r="C53" s="11" t="s">
        <v>281</v>
      </c>
      <c r="D53" s="2" t="s">
        <v>49</v>
      </c>
      <c r="E53" s="47">
        <v>62529</v>
      </c>
      <c r="F53" s="53">
        <v>43.551448499999999</v>
      </c>
      <c r="G53" s="5">
        <v>9.1646320000000007E-3</v>
      </c>
    </row>
    <row r="54" spans="1:7" ht="15" x14ac:dyDescent="0.25">
      <c r="A54" s="6">
        <v>48</v>
      </c>
      <c r="B54" s="7" t="s">
        <v>81</v>
      </c>
      <c r="C54" s="11" t="s">
        <v>865</v>
      </c>
      <c r="D54" s="2" t="s">
        <v>69</v>
      </c>
      <c r="E54" s="47">
        <v>17708</v>
      </c>
      <c r="F54" s="53">
        <v>40.206014000000003</v>
      </c>
      <c r="G54" s="5">
        <v>8.4606439999999998E-3</v>
      </c>
    </row>
    <row r="55" spans="1:7" ht="15" x14ac:dyDescent="0.25">
      <c r="A55" s="6">
        <v>49</v>
      </c>
      <c r="B55" s="7" t="s">
        <v>225</v>
      </c>
      <c r="C55" s="11" t="s">
        <v>226</v>
      </c>
      <c r="D55" s="2" t="s">
        <v>227</v>
      </c>
      <c r="E55" s="47">
        <v>2338</v>
      </c>
      <c r="F55" s="53">
        <v>39.333342999999999</v>
      </c>
      <c r="G55" s="5">
        <v>8.2770059999999999E-3</v>
      </c>
    </row>
    <row r="56" spans="1:7" ht="15" x14ac:dyDescent="0.25">
      <c r="A56" s="6">
        <v>50</v>
      </c>
      <c r="B56" s="7" t="s">
        <v>180</v>
      </c>
      <c r="C56" s="11" t="s">
        <v>181</v>
      </c>
      <c r="D56" s="2" t="s">
        <v>16</v>
      </c>
      <c r="E56" s="47">
        <v>18205</v>
      </c>
      <c r="F56" s="53">
        <v>38.658317500000003</v>
      </c>
      <c r="G56" s="5">
        <v>8.1349590000000006E-3</v>
      </c>
    </row>
    <row r="57" spans="1:7" ht="15" x14ac:dyDescent="0.25">
      <c r="A57" s="6">
        <v>51</v>
      </c>
      <c r="B57" s="7" t="s">
        <v>75</v>
      </c>
      <c r="C57" s="11" t="s">
        <v>76</v>
      </c>
      <c r="D57" s="2" t="s">
        <v>69</v>
      </c>
      <c r="E57" s="47">
        <v>14000</v>
      </c>
      <c r="F57" s="53">
        <v>37.848999999999997</v>
      </c>
      <c r="G57" s="5">
        <v>7.9646519999999991E-3</v>
      </c>
    </row>
    <row r="58" spans="1:7" ht="15" x14ac:dyDescent="0.25">
      <c r="A58" s="6">
        <v>52</v>
      </c>
      <c r="B58" s="7" t="s">
        <v>213</v>
      </c>
      <c r="C58" s="11" t="s">
        <v>214</v>
      </c>
      <c r="D58" s="2" t="s">
        <v>161</v>
      </c>
      <c r="E58" s="47">
        <v>16080</v>
      </c>
      <c r="F58" s="53">
        <v>36.300600000000003</v>
      </c>
      <c r="G58" s="5">
        <v>7.6388189999999998E-3</v>
      </c>
    </row>
    <row r="59" spans="1:7" ht="15" x14ac:dyDescent="0.25">
      <c r="A59" s="6">
        <v>53</v>
      </c>
      <c r="B59" s="7" t="s">
        <v>96</v>
      </c>
      <c r="C59" s="11" t="s">
        <v>97</v>
      </c>
      <c r="D59" s="2" t="s">
        <v>69</v>
      </c>
      <c r="E59" s="47">
        <v>23034</v>
      </c>
      <c r="F59" s="53">
        <v>32.685245999999999</v>
      </c>
      <c r="G59" s="5">
        <v>6.8780320000000001E-3</v>
      </c>
    </row>
    <row r="60" spans="1:7" ht="38.25" x14ac:dyDescent="0.25">
      <c r="A60" s="6">
        <v>54</v>
      </c>
      <c r="B60" s="7" t="s">
        <v>265</v>
      </c>
      <c r="C60" s="11" t="s">
        <v>266</v>
      </c>
      <c r="D60" s="2" t="s">
        <v>267</v>
      </c>
      <c r="E60" s="47">
        <v>26155</v>
      </c>
      <c r="F60" s="53">
        <v>31.346767499999999</v>
      </c>
      <c r="G60" s="5">
        <v>6.596373E-3</v>
      </c>
    </row>
    <row r="61" spans="1:7" ht="15" x14ac:dyDescent="0.25">
      <c r="A61" s="6">
        <v>55</v>
      </c>
      <c r="B61" s="7" t="s">
        <v>262</v>
      </c>
      <c r="C61" s="11" t="s">
        <v>263</v>
      </c>
      <c r="D61" s="2" t="s">
        <v>264</v>
      </c>
      <c r="E61" s="47">
        <v>11533</v>
      </c>
      <c r="F61" s="53">
        <v>28.244316999999999</v>
      </c>
      <c r="G61" s="5">
        <v>5.9435169999999997E-3</v>
      </c>
    </row>
    <row r="62" spans="1:7" ht="25.5" x14ac:dyDescent="0.25">
      <c r="A62" s="6">
        <v>56</v>
      </c>
      <c r="B62" s="7" t="s">
        <v>230</v>
      </c>
      <c r="C62" s="11" t="s">
        <v>231</v>
      </c>
      <c r="D62" s="2" t="s">
        <v>169</v>
      </c>
      <c r="E62" s="47">
        <v>13694</v>
      </c>
      <c r="F62" s="53">
        <v>20.315048999999998</v>
      </c>
      <c r="G62" s="5">
        <v>4.2749429999999998E-3</v>
      </c>
    </row>
    <row r="63" spans="1:7" ht="25.5" x14ac:dyDescent="0.25">
      <c r="A63" s="6">
        <v>57</v>
      </c>
      <c r="B63" s="7" t="s">
        <v>221</v>
      </c>
      <c r="C63" s="11" t="s">
        <v>222</v>
      </c>
      <c r="D63" s="2" t="s">
        <v>49</v>
      </c>
      <c r="E63" s="47">
        <v>32999</v>
      </c>
      <c r="F63" s="53">
        <v>20.129390000000001</v>
      </c>
      <c r="G63" s="5">
        <v>4.2358739999999997E-3</v>
      </c>
    </row>
    <row r="64" spans="1:7" ht="25.5" x14ac:dyDescent="0.25">
      <c r="A64" s="6">
        <v>58</v>
      </c>
      <c r="B64" s="7" t="s">
        <v>89</v>
      </c>
      <c r="C64" s="11" t="s">
        <v>90</v>
      </c>
      <c r="D64" s="2" t="s">
        <v>22</v>
      </c>
      <c r="E64" s="47">
        <v>2533</v>
      </c>
      <c r="F64" s="53">
        <v>15.443701000000001</v>
      </c>
      <c r="G64" s="5">
        <v>3.2498539999999999E-3</v>
      </c>
    </row>
    <row r="65" spans="1:7" ht="15" x14ac:dyDescent="0.25">
      <c r="A65" s="6">
        <v>59</v>
      </c>
      <c r="B65" s="7" t="s">
        <v>453</v>
      </c>
      <c r="C65" s="11" t="s">
        <v>454</v>
      </c>
      <c r="D65" s="2" t="s">
        <v>184</v>
      </c>
      <c r="E65" s="47">
        <v>1761</v>
      </c>
      <c r="F65" s="53">
        <v>13.588756500000001</v>
      </c>
      <c r="G65" s="5">
        <v>2.8595130000000002E-3</v>
      </c>
    </row>
    <row r="66" spans="1:7" ht="25.5" x14ac:dyDescent="0.25">
      <c r="A66" s="6">
        <v>60</v>
      </c>
      <c r="B66" s="7" t="s">
        <v>232</v>
      </c>
      <c r="C66" s="11" t="s">
        <v>233</v>
      </c>
      <c r="D66" s="2" t="s">
        <v>22</v>
      </c>
      <c r="E66" s="47">
        <v>5944</v>
      </c>
      <c r="F66" s="53">
        <v>4.2648200000000003</v>
      </c>
      <c r="G66" s="5">
        <v>8.9745600000000003E-4</v>
      </c>
    </row>
    <row r="67" spans="1:7" ht="15" x14ac:dyDescent="0.25">
      <c r="A67" s="1"/>
      <c r="B67" s="2"/>
      <c r="C67" s="8" t="s">
        <v>109</v>
      </c>
      <c r="D67" s="12"/>
      <c r="E67" s="49"/>
      <c r="F67" s="55">
        <v>4661.4758020000008</v>
      </c>
      <c r="G67" s="13">
        <v>0.98092511199999999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"/>
      <c r="B69" s="2"/>
      <c r="C69" s="8" t="s">
        <v>110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6"/>
      <c r="B72" s="17"/>
      <c r="C72" s="8" t="s">
        <v>111</v>
      </c>
      <c r="D72" s="9"/>
      <c r="E72" s="48"/>
      <c r="F72" s="54"/>
      <c r="G72" s="10"/>
    </row>
    <row r="73" spans="1:7" ht="15" x14ac:dyDescent="0.25">
      <c r="A73" s="18"/>
      <c r="B73" s="19"/>
      <c r="C73" s="8" t="s">
        <v>109</v>
      </c>
      <c r="D73" s="20"/>
      <c r="E73" s="50"/>
      <c r="F73" s="56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1"/>
      <c r="F74" s="57"/>
      <c r="G74" s="23"/>
    </row>
    <row r="75" spans="1:7" ht="15" x14ac:dyDescent="0.25">
      <c r="A75" s="1"/>
      <c r="B75" s="2"/>
      <c r="C75" s="8" t="s">
        <v>113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114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115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25.5" x14ac:dyDescent="0.25">
      <c r="A84" s="6"/>
      <c r="B84" s="7"/>
      <c r="C84" s="24" t="s">
        <v>116</v>
      </c>
      <c r="D84" s="25"/>
      <c r="E84" s="49"/>
      <c r="F84" s="55">
        <v>4661.4758020000008</v>
      </c>
      <c r="G84" s="13">
        <v>0.98092511199999999</v>
      </c>
    </row>
    <row r="85" spans="1:7" ht="15" x14ac:dyDescent="0.25">
      <c r="A85" s="1"/>
      <c r="B85" s="2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117</v>
      </c>
      <c r="D86" s="4"/>
      <c r="E86" s="47"/>
      <c r="F86" s="53"/>
      <c r="G86" s="5"/>
    </row>
    <row r="87" spans="1:7" ht="25.5" x14ac:dyDescent="0.25">
      <c r="A87" s="1"/>
      <c r="B87" s="2"/>
      <c r="C87" s="8" t="s">
        <v>10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1"/>
      <c r="B90" s="26"/>
      <c r="C90" s="8" t="s">
        <v>118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9"/>
      <c r="G92" s="28"/>
    </row>
    <row r="93" spans="1:7" ht="15" x14ac:dyDescent="0.25">
      <c r="A93" s="1"/>
      <c r="B93" s="2"/>
      <c r="C93" s="8" t="s">
        <v>119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1"/>
      <c r="B95" s="2"/>
      <c r="C95" s="14"/>
      <c r="D95" s="4"/>
      <c r="E95" s="47"/>
      <c r="F95" s="53"/>
      <c r="G95" s="5"/>
    </row>
    <row r="96" spans="1:7" ht="25.5" x14ac:dyDescent="0.25">
      <c r="A96" s="1"/>
      <c r="B96" s="26"/>
      <c r="C96" s="8" t="s">
        <v>120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4"/>
      <c r="E98" s="47"/>
      <c r="F98" s="53"/>
      <c r="G98" s="5"/>
    </row>
    <row r="99" spans="1:7" ht="15" x14ac:dyDescent="0.25">
      <c r="A99" s="6"/>
      <c r="B99" s="7"/>
      <c r="C99" s="29" t="s">
        <v>121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7"/>
      <c r="F100" s="53"/>
      <c r="G100" s="5"/>
    </row>
    <row r="101" spans="1:7" ht="15" x14ac:dyDescent="0.25">
      <c r="A101" s="1"/>
      <c r="B101" s="2"/>
      <c r="C101" s="3" t="s">
        <v>122</v>
      </c>
      <c r="D101" s="4"/>
      <c r="E101" s="47"/>
      <c r="F101" s="53"/>
      <c r="G101" s="5"/>
    </row>
    <row r="102" spans="1:7" ht="15" x14ac:dyDescent="0.25">
      <c r="A102" s="6"/>
      <c r="B102" s="7"/>
      <c r="C102" s="8" t="s">
        <v>123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124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125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126</v>
      </c>
      <c r="D111" s="9"/>
      <c r="E111" s="48"/>
      <c r="F111" s="54"/>
      <c r="G111" s="10"/>
    </row>
    <row r="112" spans="1:7" ht="15" x14ac:dyDescent="0.25">
      <c r="A112" s="6">
        <v>1</v>
      </c>
      <c r="B112" s="7"/>
      <c r="C112" s="11" t="s">
        <v>757</v>
      </c>
      <c r="D112" s="15"/>
      <c r="E112" s="47"/>
      <c r="F112" s="53">
        <v>84.972064000000003</v>
      </c>
      <c r="G112" s="5">
        <v>1.7880868000000001E-2</v>
      </c>
    </row>
    <row r="113" spans="1:7" ht="15" x14ac:dyDescent="0.25">
      <c r="A113" s="6"/>
      <c r="B113" s="7"/>
      <c r="C113" s="8" t="s">
        <v>109</v>
      </c>
      <c r="D113" s="25"/>
      <c r="E113" s="49"/>
      <c r="F113" s="55">
        <v>84.972064000000003</v>
      </c>
      <c r="G113" s="13">
        <v>1.7880868000000001E-2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25.5" x14ac:dyDescent="0.25">
      <c r="A115" s="6"/>
      <c r="B115" s="7"/>
      <c r="C115" s="24" t="s">
        <v>128</v>
      </c>
      <c r="D115" s="25"/>
      <c r="E115" s="49"/>
      <c r="F115" s="55">
        <v>84.972064000000003</v>
      </c>
      <c r="G115" s="13">
        <v>1.7880868000000001E-2</v>
      </c>
    </row>
    <row r="116" spans="1:7" ht="15" x14ac:dyDescent="0.25">
      <c r="A116" s="6"/>
      <c r="B116" s="7"/>
      <c r="C116" s="30"/>
      <c r="D116" s="7"/>
      <c r="E116" s="47"/>
      <c r="F116" s="53"/>
      <c r="G116" s="5"/>
    </row>
    <row r="117" spans="1:7" ht="15" x14ac:dyDescent="0.25">
      <c r="A117" s="1"/>
      <c r="B117" s="2"/>
      <c r="C117" s="3" t="s">
        <v>129</v>
      </c>
      <c r="D117" s="4"/>
      <c r="E117" s="47"/>
      <c r="F117" s="53"/>
      <c r="G117" s="5"/>
    </row>
    <row r="118" spans="1:7" ht="25.5" x14ac:dyDescent="0.25">
      <c r="A118" s="6"/>
      <c r="B118" s="7"/>
      <c r="C118" s="8" t="s">
        <v>130</v>
      </c>
      <c r="D118" s="9"/>
      <c r="E118" s="48"/>
      <c r="F118" s="54"/>
      <c r="G118" s="10"/>
    </row>
    <row r="119" spans="1:7" ht="15" x14ac:dyDescent="0.25">
      <c r="A119" s="6"/>
      <c r="B119" s="7"/>
      <c r="C119" s="8" t="s">
        <v>109</v>
      </c>
      <c r="D119" s="25"/>
      <c r="E119" s="49"/>
      <c r="F119" s="55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7"/>
      <c r="F120" s="53"/>
      <c r="G120" s="5"/>
    </row>
    <row r="121" spans="1:7" ht="15" x14ac:dyDescent="0.25">
      <c r="A121" s="1"/>
      <c r="B121" s="2"/>
      <c r="C121" s="3" t="s">
        <v>131</v>
      </c>
      <c r="D121" s="4"/>
      <c r="E121" s="47"/>
      <c r="F121" s="53"/>
      <c r="G121" s="5"/>
    </row>
    <row r="122" spans="1:7" ht="25.5" x14ac:dyDescent="0.25">
      <c r="A122" s="6"/>
      <c r="B122" s="7"/>
      <c r="C122" s="8" t="s">
        <v>132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3"/>
      <c r="G124" s="5"/>
    </row>
    <row r="125" spans="1:7" ht="25.5" x14ac:dyDescent="0.25">
      <c r="A125" s="6"/>
      <c r="B125" s="7"/>
      <c r="C125" s="8" t="s">
        <v>133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9"/>
      <c r="G127" s="28"/>
    </row>
    <row r="128" spans="1:7" ht="25.5" x14ac:dyDescent="0.25">
      <c r="A128" s="6"/>
      <c r="B128" s="7"/>
      <c r="C128" s="30" t="s">
        <v>134</v>
      </c>
      <c r="D128" s="7"/>
      <c r="E128" s="47"/>
      <c r="F128" s="59">
        <v>5.6741276100000002</v>
      </c>
      <c r="G128" s="28">
        <v>1.1940200000000001E-3</v>
      </c>
    </row>
    <row r="129" spans="1:7" ht="15" x14ac:dyDescent="0.25">
      <c r="A129" s="6"/>
      <c r="B129" s="7"/>
      <c r="C129" s="31" t="s">
        <v>135</v>
      </c>
      <c r="D129" s="12"/>
      <c r="E129" s="49"/>
      <c r="F129" s="55">
        <v>4752.1219936100006</v>
      </c>
      <c r="G129" s="13">
        <v>1</v>
      </c>
    </row>
    <row r="131" spans="1:7" ht="15" x14ac:dyDescent="0.25">
      <c r="B131" s="352"/>
      <c r="C131" s="352"/>
      <c r="D131" s="352"/>
      <c r="E131" s="352"/>
      <c r="F131" s="352"/>
    </row>
    <row r="132" spans="1:7" ht="15" x14ac:dyDescent="0.25">
      <c r="B132" s="352"/>
      <c r="C132" s="352"/>
      <c r="D132" s="352"/>
      <c r="E132" s="352"/>
      <c r="F132" s="352"/>
    </row>
    <row r="134" spans="1:7" ht="15" x14ac:dyDescent="0.25">
      <c r="B134" s="37" t="s">
        <v>137</v>
      </c>
      <c r="C134" s="38"/>
      <c r="D134" s="39"/>
    </row>
    <row r="135" spans="1:7" ht="15" x14ac:dyDescent="0.25">
      <c r="B135" s="40" t="s">
        <v>138</v>
      </c>
      <c r="C135" s="41"/>
      <c r="D135" s="65" t="s">
        <v>139</v>
      </c>
    </row>
    <row r="136" spans="1:7" ht="15" x14ac:dyDescent="0.25">
      <c r="B136" s="40" t="s">
        <v>140</v>
      </c>
      <c r="C136" s="41"/>
      <c r="D136" s="65" t="s">
        <v>139</v>
      </c>
    </row>
    <row r="137" spans="1:7" ht="15" x14ac:dyDescent="0.25">
      <c r="B137" s="42" t="s">
        <v>141</v>
      </c>
      <c r="C137" s="41"/>
      <c r="D137" s="43"/>
    </row>
    <row r="138" spans="1:7" ht="25.5" customHeight="1" x14ac:dyDescent="0.25">
      <c r="B138" s="43"/>
      <c r="C138" s="33" t="s">
        <v>142</v>
      </c>
      <c r="D138" s="34" t="s">
        <v>143</v>
      </c>
    </row>
    <row r="139" spans="1:7" ht="12.75" customHeight="1" x14ac:dyDescent="0.25">
      <c r="B139" s="60" t="s">
        <v>144</v>
      </c>
      <c r="C139" s="61" t="s">
        <v>145</v>
      </c>
      <c r="D139" s="61" t="s">
        <v>146</v>
      </c>
    </row>
    <row r="140" spans="1:7" ht="15" x14ac:dyDescent="0.25">
      <c r="B140" s="43" t="s">
        <v>147</v>
      </c>
      <c r="C140" s="44">
        <v>9.4055999999999997</v>
      </c>
      <c r="D140" s="44">
        <v>8.9761000000000006</v>
      </c>
    </row>
    <row r="141" spans="1:7" ht="15" x14ac:dyDescent="0.25">
      <c r="B141" s="43" t="s">
        <v>148</v>
      </c>
      <c r="C141" s="44">
        <v>9.4055999999999997</v>
      </c>
      <c r="D141" s="44">
        <v>8.9761000000000006</v>
      </c>
    </row>
    <row r="142" spans="1:7" ht="15" x14ac:dyDescent="0.25">
      <c r="B142" s="43" t="s">
        <v>149</v>
      </c>
      <c r="C142" s="44">
        <v>9.2646999999999995</v>
      </c>
      <c r="D142" s="44">
        <v>8.8407</v>
      </c>
    </row>
    <row r="143" spans="1:7" ht="15" x14ac:dyDescent="0.25">
      <c r="B143" s="43" t="s">
        <v>150</v>
      </c>
      <c r="C143" s="44">
        <v>9.2646999999999995</v>
      </c>
      <c r="D143" s="44">
        <v>8.8407</v>
      </c>
    </row>
    <row r="145" spans="2:4" ht="15" x14ac:dyDescent="0.25">
      <c r="B145" s="62" t="s">
        <v>151</v>
      </c>
      <c r="C145" s="45"/>
      <c r="D145" s="63" t="s">
        <v>139</v>
      </c>
    </row>
    <row r="146" spans="2:4" ht="24.75" customHeight="1" x14ac:dyDescent="0.25">
      <c r="B146" s="64"/>
      <c r="C146" s="64"/>
    </row>
    <row r="147" spans="2:4" ht="15" x14ac:dyDescent="0.25">
      <c r="B147" s="66"/>
      <c r="C147" s="68"/>
      <c r="D147"/>
    </row>
    <row r="149" spans="2:4" ht="15" x14ac:dyDescent="0.25">
      <c r="B149" s="42" t="s">
        <v>152</v>
      </c>
      <c r="C149" s="41"/>
      <c r="D149" s="67" t="s">
        <v>139</v>
      </c>
    </row>
    <row r="150" spans="2:4" ht="15" x14ac:dyDescent="0.25">
      <c r="B150" s="42" t="s">
        <v>153</v>
      </c>
      <c r="C150" s="41"/>
      <c r="D150" s="67" t="s">
        <v>139</v>
      </c>
    </row>
    <row r="151" spans="2:4" ht="15" x14ac:dyDescent="0.25">
      <c r="B151" s="42" t="s">
        <v>154</v>
      </c>
      <c r="C151" s="41"/>
      <c r="D151" s="46">
        <v>9.683680640844132E-2</v>
      </c>
    </row>
    <row r="152" spans="2:4" ht="15" x14ac:dyDescent="0.25">
      <c r="B152" s="42" t="s">
        <v>155</v>
      </c>
      <c r="C152" s="41"/>
      <c r="D152" s="46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544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29</v>
      </c>
      <c r="C7" s="11" t="s">
        <v>30</v>
      </c>
      <c r="D7" s="2" t="s">
        <v>31</v>
      </c>
      <c r="E7" s="47">
        <v>128256</v>
      </c>
      <c r="F7" s="53">
        <v>175.39008000000001</v>
      </c>
      <c r="G7" s="5">
        <v>3.6725213999999999E-2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24906</v>
      </c>
      <c r="F8" s="53">
        <v>167.01963599999999</v>
      </c>
      <c r="G8" s="5">
        <v>3.4972512999999997E-2</v>
      </c>
    </row>
    <row r="9" spans="1:7" ht="25.5" x14ac:dyDescent="0.25">
      <c r="A9" s="6">
        <v>3</v>
      </c>
      <c r="B9" s="7" t="s">
        <v>63</v>
      </c>
      <c r="C9" s="11" t="s">
        <v>64</v>
      </c>
      <c r="D9" s="2" t="s">
        <v>19</v>
      </c>
      <c r="E9" s="47">
        <v>113678</v>
      </c>
      <c r="F9" s="53">
        <v>141.188076</v>
      </c>
      <c r="G9" s="5">
        <v>2.9563600999999998E-2</v>
      </c>
    </row>
    <row r="10" spans="1:7" ht="15" x14ac:dyDescent="0.25">
      <c r="A10" s="6">
        <v>4</v>
      </c>
      <c r="B10" s="7" t="s">
        <v>284</v>
      </c>
      <c r="C10" s="11" t="s">
        <v>285</v>
      </c>
      <c r="D10" s="2" t="s">
        <v>46</v>
      </c>
      <c r="E10" s="47">
        <v>152417</v>
      </c>
      <c r="F10" s="53">
        <v>138.4708445</v>
      </c>
      <c r="G10" s="5">
        <v>2.8994635000000001E-2</v>
      </c>
    </row>
    <row r="11" spans="1:7" ht="25.5" x14ac:dyDescent="0.25">
      <c r="A11" s="6">
        <v>5</v>
      </c>
      <c r="B11" s="7" t="s">
        <v>170</v>
      </c>
      <c r="C11" s="11" t="s">
        <v>171</v>
      </c>
      <c r="D11" s="2" t="s">
        <v>22</v>
      </c>
      <c r="E11" s="47">
        <v>24546</v>
      </c>
      <c r="F11" s="53">
        <v>135.03981899999999</v>
      </c>
      <c r="G11" s="5">
        <v>2.8276207000000001E-2</v>
      </c>
    </row>
    <row r="12" spans="1:7" ht="25.5" x14ac:dyDescent="0.25">
      <c r="A12" s="6">
        <v>6</v>
      </c>
      <c r="B12" s="7" t="s">
        <v>20</v>
      </c>
      <c r="C12" s="11" t="s">
        <v>21</v>
      </c>
      <c r="D12" s="2" t="s">
        <v>22</v>
      </c>
      <c r="E12" s="47">
        <v>22133</v>
      </c>
      <c r="F12" s="53">
        <v>134.34730999999999</v>
      </c>
      <c r="G12" s="5">
        <v>2.8131202000000001E-2</v>
      </c>
    </row>
    <row r="13" spans="1:7" ht="25.5" x14ac:dyDescent="0.25">
      <c r="A13" s="6">
        <v>7</v>
      </c>
      <c r="B13" s="7" t="s">
        <v>23</v>
      </c>
      <c r="C13" s="11" t="s">
        <v>24</v>
      </c>
      <c r="D13" s="2" t="s">
        <v>25</v>
      </c>
      <c r="E13" s="47">
        <v>28281</v>
      </c>
      <c r="F13" s="53">
        <v>131.761179</v>
      </c>
      <c r="G13" s="5">
        <v>2.7589687000000002E-2</v>
      </c>
    </row>
    <row r="14" spans="1:7" ht="15" x14ac:dyDescent="0.25">
      <c r="A14" s="6">
        <v>8</v>
      </c>
      <c r="B14" s="7" t="s">
        <v>162</v>
      </c>
      <c r="C14" s="11" t="s">
        <v>163</v>
      </c>
      <c r="D14" s="2" t="s">
        <v>13</v>
      </c>
      <c r="E14" s="47">
        <v>65595</v>
      </c>
      <c r="F14" s="53">
        <v>119.6780775</v>
      </c>
      <c r="G14" s="5">
        <v>2.5059587000000001E-2</v>
      </c>
    </row>
    <row r="15" spans="1:7" ht="25.5" x14ac:dyDescent="0.25">
      <c r="A15" s="6">
        <v>9</v>
      </c>
      <c r="B15" s="7" t="s">
        <v>87</v>
      </c>
      <c r="C15" s="11" t="s">
        <v>88</v>
      </c>
      <c r="D15" s="2" t="s">
        <v>22</v>
      </c>
      <c r="E15" s="47">
        <v>10300</v>
      </c>
      <c r="F15" s="53">
        <v>116.081</v>
      </c>
      <c r="G15" s="5">
        <v>2.4306389000000001E-2</v>
      </c>
    </row>
    <row r="16" spans="1:7" ht="25.5" x14ac:dyDescent="0.25">
      <c r="A16" s="6">
        <v>10</v>
      </c>
      <c r="B16" s="7" t="s">
        <v>42</v>
      </c>
      <c r="C16" s="11" t="s">
        <v>43</v>
      </c>
      <c r="D16" s="2" t="s">
        <v>19</v>
      </c>
      <c r="E16" s="47">
        <v>116379</v>
      </c>
      <c r="F16" s="53">
        <v>115.447968</v>
      </c>
      <c r="G16" s="5">
        <v>2.4173838E-2</v>
      </c>
    </row>
    <row r="17" spans="1:7" ht="15" x14ac:dyDescent="0.25">
      <c r="A17" s="6">
        <v>11</v>
      </c>
      <c r="B17" s="7" t="s">
        <v>175</v>
      </c>
      <c r="C17" s="11" t="s">
        <v>176</v>
      </c>
      <c r="D17" s="2" t="s">
        <v>177</v>
      </c>
      <c r="E17" s="47">
        <v>33452</v>
      </c>
      <c r="F17" s="53">
        <v>108.685548</v>
      </c>
      <c r="G17" s="5">
        <v>2.2757843E-2</v>
      </c>
    </row>
    <row r="18" spans="1:7" ht="25.5" x14ac:dyDescent="0.25">
      <c r="A18" s="6">
        <v>12</v>
      </c>
      <c r="B18" s="7" t="s">
        <v>40</v>
      </c>
      <c r="C18" s="11" t="s">
        <v>41</v>
      </c>
      <c r="D18" s="2" t="s">
        <v>31</v>
      </c>
      <c r="E18" s="47">
        <v>18340</v>
      </c>
      <c r="F18" s="53">
        <v>102.71317000000001</v>
      </c>
      <c r="G18" s="5">
        <v>2.1507278000000001E-2</v>
      </c>
    </row>
    <row r="19" spans="1:7" ht="25.5" x14ac:dyDescent="0.25">
      <c r="A19" s="6">
        <v>13</v>
      </c>
      <c r="B19" s="7" t="s">
        <v>185</v>
      </c>
      <c r="C19" s="11" t="s">
        <v>186</v>
      </c>
      <c r="D19" s="2" t="s">
        <v>31</v>
      </c>
      <c r="E19" s="47">
        <v>8318</v>
      </c>
      <c r="F19" s="53">
        <v>100.05306299999999</v>
      </c>
      <c r="G19" s="5">
        <v>2.0950272999999998E-2</v>
      </c>
    </row>
    <row r="20" spans="1:7" ht="25.5" x14ac:dyDescent="0.25">
      <c r="A20" s="6">
        <v>14</v>
      </c>
      <c r="B20" s="7" t="s">
        <v>100</v>
      </c>
      <c r="C20" s="11" t="s">
        <v>101</v>
      </c>
      <c r="D20" s="2" t="s">
        <v>22</v>
      </c>
      <c r="E20" s="47">
        <v>24447</v>
      </c>
      <c r="F20" s="53">
        <v>99.731536500000004</v>
      </c>
      <c r="G20" s="5">
        <v>2.0882947999999998E-2</v>
      </c>
    </row>
    <row r="21" spans="1:7" ht="15" x14ac:dyDescent="0.25">
      <c r="A21" s="6">
        <v>15</v>
      </c>
      <c r="B21" s="7" t="s">
        <v>172</v>
      </c>
      <c r="C21" s="11" t="s">
        <v>173</v>
      </c>
      <c r="D21" s="2" t="s">
        <v>174</v>
      </c>
      <c r="E21" s="47">
        <v>35220</v>
      </c>
      <c r="F21" s="53">
        <v>98.704049999999995</v>
      </c>
      <c r="G21" s="5">
        <v>2.0667801E-2</v>
      </c>
    </row>
    <row r="22" spans="1:7" ht="25.5" x14ac:dyDescent="0.25">
      <c r="A22" s="6">
        <v>16</v>
      </c>
      <c r="B22" s="7" t="s">
        <v>54</v>
      </c>
      <c r="C22" s="11" t="s">
        <v>55</v>
      </c>
      <c r="D22" s="2" t="s">
        <v>22</v>
      </c>
      <c r="E22" s="47">
        <v>52177</v>
      </c>
      <c r="F22" s="53">
        <v>97.492724499999994</v>
      </c>
      <c r="G22" s="5">
        <v>2.0414160000000001E-2</v>
      </c>
    </row>
    <row r="23" spans="1:7" ht="25.5" x14ac:dyDescent="0.25">
      <c r="A23" s="6">
        <v>17</v>
      </c>
      <c r="B23" s="7" t="s">
        <v>406</v>
      </c>
      <c r="C23" s="11" t="s">
        <v>407</v>
      </c>
      <c r="D23" s="2" t="s">
        <v>177</v>
      </c>
      <c r="E23" s="47">
        <v>14649</v>
      </c>
      <c r="F23" s="53">
        <v>93.731626500000004</v>
      </c>
      <c r="G23" s="5">
        <v>1.9626617999999998E-2</v>
      </c>
    </row>
    <row r="24" spans="1:7" ht="25.5" x14ac:dyDescent="0.25">
      <c r="A24" s="6">
        <v>18</v>
      </c>
      <c r="B24" s="7" t="s">
        <v>193</v>
      </c>
      <c r="C24" s="11" t="s">
        <v>194</v>
      </c>
      <c r="D24" s="2" t="s">
        <v>49</v>
      </c>
      <c r="E24" s="47">
        <v>17398</v>
      </c>
      <c r="F24" s="53">
        <v>90.426105000000007</v>
      </c>
      <c r="G24" s="5">
        <v>1.8934468999999999E-2</v>
      </c>
    </row>
    <row r="25" spans="1:7" ht="15" x14ac:dyDescent="0.25">
      <c r="A25" s="6">
        <v>19</v>
      </c>
      <c r="B25" s="7" t="s">
        <v>271</v>
      </c>
      <c r="C25" s="11" t="s">
        <v>272</v>
      </c>
      <c r="D25" s="2" t="s">
        <v>273</v>
      </c>
      <c r="E25" s="47">
        <v>10405</v>
      </c>
      <c r="F25" s="53">
        <v>90.284184999999994</v>
      </c>
      <c r="G25" s="5">
        <v>1.8904752E-2</v>
      </c>
    </row>
    <row r="26" spans="1:7" ht="15" x14ac:dyDescent="0.25">
      <c r="A26" s="6">
        <v>20</v>
      </c>
      <c r="B26" s="7" t="s">
        <v>274</v>
      </c>
      <c r="C26" s="11" t="s">
        <v>275</v>
      </c>
      <c r="D26" s="2" t="s">
        <v>13</v>
      </c>
      <c r="E26" s="47">
        <v>41761</v>
      </c>
      <c r="F26" s="53">
        <v>86.8419995</v>
      </c>
      <c r="G26" s="5">
        <v>1.8183986999999999E-2</v>
      </c>
    </row>
    <row r="27" spans="1:7" ht="15" x14ac:dyDescent="0.25">
      <c r="A27" s="6">
        <v>21</v>
      </c>
      <c r="B27" s="7" t="s">
        <v>182</v>
      </c>
      <c r="C27" s="11" t="s">
        <v>183</v>
      </c>
      <c r="D27" s="2" t="s">
        <v>184</v>
      </c>
      <c r="E27" s="47">
        <v>40248</v>
      </c>
      <c r="F27" s="53">
        <v>86.110596000000001</v>
      </c>
      <c r="G27" s="5">
        <v>1.8030838E-2</v>
      </c>
    </row>
    <row r="28" spans="1:7" ht="15" x14ac:dyDescent="0.25">
      <c r="A28" s="6">
        <v>22</v>
      </c>
      <c r="B28" s="7" t="s">
        <v>208</v>
      </c>
      <c r="C28" s="11" t="s">
        <v>209</v>
      </c>
      <c r="D28" s="2" t="s">
        <v>210</v>
      </c>
      <c r="E28" s="47">
        <v>14543</v>
      </c>
      <c r="F28" s="53">
        <v>85.745527999999993</v>
      </c>
      <c r="G28" s="5">
        <v>1.7954395000000001E-2</v>
      </c>
    </row>
    <row r="29" spans="1:7" ht="25.5" x14ac:dyDescent="0.25">
      <c r="A29" s="6">
        <v>23</v>
      </c>
      <c r="B29" s="7" t="s">
        <v>199</v>
      </c>
      <c r="C29" s="11" t="s">
        <v>200</v>
      </c>
      <c r="D29" s="2" t="s">
        <v>169</v>
      </c>
      <c r="E29" s="47">
        <v>26541</v>
      </c>
      <c r="F29" s="53">
        <v>83.259117000000003</v>
      </c>
      <c r="G29" s="5">
        <v>1.7433761999999998E-2</v>
      </c>
    </row>
    <row r="30" spans="1:7" ht="51" x14ac:dyDescent="0.25">
      <c r="A30" s="6">
        <v>24</v>
      </c>
      <c r="B30" s="7" t="s">
        <v>246</v>
      </c>
      <c r="C30" s="11" t="s">
        <v>247</v>
      </c>
      <c r="D30" s="2" t="s">
        <v>238</v>
      </c>
      <c r="E30" s="47">
        <v>36855</v>
      </c>
      <c r="F30" s="53">
        <v>82.149794999999997</v>
      </c>
      <c r="G30" s="5">
        <v>1.7201478999999999E-2</v>
      </c>
    </row>
    <row r="31" spans="1:7" ht="15" x14ac:dyDescent="0.25">
      <c r="A31" s="6">
        <v>25</v>
      </c>
      <c r="B31" s="7" t="s">
        <v>61</v>
      </c>
      <c r="C31" s="11" t="s">
        <v>62</v>
      </c>
      <c r="D31" s="2" t="s">
        <v>13</v>
      </c>
      <c r="E31" s="47">
        <v>77859</v>
      </c>
      <c r="F31" s="53">
        <v>81.557302500000006</v>
      </c>
      <c r="G31" s="5">
        <v>1.7077416000000002E-2</v>
      </c>
    </row>
    <row r="32" spans="1:7" ht="15" x14ac:dyDescent="0.25">
      <c r="A32" s="6">
        <v>26</v>
      </c>
      <c r="B32" s="7" t="s">
        <v>191</v>
      </c>
      <c r="C32" s="11" t="s">
        <v>192</v>
      </c>
      <c r="D32" s="2" t="s">
        <v>177</v>
      </c>
      <c r="E32" s="47">
        <v>6703</v>
      </c>
      <c r="F32" s="53">
        <v>81.163275499999997</v>
      </c>
      <c r="G32" s="5">
        <v>1.6994909999999998E-2</v>
      </c>
    </row>
    <row r="33" spans="1:7" ht="15" x14ac:dyDescent="0.25">
      <c r="A33" s="6">
        <v>27</v>
      </c>
      <c r="B33" s="7" t="s">
        <v>228</v>
      </c>
      <c r="C33" s="11" t="s">
        <v>229</v>
      </c>
      <c r="D33" s="2" t="s">
        <v>69</v>
      </c>
      <c r="E33" s="47">
        <v>41124</v>
      </c>
      <c r="F33" s="53">
        <v>78.629087999999996</v>
      </c>
      <c r="G33" s="5">
        <v>1.6464271999999999E-2</v>
      </c>
    </row>
    <row r="34" spans="1:7" ht="25.5" x14ac:dyDescent="0.25">
      <c r="A34" s="6">
        <v>28</v>
      </c>
      <c r="B34" s="7" t="s">
        <v>93</v>
      </c>
      <c r="C34" s="11" t="s">
        <v>94</v>
      </c>
      <c r="D34" s="2" t="s">
        <v>95</v>
      </c>
      <c r="E34" s="47">
        <v>27204</v>
      </c>
      <c r="F34" s="53">
        <v>77.871449999999996</v>
      </c>
      <c r="G34" s="5">
        <v>1.6305628999999999E-2</v>
      </c>
    </row>
    <row r="35" spans="1:7" ht="15" x14ac:dyDescent="0.25">
      <c r="A35" s="6">
        <v>29</v>
      </c>
      <c r="B35" s="7" t="s">
        <v>239</v>
      </c>
      <c r="C35" s="11" t="s">
        <v>240</v>
      </c>
      <c r="D35" s="2" t="s">
        <v>210</v>
      </c>
      <c r="E35" s="47">
        <v>8220</v>
      </c>
      <c r="F35" s="53">
        <v>76.478880000000004</v>
      </c>
      <c r="G35" s="5">
        <v>1.6014036999999998E-2</v>
      </c>
    </row>
    <row r="36" spans="1:7" ht="51" x14ac:dyDescent="0.25">
      <c r="A36" s="6">
        <v>30</v>
      </c>
      <c r="B36" s="7" t="s">
        <v>236</v>
      </c>
      <c r="C36" s="11" t="s">
        <v>237</v>
      </c>
      <c r="D36" s="2" t="s">
        <v>238</v>
      </c>
      <c r="E36" s="47">
        <v>31236</v>
      </c>
      <c r="F36" s="53">
        <v>73.576397999999998</v>
      </c>
      <c r="G36" s="5">
        <v>1.5406282E-2</v>
      </c>
    </row>
    <row r="37" spans="1:7" ht="25.5" x14ac:dyDescent="0.25">
      <c r="A37" s="6">
        <v>31</v>
      </c>
      <c r="B37" s="7" t="s">
        <v>211</v>
      </c>
      <c r="C37" s="11" t="s">
        <v>212</v>
      </c>
      <c r="D37" s="2" t="s">
        <v>60</v>
      </c>
      <c r="E37" s="47">
        <v>18315</v>
      </c>
      <c r="F37" s="53">
        <v>73.168424999999999</v>
      </c>
      <c r="G37" s="5">
        <v>1.5320855E-2</v>
      </c>
    </row>
    <row r="38" spans="1:7" ht="25.5" x14ac:dyDescent="0.25">
      <c r="A38" s="6">
        <v>32</v>
      </c>
      <c r="B38" s="7" t="s">
        <v>197</v>
      </c>
      <c r="C38" s="11" t="s">
        <v>198</v>
      </c>
      <c r="D38" s="2" t="s">
        <v>166</v>
      </c>
      <c r="E38" s="47">
        <v>13390</v>
      </c>
      <c r="F38" s="53">
        <v>65.865409999999997</v>
      </c>
      <c r="G38" s="5">
        <v>1.3791665E-2</v>
      </c>
    </row>
    <row r="39" spans="1:7" ht="15" x14ac:dyDescent="0.25">
      <c r="A39" s="6">
        <v>33</v>
      </c>
      <c r="B39" s="7" t="s">
        <v>254</v>
      </c>
      <c r="C39" s="11" t="s">
        <v>255</v>
      </c>
      <c r="D39" s="2" t="s">
        <v>177</v>
      </c>
      <c r="E39" s="47">
        <v>8699</v>
      </c>
      <c r="F39" s="53">
        <v>65.333839499999996</v>
      </c>
      <c r="G39" s="5">
        <v>1.3680359E-2</v>
      </c>
    </row>
    <row r="40" spans="1:7" ht="15" x14ac:dyDescent="0.25">
      <c r="A40" s="6">
        <v>34</v>
      </c>
      <c r="B40" s="7" t="s">
        <v>244</v>
      </c>
      <c r="C40" s="11" t="s">
        <v>245</v>
      </c>
      <c r="D40" s="2" t="s">
        <v>174</v>
      </c>
      <c r="E40" s="47">
        <v>19619</v>
      </c>
      <c r="F40" s="53">
        <v>59.582903000000002</v>
      </c>
      <c r="G40" s="5">
        <v>1.2476161E-2</v>
      </c>
    </row>
    <row r="41" spans="1:7" ht="15" x14ac:dyDescent="0.25">
      <c r="A41" s="6">
        <v>35</v>
      </c>
      <c r="B41" s="7" t="s">
        <v>178</v>
      </c>
      <c r="C41" s="11" t="s">
        <v>179</v>
      </c>
      <c r="D41" s="2" t="s">
        <v>13</v>
      </c>
      <c r="E41" s="47">
        <v>52696</v>
      </c>
      <c r="F41" s="53">
        <v>56.437415999999999</v>
      </c>
      <c r="G41" s="5">
        <v>1.1817522E-2</v>
      </c>
    </row>
    <row r="42" spans="1:7" ht="25.5" x14ac:dyDescent="0.25">
      <c r="A42" s="6">
        <v>36</v>
      </c>
      <c r="B42" s="7" t="s">
        <v>89</v>
      </c>
      <c r="C42" s="11" t="s">
        <v>90</v>
      </c>
      <c r="D42" s="2" t="s">
        <v>22</v>
      </c>
      <c r="E42" s="47">
        <v>8995</v>
      </c>
      <c r="F42" s="53">
        <v>54.842514999999999</v>
      </c>
      <c r="G42" s="5">
        <v>1.1483563E-2</v>
      </c>
    </row>
    <row r="43" spans="1:7" ht="15" x14ac:dyDescent="0.25">
      <c r="A43" s="6">
        <v>37</v>
      </c>
      <c r="B43" s="7" t="s">
        <v>276</v>
      </c>
      <c r="C43" s="11" t="s">
        <v>277</v>
      </c>
      <c r="D43" s="2" t="s">
        <v>174</v>
      </c>
      <c r="E43" s="47">
        <v>14676</v>
      </c>
      <c r="F43" s="53">
        <v>53.809553999999999</v>
      </c>
      <c r="G43" s="5">
        <v>1.1267269999999999E-2</v>
      </c>
    </row>
    <row r="44" spans="1:7" ht="15" x14ac:dyDescent="0.25">
      <c r="A44" s="6">
        <v>38</v>
      </c>
      <c r="B44" s="7" t="s">
        <v>67</v>
      </c>
      <c r="C44" s="11" t="s">
        <v>68</v>
      </c>
      <c r="D44" s="2" t="s">
        <v>69</v>
      </c>
      <c r="E44" s="47">
        <v>23383</v>
      </c>
      <c r="F44" s="53">
        <v>51.898568500000003</v>
      </c>
      <c r="G44" s="5">
        <v>1.0867126E-2</v>
      </c>
    </row>
    <row r="45" spans="1:7" ht="38.25" x14ac:dyDescent="0.25">
      <c r="A45" s="6">
        <v>39</v>
      </c>
      <c r="B45" s="7" t="s">
        <v>82</v>
      </c>
      <c r="C45" s="11" t="s">
        <v>83</v>
      </c>
      <c r="D45" s="2" t="s">
        <v>84</v>
      </c>
      <c r="E45" s="47">
        <v>59259</v>
      </c>
      <c r="F45" s="53">
        <v>51.8219955</v>
      </c>
      <c r="G45" s="5">
        <v>1.0851092E-2</v>
      </c>
    </row>
    <row r="46" spans="1:7" ht="15" x14ac:dyDescent="0.25">
      <c r="A46" s="6">
        <v>40</v>
      </c>
      <c r="B46" s="7" t="s">
        <v>477</v>
      </c>
      <c r="C46" s="11" t="s">
        <v>478</v>
      </c>
      <c r="D46" s="2" t="s">
        <v>253</v>
      </c>
      <c r="E46" s="47">
        <v>28930</v>
      </c>
      <c r="F46" s="53">
        <v>51.148240000000001</v>
      </c>
      <c r="G46" s="5">
        <v>1.0710013000000001E-2</v>
      </c>
    </row>
    <row r="47" spans="1:7" ht="15" x14ac:dyDescent="0.25">
      <c r="A47" s="6">
        <v>41</v>
      </c>
      <c r="B47" s="7" t="s">
        <v>248</v>
      </c>
      <c r="C47" s="11" t="s">
        <v>249</v>
      </c>
      <c r="D47" s="2" t="s">
        <v>250</v>
      </c>
      <c r="E47" s="47">
        <v>4884</v>
      </c>
      <c r="F47" s="53">
        <v>48.854652000000002</v>
      </c>
      <c r="G47" s="5">
        <v>1.0229755E-2</v>
      </c>
    </row>
    <row r="48" spans="1:7" ht="15" x14ac:dyDescent="0.25">
      <c r="A48" s="6">
        <v>42</v>
      </c>
      <c r="B48" s="7" t="s">
        <v>217</v>
      </c>
      <c r="C48" s="11" t="s">
        <v>218</v>
      </c>
      <c r="D48" s="2" t="s">
        <v>74</v>
      </c>
      <c r="E48" s="47">
        <v>44190</v>
      </c>
      <c r="F48" s="53">
        <v>44.963324999999998</v>
      </c>
      <c r="G48" s="5">
        <v>9.4149439999999997E-3</v>
      </c>
    </row>
    <row r="49" spans="1:7" ht="15" x14ac:dyDescent="0.25">
      <c r="A49" s="6">
        <v>43</v>
      </c>
      <c r="B49" s="7" t="s">
        <v>75</v>
      </c>
      <c r="C49" s="11" t="s">
        <v>76</v>
      </c>
      <c r="D49" s="2" t="s">
        <v>69</v>
      </c>
      <c r="E49" s="47">
        <v>16556</v>
      </c>
      <c r="F49" s="53">
        <v>44.759146000000001</v>
      </c>
      <c r="G49" s="5">
        <v>9.3721900000000007E-3</v>
      </c>
    </row>
    <row r="50" spans="1:7" ht="15" x14ac:dyDescent="0.25">
      <c r="A50" s="6">
        <v>44</v>
      </c>
      <c r="B50" s="7" t="s">
        <v>258</v>
      </c>
      <c r="C50" s="11" t="s">
        <v>259</v>
      </c>
      <c r="D50" s="2" t="s">
        <v>184</v>
      </c>
      <c r="E50" s="47">
        <v>32984</v>
      </c>
      <c r="F50" s="53">
        <v>43.835735999999997</v>
      </c>
      <c r="G50" s="5">
        <v>9.1788359999999992E-3</v>
      </c>
    </row>
    <row r="51" spans="1:7" ht="15" x14ac:dyDescent="0.25">
      <c r="A51" s="6">
        <v>45</v>
      </c>
      <c r="B51" s="7" t="s">
        <v>453</v>
      </c>
      <c r="C51" s="11" t="s">
        <v>454</v>
      </c>
      <c r="D51" s="2" t="s">
        <v>184</v>
      </c>
      <c r="E51" s="47">
        <v>5619</v>
      </c>
      <c r="F51" s="53">
        <v>43.359013500000003</v>
      </c>
      <c r="G51" s="5">
        <v>9.0790139999999998E-3</v>
      </c>
    </row>
    <row r="52" spans="1:7" ht="25.5" x14ac:dyDescent="0.25">
      <c r="A52" s="6">
        <v>46</v>
      </c>
      <c r="B52" s="7" t="s">
        <v>278</v>
      </c>
      <c r="C52" s="11" t="s">
        <v>279</v>
      </c>
      <c r="D52" s="2" t="s">
        <v>22</v>
      </c>
      <c r="E52" s="47">
        <v>7905</v>
      </c>
      <c r="F52" s="53">
        <v>43.0941075</v>
      </c>
      <c r="G52" s="5">
        <v>9.0235449999999991E-3</v>
      </c>
    </row>
    <row r="53" spans="1:7" ht="25.5" x14ac:dyDescent="0.25">
      <c r="A53" s="6">
        <v>47</v>
      </c>
      <c r="B53" s="7" t="s">
        <v>280</v>
      </c>
      <c r="C53" s="11" t="s">
        <v>281</v>
      </c>
      <c r="D53" s="2" t="s">
        <v>49</v>
      </c>
      <c r="E53" s="47">
        <v>60000</v>
      </c>
      <c r="F53" s="53">
        <v>41.79</v>
      </c>
      <c r="G53" s="5">
        <v>8.7504760000000001E-3</v>
      </c>
    </row>
    <row r="54" spans="1:7" ht="15" x14ac:dyDescent="0.25">
      <c r="A54" s="6">
        <v>48</v>
      </c>
      <c r="B54" s="7" t="s">
        <v>202</v>
      </c>
      <c r="C54" s="11" t="s">
        <v>203</v>
      </c>
      <c r="D54" s="2" t="s">
        <v>25</v>
      </c>
      <c r="E54" s="47">
        <v>59449</v>
      </c>
      <c r="F54" s="53">
        <v>41.287330500000003</v>
      </c>
      <c r="G54" s="5">
        <v>8.6452209999999998E-3</v>
      </c>
    </row>
    <row r="55" spans="1:7" ht="15" x14ac:dyDescent="0.25">
      <c r="A55" s="6">
        <v>49</v>
      </c>
      <c r="B55" s="7" t="s">
        <v>241</v>
      </c>
      <c r="C55" s="11" t="s">
        <v>242</v>
      </c>
      <c r="D55" s="2" t="s">
        <v>243</v>
      </c>
      <c r="E55" s="47">
        <v>27437</v>
      </c>
      <c r="F55" s="53">
        <v>40.579323000000002</v>
      </c>
      <c r="G55" s="5">
        <v>8.4969699999999995E-3</v>
      </c>
    </row>
    <row r="56" spans="1:7" ht="15" x14ac:dyDescent="0.25">
      <c r="A56" s="6">
        <v>50</v>
      </c>
      <c r="B56" s="7" t="s">
        <v>225</v>
      </c>
      <c r="C56" s="11" t="s">
        <v>226</v>
      </c>
      <c r="D56" s="2" t="s">
        <v>227</v>
      </c>
      <c r="E56" s="47">
        <v>2354</v>
      </c>
      <c r="F56" s="53">
        <v>39.602519000000001</v>
      </c>
      <c r="G56" s="5">
        <v>8.2924360000000003E-3</v>
      </c>
    </row>
    <row r="57" spans="1:7" ht="15" x14ac:dyDescent="0.25">
      <c r="A57" s="6">
        <v>51</v>
      </c>
      <c r="B57" s="7" t="s">
        <v>81</v>
      </c>
      <c r="C57" s="11" t="s">
        <v>865</v>
      </c>
      <c r="D57" s="2" t="s">
        <v>69</v>
      </c>
      <c r="E57" s="47">
        <v>16933</v>
      </c>
      <c r="F57" s="53">
        <v>38.4463765</v>
      </c>
      <c r="G57" s="5">
        <v>8.050349E-3</v>
      </c>
    </row>
    <row r="58" spans="1:7" ht="15" x14ac:dyDescent="0.25">
      <c r="A58" s="6">
        <v>52</v>
      </c>
      <c r="B58" s="7" t="s">
        <v>180</v>
      </c>
      <c r="C58" s="11" t="s">
        <v>181</v>
      </c>
      <c r="D58" s="2" t="s">
        <v>16</v>
      </c>
      <c r="E58" s="47">
        <v>17764</v>
      </c>
      <c r="F58" s="53">
        <v>37.721854</v>
      </c>
      <c r="G58" s="5">
        <v>7.8986400000000002E-3</v>
      </c>
    </row>
    <row r="59" spans="1:7" ht="15" x14ac:dyDescent="0.25">
      <c r="A59" s="6">
        <v>53</v>
      </c>
      <c r="B59" s="7" t="s">
        <v>262</v>
      </c>
      <c r="C59" s="11" t="s">
        <v>263</v>
      </c>
      <c r="D59" s="2" t="s">
        <v>264</v>
      </c>
      <c r="E59" s="47">
        <v>14777</v>
      </c>
      <c r="F59" s="53">
        <v>36.188873000000001</v>
      </c>
      <c r="G59" s="5">
        <v>7.5776469999999999E-3</v>
      </c>
    </row>
    <row r="60" spans="1:7" ht="15" x14ac:dyDescent="0.25">
      <c r="A60" s="6">
        <v>54</v>
      </c>
      <c r="B60" s="7" t="s">
        <v>213</v>
      </c>
      <c r="C60" s="11" t="s">
        <v>214</v>
      </c>
      <c r="D60" s="2" t="s">
        <v>161</v>
      </c>
      <c r="E60" s="47">
        <v>15555</v>
      </c>
      <c r="F60" s="53">
        <v>35.115412499999998</v>
      </c>
      <c r="G60" s="5">
        <v>7.3528730000000002E-3</v>
      </c>
    </row>
    <row r="61" spans="1:7" ht="25.5" x14ac:dyDescent="0.25">
      <c r="A61" s="6">
        <v>55</v>
      </c>
      <c r="B61" s="7" t="s">
        <v>187</v>
      </c>
      <c r="C61" s="11" t="s">
        <v>188</v>
      </c>
      <c r="D61" s="2" t="s">
        <v>60</v>
      </c>
      <c r="E61" s="47">
        <v>18961</v>
      </c>
      <c r="F61" s="53">
        <v>32.868893499999999</v>
      </c>
      <c r="G61" s="5">
        <v>6.8824710000000002E-3</v>
      </c>
    </row>
    <row r="62" spans="1:7" ht="15" x14ac:dyDescent="0.25">
      <c r="A62" s="6">
        <v>56</v>
      </c>
      <c r="B62" s="7" t="s">
        <v>223</v>
      </c>
      <c r="C62" s="11" t="s">
        <v>224</v>
      </c>
      <c r="D62" s="2" t="s">
        <v>184</v>
      </c>
      <c r="E62" s="47">
        <v>11778</v>
      </c>
      <c r="F62" s="53">
        <v>31.600373999999999</v>
      </c>
      <c r="G62" s="5">
        <v>6.6168540000000001E-3</v>
      </c>
    </row>
    <row r="63" spans="1:7" ht="15" x14ac:dyDescent="0.25">
      <c r="A63" s="6">
        <v>57</v>
      </c>
      <c r="B63" s="7" t="s">
        <v>96</v>
      </c>
      <c r="C63" s="11" t="s">
        <v>97</v>
      </c>
      <c r="D63" s="2" t="s">
        <v>69</v>
      </c>
      <c r="E63" s="47">
        <v>19930</v>
      </c>
      <c r="F63" s="53">
        <v>28.280670000000001</v>
      </c>
      <c r="G63" s="5">
        <v>5.921735E-3</v>
      </c>
    </row>
    <row r="64" spans="1:7" ht="25.5" x14ac:dyDescent="0.25">
      <c r="A64" s="6">
        <v>58</v>
      </c>
      <c r="B64" s="7" t="s">
        <v>221</v>
      </c>
      <c r="C64" s="11" t="s">
        <v>222</v>
      </c>
      <c r="D64" s="2" t="s">
        <v>49</v>
      </c>
      <c r="E64" s="47">
        <v>42928</v>
      </c>
      <c r="F64" s="53">
        <v>26.18608</v>
      </c>
      <c r="G64" s="5">
        <v>5.4831460000000004E-3</v>
      </c>
    </row>
    <row r="65" spans="1:7" ht="25.5" x14ac:dyDescent="0.25">
      <c r="A65" s="6">
        <v>59</v>
      </c>
      <c r="B65" s="7" t="s">
        <v>230</v>
      </c>
      <c r="C65" s="11" t="s">
        <v>231</v>
      </c>
      <c r="D65" s="2" t="s">
        <v>169</v>
      </c>
      <c r="E65" s="47">
        <v>12909</v>
      </c>
      <c r="F65" s="53">
        <v>19.150501500000001</v>
      </c>
      <c r="G65" s="5">
        <v>4.0099549999999999E-3</v>
      </c>
    </row>
    <row r="66" spans="1:7" ht="38.25" x14ac:dyDescent="0.25">
      <c r="A66" s="6">
        <v>60</v>
      </c>
      <c r="B66" s="7" t="s">
        <v>265</v>
      </c>
      <c r="C66" s="11" t="s">
        <v>266</v>
      </c>
      <c r="D66" s="2" t="s">
        <v>267</v>
      </c>
      <c r="E66" s="47">
        <v>11719</v>
      </c>
      <c r="F66" s="53">
        <v>14.0452215</v>
      </c>
      <c r="G66" s="5">
        <v>2.9409520000000001E-3</v>
      </c>
    </row>
    <row r="67" spans="1:7" ht="25.5" x14ac:dyDescent="0.25">
      <c r="A67" s="6">
        <v>61</v>
      </c>
      <c r="B67" s="7" t="s">
        <v>232</v>
      </c>
      <c r="C67" s="11" t="s">
        <v>233</v>
      </c>
      <c r="D67" s="2" t="s">
        <v>22</v>
      </c>
      <c r="E67" s="47">
        <v>7639</v>
      </c>
      <c r="F67" s="53">
        <v>5.4809824999999996</v>
      </c>
      <c r="G67" s="5">
        <v>1.147672E-3</v>
      </c>
    </row>
    <row r="68" spans="1:7" ht="15" x14ac:dyDescent="0.25">
      <c r="A68" s="1"/>
      <c r="B68" s="2"/>
      <c r="C68" s="8" t="s">
        <v>109</v>
      </c>
      <c r="D68" s="12"/>
      <c r="E68" s="49"/>
      <c r="F68" s="55">
        <v>4470.7486859999999</v>
      </c>
      <c r="G68" s="13">
        <v>0.93613732899999991</v>
      </c>
    </row>
    <row r="69" spans="1:7" ht="15" x14ac:dyDescent="0.25">
      <c r="A69" s="6"/>
      <c r="B69" s="7"/>
      <c r="C69" s="14"/>
      <c r="D69" s="15"/>
      <c r="E69" s="47"/>
      <c r="F69" s="53"/>
      <c r="G69" s="5"/>
    </row>
    <row r="70" spans="1:7" ht="15" x14ac:dyDescent="0.25">
      <c r="A70" s="1"/>
      <c r="B70" s="2"/>
      <c r="C70" s="8" t="s">
        <v>110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6"/>
      <c r="B72" s="7"/>
      <c r="C72" s="14"/>
      <c r="D72" s="15"/>
      <c r="E72" s="47"/>
      <c r="F72" s="53"/>
      <c r="G72" s="5"/>
    </row>
    <row r="73" spans="1:7" ht="15" x14ac:dyDescent="0.25">
      <c r="A73" s="16"/>
      <c r="B73" s="17"/>
      <c r="C73" s="8" t="s">
        <v>111</v>
      </c>
      <c r="D73" s="9"/>
      <c r="E73" s="48"/>
      <c r="F73" s="54"/>
      <c r="G73" s="10"/>
    </row>
    <row r="74" spans="1:7" ht="15" x14ac:dyDescent="0.25">
      <c r="A74" s="18"/>
      <c r="B74" s="19"/>
      <c r="C74" s="8" t="s">
        <v>109</v>
      </c>
      <c r="D74" s="20"/>
      <c r="E74" s="50"/>
      <c r="F74" s="56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1"/>
      <c r="F75" s="57"/>
      <c r="G75" s="23"/>
    </row>
    <row r="76" spans="1:7" ht="15" x14ac:dyDescent="0.25">
      <c r="A76" s="1"/>
      <c r="B76" s="2"/>
      <c r="C76" s="8" t="s">
        <v>113</v>
      </c>
      <c r="D76" s="9"/>
      <c r="E76" s="48"/>
      <c r="F76" s="54"/>
      <c r="G76" s="10"/>
    </row>
    <row r="77" spans="1:7" ht="15" x14ac:dyDescent="0.25">
      <c r="A77" s="1"/>
      <c r="B77" s="2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1"/>
      <c r="B78" s="2"/>
      <c r="C78" s="14"/>
      <c r="D78" s="4"/>
      <c r="E78" s="47"/>
      <c r="F78" s="53"/>
      <c r="G78" s="5"/>
    </row>
    <row r="79" spans="1:7" ht="15" x14ac:dyDescent="0.25">
      <c r="A79" s="1"/>
      <c r="B79" s="2"/>
      <c r="C79" s="8" t="s">
        <v>114</v>
      </c>
      <c r="D79" s="9"/>
      <c r="E79" s="48"/>
      <c r="F79" s="54"/>
      <c r="G79" s="10"/>
    </row>
    <row r="80" spans="1:7" ht="15" x14ac:dyDescent="0.25">
      <c r="A80" s="1"/>
      <c r="B80" s="2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1"/>
      <c r="B81" s="2"/>
      <c r="C81" s="14"/>
      <c r="D81" s="4"/>
      <c r="E81" s="47"/>
      <c r="F81" s="53"/>
      <c r="G81" s="5"/>
    </row>
    <row r="82" spans="1:7" ht="15" x14ac:dyDescent="0.25">
      <c r="A82" s="1"/>
      <c r="B82" s="2"/>
      <c r="C82" s="8" t="s">
        <v>115</v>
      </c>
      <c r="D82" s="9"/>
      <c r="E82" s="48"/>
      <c r="F82" s="54"/>
      <c r="G82" s="10"/>
    </row>
    <row r="83" spans="1:7" ht="15" x14ac:dyDescent="0.25">
      <c r="A83" s="1"/>
      <c r="B83" s="2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1"/>
      <c r="B84" s="2"/>
      <c r="C84" s="14"/>
      <c r="D84" s="4"/>
      <c r="E84" s="47"/>
      <c r="F84" s="53"/>
      <c r="G84" s="5"/>
    </row>
    <row r="85" spans="1:7" ht="25.5" x14ac:dyDescent="0.25">
      <c r="A85" s="6"/>
      <c r="B85" s="7"/>
      <c r="C85" s="24" t="s">
        <v>116</v>
      </c>
      <c r="D85" s="25"/>
      <c r="E85" s="49"/>
      <c r="F85" s="55">
        <v>4470.7486859999999</v>
      </c>
      <c r="G85" s="13">
        <v>0.93613732899999991</v>
      </c>
    </row>
    <row r="86" spans="1:7" ht="15" x14ac:dyDescent="0.25">
      <c r="A86" s="1"/>
      <c r="B86" s="2"/>
      <c r="C86" s="11"/>
      <c r="D86" s="4"/>
      <c r="E86" s="47"/>
      <c r="F86" s="53"/>
      <c r="G86" s="5"/>
    </row>
    <row r="87" spans="1:7" ht="15" x14ac:dyDescent="0.25">
      <c r="A87" s="1"/>
      <c r="B87" s="2"/>
      <c r="C87" s="3" t="s">
        <v>117</v>
      </c>
      <c r="D87" s="4"/>
      <c r="E87" s="47"/>
      <c r="F87" s="53"/>
      <c r="G87" s="5"/>
    </row>
    <row r="88" spans="1:7" ht="25.5" x14ac:dyDescent="0.25">
      <c r="A88" s="1"/>
      <c r="B88" s="2"/>
      <c r="C88" s="8" t="s">
        <v>10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12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4"/>
      <c r="E90" s="47"/>
      <c r="F90" s="53"/>
      <c r="G90" s="5"/>
    </row>
    <row r="91" spans="1:7" ht="15" x14ac:dyDescent="0.25">
      <c r="A91" s="1"/>
      <c r="B91" s="26"/>
      <c r="C91" s="8" t="s">
        <v>118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12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4"/>
      <c r="E93" s="47"/>
      <c r="F93" s="59"/>
      <c r="G93" s="28"/>
    </row>
    <row r="94" spans="1:7" ht="15" x14ac:dyDescent="0.25">
      <c r="A94" s="1"/>
      <c r="B94" s="2"/>
      <c r="C94" s="8" t="s">
        <v>119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12"/>
      <c r="E95" s="49"/>
      <c r="F95" s="55">
        <v>0</v>
      </c>
      <c r="G95" s="13">
        <v>0</v>
      </c>
    </row>
    <row r="96" spans="1:7" ht="15" x14ac:dyDescent="0.25">
      <c r="A96" s="1"/>
      <c r="B96" s="2"/>
      <c r="C96" s="14"/>
      <c r="D96" s="4"/>
      <c r="E96" s="47"/>
      <c r="F96" s="53"/>
      <c r="G96" s="5"/>
    </row>
    <row r="97" spans="1:7" ht="25.5" x14ac:dyDescent="0.25">
      <c r="A97" s="1"/>
      <c r="B97" s="26"/>
      <c r="C97" s="8" t="s">
        <v>120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12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4"/>
      <c r="E99" s="47"/>
      <c r="F99" s="53"/>
      <c r="G99" s="5"/>
    </row>
    <row r="100" spans="1:7" ht="15" x14ac:dyDescent="0.25">
      <c r="A100" s="6"/>
      <c r="B100" s="7"/>
      <c r="C100" s="29" t="s">
        <v>121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7"/>
      <c r="F101" s="53"/>
      <c r="G101" s="5"/>
    </row>
    <row r="102" spans="1:7" ht="15" x14ac:dyDescent="0.25">
      <c r="A102" s="1"/>
      <c r="B102" s="2"/>
      <c r="C102" s="3" t="s">
        <v>122</v>
      </c>
      <c r="D102" s="4"/>
      <c r="E102" s="47"/>
      <c r="F102" s="53"/>
      <c r="G102" s="5"/>
    </row>
    <row r="103" spans="1:7" ht="15" x14ac:dyDescent="0.25">
      <c r="A103" s="6"/>
      <c r="B103" s="7"/>
      <c r="C103" s="8" t="s">
        <v>123</v>
      </c>
      <c r="D103" s="9"/>
      <c r="E103" s="48"/>
      <c r="F103" s="54"/>
      <c r="G103" s="10"/>
    </row>
    <row r="104" spans="1:7" ht="15" x14ac:dyDescent="0.25">
      <c r="A104" s="6"/>
      <c r="B104" s="7"/>
      <c r="C104" s="8" t="s">
        <v>109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15" x14ac:dyDescent="0.25">
      <c r="A106" s="6"/>
      <c r="B106" s="7"/>
      <c r="C106" s="8" t="s">
        <v>124</v>
      </c>
      <c r="D106" s="9"/>
      <c r="E106" s="48"/>
      <c r="F106" s="54"/>
      <c r="G106" s="10"/>
    </row>
    <row r="107" spans="1:7" ht="15" x14ac:dyDescent="0.25">
      <c r="A107" s="6"/>
      <c r="B107" s="7"/>
      <c r="C107" s="8" t="s">
        <v>109</v>
      </c>
      <c r="D107" s="25"/>
      <c r="E107" s="49"/>
      <c r="F107" s="55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15" x14ac:dyDescent="0.25">
      <c r="A109" s="6"/>
      <c r="B109" s="7"/>
      <c r="C109" s="8" t="s">
        <v>125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15" x14ac:dyDescent="0.25">
      <c r="A112" s="6"/>
      <c r="B112" s="7"/>
      <c r="C112" s="8" t="s">
        <v>126</v>
      </c>
      <c r="D112" s="9"/>
      <c r="E112" s="48"/>
      <c r="F112" s="54"/>
      <c r="G112" s="10"/>
    </row>
    <row r="113" spans="1:7" ht="15" x14ac:dyDescent="0.25">
      <c r="A113" s="6">
        <v>1</v>
      </c>
      <c r="B113" s="7"/>
      <c r="C113" s="11" t="s">
        <v>757</v>
      </c>
      <c r="D113" s="15"/>
      <c r="E113" s="47"/>
      <c r="F113" s="53">
        <v>294.90304559999998</v>
      </c>
      <c r="G113" s="5">
        <v>6.1750227999999997E-2</v>
      </c>
    </row>
    <row r="114" spans="1:7" ht="15" x14ac:dyDescent="0.25">
      <c r="A114" s="6"/>
      <c r="B114" s="7"/>
      <c r="C114" s="8" t="s">
        <v>109</v>
      </c>
      <c r="D114" s="25"/>
      <c r="E114" s="49"/>
      <c r="F114" s="55">
        <v>294.90304559999998</v>
      </c>
      <c r="G114" s="13">
        <v>6.1750227999999997E-2</v>
      </c>
    </row>
    <row r="115" spans="1:7" ht="15" x14ac:dyDescent="0.25">
      <c r="A115" s="6"/>
      <c r="B115" s="7"/>
      <c r="C115" s="14"/>
      <c r="D115" s="7"/>
      <c r="E115" s="47"/>
      <c r="F115" s="53"/>
      <c r="G115" s="5"/>
    </row>
    <row r="116" spans="1:7" ht="25.5" x14ac:dyDescent="0.25">
      <c r="A116" s="6"/>
      <c r="B116" s="7"/>
      <c r="C116" s="24" t="s">
        <v>128</v>
      </c>
      <c r="D116" s="25"/>
      <c r="E116" s="49"/>
      <c r="F116" s="55">
        <v>294.90304559999998</v>
      </c>
      <c r="G116" s="13">
        <v>6.1750227999999997E-2</v>
      </c>
    </row>
    <row r="117" spans="1:7" ht="15" x14ac:dyDescent="0.25">
      <c r="A117" s="6"/>
      <c r="B117" s="7"/>
      <c r="C117" s="30"/>
      <c r="D117" s="7"/>
      <c r="E117" s="47"/>
      <c r="F117" s="53"/>
      <c r="G117" s="5"/>
    </row>
    <row r="118" spans="1:7" ht="15" x14ac:dyDescent="0.25">
      <c r="A118" s="1"/>
      <c r="B118" s="2"/>
      <c r="C118" s="3" t="s">
        <v>129</v>
      </c>
      <c r="D118" s="4"/>
      <c r="E118" s="47"/>
      <c r="F118" s="53"/>
      <c r="G118" s="5"/>
    </row>
    <row r="119" spans="1:7" ht="25.5" x14ac:dyDescent="0.25">
      <c r="A119" s="6"/>
      <c r="B119" s="7"/>
      <c r="C119" s="8" t="s">
        <v>130</v>
      </c>
      <c r="D119" s="9"/>
      <c r="E119" s="48"/>
      <c r="F119" s="54"/>
      <c r="G119" s="10"/>
    </row>
    <row r="120" spans="1:7" ht="15" x14ac:dyDescent="0.25">
      <c r="A120" s="6"/>
      <c r="B120" s="7"/>
      <c r="C120" s="8" t="s">
        <v>109</v>
      </c>
      <c r="D120" s="25"/>
      <c r="E120" s="49"/>
      <c r="F120" s="55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7"/>
      <c r="F121" s="53"/>
      <c r="G121" s="5"/>
    </row>
    <row r="122" spans="1:7" ht="15" x14ac:dyDescent="0.25">
      <c r="A122" s="1"/>
      <c r="B122" s="2"/>
      <c r="C122" s="3" t="s">
        <v>131</v>
      </c>
      <c r="D122" s="4"/>
      <c r="E122" s="47"/>
      <c r="F122" s="53"/>
      <c r="G122" s="5"/>
    </row>
    <row r="123" spans="1:7" ht="25.5" x14ac:dyDescent="0.25">
      <c r="A123" s="6"/>
      <c r="B123" s="7"/>
      <c r="C123" s="8" t="s">
        <v>132</v>
      </c>
      <c r="D123" s="9"/>
      <c r="E123" s="48"/>
      <c r="F123" s="54"/>
      <c r="G123" s="10"/>
    </row>
    <row r="124" spans="1:7" ht="15" x14ac:dyDescent="0.25">
      <c r="A124" s="6"/>
      <c r="B124" s="7"/>
      <c r="C124" s="8" t="s">
        <v>109</v>
      </c>
      <c r="D124" s="25"/>
      <c r="E124" s="49"/>
      <c r="F124" s="55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7"/>
      <c r="F125" s="53"/>
      <c r="G125" s="5"/>
    </row>
    <row r="126" spans="1:7" ht="25.5" x14ac:dyDescent="0.25">
      <c r="A126" s="6"/>
      <c r="B126" s="7"/>
      <c r="C126" s="8" t="s">
        <v>133</v>
      </c>
      <c r="D126" s="9"/>
      <c r="E126" s="48"/>
      <c r="F126" s="54"/>
      <c r="G126" s="10"/>
    </row>
    <row r="127" spans="1:7" ht="15" x14ac:dyDescent="0.25">
      <c r="A127" s="6"/>
      <c r="B127" s="7"/>
      <c r="C127" s="8" t="s">
        <v>109</v>
      </c>
      <c r="D127" s="25"/>
      <c r="E127" s="49"/>
      <c r="F127" s="55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7"/>
      <c r="F128" s="59"/>
      <c r="G128" s="28"/>
    </row>
    <row r="129" spans="1:7" ht="25.5" x14ac:dyDescent="0.25">
      <c r="A129" s="6"/>
      <c r="B129" s="7"/>
      <c r="C129" s="30" t="s">
        <v>134</v>
      </c>
      <c r="D129" s="7"/>
      <c r="E129" s="47"/>
      <c r="F129" s="59">
        <v>10.088470620000001</v>
      </c>
      <c r="G129" s="28">
        <v>2.1124410000000001E-3</v>
      </c>
    </row>
    <row r="130" spans="1:7" ht="15" x14ac:dyDescent="0.25">
      <c r="A130" s="6"/>
      <c r="B130" s="7"/>
      <c r="C130" s="31" t="s">
        <v>135</v>
      </c>
      <c r="D130" s="12"/>
      <c r="E130" s="49"/>
      <c r="F130" s="55">
        <v>4775.7402022200004</v>
      </c>
      <c r="G130" s="13">
        <v>0.99999999799999995</v>
      </c>
    </row>
    <row r="132" spans="1:7" ht="15" x14ac:dyDescent="0.25">
      <c r="B132" s="352"/>
      <c r="C132" s="352"/>
      <c r="D132" s="352"/>
      <c r="E132" s="352"/>
      <c r="F132" s="352"/>
    </row>
    <row r="133" spans="1:7" ht="15" x14ac:dyDescent="0.25">
      <c r="B133" s="352"/>
      <c r="C133" s="352"/>
      <c r="D133" s="352"/>
      <c r="E133" s="352"/>
      <c r="F133" s="352"/>
    </row>
    <row r="135" spans="1:7" ht="15" x14ac:dyDescent="0.25">
      <c r="B135" s="37" t="s">
        <v>137</v>
      </c>
      <c r="C135" s="38"/>
      <c r="D135" s="39"/>
    </row>
    <row r="136" spans="1:7" ht="15" x14ac:dyDescent="0.25">
      <c r="B136" s="40" t="s">
        <v>138</v>
      </c>
      <c r="C136" s="41"/>
      <c r="D136" s="65" t="s">
        <v>139</v>
      </c>
    </row>
    <row r="137" spans="1:7" ht="15" x14ac:dyDescent="0.25">
      <c r="B137" s="40" t="s">
        <v>140</v>
      </c>
      <c r="C137" s="41"/>
      <c r="D137" s="65" t="s">
        <v>139</v>
      </c>
    </row>
    <row r="138" spans="1:7" ht="15" x14ac:dyDescent="0.25">
      <c r="B138" s="42" t="s">
        <v>141</v>
      </c>
      <c r="C138" s="41"/>
      <c r="D138" s="43"/>
    </row>
    <row r="139" spans="1:7" ht="25.5" customHeight="1" x14ac:dyDescent="0.25">
      <c r="B139" s="43"/>
      <c r="C139" s="33" t="s">
        <v>142</v>
      </c>
      <c r="D139" s="34" t="s">
        <v>143</v>
      </c>
    </row>
    <row r="140" spans="1:7" ht="12.75" customHeight="1" x14ac:dyDescent="0.25">
      <c r="B140" s="60" t="s">
        <v>144</v>
      </c>
      <c r="C140" s="61" t="s">
        <v>145</v>
      </c>
      <c r="D140" s="61" t="s">
        <v>146</v>
      </c>
    </row>
    <row r="141" spans="1:7" ht="15" x14ac:dyDescent="0.25">
      <c r="B141" s="43" t="s">
        <v>147</v>
      </c>
      <c r="C141" s="44">
        <v>9.1632999999999996</v>
      </c>
      <c r="D141" s="44">
        <v>8.7735000000000003</v>
      </c>
    </row>
    <row r="142" spans="1:7" ht="15" x14ac:dyDescent="0.25">
      <c r="B142" s="43" t="s">
        <v>148</v>
      </c>
      <c r="C142" s="44">
        <v>9.1632999999999996</v>
      </c>
      <c r="D142" s="44">
        <v>8.7735000000000003</v>
      </c>
    </row>
    <row r="143" spans="1:7" ht="15" x14ac:dyDescent="0.25">
      <c r="B143" s="43" t="s">
        <v>149</v>
      </c>
      <c r="C143" s="44">
        <v>9.0518000000000001</v>
      </c>
      <c r="D143" s="44">
        <v>8.6645000000000003</v>
      </c>
    </row>
    <row r="144" spans="1:7" ht="15" x14ac:dyDescent="0.25">
      <c r="B144" s="43" t="s">
        <v>150</v>
      </c>
      <c r="C144" s="44">
        <v>9.0518000000000001</v>
      </c>
      <c r="D144" s="44">
        <v>8.6645000000000003</v>
      </c>
    </row>
    <row r="146" spans="2:4" ht="15" x14ac:dyDescent="0.25">
      <c r="B146" s="62" t="s">
        <v>151</v>
      </c>
      <c r="C146" s="45"/>
      <c r="D146" s="63" t="s">
        <v>139</v>
      </c>
    </row>
    <row r="147" spans="2:4" ht="24.75" customHeight="1" x14ac:dyDescent="0.25">
      <c r="B147" s="64"/>
      <c r="C147" s="64"/>
    </row>
    <row r="148" spans="2:4" ht="15" x14ac:dyDescent="0.25">
      <c r="B148" s="66"/>
      <c r="C148" s="68"/>
      <c r="D148"/>
    </row>
    <row r="150" spans="2:4" ht="15" x14ac:dyDescent="0.25">
      <c r="B150" s="42" t="s">
        <v>152</v>
      </c>
      <c r="C150" s="41"/>
      <c r="D150" s="67" t="s">
        <v>139</v>
      </c>
    </row>
    <row r="151" spans="2:4" ht="15" x14ac:dyDescent="0.25">
      <c r="B151" s="42" t="s">
        <v>153</v>
      </c>
      <c r="C151" s="41"/>
      <c r="D151" s="67" t="s">
        <v>139</v>
      </c>
    </row>
    <row r="152" spans="2:4" ht="15" x14ac:dyDescent="0.25">
      <c r="B152" s="42" t="s">
        <v>154</v>
      </c>
      <c r="C152" s="41"/>
      <c r="D152" s="46">
        <v>7.9562464965476823E-2</v>
      </c>
    </row>
    <row r="153" spans="2:4" ht="15" x14ac:dyDescent="0.25">
      <c r="B153" s="42" t="s">
        <v>155</v>
      </c>
      <c r="C153" s="41"/>
      <c r="D153" s="46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758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62599</v>
      </c>
      <c r="F7" s="53">
        <v>379.97593000000001</v>
      </c>
      <c r="G7" s="5">
        <v>3.9592361E-2</v>
      </c>
    </row>
    <row r="8" spans="1:7" ht="25.5" x14ac:dyDescent="0.25">
      <c r="A8" s="6">
        <v>2</v>
      </c>
      <c r="B8" s="7" t="s">
        <v>29</v>
      </c>
      <c r="C8" s="11" t="s">
        <v>30</v>
      </c>
      <c r="D8" s="2" t="s">
        <v>31</v>
      </c>
      <c r="E8" s="47">
        <v>269606</v>
      </c>
      <c r="F8" s="53">
        <v>368.68620499999997</v>
      </c>
      <c r="G8" s="5">
        <v>3.8416005000000003E-2</v>
      </c>
    </row>
    <row r="9" spans="1:7" ht="25.5" x14ac:dyDescent="0.25">
      <c r="A9" s="6">
        <v>3</v>
      </c>
      <c r="B9" s="7" t="s">
        <v>159</v>
      </c>
      <c r="C9" s="11" t="s">
        <v>160</v>
      </c>
      <c r="D9" s="2" t="s">
        <v>161</v>
      </c>
      <c r="E9" s="47">
        <v>53370</v>
      </c>
      <c r="F9" s="53">
        <v>357.89922000000001</v>
      </c>
      <c r="G9" s="5">
        <v>3.7292033000000002E-2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7">
        <v>68617</v>
      </c>
      <c r="F10" s="53">
        <v>319.68660299999999</v>
      </c>
      <c r="G10" s="5">
        <v>3.3310392000000001E-2</v>
      </c>
    </row>
    <row r="11" spans="1:7" ht="15" x14ac:dyDescent="0.25">
      <c r="A11" s="6">
        <v>5</v>
      </c>
      <c r="B11" s="7" t="s">
        <v>162</v>
      </c>
      <c r="C11" s="11" t="s">
        <v>163</v>
      </c>
      <c r="D11" s="2" t="s">
        <v>13</v>
      </c>
      <c r="E11" s="47">
        <v>168666</v>
      </c>
      <c r="F11" s="53">
        <v>307.73111699999998</v>
      </c>
      <c r="G11" s="5">
        <v>3.2064665999999999E-2</v>
      </c>
    </row>
    <row r="12" spans="1:7" ht="25.5" x14ac:dyDescent="0.25">
      <c r="A12" s="6">
        <v>6</v>
      </c>
      <c r="B12" s="7" t="s">
        <v>164</v>
      </c>
      <c r="C12" s="11" t="s">
        <v>165</v>
      </c>
      <c r="D12" s="2" t="s">
        <v>166</v>
      </c>
      <c r="E12" s="47">
        <v>143787</v>
      </c>
      <c r="F12" s="53">
        <v>283.54796399999998</v>
      </c>
      <c r="G12" s="5">
        <v>2.9544853999999999E-2</v>
      </c>
    </row>
    <row r="13" spans="1:7" ht="25.5" x14ac:dyDescent="0.25">
      <c r="A13" s="6">
        <v>7</v>
      </c>
      <c r="B13" s="7" t="s">
        <v>63</v>
      </c>
      <c r="C13" s="11" t="s">
        <v>64</v>
      </c>
      <c r="D13" s="2" t="s">
        <v>19</v>
      </c>
      <c r="E13" s="47">
        <v>223545</v>
      </c>
      <c r="F13" s="53">
        <v>277.64289000000002</v>
      </c>
      <c r="G13" s="5">
        <v>2.8929561999999999E-2</v>
      </c>
    </row>
    <row r="14" spans="1:7" ht="25.5" x14ac:dyDescent="0.25">
      <c r="A14" s="6">
        <v>8</v>
      </c>
      <c r="B14" s="7" t="s">
        <v>170</v>
      </c>
      <c r="C14" s="11" t="s">
        <v>171</v>
      </c>
      <c r="D14" s="2" t="s">
        <v>22</v>
      </c>
      <c r="E14" s="47">
        <v>48050</v>
      </c>
      <c r="F14" s="53">
        <v>264.34707500000002</v>
      </c>
      <c r="G14" s="5">
        <v>2.7544177999999999E-2</v>
      </c>
    </row>
    <row r="15" spans="1:7" ht="15" x14ac:dyDescent="0.25">
      <c r="A15" s="6">
        <v>9</v>
      </c>
      <c r="B15" s="7" t="s">
        <v>65</v>
      </c>
      <c r="C15" s="11" t="s">
        <v>66</v>
      </c>
      <c r="D15" s="2" t="s">
        <v>13</v>
      </c>
      <c r="E15" s="47">
        <v>26041</v>
      </c>
      <c r="F15" s="53">
        <v>235.24137350000001</v>
      </c>
      <c r="G15" s="5">
        <v>2.4511451E-2</v>
      </c>
    </row>
    <row r="16" spans="1:7" ht="38.25" x14ac:dyDescent="0.25">
      <c r="A16" s="6">
        <v>10</v>
      </c>
      <c r="B16" s="7" t="s">
        <v>82</v>
      </c>
      <c r="C16" s="11" t="s">
        <v>83</v>
      </c>
      <c r="D16" s="2" t="s">
        <v>84</v>
      </c>
      <c r="E16" s="47">
        <v>263281</v>
      </c>
      <c r="F16" s="53">
        <v>230.23923450000001</v>
      </c>
      <c r="G16" s="5">
        <v>2.3990243000000001E-2</v>
      </c>
    </row>
    <row r="17" spans="1:7" ht="25.5" x14ac:dyDescent="0.25">
      <c r="A17" s="6">
        <v>11</v>
      </c>
      <c r="B17" s="7" t="s">
        <v>42</v>
      </c>
      <c r="C17" s="11" t="s">
        <v>43</v>
      </c>
      <c r="D17" s="2" t="s">
        <v>19</v>
      </c>
      <c r="E17" s="47">
        <v>218984</v>
      </c>
      <c r="F17" s="53">
        <v>217.23212799999999</v>
      </c>
      <c r="G17" s="5">
        <v>2.2634940999999999E-2</v>
      </c>
    </row>
    <row r="18" spans="1:7" ht="15" x14ac:dyDescent="0.25">
      <c r="A18" s="6">
        <v>12</v>
      </c>
      <c r="B18" s="7" t="s">
        <v>175</v>
      </c>
      <c r="C18" s="11" t="s">
        <v>176</v>
      </c>
      <c r="D18" s="2" t="s">
        <v>177</v>
      </c>
      <c r="E18" s="47">
        <v>66756</v>
      </c>
      <c r="F18" s="53">
        <v>216.890244</v>
      </c>
      <c r="G18" s="5">
        <v>2.2599318E-2</v>
      </c>
    </row>
    <row r="19" spans="1:7" ht="15" x14ac:dyDescent="0.25">
      <c r="A19" s="6">
        <v>13</v>
      </c>
      <c r="B19" s="7" t="s">
        <v>172</v>
      </c>
      <c r="C19" s="11" t="s">
        <v>173</v>
      </c>
      <c r="D19" s="2" t="s">
        <v>174</v>
      </c>
      <c r="E19" s="47">
        <v>71650</v>
      </c>
      <c r="F19" s="53">
        <v>200.799125</v>
      </c>
      <c r="G19" s="5">
        <v>2.0922671E-2</v>
      </c>
    </row>
    <row r="20" spans="1:7" ht="25.5" x14ac:dyDescent="0.25">
      <c r="A20" s="6">
        <v>14</v>
      </c>
      <c r="B20" s="7" t="s">
        <v>54</v>
      </c>
      <c r="C20" s="11" t="s">
        <v>55</v>
      </c>
      <c r="D20" s="2" t="s">
        <v>22</v>
      </c>
      <c r="E20" s="47">
        <v>104415</v>
      </c>
      <c r="F20" s="53">
        <v>195.09942749999999</v>
      </c>
      <c r="G20" s="5">
        <v>2.0328779000000002E-2</v>
      </c>
    </row>
    <row r="21" spans="1:7" ht="15" x14ac:dyDescent="0.25">
      <c r="A21" s="6">
        <v>15</v>
      </c>
      <c r="B21" s="7" t="s">
        <v>178</v>
      </c>
      <c r="C21" s="11" t="s">
        <v>179</v>
      </c>
      <c r="D21" s="2" t="s">
        <v>13</v>
      </c>
      <c r="E21" s="47">
        <v>177089</v>
      </c>
      <c r="F21" s="53">
        <v>189.662319</v>
      </c>
      <c r="G21" s="5">
        <v>1.9762248999999999E-2</v>
      </c>
    </row>
    <row r="22" spans="1:7" ht="15" x14ac:dyDescent="0.25">
      <c r="A22" s="6">
        <v>16</v>
      </c>
      <c r="B22" s="7" t="s">
        <v>234</v>
      </c>
      <c r="C22" s="11" t="s">
        <v>235</v>
      </c>
      <c r="D22" s="2" t="s">
        <v>174</v>
      </c>
      <c r="E22" s="47">
        <v>49065</v>
      </c>
      <c r="F22" s="53">
        <v>186.64326</v>
      </c>
      <c r="G22" s="5">
        <v>1.9447671999999999E-2</v>
      </c>
    </row>
    <row r="23" spans="1:7" ht="25.5" x14ac:dyDescent="0.25">
      <c r="A23" s="6">
        <v>17</v>
      </c>
      <c r="B23" s="7" t="s">
        <v>100</v>
      </c>
      <c r="C23" s="11" t="s">
        <v>101</v>
      </c>
      <c r="D23" s="2" t="s">
        <v>22</v>
      </c>
      <c r="E23" s="47">
        <v>45458</v>
      </c>
      <c r="F23" s="53">
        <v>185.445911</v>
      </c>
      <c r="G23" s="5">
        <v>1.9322912000000001E-2</v>
      </c>
    </row>
    <row r="24" spans="1:7" ht="15" x14ac:dyDescent="0.25">
      <c r="A24" s="6">
        <v>18</v>
      </c>
      <c r="B24" s="7" t="s">
        <v>182</v>
      </c>
      <c r="C24" s="11" t="s">
        <v>183</v>
      </c>
      <c r="D24" s="2" t="s">
        <v>184</v>
      </c>
      <c r="E24" s="47">
        <v>81743</v>
      </c>
      <c r="F24" s="53">
        <v>174.8891485</v>
      </c>
      <c r="G24" s="5">
        <v>1.8222928999999999E-2</v>
      </c>
    </row>
    <row r="25" spans="1:7" ht="15" x14ac:dyDescent="0.25">
      <c r="A25" s="6">
        <v>19</v>
      </c>
      <c r="B25" s="7" t="s">
        <v>217</v>
      </c>
      <c r="C25" s="11" t="s">
        <v>218</v>
      </c>
      <c r="D25" s="2" t="s">
        <v>74</v>
      </c>
      <c r="E25" s="47">
        <v>170987</v>
      </c>
      <c r="F25" s="53">
        <v>173.97927250000001</v>
      </c>
      <c r="G25" s="5">
        <v>1.8128122E-2</v>
      </c>
    </row>
    <row r="26" spans="1:7" ht="51" x14ac:dyDescent="0.25">
      <c r="A26" s="6">
        <v>20</v>
      </c>
      <c r="B26" s="7" t="s">
        <v>236</v>
      </c>
      <c r="C26" s="11" t="s">
        <v>237</v>
      </c>
      <c r="D26" s="2" t="s">
        <v>238</v>
      </c>
      <c r="E26" s="47">
        <v>71211</v>
      </c>
      <c r="F26" s="53">
        <v>167.73751050000001</v>
      </c>
      <c r="G26" s="5">
        <v>1.7477749000000001E-2</v>
      </c>
    </row>
    <row r="27" spans="1:7" ht="25.5" x14ac:dyDescent="0.25">
      <c r="A27" s="6">
        <v>21</v>
      </c>
      <c r="B27" s="7" t="s">
        <v>197</v>
      </c>
      <c r="C27" s="11" t="s">
        <v>198</v>
      </c>
      <c r="D27" s="2" t="s">
        <v>166</v>
      </c>
      <c r="E27" s="47">
        <v>33553</v>
      </c>
      <c r="F27" s="53">
        <v>165.04720699999999</v>
      </c>
      <c r="G27" s="5">
        <v>1.7197428000000001E-2</v>
      </c>
    </row>
    <row r="28" spans="1:7" ht="25.5" x14ac:dyDescent="0.25">
      <c r="A28" s="6">
        <v>22</v>
      </c>
      <c r="B28" s="7" t="s">
        <v>206</v>
      </c>
      <c r="C28" s="11" t="s">
        <v>207</v>
      </c>
      <c r="D28" s="2" t="s">
        <v>169</v>
      </c>
      <c r="E28" s="47">
        <v>147088</v>
      </c>
      <c r="F28" s="53">
        <v>163.41476800000001</v>
      </c>
      <c r="G28" s="5">
        <v>1.7027331999999999E-2</v>
      </c>
    </row>
    <row r="29" spans="1:7" ht="25.5" x14ac:dyDescent="0.25">
      <c r="A29" s="6">
        <v>23</v>
      </c>
      <c r="B29" s="7" t="s">
        <v>201</v>
      </c>
      <c r="C29" s="11" t="s">
        <v>866</v>
      </c>
      <c r="D29" s="2" t="s">
        <v>60</v>
      </c>
      <c r="E29" s="47">
        <v>8701</v>
      </c>
      <c r="F29" s="53">
        <v>160.57260450000001</v>
      </c>
      <c r="G29" s="5">
        <v>1.6731187000000002E-2</v>
      </c>
    </row>
    <row r="30" spans="1:7" ht="25.5" x14ac:dyDescent="0.25">
      <c r="A30" s="6">
        <v>24</v>
      </c>
      <c r="B30" s="7" t="s">
        <v>93</v>
      </c>
      <c r="C30" s="11" t="s">
        <v>94</v>
      </c>
      <c r="D30" s="2" t="s">
        <v>95</v>
      </c>
      <c r="E30" s="47">
        <v>55900</v>
      </c>
      <c r="F30" s="53">
        <v>160.01374999999999</v>
      </c>
      <c r="G30" s="5">
        <v>1.6672955999999999E-2</v>
      </c>
    </row>
    <row r="31" spans="1:7" ht="25.5" x14ac:dyDescent="0.25">
      <c r="A31" s="6">
        <v>25</v>
      </c>
      <c r="B31" s="7" t="s">
        <v>193</v>
      </c>
      <c r="C31" s="11" t="s">
        <v>194</v>
      </c>
      <c r="D31" s="2" t="s">
        <v>49</v>
      </c>
      <c r="E31" s="47">
        <v>30455</v>
      </c>
      <c r="F31" s="53">
        <v>158.2898625</v>
      </c>
      <c r="G31" s="5">
        <v>1.6493331999999999E-2</v>
      </c>
    </row>
    <row r="32" spans="1:7" ht="15" x14ac:dyDescent="0.25">
      <c r="A32" s="6">
        <v>26</v>
      </c>
      <c r="B32" s="7" t="s">
        <v>239</v>
      </c>
      <c r="C32" s="11" t="s">
        <v>240</v>
      </c>
      <c r="D32" s="2" t="s">
        <v>210</v>
      </c>
      <c r="E32" s="47">
        <v>16960</v>
      </c>
      <c r="F32" s="53">
        <v>157.79584</v>
      </c>
      <c r="G32" s="5">
        <v>1.6441857000000001E-2</v>
      </c>
    </row>
    <row r="33" spans="1:7" ht="25.5" x14ac:dyDescent="0.25">
      <c r="A33" s="6">
        <v>27</v>
      </c>
      <c r="B33" s="7" t="s">
        <v>40</v>
      </c>
      <c r="C33" s="11" t="s">
        <v>41</v>
      </c>
      <c r="D33" s="2" t="s">
        <v>31</v>
      </c>
      <c r="E33" s="47">
        <v>27590</v>
      </c>
      <c r="F33" s="53">
        <v>154.51779500000001</v>
      </c>
      <c r="G33" s="5">
        <v>1.6100294000000001E-2</v>
      </c>
    </row>
    <row r="34" spans="1:7" ht="15" x14ac:dyDescent="0.25">
      <c r="A34" s="6">
        <v>28</v>
      </c>
      <c r="B34" s="7" t="s">
        <v>180</v>
      </c>
      <c r="C34" s="11" t="s">
        <v>181</v>
      </c>
      <c r="D34" s="2" t="s">
        <v>16</v>
      </c>
      <c r="E34" s="47">
        <v>72068</v>
      </c>
      <c r="F34" s="53">
        <v>153.03639799999999</v>
      </c>
      <c r="G34" s="5">
        <v>1.5945937E-2</v>
      </c>
    </row>
    <row r="35" spans="1:7" ht="15" x14ac:dyDescent="0.25">
      <c r="A35" s="6">
        <v>29</v>
      </c>
      <c r="B35" s="7" t="s">
        <v>202</v>
      </c>
      <c r="C35" s="11" t="s">
        <v>203</v>
      </c>
      <c r="D35" s="2" t="s">
        <v>25</v>
      </c>
      <c r="E35" s="47">
        <v>217259</v>
      </c>
      <c r="F35" s="53">
        <v>150.88637550000001</v>
      </c>
      <c r="G35" s="5">
        <v>1.5721911000000002E-2</v>
      </c>
    </row>
    <row r="36" spans="1:7" ht="15" x14ac:dyDescent="0.25">
      <c r="A36" s="6">
        <v>30</v>
      </c>
      <c r="B36" s="7" t="s">
        <v>61</v>
      </c>
      <c r="C36" s="11" t="s">
        <v>62</v>
      </c>
      <c r="D36" s="2" t="s">
        <v>13</v>
      </c>
      <c r="E36" s="47">
        <v>143909</v>
      </c>
      <c r="F36" s="53">
        <v>150.74467749999999</v>
      </c>
      <c r="G36" s="5">
        <v>1.5707147000000001E-2</v>
      </c>
    </row>
    <row r="37" spans="1:7" ht="15" x14ac:dyDescent="0.25">
      <c r="A37" s="6">
        <v>31</v>
      </c>
      <c r="B37" s="7" t="s">
        <v>191</v>
      </c>
      <c r="C37" s="11" t="s">
        <v>192</v>
      </c>
      <c r="D37" s="2" t="s">
        <v>177</v>
      </c>
      <c r="E37" s="47">
        <v>12389</v>
      </c>
      <c r="F37" s="53">
        <v>150.01220649999999</v>
      </c>
      <c r="G37" s="5">
        <v>1.5630825000000001E-2</v>
      </c>
    </row>
    <row r="38" spans="1:7" ht="15" x14ac:dyDescent="0.25">
      <c r="A38" s="6">
        <v>32</v>
      </c>
      <c r="B38" s="7" t="s">
        <v>67</v>
      </c>
      <c r="C38" s="11" t="s">
        <v>68</v>
      </c>
      <c r="D38" s="2" t="s">
        <v>69</v>
      </c>
      <c r="E38" s="47">
        <v>65517</v>
      </c>
      <c r="F38" s="53">
        <v>145.41498150000001</v>
      </c>
      <c r="G38" s="5">
        <v>1.5151807999999999E-2</v>
      </c>
    </row>
    <row r="39" spans="1:7" ht="25.5" x14ac:dyDescent="0.25">
      <c r="A39" s="6">
        <v>33</v>
      </c>
      <c r="B39" s="7" t="s">
        <v>199</v>
      </c>
      <c r="C39" s="11" t="s">
        <v>200</v>
      </c>
      <c r="D39" s="2" t="s">
        <v>169</v>
      </c>
      <c r="E39" s="47">
        <v>46280</v>
      </c>
      <c r="F39" s="53">
        <v>145.18036000000001</v>
      </c>
      <c r="G39" s="5">
        <v>1.5127361000000001E-2</v>
      </c>
    </row>
    <row r="40" spans="1:7" ht="15" x14ac:dyDescent="0.25">
      <c r="A40" s="6">
        <v>34</v>
      </c>
      <c r="B40" s="7" t="s">
        <v>228</v>
      </c>
      <c r="C40" s="11" t="s">
        <v>229</v>
      </c>
      <c r="D40" s="2" t="s">
        <v>69</v>
      </c>
      <c r="E40" s="47">
        <v>68000</v>
      </c>
      <c r="F40" s="53">
        <v>130.01599999999999</v>
      </c>
      <c r="G40" s="5">
        <v>1.354728E-2</v>
      </c>
    </row>
    <row r="41" spans="1:7" ht="15" x14ac:dyDescent="0.25">
      <c r="A41" s="6">
        <v>35</v>
      </c>
      <c r="B41" s="7" t="s">
        <v>241</v>
      </c>
      <c r="C41" s="11" t="s">
        <v>242</v>
      </c>
      <c r="D41" s="2" t="s">
        <v>243</v>
      </c>
      <c r="E41" s="47">
        <v>87506</v>
      </c>
      <c r="F41" s="53">
        <v>129.42137399999999</v>
      </c>
      <c r="G41" s="5">
        <v>1.3485321999999999E-2</v>
      </c>
    </row>
    <row r="42" spans="1:7" ht="25.5" x14ac:dyDescent="0.25">
      <c r="A42" s="6">
        <v>36</v>
      </c>
      <c r="B42" s="7" t="s">
        <v>34</v>
      </c>
      <c r="C42" s="11" t="s">
        <v>35</v>
      </c>
      <c r="D42" s="2" t="s">
        <v>22</v>
      </c>
      <c r="E42" s="47">
        <v>22079</v>
      </c>
      <c r="F42" s="53">
        <v>121.544895</v>
      </c>
      <c r="G42" s="5">
        <v>1.2664616E-2</v>
      </c>
    </row>
    <row r="43" spans="1:7" ht="15" x14ac:dyDescent="0.25">
      <c r="A43" s="6">
        <v>37</v>
      </c>
      <c r="B43" s="7" t="s">
        <v>244</v>
      </c>
      <c r="C43" s="11" t="s">
        <v>245</v>
      </c>
      <c r="D43" s="2" t="s">
        <v>174</v>
      </c>
      <c r="E43" s="47">
        <v>39319</v>
      </c>
      <c r="F43" s="53">
        <v>119.41180300000001</v>
      </c>
      <c r="G43" s="5">
        <v>1.2442353999999999E-2</v>
      </c>
    </row>
    <row r="44" spans="1:7" ht="15" x14ac:dyDescent="0.25">
      <c r="A44" s="6">
        <v>38</v>
      </c>
      <c r="B44" s="7" t="s">
        <v>213</v>
      </c>
      <c r="C44" s="11" t="s">
        <v>214</v>
      </c>
      <c r="D44" s="2" t="s">
        <v>161</v>
      </c>
      <c r="E44" s="47">
        <v>51136</v>
      </c>
      <c r="F44" s="53">
        <v>115.43952</v>
      </c>
      <c r="G44" s="5">
        <v>1.2028453999999999E-2</v>
      </c>
    </row>
    <row r="45" spans="1:7" ht="51" x14ac:dyDescent="0.25">
      <c r="A45" s="6">
        <v>39</v>
      </c>
      <c r="B45" s="7" t="s">
        <v>246</v>
      </c>
      <c r="C45" s="11" t="s">
        <v>247</v>
      </c>
      <c r="D45" s="2" t="s">
        <v>238</v>
      </c>
      <c r="E45" s="47">
        <v>51490</v>
      </c>
      <c r="F45" s="53">
        <v>114.77121</v>
      </c>
      <c r="G45" s="5">
        <v>1.1958818E-2</v>
      </c>
    </row>
    <row r="46" spans="1:7" ht="15" x14ac:dyDescent="0.25">
      <c r="A46" s="6">
        <v>40</v>
      </c>
      <c r="B46" s="7" t="s">
        <v>208</v>
      </c>
      <c r="C46" s="11" t="s">
        <v>209</v>
      </c>
      <c r="D46" s="2" t="s">
        <v>210</v>
      </c>
      <c r="E46" s="47">
        <v>18885</v>
      </c>
      <c r="F46" s="53">
        <v>111.34596000000001</v>
      </c>
      <c r="G46" s="5">
        <v>1.1601917E-2</v>
      </c>
    </row>
    <row r="47" spans="1:7" ht="15" x14ac:dyDescent="0.25">
      <c r="A47" s="6">
        <v>41</v>
      </c>
      <c r="B47" s="7" t="s">
        <v>248</v>
      </c>
      <c r="C47" s="11" t="s">
        <v>249</v>
      </c>
      <c r="D47" s="2" t="s">
        <v>250</v>
      </c>
      <c r="E47" s="47">
        <v>10503</v>
      </c>
      <c r="F47" s="53">
        <v>105.061509</v>
      </c>
      <c r="G47" s="5">
        <v>1.0947096E-2</v>
      </c>
    </row>
    <row r="48" spans="1:7" ht="15" x14ac:dyDescent="0.25">
      <c r="A48" s="6">
        <v>42</v>
      </c>
      <c r="B48" s="7" t="s">
        <v>195</v>
      </c>
      <c r="C48" s="11" t="s">
        <v>196</v>
      </c>
      <c r="D48" s="2" t="s">
        <v>177</v>
      </c>
      <c r="E48" s="47">
        <v>25584</v>
      </c>
      <c r="F48" s="53">
        <v>101.96503199999999</v>
      </c>
      <c r="G48" s="5">
        <v>1.0624453000000001E-2</v>
      </c>
    </row>
    <row r="49" spans="1:7" ht="25.5" x14ac:dyDescent="0.25">
      <c r="A49" s="6">
        <v>43</v>
      </c>
      <c r="B49" s="7" t="s">
        <v>187</v>
      </c>
      <c r="C49" s="11" t="s">
        <v>188</v>
      </c>
      <c r="D49" s="2" t="s">
        <v>60</v>
      </c>
      <c r="E49" s="47">
        <v>57498</v>
      </c>
      <c r="F49" s="53">
        <v>99.672782999999995</v>
      </c>
      <c r="G49" s="5">
        <v>1.0385607E-2</v>
      </c>
    </row>
    <row r="50" spans="1:7" ht="25.5" x14ac:dyDescent="0.25">
      <c r="A50" s="6">
        <v>44</v>
      </c>
      <c r="B50" s="7" t="s">
        <v>251</v>
      </c>
      <c r="C50" s="11" t="s">
        <v>252</v>
      </c>
      <c r="D50" s="2" t="s">
        <v>253</v>
      </c>
      <c r="E50" s="47">
        <v>28224</v>
      </c>
      <c r="F50" s="53">
        <v>97.203456000000003</v>
      </c>
      <c r="G50" s="5">
        <v>1.0128310999999999E-2</v>
      </c>
    </row>
    <row r="51" spans="1:7" ht="15" x14ac:dyDescent="0.25">
      <c r="A51" s="6">
        <v>45</v>
      </c>
      <c r="B51" s="7" t="s">
        <v>254</v>
      </c>
      <c r="C51" s="11" t="s">
        <v>255</v>
      </c>
      <c r="D51" s="2" t="s">
        <v>177</v>
      </c>
      <c r="E51" s="47">
        <v>12364</v>
      </c>
      <c r="F51" s="53">
        <v>92.859821999999994</v>
      </c>
      <c r="G51" s="5">
        <v>9.6757170000000003E-3</v>
      </c>
    </row>
    <row r="52" spans="1:7" ht="15" x14ac:dyDescent="0.25">
      <c r="A52" s="6">
        <v>46</v>
      </c>
      <c r="B52" s="7" t="s">
        <v>256</v>
      </c>
      <c r="C52" s="11" t="s">
        <v>257</v>
      </c>
      <c r="D52" s="2" t="s">
        <v>210</v>
      </c>
      <c r="E52" s="47">
        <v>10200</v>
      </c>
      <c r="F52" s="53">
        <v>92.779200000000003</v>
      </c>
      <c r="G52" s="5">
        <v>9.6673160000000005E-3</v>
      </c>
    </row>
    <row r="53" spans="1:7" ht="25.5" x14ac:dyDescent="0.25">
      <c r="A53" s="6">
        <v>47</v>
      </c>
      <c r="B53" s="7" t="s">
        <v>211</v>
      </c>
      <c r="C53" s="11" t="s">
        <v>212</v>
      </c>
      <c r="D53" s="2" t="s">
        <v>60</v>
      </c>
      <c r="E53" s="47">
        <v>23172</v>
      </c>
      <c r="F53" s="53">
        <v>92.572140000000005</v>
      </c>
      <c r="G53" s="5">
        <v>9.6457409999999993E-3</v>
      </c>
    </row>
    <row r="54" spans="1:7" ht="15" x14ac:dyDescent="0.25">
      <c r="A54" s="6">
        <v>48</v>
      </c>
      <c r="B54" s="7" t="s">
        <v>258</v>
      </c>
      <c r="C54" s="11" t="s">
        <v>259</v>
      </c>
      <c r="D54" s="2" t="s">
        <v>184</v>
      </c>
      <c r="E54" s="47">
        <v>69172</v>
      </c>
      <c r="F54" s="53">
        <v>91.929587999999995</v>
      </c>
      <c r="G54" s="5">
        <v>9.5787890000000007E-3</v>
      </c>
    </row>
    <row r="55" spans="1:7" ht="25.5" x14ac:dyDescent="0.25">
      <c r="A55" s="6">
        <v>49</v>
      </c>
      <c r="B55" s="7" t="s">
        <v>260</v>
      </c>
      <c r="C55" s="11" t="s">
        <v>261</v>
      </c>
      <c r="D55" s="2" t="s">
        <v>31</v>
      </c>
      <c r="E55" s="47">
        <v>80992</v>
      </c>
      <c r="F55" s="53">
        <v>85.122591999999997</v>
      </c>
      <c r="G55" s="5">
        <v>8.869521E-3</v>
      </c>
    </row>
    <row r="56" spans="1:7" ht="15" x14ac:dyDescent="0.25">
      <c r="A56" s="6">
        <v>50</v>
      </c>
      <c r="B56" s="7" t="s">
        <v>81</v>
      </c>
      <c r="C56" s="11" t="s">
        <v>865</v>
      </c>
      <c r="D56" s="2" t="s">
        <v>69</v>
      </c>
      <c r="E56" s="47">
        <v>36786</v>
      </c>
      <c r="F56" s="53">
        <v>83.522613000000007</v>
      </c>
      <c r="G56" s="5">
        <v>8.7028079999999994E-3</v>
      </c>
    </row>
    <row r="57" spans="1:7" ht="15" x14ac:dyDescent="0.25">
      <c r="A57" s="6">
        <v>51</v>
      </c>
      <c r="B57" s="7" t="s">
        <v>75</v>
      </c>
      <c r="C57" s="11" t="s">
        <v>76</v>
      </c>
      <c r="D57" s="2" t="s">
        <v>69</v>
      </c>
      <c r="E57" s="47">
        <v>30749</v>
      </c>
      <c r="F57" s="53">
        <v>83.129921499999995</v>
      </c>
      <c r="G57" s="5">
        <v>8.6618900000000002E-3</v>
      </c>
    </row>
    <row r="58" spans="1:7" ht="15" x14ac:dyDescent="0.25">
      <c r="A58" s="6">
        <v>52</v>
      </c>
      <c r="B58" s="7" t="s">
        <v>262</v>
      </c>
      <c r="C58" s="11" t="s">
        <v>263</v>
      </c>
      <c r="D58" s="2" t="s">
        <v>264</v>
      </c>
      <c r="E58" s="47">
        <v>32249</v>
      </c>
      <c r="F58" s="53">
        <v>78.977800999999999</v>
      </c>
      <c r="G58" s="5">
        <v>8.2292519999999994E-3</v>
      </c>
    </row>
    <row r="59" spans="1:7" ht="15" x14ac:dyDescent="0.25">
      <c r="A59" s="6">
        <v>53</v>
      </c>
      <c r="B59" s="7" t="s">
        <v>223</v>
      </c>
      <c r="C59" s="11" t="s">
        <v>224</v>
      </c>
      <c r="D59" s="2" t="s">
        <v>184</v>
      </c>
      <c r="E59" s="47">
        <v>25925</v>
      </c>
      <c r="F59" s="53">
        <v>69.556775000000002</v>
      </c>
      <c r="G59" s="5">
        <v>7.2476090000000003E-3</v>
      </c>
    </row>
    <row r="60" spans="1:7" ht="15" x14ac:dyDescent="0.25">
      <c r="A60" s="6">
        <v>54</v>
      </c>
      <c r="B60" s="7" t="s">
        <v>225</v>
      </c>
      <c r="C60" s="11" t="s">
        <v>226</v>
      </c>
      <c r="D60" s="2" t="s">
        <v>227</v>
      </c>
      <c r="E60" s="47">
        <v>4100</v>
      </c>
      <c r="F60" s="53">
        <v>68.976349999999996</v>
      </c>
      <c r="G60" s="5">
        <v>7.1871299999999999E-3</v>
      </c>
    </row>
    <row r="61" spans="1:7" ht="38.25" x14ac:dyDescent="0.25">
      <c r="A61" s="6">
        <v>55</v>
      </c>
      <c r="B61" s="7" t="s">
        <v>265</v>
      </c>
      <c r="C61" s="11" t="s">
        <v>266</v>
      </c>
      <c r="D61" s="2" t="s">
        <v>267</v>
      </c>
      <c r="E61" s="47">
        <v>49101</v>
      </c>
      <c r="F61" s="53">
        <v>58.847548500000002</v>
      </c>
      <c r="G61" s="5">
        <v>6.1317389999999998E-3</v>
      </c>
    </row>
    <row r="62" spans="1:7" ht="25.5" x14ac:dyDescent="0.25">
      <c r="A62" s="6">
        <v>56</v>
      </c>
      <c r="B62" s="7" t="s">
        <v>91</v>
      </c>
      <c r="C62" s="11" t="s">
        <v>92</v>
      </c>
      <c r="D62" s="2" t="s">
        <v>31</v>
      </c>
      <c r="E62" s="47">
        <v>45515</v>
      </c>
      <c r="F62" s="53">
        <v>56.643417499999998</v>
      </c>
      <c r="G62" s="5">
        <v>5.9020749999999997E-3</v>
      </c>
    </row>
    <row r="63" spans="1:7" ht="25.5" x14ac:dyDescent="0.25">
      <c r="A63" s="6">
        <v>57</v>
      </c>
      <c r="B63" s="7" t="s">
        <v>221</v>
      </c>
      <c r="C63" s="11" t="s">
        <v>222</v>
      </c>
      <c r="D63" s="2" t="s">
        <v>49</v>
      </c>
      <c r="E63" s="47">
        <v>92478</v>
      </c>
      <c r="F63" s="53">
        <v>56.411580000000001</v>
      </c>
      <c r="G63" s="5">
        <v>5.8779189999999997E-3</v>
      </c>
    </row>
    <row r="64" spans="1:7" ht="15" x14ac:dyDescent="0.25">
      <c r="A64" s="6">
        <v>58</v>
      </c>
      <c r="B64" s="7" t="s">
        <v>96</v>
      </c>
      <c r="C64" s="11" t="s">
        <v>97</v>
      </c>
      <c r="D64" s="2" t="s">
        <v>69</v>
      </c>
      <c r="E64" s="47">
        <v>30589</v>
      </c>
      <c r="F64" s="53">
        <v>43.405791000000001</v>
      </c>
      <c r="G64" s="5">
        <v>4.5227540000000004E-3</v>
      </c>
    </row>
    <row r="65" spans="1:7" ht="25.5" x14ac:dyDescent="0.25">
      <c r="A65" s="6">
        <v>59</v>
      </c>
      <c r="B65" s="7" t="s">
        <v>230</v>
      </c>
      <c r="C65" s="11" t="s">
        <v>231</v>
      </c>
      <c r="D65" s="2" t="s">
        <v>169</v>
      </c>
      <c r="E65" s="47">
        <v>26621</v>
      </c>
      <c r="F65" s="53">
        <v>39.492253499999997</v>
      </c>
      <c r="G65" s="5">
        <v>4.1149749999999999E-3</v>
      </c>
    </row>
    <row r="66" spans="1:7" ht="25.5" x14ac:dyDescent="0.25">
      <c r="A66" s="6">
        <v>60</v>
      </c>
      <c r="B66" s="7" t="s">
        <v>232</v>
      </c>
      <c r="C66" s="11" t="s">
        <v>233</v>
      </c>
      <c r="D66" s="2" t="s">
        <v>22</v>
      </c>
      <c r="E66" s="47">
        <v>17522</v>
      </c>
      <c r="F66" s="53">
        <v>12.572035</v>
      </c>
      <c r="G66" s="5">
        <v>1.309969E-3</v>
      </c>
    </row>
    <row r="67" spans="1:7" ht="15" x14ac:dyDescent="0.25">
      <c r="A67" s="1"/>
      <c r="B67" s="2"/>
      <c r="C67" s="8" t="s">
        <v>109</v>
      </c>
      <c r="D67" s="12"/>
      <c r="E67" s="49"/>
      <c r="F67" s="55">
        <v>9300.9557539999987</v>
      </c>
      <c r="G67" s="13">
        <v>0.96913189400000033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"/>
      <c r="B69" s="2"/>
      <c r="C69" s="8" t="s">
        <v>110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6"/>
      <c r="B72" s="17"/>
      <c r="C72" s="8" t="s">
        <v>111</v>
      </c>
      <c r="D72" s="9"/>
      <c r="E72" s="48"/>
      <c r="F72" s="54"/>
      <c r="G72" s="10"/>
    </row>
    <row r="73" spans="1:7" ht="15" x14ac:dyDescent="0.25">
      <c r="A73" s="18"/>
      <c r="B73" s="19"/>
      <c r="C73" s="8" t="s">
        <v>109</v>
      </c>
      <c r="D73" s="20"/>
      <c r="E73" s="50"/>
      <c r="F73" s="56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1"/>
      <c r="F74" s="57"/>
      <c r="G74" s="23"/>
    </row>
    <row r="75" spans="1:7" ht="15" x14ac:dyDescent="0.25">
      <c r="A75" s="1"/>
      <c r="B75" s="2"/>
      <c r="C75" s="8" t="s">
        <v>113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114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115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25.5" x14ac:dyDescent="0.25">
      <c r="A84" s="6"/>
      <c r="B84" s="7"/>
      <c r="C84" s="24" t="s">
        <v>116</v>
      </c>
      <c r="D84" s="25"/>
      <c r="E84" s="49"/>
      <c r="F84" s="55">
        <v>9300.9557539999987</v>
      </c>
      <c r="G84" s="13">
        <v>0.96913189400000033</v>
      </c>
    </row>
    <row r="85" spans="1:7" ht="15" x14ac:dyDescent="0.25">
      <c r="A85" s="1"/>
      <c r="B85" s="2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117</v>
      </c>
      <c r="D86" s="4"/>
      <c r="E86" s="47"/>
      <c r="F86" s="53"/>
      <c r="G86" s="5"/>
    </row>
    <row r="87" spans="1:7" ht="25.5" x14ac:dyDescent="0.25">
      <c r="A87" s="1"/>
      <c r="B87" s="2"/>
      <c r="C87" s="8" t="s">
        <v>10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1"/>
      <c r="B90" s="26"/>
      <c r="C90" s="8" t="s">
        <v>118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9"/>
      <c r="G92" s="28"/>
    </row>
    <row r="93" spans="1:7" ht="15" x14ac:dyDescent="0.25">
      <c r="A93" s="1"/>
      <c r="B93" s="2"/>
      <c r="C93" s="8" t="s">
        <v>119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1"/>
      <c r="B95" s="2"/>
      <c r="C95" s="14"/>
      <c r="D95" s="4"/>
      <c r="E95" s="47"/>
      <c r="F95" s="53"/>
      <c r="G95" s="5"/>
    </row>
    <row r="96" spans="1:7" ht="25.5" x14ac:dyDescent="0.25">
      <c r="A96" s="1"/>
      <c r="B96" s="26"/>
      <c r="C96" s="8" t="s">
        <v>120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4"/>
      <c r="E98" s="47"/>
      <c r="F98" s="53"/>
      <c r="G98" s="5"/>
    </row>
    <row r="99" spans="1:7" ht="15" x14ac:dyDescent="0.25">
      <c r="A99" s="6"/>
      <c r="B99" s="7"/>
      <c r="C99" s="29" t="s">
        <v>121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7"/>
      <c r="F100" s="53"/>
      <c r="G100" s="5"/>
    </row>
    <row r="101" spans="1:7" ht="15" x14ac:dyDescent="0.25">
      <c r="A101" s="1"/>
      <c r="B101" s="2"/>
      <c r="C101" s="3" t="s">
        <v>122</v>
      </c>
      <c r="D101" s="4"/>
      <c r="E101" s="47"/>
      <c r="F101" s="53"/>
      <c r="G101" s="5"/>
    </row>
    <row r="102" spans="1:7" ht="15" x14ac:dyDescent="0.25">
      <c r="A102" s="6"/>
      <c r="B102" s="7"/>
      <c r="C102" s="8" t="s">
        <v>123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124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125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126</v>
      </c>
      <c r="D111" s="9"/>
      <c r="E111" s="48"/>
      <c r="F111" s="54"/>
      <c r="G111" s="10"/>
    </row>
    <row r="112" spans="1:7" ht="15" x14ac:dyDescent="0.25">
      <c r="A112" s="6">
        <v>1</v>
      </c>
      <c r="B112" s="7"/>
      <c r="C112" s="11" t="s">
        <v>757</v>
      </c>
      <c r="D112" s="15"/>
      <c r="E112" s="47"/>
      <c r="F112" s="53">
        <v>309.89811570000001</v>
      </c>
      <c r="G112" s="5">
        <v>3.2290460999999999E-2</v>
      </c>
    </row>
    <row r="113" spans="1:7" ht="15" x14ac:dyDescent="0.25">
      <c r="A113" s="6"/>
      <c r="B113" s="7"/>
      <c r="C113" s="8" t="s">
        <v>109</v>
      </c>
      <c r="D113" s="25"/>
      <c r="E113" s="49"/>
      <c r="F113" s="55">
        <v>309.89811570000001</v>
      </c>
      <c r="G113" s="13">
        <v>3.2290460999999999E-2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25.5" x14ac:dyDescent="0.25">
      <c r="A115" s="6"/>
      <c r="B115" s="7"/>
      <c r="C115" s="24" t="s">
        <v>128</v>
      </c>
      <c r="D115" s="25"/>
      <c r="E115" s="49"/>
      <c r="F115" s="55">
        <v>309.89811570000001</v>
      </c>
      <c r="G115" s="13">
        <v>3.2290460999999999E-2</v>
      </c>
    </row>
    <row r="116" spans="1:7" ht="15" x14ac:dyDescent="0.25">
      <c r="A116" s="6"/>
      <c r="B116" s="7"/>
      <c r="C116" s="30"/>
      <c r="D116" s="7"/>
      <c r="E116" s="47"/>
      <c r="F116" s="53"/>
      <c r="G116" s="5"/>
    </row>
    <row r="117" spans="1:7" ht="15" x14ac:dyDescent="0.25">
      <c r="A117" s="1"/>
      <c r="B117" s="2"/>
      <c r="C117" s="3" t="s">
        <v>129</v>
      </c>
      <c r="D117" s="4"/>
      <c r="E117" s="47"/>
      <c r="F117" s="53"/>
      <c r="G117" s="5"/>
    </row>
    <row r="118" spans="1:7" ht="25.5" x14ac:dyDescent="0.25">
      <c r="A118" s="6"/>
      <c r="B118" s="7"/>
      <c r="C118" s="8" t="s">
        <v>130</v>
      </c>
      <c r="D118" s="9"/>
      <c r="E118" s="48"/>
      <c r="F118" s="54"/>
      <c r="G118" s="10"/>
    </row>
    <row r="119" spans="1:7" ht="15" x14ac:dyDescent="0.25">
      <c r="A119" s="6"/>
      <c r="B119" s="7"/>
      <c r="C119" s="8" t="s">
        <v>109</v>
      </c>
      <c r="D119" s="25"/>
      <c r="E119" s="49"/>
      <c r="F119" s="55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7"/>
      <c r="F120" s="53"/>
      <c r="G120" s="5"/>
    </row>
    <row r="121" spans="1:7" ht="15" x14ac:dyDescent="0.25">
      <c r="A121" s="1"/>
      <c r="B121" s="2"/>
      <c r="C121" s="3" t="s">
        <v>131</v>
      </c>
      <c r="D121" s="4"/>
      <c r="E121" s="47"/>
      <c r="F121" s="53"/>
      <c r="G121" s="5"/>
    </row>
    <row r="122" spans="1:7" ht="25.5" x14ac:dyDescent="0.25">
      <c r="A122" s="6"/>
      <c r="B122" s="7"/>
      <c r="C122" s="8" t="s">
        <v>132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3"/>
      <c r="G124" s="5"/>
    </row>
    <row r="125" spans="1:7" ht="25.5" x14ac:dyDescent="0.25">
      <c r="A125" s="6"/>
      <c r="B125" s="7"/>
      <c r="C125" s="8" t="s">
        <v>133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9"/>
      <c r="G127" s="28"/>
    </row>
    <row r="128" spans="1:7" ht="25.5" x14ac:dyDescent="0.25">
      <c r="A128" s="6"/>
      <c r="B128" s="7"/>
      <c r="C128" s="30" t="s">
        <v>134</v>
      </c>
      <c r="D128" s="7"/>
      <c r="E128" s="47"/>
      <c r="F128" s="59">
        <v>-13.65064387</v>
      </c>
      <c r="G128" s="28" t="s">
        <v>268</v>
      </c>
    </row>
    <row r="129" spans="1:7" ht="15" x14ac:dyDescent="0.25">
      <c r="A129" s="6"/>
      <c r="B129" s="7"/>
      <c r="C129" s="31" t="s">
        <v>135</v>
      </c>
      <c r="D129" s="12"/>
      <c r="E129" s="49"/>
      <c r="F129" s="55">
        <v>9597.2032258299969</v>
      </c>
      <c r="G129" s="13">
        <v>0.99999999900000025</v>
      </c>
    </row>
    <row r="131" spans="1:7" ht="15" x14ac:dyDescent="0.25">
      <c r="B131" s="352"/>
      <c r="C131" s="352"/>
      <c r="D131" s="352"/>
      <c r="E131" s="352"/>
      <c r="F131" s="352"/>
    </row>
    <row r="132" spans="1:7" ht="15" x14ac:dyDescent="0.25">
      <c r="B132" s="352" t="s">
        <v>136</v>
      </c>
      <c r="C132" s="352"/>
      <c r="D132" s="352"/>
      <c r="E132" s="352"/>
      <c r="F132" s="352"/>
    </row>
    <row r="134" spans="1:7" ht="15" x14ac:dyDescent="0.25">
      <c r="B134" s="37" t="s">
        <v>137</v>
      </c>
      <c r="C134" s="38"/>
      <c r="D134" s="39"/>
    </row>
    <row r="135" spans="1:7" ht="15" x14ac:dyDescent="0.25">
      <c r="B135" s="40" t="s">
        <v>138</v>
      </c>
      <c r="C135" s="41"/>
      <c r="D135" s="65" t="s">
        <v>139</v>
      </c>
    </row>
    <row r="136" spans="1:7" ht="15" x14ac:dyDescent="0.25">
      <c r="B136" s="40" t="s">
        <v>140</v>
      </c>
      <c r="C136" s="41"/>
      <c r="D136" s="65" t="s">
        <v>139</v>
      </c>
    </row>
    <row r="137" spans="1:7" ht="15" x14ac:dyDescent="0.25">
      <c r="B137" s="42" t="s">
        <v>141</v>
      </c>
      <c r="C137" s="41"/>
      <c r="D137" s="43"/>
    </row>
    <row r="138" spans="1:7" ht="25.5" customHeight="1" x14ac:dyDescent="0.25">
      <c r="B138" s="43"/>
      <c r="C138" s="33" t="s">
        <v>142</v>
      </c>
      <c r="D138" s="34" t="s">
        <v>143</v>
      </c>
    </row>
    <row r="139" spans="1:7" ht="12.75" customHeight="1" x14ac:dyDescent="0.25">
      <c r="B139" s="60" t="s">
        <v>144</v>
      </c>
      <c r="C139" s="61" t="s">
        <v>145</v>
      </c>
      <c r="D139" s="61" t="s">
        <v>146</v>
      </c>
    </row>
    <row r="140" spans="1:7" ht="15" x14ac:dyDescent="0.25">
      <c r="B140" s="43" t="s">
        <v>147</v>
      </c>
      <c r="C140" s="44">
        <v>10.811299999999999</v>
      </c>
      <c r="D140" s="44">
        <v>10.307600000000001</v>
      </c>
    </row>
    <row r="141" spans="1:7" ht="15" x14ac:dyDescent="0.25">
      <c r="B141" s="43" t="s">
        <v>148</v>
      </c>
      <c r="C141" s="44">
        <v>10.811199999999999</v>
      </c>
      <c r="D141" s="44">
        <v>10.307600000000001</v>
      </c>
    </row>
    <row r="142" spans="1:7" ht="15" x14ac:dyDescent="0.25">
      <c r="B142" s="43" t="s">
        <v>149</v>
      </c>
      <c r="C142" s="44">
        <v>10.625299999999999</v>
      </c>
      <c r="D142" s="44">
        <v>10.1272</v>
      </c>
    </row>
    <row r="143" spans="1:7" ht="15" x14ac:dyDescent="0.25">
      <c r="B143" s="43" t="s">
        <v>150</v>
      </c>
      <c r="C143" s="44">
        <v>10.625299999999999</v>
      </c>
      <c r="D143" s="44">
        <v>10.1272</v>
      </c>
    </row>
    <row r="145" spans="2:4" ht="15" x14ac:dyDescent="0.25">
      <c r="B145" s="62" t="s">
        <v>151</v>
      </c>
      <c r="C145" s="45"/>
      <c r="D145" s="63" t="s">
        <v>139</v>
      </c>
    </row>
    <row r="146" spans="2:4" ht="24.75" customHeight="1" x14ac:dyDescent="0.25">
      <c r="B146" s="64"/>
      <c r="C146" s="64"/>
    </row>
    <row r="147" spans="2:4" ht="15" x14ac:dyDescent="0.25">
      <c r="B147" s="66"/>
      <c r="C147" s="68"/>
      <c r="D147"/>
    </row>
    <row r="149" spans="2:4" ht="15" x14ac:dyDescent="0.25">
      <c r="B149" s="42" t="s">
        <v>152</v>
      </c>
      <c r="C149" s="41"/>
      <c r="D149" s="67" t="s">
        <v>139</v>
      </c>
    </row>
    <row r="150" spans="2:4" ht="15" x14ac:dyDescent="0.25">
      <c r="B150" s="42" t="s">
        <v>153</v>
      </c>
      <c r="C150" s="41"/>
      <c r="D150" s="67" t="s">
        <v>139</v>
      </c>
    </row>
    <row r="151" spans="2:4" ht="15" x14ac:dyDescent="0.25">
      <c r="B151" s="42" t="s">
        <v>154</v>
      </c>
      <c r="C151" s="41"/>
      <c r="D151" s="46">
        <v>0.12163438591794172</v>
      </c>
    </row>
    <row r="152" spans="2:4" ht="15" x14ac:dyDescent="0.25">
      <c r="B152" s="42" t="s">
        <v>155</v>
      </c>
      <c r="C152" s="41"/>
      <c r="D152" s="46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V15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545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29</v>
      </c>
      <c r="C7" s="11" t="s">
        <v>30</v>
      </c>
      <c r="D7" s="2" t="s">
        <v>31</v>
      </c>
      <c r="E7" s="47">
        <v>114440</v>
      </c>
      <c r="F7" s="53">
        <v>156.4967</v>
      </c>
      <c r="G7" s="5">
        <v>3.7133553E-2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22952</v>
      </c>
      <c r="F8" s="53">
        <v>153.916112</v>
      </c>
      <c r="G8" s="5">
        <v>3.6521231000000001E-2</v>
      </c>
    </row>
    <row r="9" spans="1:7" ht="25.5" x14ac:dyDescent="0.25">
      <c r="A9" s="6">
        <v>3</v>
      </c>
      <c r="B9" s="7" t="s">
        <v>278</v>
      </c>
      <c r="C9" s="11" t="s">
        <v>279</v>
      </c>
      <c r="D9" s="2" t="s">
        <v>22</v>
      </c>
      <c r="E9" s="47">
        <v>25568</v>
      </c>
      <c r="F9" s="53">
        <v>139.38395199999999</v>
      </c>
      <c r="G9" s="5">
        <v>3.3073038999999999E-2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7">
        <v>29129</v>
      </c>
      <c r="F10" s="53">
        <v>135.71201099999999</v>
      </c>
      <c r="G10" s="5">
        <v>3.2201760000000003E-2</v>
      </c>
    </row>
    <row r="11" spans="1:7" ht="25.5" x14ac:dyDescent="0.25">
      <c r="A11" s="6">
        <v>5</v>
      </c>
      <c r="B11" s="7" t="s">
        <v>63</v>
      </c>
      <c r="C11" s="11" t="s">
        <v>64</v>
      </c>
      <c r="D11" s="2" t="s">
        <v>19</v>
      </c>
      <c r="E11" s="47">
        <v>101250</v>
      </c>
      <c r="F11" s="53">
        <v>125.7525</v>
      </c>
      <c r="G11" s="5">
        <v>2.9838566E-2</v>
      </c>
    </row>
    <row r="12" spans="1:7" ht="15" x14ac:dyDescent="0.25">
      <c r="A12" s="6">
        <v>6</v>
      </c>
      <c r="B12" s="7" t="s">
        <v>284</v>
      </c>
      <c r="C12" s="11" t="s">
        <v>285</v>
      </c>
      <c r="D12" s="2" t="s">
        <v>46</v>
      </c>
      <c r="E12" s="47">
        <v>136241</v>
      </c>
      <c r="F12" s="53">
        <v>123.77494849999999</v>
      </c>
      <c r="G12" s="5">
        <v>2.9369333000000001E-2</v>
      </c>
    </row>
    <row r="13" spans="1:7" ht="25.5" x14ac:dyDescent="0.25">
      <c r="A13" s="6">
        <v>7</v>
      </c>
      <c r="B13" s="7" t="s">
        <v>170</v>
      </c>
      <c r="C13" s="11" t="s">
        <v>171</v>
      </c>
      <c r="D13" s="2" t="s">
        <v>22</v>
      </c>
      <c r="E13" s="47">
        <v>22018</v>
      </c>
      <c r="F13" s="53">
        <v>121.13202699999999</v>
      </c>
      <c r="G13" s="5">
        <v>2.8742219999999999E-2</v>
      </c>
    </row>
    <row r="14" spans="1:7" ht="15" x14ac:dyDescent="0.25">
      <c r="A14" s="6">
        <v>8</v>
      </c>
      <c r="B14" s="7" t="s">
        <v>162</v>
      </c>
      <c r="C14" s="11" t="s">
        <v>163</v>
      </c>
      <c r="D14" s="2" t="s">
        <v>13</v>
      </c>
      <c r="E14" s="47">
        <v>57947</v>
      </c>
      <c r="F14" s="53">
        <v>105.7243015</v>
      </c>
      <c r="G14" s="5">
        <v>2.5086272999999999E-2</v>
      </c>
    </row>
    <row r="15" spans="1:7" ht="25.5" x14ac:dyDescent="0.25">
      <c r="A15" s="6">
        <v>9</v>
      </c>
      <c r="B15" s="7" t="s">
        <v>87</v>
      </c>
      <c r="C15" s="11" t="s">
        <v>88</v>
      </c>
      <c r="D15" s="2" t="s">
        <v>22</v>
      </c>
      <c r="E15" s="47">
        <v>9300</v>
      </c>
      <c r="F15" s="53">
        <v>104.81100000000001</v>
      </c>
      <c r="G15" s="5">
        <v>2.4869565E-2</v>
      </c>
    </row>
    <row r="16" spans="1:7" ht="25.5" x14ac:dyDescent="0.25">
      <c r="A16" s="6">
        <v>10</v>
      </c>
      <c r="B16" s="7" t="s">
        <v>42</v>
      </c>
      <c r="C16" s="11" t="s">
        <v>43</v>
      </c>
      <c r="D16" s="2" t="s">
        <v>19</v>
      </c>
      <c r="E16" s="47">
        <v>104864</v>
      </c>
      <c r="F16" s="53">
        <v>104.025088</v>
      </c>
      <c r="G16" s="5">
        <v>2.4683084000000001E-2</v>
      </c>
    </row>
    <row r="17" spans="1:7" ht="15" x14ac:dyDescent="0.25">
      <c r="A17" s="6">
        <v>11</v>
      </c>
      <c r="B17" s="7" t="s">
        <v>175</v>
      </c>
      <c r="C17" s="11" t="s">
        <v>176</v>
      </c>
      <c r="D17" s="2" t="s">
        <v>177</v>
      </c>
      <c r="E17" s="47">
        <v>30344</v>
      </c>
      <c r="F17" s="53">
        <v>98.587655999999996</v>
      </c>
      <c r="G17" s="5">
        <v>2.3392889E-2</v>
      </c>
    </row>
    <row r="18" spans="1:7" ht="25.5" x14ac:dyDescent="0.25">
      <c r="A18" s="6">
        <v>12</v>
      </c>
      <c r="B18" s="7" t="s">
        <v>40</v>
      </c>
      <c r="C18" s="11" t="s">
        <v>41</v>
      </c>
      <c r="D18" s="2" t="s">
        <v>31</v>
      </c>
      <c r="E18" s="47">
        <v>16700</v>
      </c>
      <c r="F18" s="53">
        <v>93.528350000000003</v>
      </c>
      <c r="G18" s="5">
        <v>2.2192416999999999E-2</v>
      </c>
    </row>
    <row r="19" spans="1:7" ht="25.5" x14ac:dyDescent="0.25">
      <c r="A19" s="6">
        <v>13</v>
      </c>
      <c r="B19" s="7" t="s">
        <v>100</v>
      </c>
      <c r="C19" s="11" t="s">
        <v>101</v>
      </c>
      <c r="D19" s="2" t="s">
        <v>22</v>
      </c>
      <c r="E19" s="47">
        <v>22423</v>
      </c>
      <c r="F19" s="53">
        <v>91.474628499999994</v>
      </c>
      <c r="G19" s="5">
        <v>2.1705109E-2</v>
      </c>
    </row>
    <row r="20" spans="1:7" ht="25.5" x14ac:dyDescent="0.25">
      <c r="A20" s="6">
        <v>14</v>
      </c>
      <c r="B20" s="7" t="s">
        <v>54</v>
      </c>
      <c r="C20" s="11" t="s">
        <v>55</v>
      </c>
      <c r="D20" s="2" t="s">
        <v>22</v>
      </c>
      <c r="E20" s="47">
        <v>48130</v>
      </c>
      <c r="F20" s="53">
        <v>89.930904999999996</v>
      </c>
      <c r="G20" s="5">
        <v>2.1338815000000001E-2</v>
      </c>
    </row>
    <row r="21" spans="1:7" ht="15" x14ac:dyDescent="0.25">
      <c r="A21" s="6">
        <v>15</v>
      </c>
      <c r="B21" s="7" t="s">
        <v>172</v>
      </c>
      <c r="C21" s="11" t="s">
        <v>173</v>
      </c>
      <c r="D21" s="2" t="s">
        <v>174</v>
      </c>
      <c r="E21" s="47">
        <v>31940</v>
      </c>
      <c r="F21" s="53">
        <v>89.511849999999995</v>
      </c>
      <c r="G21" s="5">
        <v>2.1239381000000002E-2</v>
      </c>
    </row>
    <row r="22" spans="1:7" ht="25.5" x14ac:dyDescent="0.25">
      <c r="A22" s="6">
        <v>16</v>
      </c>
      <c r="B22" s="7" t="s">
        <v>185</v>
      </c>
      <c r="C22" s="11" t="s">
        <v>186</v>
      </c>
      <c r="D22" s="2" t="s">
        <v>31</v>
      </c>
      <c r="E22" s="47">
        <v>7360</v>
      </c>
      <c r="F22" s="53">
        <v>88.529759999999996</v>
      </c>
      <c r="G22" s="5">
        <v>2.1006350999999999E-2</v>
      </c>
    </row>
    <row r="23" spans="1:7" ht="25.5" x14ac:dyDescent="0.25">
      <c r="A23" s="6">
        <v>17</v>
      </c>
      <c r="B23" s="7" t="s">
        <v>189</v>
      </c>
      <c r="C23" s="11" t="s">
        <v>190</v>
      </c>
      <c r="D23" s="2" t="s">
        <v>22</v>
      </c>
      <c r="E23" s="47">
        <v>25078</v>
      </c>
      <c r="F23" s="53">
        <v>81.679046</v>
      </c>
      <c r="G23" s="5">
        <v>1.9380813E-2</v>
      </c>
    </row>
    <row r="24" spans="1:7" ht="15" x14ac:dyDescent="0.25">
      <c r="A24" s="6">
        <v>18</v>
      </c>
      <c r="B24" s="7" t="s">
        <v>182</v>
      </c>
      <c r="C24" s="11" t="s">
        <v>183</v>
      </c>
      <c r="D24" s="2" t="s">
        <v>184</v>
      </c>
      <c r="E24" s="47">
        <v>37187</v>
      </c>
      <c r="F24" s="53">
        <v>79.561586500000004</v>
      </c>
      <c r="G24" s="5">
        <v>1.8878381999999999E-2</v>
      </c>
    </row>
    <row r="25" spans="1:7" ht="15" x14ac:dyDescent="0.25">
      <c r="A25" s="6">
        <v>19</v>
      </c>
      <c r="B25" s="7" t="s">
        <v>274</v>
      </c>
      <c r="C25" s="11" t="s">
        <v>275</v>
      </c>
      <c r="D25" s="2" t="s">
        <v>13</v>
      </c>
      <c r="E25" s="47">
        <v>38196</v>
      </c>
      <c r="F25" s="53">
        <v>79.428582000000006</v>
      </c>
      <c r="G25" s="5">
        <v>1.8846821999999999E-2</v>
      </c>
    </row>
    <row r="26" spans="1:7" ht="15" x14ac:dyDescent="0.25">
      <c r="A26" s="6">
        <v>20</v>
      </c>
      <c r="B26" s="7" t="s">
        <v>208</v>
      </c>
      <c r="C26" s="11" t="s">
        <v>209</v>
      </c>
      <c r="D26" s="2" t="s">
        <v>210</v>
      </c>
      <c r="E26" s="47">
        <v>13181</v>
      </c>
      <c r="F26" s="53">
        <v>77.715176</v>
      </c>
      <c r="G26" s="5">
        <v>1.8440265000000001E-2</v>
      </c>
    </row>
    <row r="27" spans="1:7" ht="25.5" x14ac:dyDescent="0.25">
      <c r="A27" s="6">
        <v>21</v>
      </c>
      <c r="B27" s="7" t="s">
        <v>199</v>
      </c>
      <c r="C27" s="11" t="s">
        <v>200</v>
      </c>
      <c r="D27" s="2" t="s">
        <v>169</v>
      </c>
      <c r="E27" s="47">
        <v>24335</v>
      </c>
      <c r="F27" s="53">
        <v>76.338894999999994</v>
      </c>
      <c r="G27" s="5">
        <v>1.8113700999999999E-2</v>
      </c>
    </row>
    <row r="28" spans="1:7" ht="15" x14ac:dyDescent="0.25">
      <c r="A28" s="6">
        <v>22</v>
      </c>
      <c r="B28" s="7" t="s">
        <v>191</v>
      </c>
      <c r="C28" s="11" t="s">
        <v>192</v>
      </c>
      <c r="D28" s="2" t="s">
        <v>177</v>
      </c>
      <c r="E28" s="47">
        <v>6229</v>
      </c>
      <c r="F28" s="53">
        <v>75.423846499999996</v>
      </c>
      <c r="G28" s="5">
        <v>1.7896578E-2</v>
      </c>
    </row>
    <row r="29" spans="1:7" ht="25.5" x14ac:dyDescent="0.25">
      <c r="A29" s="6">
        <v>23</v>
      </c>
      <c r="B29" s="7" t="s">
        <v>193</v>
      </c>
      <c r="C29" s="11" t="s">
        <v>194</v>
      </c>
      <c r="D29" s="2" t="s">
        <v>49</v>
      </c>
      <c r="E29" s="47">
        <v>14229</v>
      </c>
      <c r="F29" s="53">
        <v>73.955227500000007</v>
      </c>
      <c r="G29" s="5">
        <v>1.7548103999999998E-2</v>
      </c>
    </row>
    <row r="30" spans="1:7" ht="15" x14ac:dyDescent="0.25">
      <c r="A30" s="6">
        <v>24</v>
      </c>
      <c r="B30" s="7" t="s">
        <v>61</v>
      </c>
      <c r="C30" s="11" t="s">
        <v>62</v>
      </c>
      <c r="D30" s="2" t="s">
        <v>13</v>
      </c>
      <c r="E30" s="47">
        <v>69927</v>
      </c>
      <c r="F30" s="53">
        <v>73.248532499999996</v>
      </c>
      <c r="G30" s="5">
        <v>1.7380419000000001E-2</v>
      </c>
    </row>
    <row r="31" spans="1:7" ht="51" x14ac:dyDescent="0.25">
      <c r="A31" s="6">
        <v>25</v>
      </c>
      <c r="B31" s="7" t="s">
        <v>246</v>
      </c>
      <c r="C31" s="11" t="s">
        <v>247</v>
      </c>
      <c r="D31" s="2" t="s">
        <v>238</v>
      </c>
      <c r="E31" s="47">
        <v>32152</v>
      </c>
      <c r="F31" s="53">
        <v>71.666808000000003</v>
      </c>
      <c r="G31" s="5">
        <v>1.7005108000000001E-2</v>
      </c>
    </row>
    <row r="32" spans="1:7" ht="15" x14ac:dyDescent="0.25">
      <c r="A32" s="6">
        <v>26</v>
      </c>
      <c r="B32" s="7" t="s">
        <v>228</v>
      </c>
      <c r="C32" s="11" t="s">
        <v>229</v>
      </c>
      <c r="D32" s="2" t="s">
        <v>69</v>
      </c>
      <c r="E32" s="47">
        <v>37163</v>
      </c>
      <c r="F32" s="53">
        <v>71.055655999999999</v>
      </c>
      <c r="G32" s="5">
        <v>1.6860093E-2</v>
      </c>
    </row>
    <row r="33" spans="1:7" ht="15" x14ac:dyDescent="0.25">
      <c r="A33" s="6">
        <v>27</v>
      </c>
      <c r="B33" s="7" t="s">
        <v>239</v>
      </c>
      <c r="C33" s="11" t="s">
        <v>240</v>
      </c>
      <c r="D33" s="2" t="s">
        <v>210</v>
      </c>
      <c r="E33" s="47">
        <v>7612</v>
      </c>
      <c r="F33" s="53">
        <v>70.822047999999995</v>
      </c>
      <c r="G33" s="5">
        <v>1.6804663000000001E-2</v>
      </c>
    </row>
    <row r="34" spans="1:7" ht="15" x14ac:dyDescent="0.25">
      <c r="A34" s="6">
        <v>28</v>
      </c>
      <c r="B34" s="7" t="s">
        <v>180</v>
      </c>
      <c r="C34" s="11" t="s">
        <v>181</v>
      </c>
      <c r="D34" s="2" t="s">
        <v>16</v>
      </c>
      <c r="E34" s="47">
        <v>32083</v>
      </c>
      <c r="F34" s="53">
        <v>68.128250499999993</v>
      </c>
      <c r="G34" s="5">
        <v>1.6165478E-2</v>
      </c>
    </row>
    <row r="35" spans="1:7" ht="25.5" x14ac:dyDescent="0.25">
      <c r="A35" s="6">
        <v>29</v>
      </c>
      <c r="B35" s="7" t="s">
        <v>211</v>
      </c>
      <c r="C35" s="11" t="s">
        <v>212</v>
      </c>
      <c r="D35" s="2" t="s">
        <v>60</v>
      </c>
      <c r="E35" s="47">
        <v>16672</v>
      </c>
      <c r="F35" s="53">
        <v>66.604640000000003</v>
      </c>
      <c r="G35" s="5">
        <v>1.5803956000000001E-2</v>
      </c>
    </row>
    <row r="36" spans="1:7" ht="25.5" x14ac:dyDescent="0.25">
      <c r="A36" s="6">
        <v>30</v>
      </c>
      <c r="B36" s="7" t="s">
        <v>93</v>
      </c>
      <c r="C36" s="11" t="s">
        <v>94</v>
      </c>
      <c r="D36" s="2" t="s">
        <v>95</v>
      </c>
      <c r="E36" s="47">
        <v>23000</v>
      </c>
      <c r="F36" s="53">
        <v>65.837500000000006</v>
      </c>
      <c r="G36" s="5">
        <v>1.5621929E-2</v>
      </c>
    </row>
    <row r="37" spans="1:7" ht="25.5" x14ac:dyDescent="0.25">
      <c r="A37" s="6">
        <v>31</v>
      </c>
      <c r="B37" s="7" t="s">
        <v>197</v>
      </c>
      <c r="C37" s="11" t="s">
        <v>198</v>
      </c>
      <c r="D37" s="2" t="s">
        <v>166</v>
      </c>
      <c r="E37" s="47">
        <v>12487</v>
      </c>
      <c r="F37" s="53">
        <v>61.423552999999998</v>
      </c>
      <c r="G37" s="5">
        <v>1.4574587E-2</v>
      </c>
    </row>
    <row r="38" spans="1:7" ht="15" x14ac:dyDescent="0.25">
      <c r="A38" s="6">
        <v>32</v>
      </c>
      <c r="B38" s="7" t="s">
        <v>254</v>
      </c>
      <c r="C38" s="11" t="s">
        <v>255</v>
      </c>
      <c r="D38" s="2" t="s">
        <v>177</v>
      </c>
      <c r="E38" s="47">
        <v>7964</v>
      </c>
      <c r="F38" s="53">
        <v>59.813622000000002</v>
      </c>
      <c r="G38" s="5">
        <v>1.4192582E-2</v>
      </c>
    </row>
    <row r="39" spans="1:7" ht="51" x14ac:dyDescent="0.25">
      <c r="A39" s="6">
        <v>33</v>
      </c>
      <c r="B39" s="7" t="s">
        <v>236</v>
      </c>
      <c r="C39" s="11" t="s">
        <v>237</v>
      </c>
      <c r="D39" s="2" t="s">
        <v>238</v>
      </c>
      <c r="E39" s="47">
        <v>24622</v>
      </c>
      <c r="F39" s="53">
        <v>57.997121</v>
      </c>
      <c r="G39" s="5">
        <v>1.3761562999999999E-2</v>
      </c>
    </row>
    <row r="40" spans="1:7" ht="15" x14ac:dyDescent="0.25">
      <c r="A40" s="6">
        <v>34</v>
      </c>
      <c r="B40" s="7" t="s">
        <v>195</v>
      </c>
      <c r="C40" s="11" t="s">
        <v>196</v>
      </c>
      <c r="D40" s="2" t="s">
        <v>177</v>
      </c>
      <c r="E40" s="47">
        <v>14456</v>
      </c>
      <c r="F40" s="53">
        <v>57.614387999999998</v>
      </c>
      <c r="G40" s="5">
        <v>1.3670748E-2</v>
      </c>
    </row>
    <row r="41" spans="1:7" ht="15" x14ac:dyDescent="0.25">
      <c r="A41" s="6">
        <v>35</v>
      </c>
      <c r="B41" s="7" t="s">
        <v>244</v>
      </c>
      <c r="C41" s="11" t="s">
        <v>245</v>
      </c>
      <c r="D41" s="2" t="s">
        <v>174</v>
      </c>
      <c r="E41" s="47">
        <v>17672</v>
      </c>
      <c r="F41" s="53">
        <v>53.669863999999997</v>
      </c>
      <c r="G41" s="5">
        <v>1.2734791000000001E-2</v>
      </c>
    </row>
    <row r="42" spans="1:7" ht="25.5" x14ac:dyDescent="0.25">
      <c r="A42" s="6">
        <v>36</v>
      </c>
      <c r="B42" s="7" t="s">
        <v>89</v>
      </c>
      <c r="C42" s="11" t="s">
        <v>90</v>
      </c>
      <c r="D42" s="2" t="s">
        <v>22</v>
      </c>
      <c r="E42" s="47">
        <v>8247</v>
      </c>
      <c r="F42" s="53">
        <v>50.281959000000001</v>
      </c>
      <c r="G42" s="5">
        <v>1.1930908E-2</v>
      </c>
    </row>
    <row r="43" spans="1:7" ht="15" x14ac:dyDescent="0.25">
      <c r="A43" s="6">
        <v>37</v>
      </c>
      <c r="B43" s="7" t="s">
        <v>276</v>
      </c>
      <c r="C43" s="11" t="s">
        <v>277</v>
      </c>
      <c r="D43" s="2" t="s">
        <v>174</v>
      </c>
      <c r="E43" s="47">
        <v>13432</v>
      </c>
      <c r="F43" s="53">
        <v>49.248427999999997</v>
      </c>
      <c r="G43" s="5">
        <v>1.1685671999999999E-2</v>
      </c>
    </row>
    <row r="44" spans="1:7" ht="15" x14ac:dyDescent="0.25">
      <c r="A44" s="6">
        <v>38</v>
      </c>
      <c r="B44" s="7" t="s">
        <v>67</v>
      </c>
      <c r="C44" s="11" t="s">
        <v>68</v>
      </c>
      <c r="D44" s="2" t="s">
        <v>69</v>
      </c>
      <c r="E44" s="47">
        <v>21686</v>
      </c>
      <c r="F44" s="53">
        <v>48.132077000000002</v>
      </c>
      <c r="G44" s="5">
        <v>1.1420784E-2</v>
      </c>
    </row>
    <row r="45" spans="1:7" ht="38.25" x14ac:dyDescent="0.25">
      <c r="A45" s="6">
        <v>39</v>
      </c>
      <c r="B45" s="7" t="s">
        <v>82</v>
      </c>
      <c r="C45" s="11" t="s">
        <v>83</v>
      </c>
      <c r="D45" s="2" t="s">
        <v>84</v>
      </c>
      <c r="E45" s="47">
        <v>52000</v>
      </c>
      <c r="F45" s="53">
        <v>45.473999999999997</v>
      </c>
      <c r="G45" s="5">
        <v>1.0790075E-2</v>
      </c>
    </row>
    <row r="46" spans="1:7" ht="15" x14ac:dyDescent="0.25">
      <c r="A46" s="6">
        <v>40</v>
      </c>
      <c r="B46" s="7" t="s">
        <v>477</v>
      </c>
      <c r="C46" s="11" t="s">
        <v>478</v>
      </c>
      <c r="D46" s="2" t="s">
        <v>253</v>
      </c>
      <c r="E46" s="47">
        <v>25601</v>
      </c>
      <c r="F46" s="53">
        <v>45.262568000000002</v>
      </c>
      <c r="G46" s="5">
        <v>1.0739907E-2</v>
      </c>
    </row>
    <row r="47" spans="1:7" ht="15" x14ac:dyDescent="0.25">
      <c r="A47" s="6">
        <v>41</v>
      </c>
      <c r="B47" s="7" t="s">
        <v>248</v>
      </c>
      <c r="C47" s="11" t="s">
        <v>249</v>
      </c>
      <c r="D47" s="2" t="s">
        <v>250</v>
      </c>
      <c r="E47" s="47">
        <v>4325</v>
      </c>
      <c r="F47" s="53">
        <v>43.262974999999997</v>
      </c>
      <c r="G47" s="5">
        <v>1.0265443000000001E-2</v>
      </c>
    </row>
    <row r="48" spans="1:7" ht="25.5" x14ac:dyDescent="0.25">
      <c r="A48" s="6">
        <v>42</v>
      </c>
      <c r="B48" s="7" t="s">
        <v>280</v>
      </c>
      <c r="C48" s="11" t="s">
        <v>281</v>
      </c>
      <c r="D48" s="2" t="s">
        <v>49</v>
      </c>
      <c r="E48" s="47">
        <v>60000</v>
      </c>
      <c r="F48" s="53">
        <v>41.79</v>
      </c>
      <c r="G48" s="5">
        <v>9.9159360000000002E-3</v>
      </c>
    </row>
    <row r="49" spans="1:7" ht="15" x14ac:dyDescent="0.25">
      <c r="A49" s="6">
        <v>43</v>
      </c>
      <c r="B49" s="7" t="s">
        <v>75</v>
      </c>
      <c r="C49" s="11" t="s">
        <v>76</v>
      </c>
      <c r="D49" s="2" t="s">
        <v>69</v>
      </c>
      <c r="E49" s="47">
        <v>15303</v>
      </c>
      <c r="F49" s="53">
        <v>41.371660499999997</v>
      </c>
      <c r="G49" s="5">
        <v>9.8166720000000002E-3</v>
      </c>
    </row>
    <row r="50" spans="1:7" ht="15" x14ac:dyDescent="0.25">
      <c r="A50" s="6">
        <v>44</v>
      </c>
      <c r="B50" s="7" t="s">
        <v>223</v>
      </c>
      <c r="C50" s="11" t="s">
        <v>224</v>
      </c>
      <c r="D50" s="2" t="s">
        <v>184</v>
      </c>
      <c r="E50" s="47">
        <v>15030</v>
      </c>
      <c r="F50" s="53">
        <v>40.325490000000002</v>
      </c>
      <c r="G50" s="5">
        <v>9.5684359999999996E-3</v>
      </c>
    </row>
    <row r="51" spans="1:7" ht="15" x14ac:dyDescent="0.25">
      <c r="A51" s="6">
        <v>45</v>
      </c>
      <c r="B51" s="7" t="s">
        <v>217</v>
      </c>
      <c r="C51" s="11" t="s">
        <v>218</v>
      </c>
      <c r="D51" s="2" t="s">
        <v>74</v>
      </c>
      <c r="E51" s="47">
        <v>39581</v>
      </c>
      <c r="F51" s="53">
        <v>40.273667500000002</v>
      </c>
      <c r="G51" s="5">
        <v>9.5561399999999994E-3</v>
      </c>
    </row>
    <row r="52" spans="1:7" ht="15" x14ac:dyDescent="0.25">
      <c r="A52" s="6">
        <v>46</v>
      </c>
      <c r="B52" s="7" t="s">
        <v>286</v>
      </c>
      <c r="C52" s="11" t="s">
        <v>287</v>
      </c>
      <c r="D52" s="2" t="s">
        <v>161</v>
      </c>
      <c r="E52" s="47">
        <v>16648</v>
      </c>
      <c r="F52" s="53">
        <v>40.229892</v>
      </c>
      <c r="G52" s="5">
        <v>9.5457530000000006E-3</v>
      </c>
    </row>
    <row r="53" spans="1:7" ht="15" x14ac:dyDescent="0.25">
      <c r="A53" s="6">
        <v>47</v>
      </c>
      <c r="B53" s="7" t="s">
        <v>258</v>
      </c>
      <c r="C53" s="11" t="s">
        <v>259</v>
      </c>
      <c r="D53" s="2" t="s">
        <v>184</v>
      </c>
      <c r="E53" s="47">
        <v>30096</v>
      </c>
      <c r="F53" s="53">
        <v>39.997584000000003</v>
      </c>
      <c r="G53" s="5">
        <v>9.4906309999999994E-3</v>
      </c>
    </row>
    <row r="54" spans="1:7" ht="25.5" x14ac:dyDescent="0.25">
      <c r="A54" s="6">
        <v>48</v>
      </c>
      <c r="B54" s="7" t="s">
        <v>34</v>
      </c>
      <c r="C54" s="11" t="s">
        <v>35</v>
      </c>
      <c r="D54" s="2" t="s">
        <v>22</v>
      </c>
      <c r="E54" s="47">
        <v>6946</v>
      </c>
      <c r="F54" s="53">
        <v>38.237729999999999</v>
      </c>
      <c r="G54" s="5">
        <v>9.0730529999999993E-3</v>
      </c>
    </row>
    <row r="55" spans="1:7" ht="15" x14ac:dyDescent="0.25">
      <c r="A55" s="6">
        <v>49</v>
      </c>
      <c r="B55" s="7" t="s">
        <v>202</v>
      </c>
      <c r="C55" s="11" t="s">
        <v>203</v>
      </c>
      <c r="D55" s="2" t="s">
        <v>25</v>
      </c>
      <c r="E55" s="47">
        <v>52651</v>
      </c>
      <c r="F55" s="53">
        <v>36.566119499999999</v>
      </c>
      <c r="G55" s="5">
        <v>8.6764129999999991E-3</v>
      </c>
    </row>
    <row r="56" spans="1:7" ht="15" x14ac:dyDescent="0.25">
      <c r="A56" s="6">
        <v>50</v>
      </c>
      <c r="B56" s="7" t="s">
        <v>241</v>
      </c>
      <c r="C56" s="11" t="s">
        <v>242</v>
      </c>
      <c r="D56" s="2" t="s">
        <v>243</v>
      </c>
      <c r="E56" s="47">
        <v>24410</v>
      </c>
      <c r="F56" s="53">
        <v>36.10239</v>
      </c>
      <c r="G56" s="5">
        <v>8.5663790000000007E-3</v>
      </c>
    </row>
    <row r="57" spans="1:7" ht="15" x14ac:dyDescent="0.25">
      <c r="A57" s="6">
        <v>51</v>
      </c>
      <c r="B57" s="7" t="s">
        <v>81</v>
      </c>
      <c r="C57" s="11" t="s">
        <v>865</v>
      </c>
      <c r="D57" s="2" t="s">
        <v>69</v>
      </c>
      <c r="E57" s="47">
        <v>15702</v>
      </c>
      <c r="F57" s="53">
        <v>35.651390999999997</v>
      </c>
      <c r="G57" s="5">
        <v>8.4593659999999994E-3</v>
      </c>
    </row>
    <row r="58" spans="1:7" ht="15" x14ac:dyDescent="0.25">
      <c r="A58" s="6">
        <v>52</v>
      </c>
      <c r="B58" s="7" t="s">
        <v>225</v>
      </c>
      <c r="C58" s="11" t="s">
        <v>226</v>
      </c>
      <c r="D58" s="2" t="s">
        <v>227</v>
      </c>
      <c r="E58" s="47">
        <v>2037</v>
      </c>
      <c r="F58" s="53">
        <v>34.2694695</v>
      </c>
      <c r="G58" s="5">
        <v>8.1314630000000002E-3</v>
      </c>
    </row>
    <row r="59" spans="1:7" ht="15" x14ac:dyDescent="0.25">
      <c r="A59" s="6">
        <v>53</v>
      </c>
      <c r="B59" s="7" t="s">
        <v>213</v>
      </c>
      <c r="C59" s="11" t="s">
        <v>214</v>
      </c>
      <c r="D59" s="2" t="s">
        <v>161</v>
      </c>
      <c r="E59" s="47">
        <v>15046</v>
      </c>
      <c r="F59" s="53">
        <v>33.966344999999997</v>
      </c>
      <c r="G59" s="5">
        <v>8.0595379999999998E-3</v>
      </c>
    </row>
    <row r="60" spans="1:7" ht="15" x14ac:dyDescent="0.25">
      <c r="A60" s="6">
        <v>54</v>
      </c>
      <c r="B60" s="7" t="s">
        <v>262</v>
      </c>
      <c r="C60" s="11" t="s">
        <v>263</v>
      </c>
      <c r="D60" s="2" t="s">
        <v>264</v>
      </c>
      <c r="E60" s="47">
        <v>13449</v>
      </c>
      <c r="F60" s="53">
        <v>32.936601000000003</v>
      </c>
      <c r="G60" s="5">
        <v>7.8151999999999996E-3</v>
      </c>
    </row>
    <row r="61" spans="1:7" ht="25.5" x14ac:dyDescent="0.25">
      <c r="A61" s="6">
        <v>55</v>
      </c>
      <c r="B61" s="7" t="s">
        <v>187</v>
      </c>
      <c r="C61" s="11" t="s">
        <v>188</v>
      </c>
      <c r="D61" s="2" t="s">
        <v>60</v>
      </c>
      <c r="E61" s="47">
        <v>17026</v>
      </c>
      <c r="F61" s="53">
        <v>29.514571</v>
      </c>
      <c r="G61" s="5">
        <v>7.0032200000000001E-3</v>
      </c>
    </row>
    <row r="62" spans="1:7" ht="15" x14ac:dyDescent="0.25">
      <c r="A62" s="6">
        <v>56</v>
      </c>
      <c r="B62" s="7" t="s">
        <v>96</v>
      </c>
      <c r="C62" s="11" t="s">
        <v>97</v>
      </c>
      <c r="D62" s="2" t="s">
        <v>69</v>
      </c>
      <c r="E62" s="47">
        <v>17996</v>
      </c>
      <c r="F62" s="53">
        <v>25.536324</v>
      </c>
      <c r="G62" s="5">
        <v>6.0592620000000002E-3</v>
      </c>
    </row>
    <row r="63" spans="1:7" ht="25.5" x14ac:dyDescent="0.25">
      <c r="A63" s="6">
        <v>57</v>
      </c>
      <c r="B63" s="7" t="s">
        <v>230</v>
      </c>
      <c r="C63" s="11" t="s">
        <v>231</v>
      </c>
      <c r="D63" s="2" t="s">
        <v>169</v>
      </c>
      <c r="E63" s="47">
        <v>10966</v>
      </c>
      <c r="F63" s="53">
        <v>16.268060999999999</v>
      </c>
      <c r="G63" s="5">
        <v>3.8600869999999999E-3</v>
      </c>
    </row>
    <row r="64" spans="1:7" ht="38.25" x14ac:dyDescent="0.25">
      <c r="A64" s="6">
        <v>58</v>
      </c>
      <c r="B64" s="7" t="s">
        <v>265</v>
      </c>
      <c r="C64" s="11" t="s">
        <v>266</v>
      </c>
      <c r="D64" s="2" t="s">
        <v>267</v>
      </c>
      <c r="E64" s="47">
        <v>9826</v>
      </c>
      <c r="F64" s="53">
        <v>11.776460999999999</v>
      </c>
      <c r="G64" s="5">
        <v>2.7943199999999999E-3</v>
      </c>
    </row>
    <row r="65" spans="1:7" ht="25.5" x14ac:dyDescent="0.25">
      <c r="A65" s="6">
        <v>59</v>
      </c>
      <c r="B65" s="7" t="s">
        <v>232</v>
      </c>
      <c r="C65" s="11" t="s">
        <v>233</v>
      </c>
      <c r="D65" s="2" t="s">
        <v>22</v>
      </c>
      <c r="E65" s="47">
        <v>5718</v>
      </c>
      <c r="F65" s="53">
        <v>4.102665</v>
      </c>
      <c r="G65" s="5">
        <v>9.73481E-4</v>
      </c>
    </row>
    <row r="66" spans="1:7" ht="15" x14ac:dyDescent="0.25">
      <c r="A66" s="1"/>
      <c r="B66" s="2"/>
      <c r="C66" s="8" t="s">
        <v>109</v>
      </c>
      <c r="D66" s="12"/>
      <c r="E66" s="49"/>
      <c r="F66" s="55">
        <v>4004.8545609999996</v>
      </c>
      <c r="G66" s="13">
        <v>0.95027230699999998</v>
      </c>
    </row>
    <row r="67" spans="1:7" ht="15" x14ac:dyDescent="0.25">
      <c r="A67" s="6"/>
      <c r="B67" s="7"/>
      <c r="C67" s="14"/>
      <c r="D67" s="15"/>
      <c r="E67" s="47"/>
      <c r="F67" s="53"/>
      <c r="G67" s="5"/>
    </row>
    <row r="68" spans="1:7" ht="15" x14ac:dyDescent="0.25">
      <c r="A68" s="1"/>
      <c r="B68" s="2"/>
      <c r="C68" s="8" t="s">
        <v>110</v>
      </c>
      <c r="D68" s="9"/>
      <c r="E68" s="48"/>
      <c r="F68" s="54"/>
      <c r="G68" s="10"/>
    </row>
    <row r="69" spans="1:7" ht="15" x14ac:dyDescent="0.25">
      <c r="A69" s="1"/>
      <c r="B69" s="2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6"/>
      <c r="B70" s="7"/>
      <c r="C70" s="14"/>
      <c r="D70" s="15"/>
      <c r="E70" s="47"/>
      <c r="F70" s="53"/>
      <c r="G70" s="5"/>
    </row>
    <row r="71" spans="1:7" ht="15" x14ac:dyDescent="0.25">
      <c r="A71" s="16"/>
      <c r="B71" s="17"/>
      <c r="C71" s="8" t="s">
        <v>111</v>
      </c>
      <c r="D71" s="9"/>
      <c r="E71" s="48"/>
      <c r="F71" s="54"/>
      <c r="G71" s="10"/>
    </row>
    <row r="72" spans="1:7" ht="15" x14ac:dyDescent="0.25">
      <c r="A72" s="18"/>
      <c r="B72" s="19"/>
      <c r="C72" s="8" t="s">
        <v>109</v>
      </c>
      <c r="D72" s="20"/>
      <c r="E72" s="50"/>
      <c r="F72" s="56">
        <v>0</v>
      </c>
      <c r="G72" s="21">
        <v>0</v>
      </c>
    </row>
    <row r="73" spans="1:7" ht="15" x14ac:dyDescent="0.25">
      <c r="A73" s="18"/>
      <c r="B73" s="19"/>
      <c r="C73" s="14"/>
      <c r="D73" s="22"/>
      <c r="E73" s="51"/>
      <c r="F73" s="57"/>
      <c r="G73" s="23"/>
    </row>
    <row r="74" spans="1:7" ht="15" x14ac:dyDescent="0.25">
      <c r="A74" s="1"/>
      <c r="B74" s="2"/>
      <c r="C74" s="8" t="s">
        <v>113</v>
      </c>
      <c r="D74" s="9"/>
      <c r="E74" s="48"/>
      <c r="F74" s="54"/>
      <c r="G74" s="10"/>
    </row>
    <row r="75" spans="1:7" ht="15" x14ac:dyDescent="0.25">
      <c r="A75" s="1"/>
      <c r="B75" s="2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1"/>
      <c r="B76" s="2"/>
      <c r="C76" s="14"/>
      <c r="D76" s="4"/>
      <c r="E76" s="47"/>
      <c r="F76" s="53"/>
      <c r="G76" s="5"/>
    </row>
    <row r="77" spans="1:7" ht="15" x14ac:dyDescent="0.25">
      <c r="A77" s="1"/>
      <c r="B77" s="2"/>
      <c r="C77" s="8" t="s">
        <v>114</v>
      </c>
      <c r="D77" s="9"/>
      <c r="E77" s="48"/>
      <c r="F77" s="54"/>
      <c r="G77" s="10"/>
    </row>
    <row r="78" spans="1:7" ht="15" x14ac:dyDescent="0.25">
      <c r="A78" s="1"/>
      <c r="B78" s="2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15" x14ac:dyDescent="0.25">
      <c r="A80" s="1"/>
      <c r="B80" s="2"/>
      <c r="C80" s="8" t="s">
        <v>115</v>
      </c>
      <c r="D80" s="9"/>
      <c r="E80" s="48"/>
      <c r="F80" s="54"/>
      <c r="G80" s="10"/>
    </row>
    <row r="81" spans="1:7" ht="15" x14ac:dyDescent="0.25">
      <c r="A81" s="1"/>
      <c r="B81" s="2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1"/>
      <c r="B82" s="2"/>
      <c r="C82" s="14"/>
      <c r="D82" s="4"/>
      <c r="E82" s="47"/>
      <c r="F82" s="53"/>
      <c r="G82" s="5"/>
    </row>
    <row r="83" spans="1:7" ht="25.5" x14ac:dyDescent="0.25">
      <c r="A83" s="6"/>
      <c r="B83" s="7"/>
      <c r="C83" s="24" t="s">
        <v>116</v>
      </c>
      <c r="D83" s="25"/>
      <c r="E83" s="49"/>
      <c r="F83" s="55">
        <v>4004.8545609999996</v>
      </c>
      <c r="G83" s="13">
        <v>0.95027230699999998</v>
      </c>
    </row>
    <row r="84" spans="1:7" ht="15" x14ac:dyDescent="0.25">
      <c r="A84" s="1"/>
      <c r="B84" s="2"/>
      <c r="C84" s="11"/>
      <c r="D84" s="4"/>
      <c r="E84" s="47"/>
      <c r="F84" s="53"/>
      <c r="G84" s="5"/>
    </row>
    <row r="85" spans="1:7" ht="15" x14ac:dyDescent="0.25">
      <c r="A85" s="1"/>
      <c r="B85" s="2"/>
      <c r="C85" s="3" t="s">
        <v>117</v>
      </c>
      <c r="D85" s="4"/>
      <c r="E85" s="47"/>
      <c r="F85" s="53"/>
      <c r="G85" s="5"/>
    </row>
    <row r="86" spans="1:7" ht="25.5" x14ac:dyDescent="0.25">
      <c r="A86" s="1"/>
      <c r="B86" s="2"/>
      <c r="C86" s="8" t="s">
        <v>10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12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4"/>
      <c r="E88" s="47"/>
      <c r="F88" s="53"/>
      <c r="G88" s="5"/>
    </row>
    <row r="89" spans="1:7" ht="15" x14ac:dyDescent="0.25">
      <c r="A89" s="1"/>
      <c r="B89" s="26"/>
      <c r="C89" s="8" t="s">
        <v>118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12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4"/>
      <c r="E91" s="47"/>
      <c r="F91" s="59"/>
      <c r="G91" s="28"/>
    </row>
    <row r="92" spans="1:7" ht="15" x14ac:dyDescent="0.25">
      <c r="A92" s="1"/>
      <c r="B92" s="2"/>
      <c r="C92" s="8" t="s">
        <v>119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12"/>
      <c r="E93" s="49"/>
      <c r="F93" s="55">
        <v>0</v>
      </c>
      <c r="G93" s="13">
        <v>0</v>
      </c>
    </row>
    <row r="94" spans="1:7" ht="15" x14ac:dyDescent="0.25">
      <c r="A94" s="1"/>
      <c r="B94" s="2"/>
      <c r="C94" s="14"/>
      <c r="D94" s="4"/>
      <c r="E94" s="47"/>
      <c r="F94" s="53"/>
      <c r="G94" s="5"/>
    </row>
    <row r="95" spans="1:7" ht="25.5" x14ac:dyDescent="0.25">
      <c r="A95" s="1"/>
      <c r="B95" s="26"/>
      <c r="C95" s="8" t="s">
        <v>120</v>
      </c>
      <c r="D95" s="9"/>
      <c r="E95" s="48"/>
      <c r="F95" s="54"/>
      <c r="G95" s="10"/>
    </row>
    <row r="96" spans="1:7" ht="15" x14ac:dyDescent="0.25">
      <c r="A96" s="6"/>
      <c r="B96" s="7"/>
      <c r="C96" s="8" t="s">
        <v>109</v>
      </c>
      <c r="D96" s="12"/>
      <c r="E96" s="49"/>
      <c r="F96" s="55">
        <v>0</v>
      </c>
      <c r="G96" s="13">
        <v>0</v>
      </c>
    </row>
    <row r="97" spans="1:7" ht="15" x14ac:dyDescent="0.25">
      <c r="A97" s="6"/>
      <c r="B97" s="7"/>
      <c r="C97" s="14"/>
      <c r="D97" s="4"/>
      <c r="E97" s="47"/>
      <c r="F97" s="53"/>
      <c r="G97" s="5"/>
    </row>
    <row r="98" spans="1:7" ht="15" x14ac:dyDescent="0.25">
      <c r="A98" s="6"/>
      <c r="B98" s="7"/>
      <c r="C98" s="29" t="s">
        <v>121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1"/>
      <c r="D99" s="4"/>
      <c r="E99" s="47"/>
      <c r="F99" s="53"/>
      <c r="G99" s="5"/>
    </row>
    <row r="100" spans="1:7" ht="15" x14ac:dyDescent="0.25">
      <c r="A100" s="1"/>
      <c r="B100" s="2"/>
      <c r="C100" s="3" t="s">
        <v>122</v>
      </c>
      <c r="D100" s="4"/>
      <c r="E100" s="47"/>
      <c r="F100" s="53"/>
      <c r="G100" s="5"/>
    </row>
    <row r="101" spans="1:7" ht="15" x14ac:dyDescent="0.25">
      <c r="A101" s="6"/>
      <c r="B101" s="7"/>
      <c r="C101" s="8" t="s">
        <v>123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15" x14ac:dyDescent="0.25">
      <c r="A104" s="6"/>
      <c r="B104" s="7"/>
      <c r="C104" s="8" t="s">
        <v>124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15" x14ac:dyDescent="0.25">
      <c r="A107" s="6"/>
      <c r="B107" s="7"/>
      <c r="C107" s="8" t="s">
        <v>125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6"/>
      <c r="B110" s="7"/>
      <c r="C110" s="8" t="s">
        <v>126</v>
      </c>
      <c r="D110" s="9"/>
      <c r="E110" s="48"/>
      <c r="F110" s="54"/>
      <c r="G110" s="10"/>
    </row>
    <row r="111" spans="1:7" ht="15" x14ac:dyDescent="0.25">
      <c r="A111" s="6">
        <v>1</v>
      </c>
      <c r="B111" s="7"/>
      <c r="C111" s="11" t="s">
        <v>757</v>
      </c>
      <c r="D111" s="15"/>
      <c r="E111" s="47"/>
      <c r="F111" s="53">
        <v>199.93426819999999</v>
      </c>
      <c r="G111" s="5">
        <v>4.7440424000000002E-2</v>
      </c>
    </row>
    <row r="112" spans="1:7" ht="15" x14ac:dyDescent="0.25">
      <c r="A112" s="6"/>
      <c r="B112" s="7"/>
      <c r="C112" s="8" t="s">
        <v>109</v>
      </c>
      <c r="D112" s="25"/>
      <c r="E112" s="49"/>
      <c r="F112" s="55">
        <v>199.93426819999999</v>
      </c>
      <c r="G112" s="13">
        <v>4.7440424000000002E-2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25.5" x14ac:dyDescent="0.25">
      <c r="A114" s="6"/>
      <c r="B114" s="7"/>
      <c r="C114" s="24" t="s">
        <v>128</v>
      </c>
      <c r="D114" s="25"/>
      <c r="E114" s="49"/>
      <c r="F114" s="55">
        <v>199.93426819999999</v>
      </c>
      <c r="G114" s="13">
        <v>4.7440424000000002E-2</v>
      </c>
    </row>
    <row r="115" spans="1:7" ht="15" x14ac:dyDescent="0.25">
      <c r="A115" s="6"/>
      <c r="B115" s="7"/>
      <c r="C115" s="30"/>
      <c r="D115" s="7"/>
      <c r="E115" s="47"/>
      <c r="F115" s="53"/>
      <c r="G115" s="5"/>
    </row>
    <row r="116" spans="1:7" ht="15" x14ac:dyDescent="0.25">
      <c r="A116" s="1"/>
      <c r="B116" s="2"/>
      <c r="C116" s="3" t="s">
        <v>129</v>
      </c>
      <c r="D116" s="4"/>
      <c r="E116" s="47"/>
      <c r="F116" s="53"/>
      <c r="G116" s="5"/>
    </row>
    <row r="117" spans="1:7" ht="25.5" x14ac:dyDescent="0.25">
      <c r="A117" s="6"/>
      <c r="B117" s="7"/>
      <c r="C117" s="8" t="s">
        <v>130</v>
      </c>
      <c r="D117" s="9"/>
      <c r="E117" s="48"/>
      <c r="F117" s="54"/>
      <c r="G117" s="10"/>
    </row>
    <row r="118" spans="1:7" ht="15" x14ac:dyDescent="0.25">
      <c r="A118" s="6"/>
      <c r="B118" s="7"/>
      <c r="C118" s="8" t="s">
        <v>109</v>
      </c>
      <c r="D118" s="25"/>
      <c r="E118" s="49"/>
      <c r="F118" s="55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7"/>
      <c r="F119" s="53"/>
      <c r="G119" s="5"/>
    </row>
    <row r="120" spans="1:7" ht="15" x14ac:dyDescent="0.25">
      <c r="A120" s="1"/>
      <c r="B120" s="2"/>
      <c r="C120" s="3" t="s">
        <v>131</v>
      </c>
      <c r="D120" s="4"/>
      <c r="E120" s="47"/>
      <c r="F120" s="53"/>
      <c r="G120" s="5"/>
    </row>
    <row r="121" spans="1:7" ht="25.5" x14ac:dyDescent="0.25">
      <c r="A121" s="6"/>
      <c r="B121" s="7"/>
      <c r="C121" s="8" t="s">
        <v>132</v>
      </c>
      <c r="D121" s="9"/>
      <c r="E121" s="48"/>
      <c r="F121" s="54"/>
      <c r="G121" s="10"/>
    </row>
    <row r="122" spans="1:7" ht="15" x14ac:dyDescent="0.25">
      <c r="A122" s="6"/>
      <c r="B122" s="7"/>
      <c r="C122" s="8" t="s">
        <v>109</v>
      </c>
      <c r="D122" s="25"/>
      <c r="E122" s="49"/>
      <c r="F122" s="55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7"/>
      <c r="F123" s="53"/>
      <c r="G123" s="5"/>
    </row>
    <row r="124" spans="1:7" ht="25.5" x14ac:dyDescent="0.25">
      <c r="A124" s="6"/>
      <c r="B124" s="7"/>
      <c r="C124" s="8" t="s">
        <v>133</v>
      </c>
      <c r="D124" s="9"/>
      <c r="E124" s="48"/>
      <c r="F124" s="54"/>
      <c r="G124" s="10"/>
    </row>
    <row r="125" spans="1:7" ht="15" x14ac:dyDescent="0.25">
      <c r="A125" s="6"/>
      <c r="B125" s="7"/>
      <c r="C125" s="8" t="s">
        <v>109</v>
      </c>
      <c r="D125" s="25"/>
      <c r="E125" s="49"/>
      <c r="F125" s="55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7"/>
      <c r="F126" s="59"/>
      <c r="G126" s="28"/>
    </row>
    <row r="127" spans="1:7" ht="25.5" x14ac:dyDescent="0.25">
      <c r="A127" s="6"/>
      <c r="B127" s="7"/>
      <c r="C127" s="30" t="s">
        <v>134</v>
      </c>
      <c r="D127" s="7"/>
      <c r="E127" s="47"/>
      <c r="F127" s="59">
        <v>9.63952001</v>
      </c>
      <c r="G127" s="28">
        <v>2.287266E-3</v>
      </c>
    </row>
    <row r="128" spans="1:7" ht="15" x14ac:dyDescent="0.25">
      <c r="A128" s="6"/>
      <c r="B128" s="7"/>
      <c r="C128" s="31" t="s">
        <v>135</v>
      </c>
      <c r="D128" s="12"/>
      <c r="E128" s="49"/>
      <c r="F128" s="55">
        <v>4214.4283492099994</v>
      </c>
      <c r="G128" s="13">
        <v>0.99999999700000008</v>
      </c>
    </row>
    <row r="130" spans="2:6" ht="15" x14ac:dyDescent="0.25">
      <c r="B130" s="352"/>
      <c r="C130" s="352"/>
      <c r="D130" s="352"/>
      <c r="E130" s="352"/>
      <c r="F130" s="352"/>
    </row>
    <row r="131" spans="2:6" ht="15" x14ac:dyDescent="0.25">
      <c r="B131" s="352"/>
      <c r="C131" s="352"/>
      <c r="D131" s="352"/>
      <c r="E131" s="352"/>
      <c r="F131" s="352"/>
    </row>
    <row r="133" spans="2:6" ht="15" x14ac:dyDescent="0.25">
      <c r="B133" s="37" t="s">
        <v>137</v>
      </c>
      <c r="C133" s="38"/>
      <c r="D133" s="39"/>
    </row>
    <row r="134" spans="2:6" ht="15" x14ac:dyDescent="0.25">
      <c r="B134" s="40" t="s">
        <v>138</v>
      </c>
      <c r="C134" s="41"/>
      <c r="D134" s="65" t="s">
        <v>139</v>
      </c>
    </row>
    <row r="135" spans="2:6" ht="15" x14ac:dyDescent="0.25">
      <c r="B135" s="40" t="s">
        <v>140</v>
      </c>
      <c r="C135" s="41"/>
      <c r="D135" s="65" t="s">
        <v>139</v>
      </c>
    </row>
    <row r="136" spans="2:6" ht="15" x14ac:dyDescent="0.25">
      <c r="B136" s="42" t="s">
        <v>141</v>
      </c>
      <c r="C136" s="41"/>
      <c r="D136" s="43"/>
    </row>
    <row r="137" spans="2:6" ht="25.5" customHeight="1" x14ac:dyDescent="0.25">
      <c r="B137" s="43"/>
      <c r="C137" s="33" t="s">
        <v>142</v>
      </c>
      <c r="D137" s="34" t="s">
        <v>143</v>
      </c>
    </row>
    <row r="138" spans="2:6" ht="12.75" customHeight="1" x14ac:dyDescent="0.25">
      <c r="B138" s="60" t="s">
        <v>144</v>
      </c>
      <c r="C138" s="61" t="s">
        <v>145</v>
      </c>
      <c r="D138" s="61" t="s">
        <v>146</v>
      </c>
    </row>
    <row r="139" spans="2:6" ht="15" x14ac:dyDescent="0.25">
      <c r="B139" s="43" t="s">
        <v>147</v>
      </c>
      <c r="C139" s="44">
        <v>8.7780000000000005</v>
      </c>
      <c r="D139" s="44">
        <v>8.3765000000000001</v>
      </c>
    </row>
    <row r="140" spans="2:6" ht="15" x14ac:dyDescent="0.25">
      <c r="B140" s="43" t="s">
        <v>148</v>
      </c>
      <c r="C140" s="44">
        <v>8.7780000000000005</v>
      </c>
      <c r="D140" s="44">
        <v>8.3765000000000001</v>
      </c>
    </row>
    <row r="141" spans="2:6" ht="15" x14ac:dyDescent="0.25">
      <c r="B141" s="43" t="s">
        <v>149</v>
      </c>
      <c r="C141" s="44">
        <v>8.5058000000000007</v>
      </c>
      <c r="D141" s="44">
        <v>8.1148000000000007</v>
      </c>
    </row>
    <row r="142" spans="2:6" ht="15" x14ac:dyDescent="0.25">
      <c r="B142" s="43" t="s">
        <v>150</v>
      </c>
      <c r="C142" s="44">
        <v>8.5058000000000007</v>
      </c>
      <c r="D142" s="44">
        <v>8.1148000000000007</v>
      </c>
    </row>
    <row r="144" spans="2:6" ht="15" x14ac:dyDescent="0.25">
      <c r="B144" s="62" t="s">
        <v>151</v>
      </c>
      <c r="C144" s="45"/>
      <c r="D144" s="63" t="s">
        <v>139</v>
      </c>
    </row>
    <row r="145" spans="2:4" ht="24.75" customHeight="1" x14ac:dyDescent="0.25">
      <c r="B145" s="64"/>
      <c r="C145" s="64"/>
    </row>
    <row r="146" spans="2:4" ht="15" x14ac:dyDescent="0.25">
      <c r="B146" s="66"/>
      <c r="C146" s="68"/>
      <c r="D146"/>
    </row>
    <row r="148" spans="2:4" ht="15" x14ac:dyDescent="0.25">
      <c r="B148" s="42" t="s">
        <v>152</v>
      </c>
      <c r="C148" s="41"/>
      <c r="D148" s="67" t="s">
        <v>139</v>
      </c>
    </row>
    <row r="149" spans="2:4" ht="15" x14ac:dyDescent="0.25">
      <c r="B149" s="42" t="s">
        <v>153</v>
      </c>
      <c r="C149" s="41"/>
      <c r="D149" s="67" t="s">
        <v>139</v>
      </c>
    </row>
    <row r="150" spans="2:4" ht="15" x14ac:dyDescent="0.25">
      <c r="B150" s="42" t="s">
        <v>154</v>
      </c>
      <c r="C150" s="41"/>
      <c r="D150" s="46">
        <v>0.10258968383764931</v>
      </c>
    </row>
    <row r="151" spans="2:4" ht="15" x14ac:dyDescent="0.25">
      <c r="B151" s="42" t="s">
        <v>155</v>
      </c>
      <c r="C151" s="41"/>
      <c r="D151" s="46" t="s">
        <v>139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V136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761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7">
        <v>29606</v>
      </c>
      <c r="F7" s="53">
        <v>229.26886400000001</v>
      </c>
      <c r="G7" s="5">
        <v>4.5570983000000002E-2</v>
      </c>
    </row>
    <row r="8" spans="1:7" ht="15" x14ac:dyDescent="0.25">
      <c r="A8" s="6">
        <v>2</v>
      </c>
      <c r="B8" s="7" t="s">
        <v>437</v>
      </c>
      <c r="C8" s="11" t="s">
        <v>438</v>
      </c>
      <c r="D8" s="2" t="s">
        <v>177</v>
      </c>
      <c r="E8" s="47">
        <v>5713</v>
      </c>
      <c r="F8" s="53">
        <v>176.8716235</v>
      </c>
      <c r="G8" s="5">
        <v>3.5156163999999997E-2</v>
      </c>
    </row>
    <row r="9" spans="1:7" ht="15" x14ac:dyDescent="0.25">
      <c r="A9" s="6">
        <v>3</v>
      </c>
      <c r="B9" s="7" t="s">
        <v>546</v>
      </c>
      <c r="C9" s="11" t="s">
        <v>547</v>
      </c>
      <c r="D9" s="2" t="s">
        <v>177</v>
      </c>
      <c r="E9" s="47">
        <v>2261</v>
      </c>
      <c r="F9" s="53">
        <v>170.0373745</v>
      </c>
      <c r="G9" s="5">
        <v>3.3797743999999998E-2</v>
      </c>
    </row>
    <row r="10" spans="1:7" ht="25.5" x14ac:dyDescent="0.25">
      <c r="A10" s="6">
        <v>4</v>
      </c>
      <c r="B10" s="7" t="s">
        <v>50</v>
      </c>
      <c r="C10" s="11" t="s">
        <v>51</v>
      </c>
      <c r="D10" s="2" t="s">
        <v>31</v>
      </c>
      <c r="E10" s="47">
        <v>16059</v>
      </c>
      <c r="F10" s="53">
        <v>156.51904350000001</v>
      </c>
      <c r="G10" s="5">
        <v>3.1110751999999998E-2</v>
      </c>
    </row>
    <row r="11" spans="1:7" ht="15" x14ac:dyDescent="0.25">
      <c r="A11" s="6">
        <v>5</v>
      </c>
      <c r="B11" s="7" t="s">
        <v>294</v>
      </c>
      <c r="C11" s="11" t="s">
        <v>295</v>
      </c>
      <c r="D11" s="2" t="s">
        <v>250</v>
      </c>
      <c r="E11" s="47">
        <v>43120</v>
      </c>
      <c r="F11" s="53">
        <v>153.37783999999999</v>
      </c>
      <c r="G11" s="5">
        <v>3.0486386000000001E-2</v>
      </c>
    </row>
    <row r="12" spans="1:7" ht="25.5" x14ac:dyDescent="0.25">
      <c r="A12" s="6">
        <v>6</v>
      </c>
      <c r="B12" s="7" t="s">
        <v>400</v>
      </c>
      <c r="C12" s="11" t="s">
        <v>401</v>
      </c>
      <c r="D12" s="2" t="s">
        <v>49</v>
      </c>
      <c r="E12" s="47">
        <v>11485</v>
      </c>
      <c r="F12" s="53">
        <v>152.578225</v>
      </c>
      <c r="G12" s="5">
        <v>3.0327448999999999E-2</v>
      </c>
    </row>
    <row r="13" spans="1:7" ht="15" x14ac:dyDescent="0.25">
      <c r="A13" s="6">
        <v>7</v>
      </c>
      <c r="B13" s="7" t="s">
        <v>548</v>
      </c>
      <c r="C13" s="11" t="s">
        <v>549</v>
      </c>
      <c r="D13" s="2" t="s">
        <v>25</v>
      </c>
      <c r="E13" s="47">
        <v>19202</v>
      </c>
      <c r="F13" s="53">
        <v>134.65402499999999</v>
      </c>
      <c r="G13" s="5">
        <v>2.6764717E-2</v>
      </c>
    </row>
    <row r="14" spans="1:7" ht="15" x14ac:dyDescent="0.25">
      <c r="A14" s="6">
        <v>8</v>
      </c>
      <c r="B14" s="7" t="s">
        <v>317</v>
      </c>
      <c r="C14" s="11" t="s">
        <v>318</v>
      </c>
      <c r="D14" s="2" t="s">
        <v>16</v>
      </c>
      <c r="E14" s="47">
        <v>65720</v>
      </c>
      <c r="F14" s="53">
        <v>133.28016</v>
      </c>
      <c r="G14" s="5">
        <v>2.6491639000000001E-2</v>
      </c>
    </row>
    <row r="15" spans="1:7" ht="25.5" x14ac:dyDescent="0.25">
      <c r="A15" s="6">
        <v>9</v>
      </c>
      <c r="B15" s="7" t="s">
        <v>408</v>
      </c>
      <c r="C15" s="11" t="s">
        <v>409</v>
      </c>
      <c r="D15" s="2" t="s">
        <v>177</v>
      </c>
      <c r="E15" s="47">
        <v>12166</v>
      </c>
      <c r="F15" s="53">
        <v>133.01696100000001</v>
      </c>
      <c r="G15" s="5">
        <v>2.6439324E-2</v>
      </c>
    </row>
    <row r="16" spans="1:7" ht="25.5" x14ac:dyDescent="0.25">
      <c r="A16" s="6">
        <v>10</v>
      </c>
      <c r="B16" s="7" t="s">
        <v>321</v>
      </c>
      <c r="C16" s="11" t="s">
        <v>322</v>
      </c>
      <c r="D16" s="2" t="s">
        <v>49</v>
      </c>
      <c r="E16" s="47">
        <v>15128</v>
      </c>
      <c r="F16" s="53">
        <v>132.48346000000001</v>
      </c>
      <c r="G16" s="5">
        <v>2.6333282E-2</v>
      </c>
    </row>
    <row r="17" spans="1:7" ht="15" x14ac:dyDescent="0.25">
      <c r="A17" s="6">
        <v>11</v>
      </c>
      <c r="B17" s="7" t="s">
        <v>310</v>
      </c>
      <c r="C17" s="11" t="s">
        <v>311</v>
      </c>
      <c r="D17" s="2" t="s">
        <v>210</v>
      </c>
      <c r="E17" s="47">
        <v>7131</v>
      </c>
      <c r="F17" s="53">
        <v>123.88686300000001</v>
      </c>
      <c r="G17" s="5">
        <v>2.4624566000000001E-2</v>
      </c>
    </row>
    <row r="18" spans="1:7" ht="15" x14ac:dyDescent="0.25">
      <c r="A18" s="6">
        <v>12</v>
      </c>
      <c r="B18" s="7" t="s">
        <v>366</v>
      </c>
      <c r="C18" s="11" t="s">
        <v>367</v>
      </c>
      <c r="D18" s="2" t="s">
        <v>243</v>
      </c>
      <c r="E18" s="47">
        <v>3005</v>
      </c>
      <c r="F18" s="53">
        <v>123.5610925</v>
      </c>
      <c r="G18" s="5">
        <v>2.4559813E-2</v>
      </c>
    </row>
    <row r="19" spans="1:7" ht="25.5" x14ac:dyDescent="0.25">
      <c r="A19" s="6">
        <v>13</v>
      </c>
      <c r="B19" s="7" t="s">
        <v>319</v>
      </c>
      <c r="C19" s="11" t="s">
        <v>320</v>
      </c>
      <c r="D19" s="2" t="s">
        <v>177</v>
      </c>
      <c r="E19" s="47">
        <v>8754</v>
      </c>
      <c r="F19" s="53">
        <v>121.575552</v>
      </c>
      <c r="G19" s="5">
        <v>2.4165154000000001E-2</v>
      </c>
    </row>
    <row r="20" spans="1:7" ht="25.5" x14ac:dyDescent="0.25">
      <c r="A20" s="6">
        <v>14</v>
      </c>
      <c r="B20" s="7" t="s">
        <v>550</v>
      </c>
      <c r="C20" s="11" t="s">
        <v>551</v>
      </c>
      <c r="D20" s="2" t="s">
        <v>60</v>
      </c>
      <c r="E20" s="47">
        <v>8142</v>
      </c>
      <c r="F20" s="53">
        <v>118.38468</v>
      </c>
      <c r="G20" s="5">
        <v>2.3530915999999999E-2</v>
      </c>
    </row>
    <row r="21" spans="1:7" ht="15" x14ac:dyDescent="0.25">
      <c r="A21" s="6">
        <v>15</v>
      </c>
      <c r="B21" s="7" t="s">
        <v>331</v>
      </c>
      <c r="C21" s="11" t="s">
        <v>332</v>
      </c>
      <c r="D21" s="2" t="s">
        <v>210</v>
      </c>
      <c r="E21" s="47">
        <v>12151</v>
      </c>
      <c r="F21" s="53">
        <v>117.791794</v>
      </c>
      <c r="G21" s="5">
        <v>2.3413070000000001E-2</v>
      </c>
    </row>
    <row r="22" spans="1:7" ht="25.5" x14ac:dyDescent="0.25">
      <c r="A22" s="6">
        <v>16</v>
      </c>
      <c r="B22" s="7" t="s">
        <v>298</v>
      </c>
      <c r="C22" s="11" t="s">
        <v>299</v>
      </c>
      <c r="D22" s="2" t="s">
        <v>22</v>
      </c>
      <c r="E22" s="47">
        <v>2143</v>
      </c>
      <c r="F22" s="53">
        <v>115.546274</v>
      </c>
      <c r="G22" s="5">
        <v>2.2966734999999999E-2</v>
      </c>
    </row>
    <row r="23" spans="1:7" ht="25.5" x14ac:dyDescent="0.25">
      <c r="A23" s="6">
        <v>17</v>
      </c>
      <c r="B23" s="7" t="s">
        <v>433</v>
      </c>
      <c r="C23" s="11" t="s">
        <v>434</v>
      </c>
      <c r="D23" s="2" t="s">
        <v>31</v>
      </c>
      <c r="E23" s="47">
        <v>9810</v>
      </c>
      <c r="F23" s="53">
        <v>115.046775</v>
      </c>
      <c r="G23" s="5">
        <v>2.2867452E-2</v>
      </c>
    </row>
    <row r="24" spans="1:7" ht="51" x14ac:dyDescent="0.25">
      <c r="A24" s="6">
        <v>18</v>
      </c>
      <c r="B24" s="7" t="s">
        <v>323</v>
      </c>
      <c r="C24" s="11" t="s">
        <v>324</v>
      </c>
      <c r="D24" s="2" t="s">
        <v>238</v>
      </c>
      <c r="E24" s="47">
        <v>60895</v>
      </c>
      <c r="F24" s="53">
        <v>115.0002075</v>
      </c>
      <c r="G24" s="5">
        <v>2.2858196000000001E-2</v>
      </c>
    </row>
    <row r="25" spans="1:7" ht="15" x14ac:dyDescent="0.25">
      <c r="A25" s="6">
        <v>19</v>
      </c>
      <c r="B25" s="7" t="s">
        <v>306</v>
      </c>
      <c r="C25" s="11" t="s">
        <v>307</v>
      </c>
      <c r="D25" s="2" t="s">
        <v>106</v>
      </c>
      <c r="E25" s="47">
        <v>36531</v>
      </c>
      <c r="F25" s="53">
        <v>114.268968</v>
      </c>
      <c r="G25" s="5">
        <v>2.271285E-2</v>
      </c>
    </row>
    <row r="26" spans="1:7" ht="25.5" x14ac:dyDescent="0.25">
      <c r="A26" s="6">
        <v>20</v>
      </c>
      <c r="B26" s="7" t="s">
        <v>157</v>
      </c>
      <c r="C26" s="11" t="s">
        <v>158</v>
      </c>
      <c r="D26" s="2" t="s">
        <v>60</v>
      </c>
      <c r="E26" s="47">
        <v>50401</v>
      </c>
      <c r="F26" s="53">
        <v>109.823779</v>
      </c>
      <c r="G26" s="5">
        <v>2.1829294999999999E-2</v>
      </c>
    </row>
    <row r="27" spans="1:7" ht="25.5" x14ac:dyDescent="0.25">
      <c r="A27" s="6">
        <v>21</v>
      </c>
      <c r="B27" s="7" t="s">
        <v>396</v>
      </c>
      <c r="C27" s="11" t="s">
        <v>397</v>
      </c>
      <c r="D27" s="2" t="s">
        <v>60</v>
      </c>
      <c r="E27" s="47">
        <v>46161</v>
      </c>
      <c r="F27" s="53">
        <v>109.7016165</v>
      </c>
      <c r="G27" s="5">
        <v>2.1805013000000002E-2</v>
      </c>
    </row>
    <row r="28" spans="1:7" ht="25.5" x14ac:dyDescent="0.25">
      <c r="A28" s="6">
        <v>22</v>
      </c>
      <c r="B28" s="7" t="s">
        <v>327</v>
      </c>
      <c r="C28" s="11" t="s">
        <v>328</v>
      </c>
      <c r="D28" s="2" t="s">
        <v>60</v>
      </c>
      <c r="E28" s="47">
        <v>7797</v>
      </c>
      <c r="F28" s="53">
        <v>108.588819</v>
      </c>
      <c r="G28" s="5">
        <v>2.1583826E-2</v>
      </c>
    </row>
    <row r="29" spans="1:7" ht="25.5" x14ac:dyDescent="0.25">
      <c r="A29" s="6">
        <v>23</v>
      </c>
      <c r="B29" s="7" t="s">
        <v>296</v>
      </c>
      <c r="C29" s="11" t="s">
        <v>297</v>
      </c>
      <c r="D29" s="2" t="s">
        <v>250</v>
      </c>
      <c r="E29" s="47">
        <v>49383</v>
      </c>
      <c r="F29" s="53">
        <v>106.5438225</v>
      </c>
      <c r="G29" s="5">
        <v>2.1177349000000002E-2</v>
      </c>
    </row>
    <row r="30" spans="1:7" ht="25.5" x14ac:dyDescent="0.25">
      <c r="A30" s="6">
        <v>24</v>
      </c>
      <c r="B30" s="7" t="s">
        <v>406</v>
      </c>
      <c r="C30" s="11" t="s">
        <v>407</v>
      </c>
      <c r="D30" s="2" t="s">
        <v>177</v>
      </c>
      <c r="E30" s="47">
        <v>16069</v>
      </c>
      <c r="F30" s="53">
        <v>102.8174965</v>
      </c>
      <c r="G30" s="5">
        <v>2.0436679999999999E-2</v>
      </c>
    </row>
    <row r="31" spans="1:7" ht="15" x14ac:dyDescent="0.25">
      <c r="A31" s="6">
        <v>25</v>
      </c>
      <c r="B31" s="7" t="s">
        <v>217</v>
      </c>
      <c r="C31" s="11" t="s">
        <v>218</v>
      </c>
      <c r="D31" s="2" t="s">
        <v>74</v>
      </c>
      <c r="E31" s="47">
        <v>97206</v>
      </c>
      <c r="F31" s="53">
        <v>98.907105000000001</v>
      </c>
      <c r="G31" s="5">
        <v>1.9659425000000001E-2</v>
      </c>
    </row>
    <row r="32" spans="1:7" ht="25.5" x14ac:dyDescent="0.25">
      <c r="A32" s="6">
        <v>26</v>
      </c>
      <c r="B32" s="7" t="s">
        <v>353</v>
      </c>
      <c r="C32" s="11" t="s">
        <v>354</v>
      </c>
      <c r="D32" s="2" t="s">
        <v>177</v>
      </c>
      <c r="E32" s="47">
        <v>23874</v>
      </c>
      <c r="F32" s="53">
        <v>95.651180999999994</v>
      </c>
      <c r="G32" s="5">
        <v>1.9012256000000002E-2</v>
      </c>
    </row>
    <row r="33" spans="1:7" ht="15" x14ac:dyDescent="0.25">
      <c r="A33" s="6">
        <v>27</v>
      </c>
      <c r="B33" s="7" t="s">
        <v>552</v>
      </c>
      <c r="C33" s="11" t="s">
        <v>553</v>
      </c>
      <c r="D33" s="2" t="s">
        <v>69</v>
      </c>
      <c r="E33" s="47">
        <v>18791</v>
      </c>
      <c r="F33" s="53">
        <v>95.326742999999993</v>
      </c>
      <c r="G33" s="5">
        <v>1.8947769E-2</v>
      </c>
    </row>
    <row r="34" spans="1:7" ht="25.5" x14ac:dyDescent="0.25">
      <c r="A34" s="6">
        <v>28</v>
      </c>
      <c r="B34" s="7" t="s">
        <v>554</v>
      </c>
      <c r="C34" s="11" t="s">
        <v>555</v>
      </c>
      <c r="D34" s="2" t="s">
        <v>19</v>
      </c>
      <c r="E34" s="47">
        <v>537345</v>
      </c>
      <c r="F34" s="53">
        <v>89.467942500000007</v>
      </c>
      <c r="G34" s="5">
        <v>1.7783235000000001E-2</v>
      </c>
    </row>
    <row r="35" spans="1:7" ht="15" x14ac:dyDescent="0.25">
      <c r="A35" s="6">
        <v>29</v>
      </c>
      <c r="B35" s="7" t="s">
        <v>347</v>
      </c>
      <c r="C35" s="11" t="s">
        <v>348</v>
      </c>
      <c r="D35" s="2" t="s">
        <v>177</v>
      </c>
      <c r="E35" s="47">
        <v>17918</v>
      </c>
      <c r="F35" s="53">
        <v>89.007665000000003</v>
      </c>
      <c r="G35" s="5">
        <v>1.7691747000000001E-2</v>
      </c>
    </row>
    <row r="36" spans="1:7" ht="15" x14ac:dyDescent="0.25">
      <c r="A36" s="6">
        <v>30</v>
      </c>
      <c r="B36" s="7" t="s">
        <v>341</v>
      </c>
      <c r="C36" s="11" t="s">
        <v>342</v>
      </c>
      <c r="D36" s="2" t="s">
        <v>177</v>
      </c>
      <c r="E36" s="47">
        <v>21095</v>
      </c>
      <c r="F36" s="53">
        <v>88.103267500000001</v>
      </c>
      <c r="G36" s="5">
        <v>1.7511982999999998E-2</v>
      </c>
    </row>
    <row r="37" spans="1:7" ht="15" x14ac:dyDescent="0.25">
      <c r="A37" s="6">
        <v>31</v>
      </c>
      <c r="B37" s="7" t="s">
        <v>513</v>
      </c>
      <c r="C37" s="11" t="s">
        <v>514</v>
      </c>
      <c r="D37" s="2" t="s">
        <v>273</v>
      </c>
      <c r="E37" s="47">
        <v>7602</v>
      </c>
      <c r="F37" s="53">
        <v>85.647932999999995</v>
      </c>
      <c r="G37" s="5">
        <v>1.7023944999999999E-2</v>
      </c>
    </row>
    <row r="38" spans="1:7" ht="15" x14ac:dyDescent="0.25">
      <c r="A38" s="6">
        <v>32</v>
      </c>
      <c r="B38" s="7" t="s">
        <v>314</v>
      </c>
      <c r="C38" s="11" t="s">
        <v>315</v>
      </c>
      <c r="D38" s="2" t="s">
        <v>316</v>
      </c>
      <c r="E38" s="47">
        <v>11986</v>
      </c>
      <c r="F38" s="53">
        <v>83.770154000000005</v>
      </c>
      <c r="G38" s="5">
        <v>1.6650704999999998E-2</v>
      </c>
    </row>
    <row r="39" spans="1:7" ht="25.5" x14ac:dyDescent="0.25">
      <c r="A39" s="6">
        <v>33</v>
      </c>
      <c r="B39" s="7" t="s">
        <v>479</v>
      </c>
      <c r="C39" s="11" t="s">
        <v>480</v>
      </c>
      <c r="D39" s="2" t="s">
        <v>28</v>
      </c>
      <c r="E39" s="47">
        <v>52944</v>
      </c>
      <c r="F39" s="53">
        <v>80.792544000000007</v>
      </c>
      <c r="G39" s="5">
        <v>1.6058856E-2</v>
      </c>
    </row>
    <row r="40" spans="1:7" ht="15" x14ac:dyDescent="0.25">
      <c r="A40" s="6">
        <v>34</v>
      </c>
      <c r="B40" s="7" t="s">
        <v>44</v>
      </c>
      <c r="C40" s="11" t="s">
        <v>45</v>
      </c>
      <c r="D40" s="2" t="s">
        <v>46</v>
      </c>
      <c r="E40" s="47">
        <v>44409</v>
      </c>
      <c r="F40" s="53">
        <v>79.092428999999996</v>
      </c>
      <c r="G40" s="5">
        <v>1.5720930000000001E-2</v>
      </c>
    </row>
    <row r="41" spans="1:7" ht="15" x14ac:dyDescent="0.25">
      <c r="A41" s="6">
        <v>35</v>
      </c>
      <c r="B41" s="7" t="s">
        <v>325</v>
      </c>
      <c r="C41" s="11" t="s">
        <v>326</v>
      </c>
      <c r="D41" s="2" t="s">
        <v>174</v>
      </c>
      <c r="E41" s="47">
        <v>1214</v>
      </c>
      <c r="F41" s="53">
        <v>75.963622000000001</v>
      </c>
      <c r="G41" s="5">
        <v>1.5099028E-2</v>
      </c>
    </row>
    <row r="42" spans="1:7" ht="15" x14ac:dyDescent="0.25">
      <c r="A42" s="6">
        <v>36</v>
      </c>
      <c r="B42" s="7" t="s">
        <v>304</v>
      </c>
      <c r="C42" s="11" t="s">
        <v>305</v>
      </c>
      <c r="D42" s="2" t="s">
        <v>174</v>
      </c>
      <c r="E42" s="47">
        <v>2684</v>
      </c>
      <c r="F42" s="53">
        <v>75.453950000000006</v>
      </c>
      <c r="G42" s="5">
        <v>1.4997722E-2</v>
      </c>
    </row>
    <row r="43" spans="1:7" ht="15" x14ac:dyDescent="0.25">
      <c r="A43" s="6">
        <v>37</v>
      </c>
      <c r="B43" s="7" t="s">
        <v>65</v>
      </c>
      <c r="C43" s="11" t="s">
        <v>66</v>
      </c>
      <c r="D43" s="2" t="s">
        <v>13</v>
      </c>
      <c r="E43" s="47">
        <v>8058</v>
      </c>
      <c r="F43" s="53">
        <v>72.791943000000003</v>
      </c>
      <c r="G43" s="5">
        <v>1.4468603999999999E-2</v>
      </c>
    </row>
    <row r="44" spans="1:7" ht="25.5" x14ac:dyDescent="0.25">
      <c r="A44" s="6">
        <v>38</v>
      </c>
      <c r="B44" s="7" t="s">
        <v>335</v>
      </c>
      <c r="C44" s="11" t="s">
        <v>336</v>
      </c>
      <c r="D44" s="2" t="s">
        <v>49</v>
      </c>
      <c r="E44" s="47">
        <v>28198</v>
      </c>
      <c r="F44" s="53">
        <v>58.990215999999997</v>
      </c>
      <c r="G44" s="5">
        <v>1.1725282E-2</v>
      </c>
    </row>
    <row r="45" spans="1:7" ht="25.5" x14ac:dyDescent="0.25">
      <c r="A45" s="6">
        <v>39</v>
      </c>
      <c r="B45" s="7" t="s">
        <v>345</v>
      </c>
      <c r="C45" s="11" t="s">
        <v>346</v>
      </c>
      <c r="D45" s="2" t="s">
        <v>49</v>
      </c>
      <c r="E45" s="47">
        <v>14604</v>
      </c>
      <c r="F45" s="53">
        <v>56.546688000000003</v>
      </c>
      <c r="G45" s="5">
        <v>1.1239591E-2</v>
      </c>
    </row>
    <row r="46" spans="1:7" ht="25.5" x14ac:dyDescent="0.25">
      <c r="A46" s="6">
        <v>40</v>
      </c>
      <c r="B46" s="7" t="s">
        <v>300</v>
      </c>
      <c r="C46" s="11" t="s">
        <v>301</v>
      </c>
      <c r="D46" s="2" t="s">
        <v>166</v>
      </c>
      <c r="E46" s="47">
        <v>4646</v>
      </c>
      <c r="F46" s="53">
        <v>56.518590000000003</v>
      </c>
      <c r="G46" s="5">
        <v>1.1234006E-2</v>
      </c>
    </row>
    <row r="47" spans="1:7" ht="15" x14ac:dyDescent="0.25">
      <c r="A47" s="6">
        <v>41</v>
      </c>
      <c r="B47" s="7" t="s">
        <v>379</v>
      </c>
      <c r="C47" s="11" t="s">
        <v>380</v>
      </c>
      <c r="D47" s="2" t="s">
        <v>177</v>
      </c>
      <c r="E47" s="47">
        <v>52242</v>
      </c>
      <c r="F47" s="53">
        <v>46.234169999999999</v>
      </c>
      <c r="G47" s="5">
        <v>9.1898069999999995E-3</v>
      </c>
    </row>
    <row r="48" spans="1:7" ht="15" x14ac:dyDescent="0.25">
      <c r="A48" s="6">
        <v>42</v>
      </c>
      <c r="B48" s="7" t="s">
        <v>372</v>
      </c>
      <c r="C48" s="11" t="s">
        <v>373</v>
      </c>
      <c r="D48" s="2" t="s">
        <v>16</v>
      </c>
      <c r="E48" s="47">
        <v>54010</v>
      </c>
      <c r="F48" s="53">
        <v>41.803739999999998</v>
      </c>
      <c r="G48" s="5">
        <v>8.3091859999999997E-3</v>
      </c>
    </row>
    <row r="49" spans="1:7" ht="15" x14ac:dyDescent="0.25">
      <c r="A49" s="6">
        <v>43</v>
      </c>
      <c r="B49" s="7" t="s">
        <v>556</v>
      </c>
      <c r="C49" s="11" t="s">
        <v>557</v>
      </c>
      <c r="D49" s="2" t="s">
        <v>174</v>
      </c>
      <c r="E49" s="47">
        <v>24142</v>
      </c>
      <c r="F49" s="53">
        <v>35.368029999999997</v>
      </c>
      <c r="G49" s="5">
        <v>7.0299819999999997E-3</v>
      </c>
    </row>
    <row r="50" spans="1:7" ht="15" x14ac:dyDescent="0.25">
      <c r="A50" s="6">
        <v>44</v>
      </c>
      <c r="B50" s="7" t="s">
        <v>377</v>
      </c>
      <c r="C50" s="11" t="s">
        <v>378</v>
      </c>
      <c r="D50" s="2" t="s">
        <v>177</v>
      </c>
      <c r="E50" s="47">
        <v>15664</v>
      </c>
      <c r="F50" s="53">
        <v>34.719256000000001</v>
      </c>
      <c r="G50" s="5">
        <v>6.9010269999999997E-3</v>
      </c>
    </row>
    <row r="51" spans="1:7" ht="15" x14ac:dyDescent="0.25">
      <c r="A51" s="1"/>
      <c r="B51" s="2"/>
      <c r="C51" s="8" t="s">
        <v>109</v>
      </c>
      <c r="D51" s="12"/>
      <c r="E51" s="49"/>
      <c r="F51" s="55">
        <v>4614.7824850000006</v>
      </c>
      <c r="G51" s="13">
        <v>0.91726444100000004</v>
      </c>
    </row>
    <row r="52" spans="1:7" ht="15" x14ac:dyDescent="0.25">
      <c r="A52" s="6"/>
      <c r="B52" s="7"/>
      <c r="C52" s="14"/>
      <c r="D52" s="15"/>
      <c r="E52" s="47"/>
      <c r="F52" s="53"/>
      <c r="G52" s="5"/>
    </row>
    <row r="53" spans="1:7" ht="15" x14ac:dyDescent="0.25">
      <c r="A53" s="1"/>
      <c r="B53" s="2"/>
      <c r="C53" s="8" t="s">
        <v>110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6"/>
      <c r="B55" s="7"/>
      <c r="C55" s="14"/>
      <c r="D55" s="15"/>
      <c r="E55" s="47"/>
      <c r="F55" s="53"/>
      <c r="G55" s="5"/>
    </row>
    <row r="56" spans="1:7" ht="15" x14ac:dyDescent="0.25">
      <c r="A56" s="16"/>
      <c r="B56" s="17"/>
      <c r="C56" s="8" t="s">
        <v>111</v>
      </c>
      <c r="D56" s="9"/>
      <c r="E56" s="48"/>
      <c r="F56" s="54"/>
      <c r="G56" s="10"/>
    </row>
    <row r="57" spans="1:7" ht="15" x14ac:dyDescent="0.25">
      <c r="A57" s="18"/>
      <c r="B57" s="19"/>
      <c r="C57" s="8" t="s">
        <v>109</v>
      </c>
      <c r="D57" s="20"/>
      <c r="E57" s="50"/>
      <c r="F57" s="56">
        <v>0</v>
      </c>
      <c r="G57" s="21">
        <v>0</v>
      </c>
    </row>
    <row r="58" spans="1:7" ht="15" x14ac:dyDescent="0.25">
      <c r="A58" s="18"/>
      <c r="B58" s="19"/>
      <c r="C58" s="14"/>
      <c r="D58" s="22"/>
      <c r="E58" s="51"/>
      <c r="F58" s="57"/>
      <c r="G58" s="23"/>
    </row>
    <row r="59" spans="1:7" ht="15" x14ac:dyDescent="0.25">
      <c r="A59" s="1"/>
      <c r="B59" s="2"/>
      <c r="C59" s="8" t="s">
        <v>113</v>
      </c>
      <c r="D59" s="9"/>
      <c r="E59" s="48"/>
      <c r="F59" s="54"/>
      <c r="G59" s="10"/>
    </row>
    <row r="60" spans="1:7" ht="15" x14ac:dyDescent="0.25">
      <c r="A60" s="1"/>
      <c r="B60" s="2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1"/>
      <c r="B61" s="2"/>
      <c r="C61" s="14"/>
      <c r="D61" s="4"/>
      <c r="E61" s="47"/>
      <c r="F61" s="53"/>
      <c r="G61" s="5"/>
    </row>
    <row r="62" spans="1:7" ht="15" x14ac:dyDescent="0.25">
      <c r="A62" s="1"/>
      <c r="B62" s="2"/>
      <c r="C62" s="8" t="s">
        <v>114</v>
      </c>
      <c r="D62" s="9"/>
      <c r="E62" s="48"/>
      <c r="F62" s="54"/>
      <c r="G62" s="10"/>
    </row>
    <row r="63" spans="1:7" ht="15" x14ac:dyDescent="0.25">
      <c r="A63" s="1"/>
      <c r="B63" s="2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1"/>
      <c r="B64" s="2"/>
      <c r="C64" s="14"/>
      <c r="D64" s="4"/>
      <c r="E64" s="47"/>
      <c r="F64" s="53"/>
      <c r="G64" s="5"/>
    </row>
    <row r="65" spans="1:7" ht="15" x14ac:dyDescent="0.25">
      <c r="A65" s="1"/>
      <c r="B65" s="2"/>
      <c r="C65" s="8" t="s">
        <v>115</v>
      </c>
      <c r="D65" s="9"/>
      <c r="E65" s="48"/>
      <c r="F65" s="54"/>
      <c r="G65" s="10"/>
    </row>
    <row r="66" spans="1:7" ht="15" x14ac:dyDescent="0.25">
      <c r="A66" s="1"/>
      <c r="B66" s="2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25.5" x14ac:dyDescent="0.25">
      <c r="A68" s="6"/>
      <c r="B68" s="7"/>
      <c r="C68" s="24" t="s">
        <v>116</v>
      </c>
      <c r="D68" s="25"/>
      <c r="E68" s="49"/>
      <c r="F68" s="55">
        <v>4614.7824850000006</v>
      </c>
      <c r="G68" s="13">
        <v>0.91726444100000004</v>
      </c>
    </row>
    <row r="69" spans="1:7" ht="15" x14ac:dyDescent="0.25">
      <c r="A69" s="1"/>
      <c r="B69" s="2"/>
      <c r="C69" s="11"/>
      <c r="D69" s="4"/>
      <c r="E69" s="47"/>
      <c r="F69" s="53"/>
      <c r="G69" s="5"/>
    </row>
    <row r="70" spans="1:7" ht="15" x14ac:dyDescent="0.25">
      <c r="A70" s="1"/>
      <c r="B70" s="2"/>
      <c r="C70" s="3" t="s">
        <v>117</v>
      </c>
      <c r="D70" s="4"/>
      <c r="E70" s="47"/>
      <c r="F70" s="53"/>
      <c r="G70" s="5"/>
    </row>
    <row r="71" spans="1:7" ht="25.5" x14ac:dyDescent="0.25">
      <c r="A71" s="1"/>
      <c r="B71" s="2"/>
      <c r="C71" s="8" t="s">
        <v>10</v>
      </c>
      <c r="D71" s="9"/>
      <c r="E71" s="48"/>
      <c r="F71" s="54"/>
      <c r="G71" s="10"/>
    </row>
    <row r="72" spans="1:7" ht="15" x14ac:dyDescent="0.25">
      <c r="A72" s="6"/>
      <c r="B72" s="7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4"/>
      <c r="E73" s="47"/>
      <c r="F73" s="53"/>
      <c r="G73" s="5"/>
    </row>
    <row r="74" spans="1:7" ht="15" x14ac:dyDescent="0.25">
      <c r="A74" s="1"/>
      <c r="B74" s="26"/>
      <c r="C74" s="8" t="s">
        <v>118</v>
      </c>
      <c r="D74" s="9"/>
      <c r="E74" s="48"/>
      <c r="F74" s="54"/>
      <c r="G74" s="10"/>
    </row>
    <row r="75" spans="1:7" ht="15" x14ac:dyDescent="0.25">
      <c r="A75" s="6"/>
      <c r="B75" s="7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6"/>
      <c r="B76" s="7"/>
      <c r="C76" s="14"/>
      <c r="D76" s="4"/>
      <c r="E76" s="47"/>
      <c r="F76" s="59"/>
      <c r="G76" s="28"/>
    </row>
    <row r="77" spans="1:7" ht="15" x14ac:dyDescent="0.25">
      <c r="A77" s="1"/>
      <c r="B77" s="2"/>
      <c r="C77" s="8" t="s">
        <v>119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25.5" x14ac:dyDescent="0.25">
      <c r="A80" s="1"/>
      <c r="B80" s="26"/>
      <c r="C80" s="8" t="s">
        <v>120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4"/>
      <c r="E82" s="47"/>
      <c r="F82" s="53"/>
      <c r="G82" s="5"/>
    </row>
    <row r="83" spans="1:7" ht="15" x14ac:dyDescent="0.25">
      <c r="A83" s="6"/>
      <c r="B83" s="7"/>
      <c r="C83" s="29" t="s">
        <v>121</v>
      </c>
      <c r="D83" s="25"/>
      <c r="E83" s="49"/>
      <c r="F83" s="55">
        <v>0</v>
      </c>
      <c r="G83" s="13">
        <v>0</v>
      </c>
    </row>
    <row r="84" spans="1:7" ht="15" x14ac:dyDescent="0.25">
      <c r="A84" s="6"/>
      <c r="B84" s="7"/>
      <c r="C84" s="11"/>
      <c r="D84" s="4"/>
      <c r="E84" s="47"/>
      <c r="F84" s="53"/>
      <c r="G84" s="5"/>
    </row>
    <row r="85" spans="1:7" ht="15" x14ac:dyDescent="0.25">
      <c r="A85" s="1"/>
      <c r="B85" s="2"/>
      <c r="C85" s="3" t="s">
        <v>122</v>
      </c>
      <c r="D85" s="4"/>
      <c r="E85" s="47"/>
      <c r="F85" s="53"/>
      <c r="G85" s="5"/>
    </row>
    <row r="86" spans="1:7" ht="15" x14ac:dyDescent="0.25">
      <c r="A86" s="6"/>
      <c r="B86" s="7"/>
      <c r="C86" s="8" t="s">
        <v>123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25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7"/>
      <c r="E88" s="47"/>
      <c r="F88" s="53"/>
      <c r="G88" s="5"/>
    </row>
    <row r="89" spans="1:7" ht="15" x14ac:dyDescent="0.25">
      <c r="A89" s="6"/>
      <c r="B89" s="7"/>
      <c r="C89" s="8" t="s">
        <v>124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7"/>
      <c r="E91" s="47"/>
      <c r="F91" s="53"/>
      <c r="G91" s="5"/>
    </row>
    <row r="92" spans="1:7" ht="15" x14ac:dyDescent="0.25">
      <c r="A92" s="6"/>
      <c r="B92" s="7"/>
      <c r="C92" s="8" t="s">
        <v>125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25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7"/>
      <c r="E94" s="47"/>
      <c r="F94" s="53"/>
      <c r="G94" s="5"/>
    </row>
    <row r="95" spans="1:7" ht="15" x14ac:dyDescent="0.25">
      <c r="A95" s="6"/>
      <c r="B95" s="7"/>
      <c r="C95" s="8" t="s">
        <v>126</v>
      </c>
      <c r="D95" s="9"/>
      <c r="E95" s="48"/>
      <c r="F95" s="54"/>
      <c r="G95" s="10"/>
    </row>
    <row r="96" spans="1:7" ht="15" x14ac:dyDescent="0.25">
      <c r="A96" s="6">
        <v>1</v>
      </c>
      <c r="B96" s="7"/>
      <c r="C96" s="11" t="s">
        <v>757</v>
      </c>
      <c r="D96" s="15"/>
      <c r="E96" s="47"/>
      <c r="F96" s="53">
        <v>415.86327779999999</v>
      </c>
      <c r="G96" s="5">
        <v>8.2659712999999996E-2</v>
      </c>
    </row>
    <row r="97" spans="1:7" ht="15" x14ac:dyDescent="0.25">
      <c r="A97" s="6"/>
      <c r="B97" s="7"/>
      <c r="C97" s="8" t="s">
        <v>109</v>
      </c>
      <c r="D97" s="25"/>
      <c r="E97" s="49"/>
      <c r="F97" s="55">
        <v>415.86327779999999</v>
      </c>
      <c r="G97" s="13">
        <v>8.2659712999999996E-2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25.5" x14ac:dyDescent="0.25">
      <c r="A99" s="6"/>
      <c r="B99" s="7"/>
      <c r="C99" s="24" t="s">
        <v>128</v>
      </c>
      <c r="D99" s="25"/>
      <c r="E99" s="49"/>
      <c r="F99" s="55">
        <v>415.86327779999999</v>
      </c>
      <c r="G99" s="13">
        <v>8.2659712999999996E-2</v>
      </c>
    </row>
    <row r="100" spans="1:7" ht="15" x14ac:dyDescent="0.25">
      <c r="A100" s="6"/>
      <c r="B100" s="7"/>
      <c r="C100" s="30"/>
      <c r="D100" s="7"/>
      <c r="E100" s="47"/>
      <c r="F100" s="53"/>
      <c r="G100" s="5"/>
    </row>
    <row r="101" spans="1:7" ht="15" x14ac:dyDescent="0.25">
      <c r="A101" s="1"/>
      <c r="B101" s="2"/>
      <c r="C101" s="3" t="s">
        <v>129</v>
      </c>
      <c r="D101" s="4"/>
      <c r="E101" s="47"/>
      <c r="F101" s="53"/>
      <c r="G101" s="5"/>
    </row>
    <row r="102" spans="1:7" ht="25.5" x14ac:dyDescent="0.25">
      <c r="A102" s="6"/>
      <c r="B102" s="7"/>
      <c r="C102" s="8" t="s">
        <v>130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1"/>
      <c r="B105" s="2"/>
      <c r="C105" s="3" t="s">
        <v>131</v>
      </c>
      <c r="D105" s="4"/>
      <c r="E105" s="47"/>
      <c r="F105" s="53"/>
      <c r="G105" s="5"/>
    </row>
    <row r="106" spans="1:7" ht="25.5" x14ac:dyDescent="0.25">
      <c r="A106" s="6"/>
      <c r="B106" s="7"/>
      <c r="C106" s="8" t="s">
        <v>132</v>
      </c>
      <c r="D106" s="9"/>
      <c r="E106" s="48"/>
      <c r="F106" s="54"/>
      <c r="G106" s="10"/>
    </row>
    <row r="107" spans="1:7" ht="15" x14ac:dyDescent="0.25">
      <c r="A107" s="6"/>
      <c r="B107" s="7"/>
      <c r="C107" s="8" t="s">
        <v>109</v>
      </c>
      <c r="D107" s="25"/>
      <c r="E107" s="49"/>
      <c r="F107" s="55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25.5" x14ac:dyDescent="0.25">
      <c r="A109" s="6"/>
      <c r="B109" s="7"/>
      <c r="C109" s="8" t="s">
        <v>133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9"/>
      <c r="G111" s="28"/>
    </row>
    <row r="112" spans="1:7" ht="25.5" x14ac:dyDescent="0.25">
      <c r="A112" s="6"/>
      <c r="B112" s="7"/>
      <c r="C112" s="30" t="s">
        <v>134</v>
      </c>
      <c r="D112" s="7"/>
      <c r="E112" s="47"/>
      <c r="F112" s="59">
        <v>0.38159651</v>
      </c>
      <c r="G112" s="28">
        <v>7.5848999999999998E-5</v>
      </c>
    </row>
    <row r="113" spans="1:7" ht="15" x14ac:dyDescent="0.25">
      <c r="A113" s="6"/>
      <c r="B113" s="7"/>
      <c r="C113" s="31" t="s">
        <v>135</v>
      </c>
      <c r="D113" s="12"/>
      <c r="E113" s="49"/>
      <c r="F113" s="55">
        <v>5031.0273593100001</v>
      </c>
      <c r="G113" s="13">
        <v>1.000000003</v>
      </c>
    </row>
    <row r="115" spans="1:7" ht="15" x14ac:dyDescent="0.25">
      <c r="B115" s="352"/>
      <c r="C115" s="352"/>
      <c r="D115" s="352"/>
      <c r="E115" s="352"/>
      <c r="F115" s="352"/>
    </row>
    <row r="116" spans="1:7" ht="15" x14ac:dyDescent="0.25">
      <c r="B116" s="352"/>
      <c r="C116" s="352"/>
      <c r="D116" s="352"/>
      <c r="E116" s="352"/>
      <c r="F116" s="352"/>
    </row>
    <row r="118" spans="1:7" ht="15" x14ac:dyDescent="0.25">
      <c r="B118" s="37" t="s">
        <v>137</v>
      </c>
      <c r="C118" s="38"/>
      <c r="D118" s="39"/>
    </row>
    <row r="119" spans="1:7" ht="15" x14ac:dyDescent="0.25">
      <c r="B119" s="40" t="s">
        <v>138</v>
      </c>
      <c r="C119" s="41"/>
      <c r="D119" s="65" t="s">
        <v>139</v>
      </c>
    </row>
    <row r="120" spans="1:7" ht="15" x14ac:dyDescent="0.25">
      <c r="B120" s="40" t="s">
        <v>140</v>
      </c>
      <c r="C120" s="41"/>
      <c r="D120" s="65" t="s">
        <v>139</v>
      </c>
    </row>
    <row r="121" spans="1:7" ht="15" x14ac:dyDescent="0.25">
      <c r="B121" s="42" t="s">
        <v>141</v>
      </c>
      <c r="C121" s="41"/>
      <c r="D121" s="43"/>
    </row>
    <row r="122" spans="1:7" ht="25.5" customHeight="1" x14ac:dyDescent="0.25">
      <c r="B122" s="43"/>
      <c r="C122" s="33" t="s">
        <v>142</v>
      </c>
      <c r="D122" s="34" t="s">
        <v>143</v>
      </c>
    </row>
    <row r="123" spans="1:7" ht="12.75" customHeight="1" x14ac:dyDescent="0.25">
      <c r="B123" s="60" t="s">
        <v>144</v>
      </c>
      <c r="C123" s="61" t="s">
        <v>145</v>
      </c>
      <c r="D123" s="61" t="s">
        <v>146</v>
      </c>
    </row>
    <row r="124" spans="1:7" ht="15" x14ac:dyDescent="0.25">
      <c r="B124" s="43" t="s">
        <v>147</v>
      </c>
      <c r="C124" s="44">
        <v>14.392899999999999</v>
      </c>
      <c r="D124" s="44">
        <v>14.244999999999999</v>
      </c>
    </row>
    <row r="125" spans="1:7" ht="15" x14ac:dyDescent="0.25">
      <c r="B125" s="43" t="s">
        <v>148</v>
      </c>
      <c r="C125" s="44">
        <v>12.3462</v>
      </c>
      <c r="D125" s="44">
        <v>12.2194</v>
      </c>
    </row>
    <row r="126" spans="1:7" ht="15" x14ac:dyDescent="0.25">
      <c r="B126" s="43" t="s">
        <v>149</v>
      </c>
      <c r="C126" s="44">
        <v>14.155900000000001</v>
      </c>
      <c r="D126" s="44">
        <v>14.0036</v>
      </c>
    </row>
    <row r="127" spans="1:7" ht="15" x14ac:dyDescent="0.25">
      <c r="B127" s="43" t="s">
        <v>150</v>
      </c>
      <c r="C127" s="44">
        <v>12.097899999999999</v>
      </c>
      <c r="D127" s="44">
        <v>11.967700000000001</v>
      </c>
    </row>
    <row r="129" spans="2:4" ht="15" x14ac:dyDescent="0.25">
      <c r="B129" s="62" t="s">
        <v>151</v>
      </c>
      <c r="C129" s="45"/>
      <c r="D129" s="63" t="s">
        <v>139</v>
      </c>
    </row>
    <row r="130" spans="2:4" ht="24.75" customHeight="1" x14ac:dyDescent="0.25">
      <c r="B130" s="64"/>
      <c r="C130" s="64"/>
    </row>
    <row r="131" spans="2:4" ht="15" x14ac:dyDescent="0.25">
      <c r="B131" s="66"/>
      <c r="C131" s="68"/>
      <c r="D131"/>
    </row>
    <row r="133" spans="2:4" ht="15" x14ac:dyDescent="0.25">
      <c r="B133" s="42" t="s">
        <v>152</v>
      </c>
      <c r="C133" s="41"/>
      <c r="D133" s="67" t="s">
        <v>139</v>
      </c>
    </row>
    <row r="134" spans="2:4" ht="15" x14ac:dyDescent="0.25">
      <c r="B134" s="42" t="s">
        <v>153</v>
      </c>
      <c r="C134" s="41"/>
      <c r="D134" s="67" t="s">
        <v>139</v>
      </c>
    </row>
    <row r="135" spans="2:4" ht="15" x14ac:dyDescent="0.25">
      <c r="B135" s="42" t="s">
        <v>154</v>
      </c>
      <c r="C135" s="41"/>
      <c r="D135" s="46">
        <v>0.25262277164398605</v>
      </c>
    </row>
    <row r="136" spans="2:4" ht="15" x14ac:dyDescent="0.25">
      <c r="B136" s="42" t="s">
        <v>155</v>
      </c>
      <c r="C136" s="41"/>
      <c r="D136" s="46" t="s">
        <v>139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V136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762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7">
        <v>31050</v>
      </c>
      <c r="F7" s="53">
        <v>240.4512</v>
      </c>
      <c r="G7" s="5">
        <v>4.5527234E-2</v>
      </c>
    </row>
    <row r="8" spans="1:7" ht="15" x14ac:dyDescent="0.25">
      <c r="A8" s="6">
        <v>2</v>
      </c>
      <c r="B8" s="7" t="s">
        <v>437</v>
      </c>
      <c r="C8" s="11" t="s">
        <v>438</v>
      </c>
      <c r="D8" s="2" t="s">
        <v>177</v>
      </c>
      <c r="E8" s="47">
        <v>5828</v>
      </c>
      <c r="F8" s="53">
        <v>180.43196599999999</v>
      </c>
      <c r="G8" s="5">
        <v>3.4163141000000001E-2</v>
      </c>
    </row>
    <row r="9" spans="1:7" ht="15" x14ac:dyDescent="0.25">
      <c r="A9" s="6">
        <v>3</v>
      </c>
      <c r="B9" s="7" t="s">
        <v>546</v>
      </c>
      <c r="C9" s="11" t="s">
        <v>547</v>
      </c>
      <c r="D9" s="2" t="s">
        <v>177</v>
      </c>
      <c r="E9" s="47">
        <v>2370</v>
      </c>
      <c r="F9" s="53">
        <v>178.23466500000001</v>
      </c>
      <c r="G9" s="5">
        <v>3.3747103000000001E-2</v>
      </c>
    </row>
    <row r="10" spans="1:7" ht="25.5" x14ac:dyDescent="0.25">
      <c r="A10" s="6">
        <v>4</v>
      </c>
      <c r="B10" s="7" t="s">
        <v>50</v>
      </c>
      <c r="C10" s="11" t="s">
        <v>51</v>
      </c>
      <c r="D10" s="2" t="s">
        <v>31</v>
      </c>
      <c r="E10" s="47">
        <v>16907</v>
      </c>
      <c r="F10" s="53">
        <v>164.7840755</v>
      </c>
      <c r="G10" s="5">
        <v>3.1200357000000001E-2</v>
      </c>
    </row>
    <row r="11" spans="1:7" ht="25.5" x14ac:dyDescent="0.25">
      <c r="A11" s="6">
        <v>5</v>
      </c>
      <c r="B11" s="7" t="s">
        <v>400</v>
      </c>
      <c r="C11" s="11" t="s">
        <v>401</v>
      </c>
      <c r="D11" s="2" t="s">
        <v>49</v>
      </c>
      <c r="E11" s="47">
        <v>12061</v>
      </c>
      <c r="F11" s="53">
        <v>160.23038500000001</v>
      </c>
      <c r="G11" s="5">
        <v>3.0338157000000001E-2</v>
      </c>
    </row>
    <row r="12" spans="1:7" ht="15" x14ac:dyDescent="0.25">
      <c r="A12" s="6">
        <v>6</v>
      </c>
      <c r="B12" s="7" t="s">
        <v>294</v>
      </c>
      <c r="C12" s="11" t="s">
        <v>295</v>
      </c>
      <c r="D12" s="2" t="s">
        <v>250</v>
      </c>
      <c r="E12" s="47">
        <v>44685</v>
      </c>
      <c r="F12" s="53">
        <v>158.94454500000001</v>
      </c>
      <c r="G12" s="5">
        <v>3.0094695000000001E-2</v>
      </c>
    </row>
    <row r="13" spans="1:7" ht="15" x14ac:dyDescent="0.25">
      <c r="A13" s="6">
        <v>7</v>
      </c>
      <c r="B13" s="7" t="s">
        <v>548</v>
      </c>
      <c r="C13" s="11" t="s">
        <v>549</v>
      </c>
      <c r="D13" s="2" t="s">
        <v>25</v>
      </c>
      <c r="E13" s="47">
        <v>20158</v>
      </c>
      <c r="F13" s="53">
        <v>141.35797500000001</v>
      </c>
      <c r="G13" s="5">
        <v>2.6764838999999999E-2</v>
      </c>
    </row>
    <row r="14" spans="1:7" ht="15" x14ac:dyDescent="0.25">
      <c r="A14" s="6">
        <v>8</v>
      </c>
      <c r="B14" s="7" t="s">
        <v>317</v>
      </c>
      <c r="C14" s="11" t="s">
        <v>318</v>
      </c>
      <c r="D14" s="2" t="s">
        <v>16</v>
      </c>
      <c r="E14" s="47">
        <v>68797</v>
      </c>
      <c r="F14" s="53">
        <v>139.52031600000001</v>
      </c>
      <c r="G14" s="5">
        <v>2.6416894999999999E-2</v>
      </c>
    </row>
    <row r="15" spans="1:7" ht="25.5" x14ac:dyDescent="0.25">
      <c r="A15" s="6">
        <v>9</v>
      </c>
      <c r="B15" s="7" t="s">
        <v>321</v>
      </c>
      <c r="C15" s="11" t="s">
        <v>322</v>
      </c>
      <c r="D15" s="2" t="s">
        <v>49</v>
      </c>
      <c r="E15" s="47">
        <v>15884</v>
      </c>
      <c r="F15" s="53">
        <v>139.10413</v>
      </c>
      <c r="G15" s="5">
        <v>2.6338093999999999E-2</v>
      </c>
    </row>
    <row r="16" spans="1:7" ht="25.5" x14ac:dyDescent="0.25">
      <c r="A16" s="6">
        <v>10</v>
      </c>
      <c r="B16" s="7" t="s">
        <v>408</v>
      </c>
      <c r="C16" s="11" t="s">
        <v>409</v>
      </c>
      <c r="D16" s="2" t="s">
        <v>177</v>
      </c>
      <c r="E16" s="47">
        <v>12130</v>
      </c>
      <c r="F16" s="53">
        <v>132.623355</v>
      </c>
      <c r="G16" s="5">
        <v>2.5111018999999998E-2</v>
      </c>
    </row>
    <row r="17" spans="1:7" ht="15" x14ac:dyDescent="0.25">
      <c r="A17" s="6">
        <v>11</v>
      </c>
      <c r="B17" s="7" t="s">
        <v>310</v>
      </c>
      <c r="C17" s="11" t="s">
        <v>311</v>
      </c>
      <c r="D17" s="2" t="s">
        <v>210</v>
      </c>
      <c r="E17" s="47">
        <v>7507</v>
      </c>
      <c r="F17" s="53">
        <v>130.41911099999999</v>
      </c>
      <c r="G17" s="5">
        <v>2.4693665E-2</v>
      </c>
    </row>
    <row r="18" spans="1:7" ht="15" x14ac:dyDescent="0.25">
      <c r="A18" s="6">
        <v>12</v>
      </c>
      <c r="B18" s="7" t="s">
        <v>366</v>
      </c>
      <c r="C18" s="11" t="s">
        <v>367</v>
      </c>
      <c r="D18" s="2" t="s">
        <v>243</v>
      </c>
      <c r="E18" s="47">
        <v>3149</v>
      </c>
      <c r="F18" s="53">
        <v>129.4821565</v>
      </c>
      <c r="G18" s="5">
        <v>2.4516261000000001E-2</v>
      </c>
    </row>
    <row r="19" spans="1:7" ht="25.5" x14ac:dyDescent="0.25">
      <c r="A19" s="6">
        <v>13</v>
      </c>
      <c r="B19" s="7" t="s">
        <v>319</v>
      </c>
      <c r="C19" s="11" t="s">
        <v>320</v>
      </c>
      <c r="D19" s="2" t="s">
        <v>177</v>
      </c>
      <c r="E19" s="47">
        <v>9229</v>
      </c>
      <c r="F19" s="53">
        <v>128.17235199999999</v>
      </c>
      <c r="G19" s="5">
        <v>2.4268261999999999E-2</v>
      </c>
    </row>
    <row r="20" spans="1:7" ht="25.5" x14ac:dyDescent="0.25">
      <c r="A20" s="6">
        <v>14</v>
      </c>
      <c r="B20" s="7" t="s">
        <v>550</v>
      </c>
      <c r="C20" s="11" t="s">
        <v>551</v>
      </c>
      <c r="D20" s="2" t="s">
        <v>60</v>
      </c>
      <c r="E20" s="47">
        <v>8532</v>
      </c>
      <c r="F20" s="53">
        <v>124.05528</v>
      </c>
      <c r="G20" s="5">
        <v>2.3488731999999998E-2</v>
      </c>
    </row>
    <row r="21" spans="1:7" ht="15" x14ac:dyDescent="0.25">
      <c r="A21" s="6">
        <v>15</v>
      </c>
      <c r="B21" s="7" t="s">
        <v>331</v>
      </c>
      <c r="C21" s="11" t="s">
        <v>332</v>
      </c>
      <c r="D21" s="2" t="s">
        <v>210</v>
      </c>
      <c r="E21" s="47">
        <v>12745</v>
      </c>
      <c r="F21" s="53">
        <v>123.55003000000001</v>
      </c>
      <c r="G21" s="5">
        <v>2.3393067E-2</v>
      </c>
    </row>
    <row r="22" spans="1:7" ht="25.5" x14ac:dyDescent="0.25">
      <c r="A22" s="6">
        <v>16</v>
      </c>
      <c r="B22" s="7" t="s">
        <v>298</v>
      </c>
      <c r="C22" s="11" t="s">
        <v>299</v>
      </c>
      <c r="D22" s="2" t="s">
        <v>22</v>
      </c>
      <c r="E22" s="47">
        <v>2261</v>
      </c>
      <c r="F22" s="53">
        <v>121.908598</v>
      </c>
      <c r="G22" s="5">
        <v>2.3082276999999998E-2</v>
      </c>
    </row>
    <row r="23" spans="1:7" ht="51" x14ac:dyDescent="0.25">
      <c r="A23" s="6">
        <v>17</v>
      </c>
      <c r="B23" s="7" t="s">
        <v>323</v>
      </c>
      <c r="C23" s="11" t="s">
        <v>324</v>
      </c>
      <c r="D23" s="2" t="s">
        <v>238</v>
      </c>
      <c r="E23" s="47">
        <v>63751</v>
      </c>
      <c r="F23" s="53">
        <v>120.39376350000001</v>
      </c>
      <c r="G23" s="5">
        <v>2.2795457000000002E-2</v>
      </c>
    </row>
    <row r="24" spans="1:7" ht="25.5" x14ac:dyDescent="0.25">
      <c r="A24" s="6">
        <v>18</v>
      </c>
      <c r="B24" s="7" t="s">
        <v>433</v>
      </c>
      <c r="C24" s="11" t="s">
        <v>434</v>
      </c>
      <c r="D24" s="2" t="s">
        <v>31</v>
      </c>
      <c r="E24" s="47">
        <v>10180</v>
      </c>
      <c r="F24" s="53">
        <v>119.38594999999999</v>
      </c>
      <c r="G24" s="5">
        <v>2.2604637E-2</v>
      </c>
    </row>
    <row r="25" spans="1:7" ht="15" x14ac:dyDescent="0.25">
      <c r="A25" s="6">
        <v>19</v>
      </c>
      <c r="B25" s="7" t="s">
        <v>306</v>
      </c>
      <c r="C25" s="11" t="s">
        <v>307</v>
      </c>
      <c r="D25" s="2" t="s">
        <v>106</v>
      </c>
      <c r="E25" s="47">
        <v>37105</v>
      </c>
      <c r="F25" s="53">
        <v>116.06444</v>
      </c>
      <c r="G25" s="5">
        <v>2.1975740000000001E-2</v>
      </c>
    </row>
    <row r="26" spans="1:7" ht="25.5" x14ac:dyDescent="0.25">
      <c r="A26" s="6">
        <v>20</v>
      </c>
      <c r="B26" s="7" t="s">
        <v>396</v>
      </c>
      <c r="C26" s="11" t="s">
        <v>397</v>
      </c>
      <c r="D26" s="2" t="s">
        <v>60</v>
      </c>
      <c r="E26" s="47">
        <v>48459</v>
      </c>
      <c r="F26" s="53">
        <v>115.1628135</v>
      </c>
      <c r="G26" s="5">
        <v>2.1805024999999999E-2</v>
      </c>
    </row>
    <row r="27" spans="1:7" ht="25.5" x14ac:dyDescent="0.25">
      <c r="A27" s="6">
        <v>21</v>
      </c>
      <c r="B27" s="7" t="s">
        <v>327</v>
      </c>
      <c r="C27" s="11" t="s">
        <v>328</v>
      </c>
      <c r="D27" s="2" t="s">
        <v>60</v>
      </c>
      <c r="E27" s="47">
        <v>8217</v>
      </c>
      <c r="F27" s="53">
        <v>114.438159</v>
      </c>
      <c r="G27" s="5">
        <v>2.1667817999999998E-2</v>
      </c>
    </row>
    <row r="28" spans="1:7" ht="25.5" x14ac:dyDescent="0.25">
      <c r="A28" s="6">
        <v>22</v>
      </c>
      <c r="B28" s="7" t="s">
        <v>296</v>
      </c>
      <c r="C28" s="11" t="s">
        <v>297</v>
      </c>
      <c r="D28" s="2" t="s">
        <v>250</v>
      </c>
      <c r="E28" s="47">
        <v>52105</v>
      </c>
      <c r="F28" s="53">
        <v>112.4165375</v>
      </c>
      <c r="G28" s="5">
        <v>2.1285043E-2</v>
      </c>
    </row>
    <row r="29" spans="1:7" ht="25.5" x14ac:dyDescent="0.25">
      <c r="A29" s="6">
        <v>23</v>
      </c>
      <c r="B29" s="7" t="s">
        <v>157</v>
      </c>
      <c r="C29" s="11" t="s">
        <v>158</v>
      </c>
      <c r="D29" s="2" t="s">
        <v>60</v>
      </c>
      <c r="E29" s="47">
        <v>51328</v>
      </c>
      <c r="F29" s="53">
        <v>111.843712</v>
      </c>
      <c r="G29" s="5">
        <v>2.1176582999999999E-2</v>
      </c>
    </row>
    <row r="30" spans="1:7" ht="25.5" x14ac:dyDescent="0.25">
      <c r="A30" s="6">
        <v>24</v>
      </c>
      <c r="B30" s="7" t="s">
        <v>406</v>
      </c>
      <c r="C30" s="11" t="s">
        <v>407</v>
      </c>
      <c r="D30" s="2" t="s">
        <v>177</v>
      </c>
      <c r="E30" s="47">
        <v>16856</v>
      </c>
      <c r="F30" s="53">
        <v>107.853116</v>
      </c>
      <c r="G30" s="5">
        <v>2.0421000000000002E-2</v>
      </c>
    </row>
    <row r="31" spans="1:7" ht="15" x14ac:dyDescent="0.25">
      <c r="A31" s="6">
        <v>25</v>
      </c>
      <c r="B31" s="7" t="s">
        <v>217</v>
      </c>
      <c r="C31" s="11" t="s">
        <v>218</v>
      </c>
      <c r="D31" s="2" t="s">
        <v>74</v>
      </c>
      <c r="E31" s="47">
        <v>101536</v>
      </c>
      <c r="F31" s="53">
        <v>103.31288000000001</v>
      </c>
      <c r="G31" s="5">
        <v>1.9561347999999999E-2</v>
      </c>
    </row>
    <row r="32" spans="1:7" ht="15" x14ac:dyDescent="0.25">
      <c r="A32" s="6">
        <v>26</v>
      </c>
      <c r="B32" s="7" t="s">
        <v>552</v>
      </c>
      <c r="C32" s="11" t="s">
        <v>553</v>
      </c>
      <c r="D32" s="2" t="s">
        <v>69</v>
      </c>
      <c r="E32" s="47">
        <v>19711</v>
      </c>
      <c r="F32" s="53">
        <v>99.993903000000003</v>
      </c>
      <c r="G32" s="5">
        <v>1.8932930000000001E-2</v>
      </c>
    </row>
    <row r="33" spans="1:7" ht="25.5" x14ac:dyDescent="0.25">
      <c r="A33" s="6">
        <v>27</v>
      </c>
      <c r="B33" s="7" t="s">
        <v>353</v>
      </c>
      <c r="C33" s="11" t="s">
        <v>354</v>
      </c>
      <c r="D33" s="2" t="s">
        <v>177</v>
      </c>
      <c r="E33" s="47">
        <v>24353</v>
      </c>
      <c r="F33" s="53">
        <v>97.570294500000003</v>
      </c>
      <c r="G33" s="5">
        <v>1.8474042E-2</v>
      </c>
    </row>
    <row r="34" spans="1:7" ht="25.5" x14ac:dyDescent="0.25">
      <c r="A34" s="6">
        <v>28</v>
      </c>
      <c r="B34" s="7" t="s">
        <v>554</v>
      </c>
      <c r="C34" s="11" t="s">
        <v>555</v>
      </c>
      <c r="D34" s="2" t="s">
        <v>19</v>
      </c>
      <c r="E34" s="47">
        <v>561462</v>
      </c>
      <c r="F34" s="53">
        <v>93.483423000000002</v>
      </c>
      <c r="G34" s="5">
        <v>1.7700231E-2</v>
      </c>
    </row>
    <row r="35" spans="1:7" ht="15" x14ac:dyDescent="0.25">
      <c r="A35" s="6">
        <v>29</v>
      </c>
      <c r="B35" s="7" t="s">
        <v>347</v>
      </c>
      <c r="C35" s="11" t="s">
        <v>348</v>
      </c>
      <c r="D35" s="2" t="s">
        <v>177</v>
      </c>
      <c r="E35" s="47">
        <v>18765</v>
      </c>
      <c r="F35" s="53">
        <v>93.215137499999997</v>
      </c>
      <c r="G35" s="5">
        <v>1.7649432999999999E-2</v>
      </c>
    </row>
    <row r="36" spans="1:7" ht="15" x14ac:dyDescent="0.25">
      <c r="A36" s="6">
        <v>30</v>
      </c>
      <c r="B36" s="7" t="s">
        <v>513</v>
      </c>
      <c r="C36" s="11" t="s">
        <v>514</v>
      </c>
      <c r="D36" s="2" t="s">
        <v>273</v>
      </c>
      <c r="E36" s="47">
        <v>8060</v>
      </c>
      <c r="F36" s="53">
        <v>90.807990000000004</v>
      </c>
      <c r="G36" s="5">
        <v>1.7193661999999998E-2</v>
      </c>
    </row>
    <row r="37" spans="1:7" ht="15" x14ac:dyDescent="0.25">
      <c r="A37" s="6">
        <v>31</v>
      </c>
      <c r="B37" s="7" t="s">
        <v>341</v>
      </c>
      <c r="C37" s="11" t="s">
        <v>342</v>
      </c>
      <c r="D37" s="2" t="s">
        <v>177</v>
      </c>
      <c r="E37" s="47">
        <v>21089</v>
      </c>
      <c r="F37" s="53">
        <v>88.078208500000002</v>
      </c>
      <c r="G37" s="5">
        <v>1.6676803E-2</v>
      </c>
    </row>
    <row r="38" spans="1:7" ht="15" x14ac:dyDescent="0.25">
      <c r="A38" s="6">
        <v>32</v>
      </c>
      <c r="B38" s="7" t="s">
        <v>314</v>
      </c>
      <c r="C38" s="11" t="s">
        <v>315</v>
      </c>
      <c r="D38" s="2" t="s">
        <v>316</v>
      </c>
      <c r="E38" s="47">
        <v>12600</v>
      </c>
      <c r="F38" s="53">
        <v>88.061400000000006</v>
      </c>
      <c r="G38" s="5">
        <v>1.667362E-2</v>
      </c>
    </row>
    <row r="39" spans="1:7" ht="15" x14ac:dyDescent="0.25">
      <c r="A39" s="6">
        <v>33</v>
      </c>
      <c r="B39" s="7" t="s">
        <v>44</v>
      </c>
      <c r="C39" s="11" t="s">
        <v>45</v>
      </c>
      <c r="D39" s="2" t="s">
        <v>46</v>
      </c>
      <c r="E39" s="47">
        <v>46233</v>
      </c>
      <c r="F39" s="53">
        <v>82.340973000000005</v>
      </c>
      <c r="G39" s="5">
        <v>1.559051E-2</v>
      </c>
    </row>
    <row r="40" spans="1:7" ht="25.5" x14ac:dyDescent="0.25">
      <c r="A40" s="6">
        <v>34</v>
      </c>
      <c r="B40" s="7" t="s">
        <v>479</v>
      </c>
      <c r="C40" s="11" t="s">
        <v>480</v>
      </c>
      <c r="D40" s="2" t="s">
        <v>28</v>
      </c>
      <c r="E40" s="47">
        <v>52822</v>
      </c>
      <c r="F40" s="53">
        <v>80.606371999999993</v>
      </c>
      <c r="G40" s="5">
        <v>1.5262079E-2</v>
      </c>
    </row>
    <row r="41" spans="1:7" ht="15" x14ac:dyDescent="0.25">
      <c r="A41" s="6">
        <v>35</v>
      </c>
      <c r="B41" s="7" t="s">
        <v>325</v>
      </c>
      <c r="C41" s="11" t="s">
        <v>326</v>
      </c>
      <c r="D41" s="2" t="s">
        <v>174</v>
      </c>
      <c r="E41" s="47">
        <v>1274</v>
      </c>
      <c r="F41" s="53">
        <v>79.718001999999998</v>
      </c>
      <c r="G41" s="5">
        <v>1.5093874E-2</v>
      </c>
    </row>
    <row r="42" spans="1:7" ht="15" x14ac:dyDescent="0.25">
      <c r="A42" s="6">
        <v>36</v>
      </c>
      <c r="B42" s="7" t="s">
        <v>304</v>
      </c>
      <c r="C42" s="11" t="s">
        <v>305</v>
      </c>
      <c r="D42" s="2" t="s">
        <v>174</v>
      </c>
      <c r="E42" s="47">
        <v>2818</v>
      </c>
      <c r="F42" s="53">
        <v>79.221024999999997</v>
      </c>
      <c r="G42" s="5">
        <v>1.4999775999999999E-2</v>
      </c>
    </row>
    <row r="43" spans="1:7" ht="15" x14ac:dyDescent="0.25">
      <c r="A43" s="6">
        <v>37</v>
      </c>
      <c r="B43" s="7" t="s">
        <v>65</v>
      </c>
      <c r="C43" s="11" t="s">
        <v>66</v>
      </c>
      <c r="D43" s="2" t="s">
        <v>13</v>
      </c>
      <c r="E43" s="47">
        <v>8495</v>
      </c>
      <c r="F43" s="53">
        <v>76.739582499999997</v>
      </c>
      <c r="G43" s="5">
        <v>1.4529937999999999E-2</v>
      </c>
    </row>
    <row r="44" spans="1:7" ht="25.5" x14ac:dyDescent="0.25">
      <c r="A44" s="6">
        <v>38</v>
      </c>
      <c r="B44" s="7" t="s">
        <v>335</v>
      </c>
      <c r="C44" s="11" t="s">
        <v>336</v>
      </c>
      <c r="D44" s="2" t="s">
        <v>49</v>
      </c>
      <c r="E44" s="47">
        <v>29355</v>
      </c>
      <c r="F44" s="53">
        <v>61.41066</v>
      </c>
      <c r="G44" s="5">
        <v>1.1627546000000001E-2</v>
      </c>
    </row>
    <row r="45" spans="1:7" ht="25.5" x14ac:dyDescent="0.25">
      <c r="A45" s="6">
        <v>39</v>
      </c>
      <c r="B45" s="7" t="s">
        <v>300</v>
      </c>
      <c r="C45" s="11" t="s">
        <v>301</v>
      </c>
      <c r="D45" s="2" t="s">
        <v>166</v>
      </c>
      <c r="E45" s="47">
        <v>4917</v>
      </c>
      <c r="F45" s="53">
        <v>59.815305000000002</v>
      </c>
      <c r="G45" s="5">
        <v>1.1325481E-2</v>
      </c>
    </row>
    <row r="46" spans="1:7" ht="25.5" x14ac:dyDescent="0.25">
      <c r="A46" s="6">
        <v>40</v>
      </c>
      <c r="B46" s="7" t="s">
        <v>345</v>
      </c>
      <c r="C46" s="11" t="s">
        <v>346</v>
      </c>
      <c r="D46" s="2" t="s">
        <v>49</v>
      </c>
      <c r="E46" s="47">
        <v>15312</v>
      </c>
      <c r="F46" s="53">
        <v>59.288063999999999</v>
      </c>
      <c r="G46" s="5">
        <v>1.1225651999999999E-2</v>
      </c>
    </row>
    <row r="47" spans="1:7" ht="15" x14ac:dyDescent="0.25">
      <c r="A47" s="6">
        <v>41</v>
      </c>
      <c r="B47" s="7" t="s">
        <v>379</v>
      </c>
      <c r="C47" s="11" t="s">
        <v>380</v>
      </c>
      <c r="D47" s="2" t="s">
        <v>177</v>
      </c>
      <c r="E47" s="47">
        <v>55883</v>
      </c>
      <c r="F47" s="53">
        <v>49.456454999999998</v>
      </c>
      <c r="G47" s="5">
        <v>9.3641269999999999E-3</v>
      </c>
    </row>
    <row r="48" spans="1:7" ht="15" x14ac:dyDescent="0.25">
      <c r="A48" s="6">
        <v>42</v>
      </c>
      <c r="B48" s="7" t="s">
        <v>372</v>
      </c>
      <c r="C48" s="11" t="s">
        <v>373</v>
      </c>
      <c r="D48" s="2" t="s">
        <v>16</v>
      </c>
      <c r="E48" s="47">
        <v>55958</v>
      </c>
      <c r="F48" s="53">
        <v>43.311492000000001</v>
      </c>
      <c r="G48" s="5">
        <v>8.2006349999999995E-3</v>
      </c>
    </row>
    <row r="49" spans="1:7" ht="15" x14ac:dyDescent="0.25">
      <c r="A49" s="6">
        <v>43</v>
      </c>
      <c r="B49" s="7" t="s">
        <v>556</v>
      </c>
      <c r="C49" s="11" t="s">
        <v>557</v>
      </c>
      <c r="D49" s="2" t="s">
        <v>174</v>
      </c>
      <c r="E49" s="47">
        <v>24915</v>
      </c>
      <c r="F49" s="53">
        <v>36.500475000000002</v>
      </c>
      <c r="G49" s="5">
        <v>6.9110309999999998E-3</v>
      </c>
    </row>
    <row r="50" spans="1:7" ht="15" x14ac:dyDescent="0.25">
      <c r="A50" s="6">
        <v>44</v>
      </c>
      <c r="B50" s="7" t="s">
        <v>377</v>
      </c>
      <c r="C50" s="11" t="s">
        <v>378</v>
      </c>
      <c r="D50" s="2" t="s">
        <v>177</v>
      </c>
      <c r="E50" s="47">
        <v>16423</v>
      </c>
      <c r="F50" s="53">
        <v>36.401579499999997</v>
      </c>
      <c r="G50" s="5">
        <v>6.892306E-3</v>
      </c>
    </row>
    <row r="51" spans="1:7" ht="15" x14ac:dyDescent="0.25">
      <c r="A51" s="1"/>
      <c r="B51" s="2"/>
      <c r="C51" s="8" t="s">
        <v>109</v>
      </c>
      <c r="D51" s="12"/>
      <c r="E51" s="49"/>
      <c r="F51" s="55">
        <v>4810.1618529999987</v>
      </c>
      <c r="G51" s="13">
        <v>0.91076012499999981</v>
      </c>
    </row>
    <row r="52" spans="1:7" ht="15" x14ac:dyDescent="0.25">
      <c r="A52" s="6"/>
      <c r="B52" s="7"/>
      <c r="C52" s="14"/>
      <c r="D52" s="15"/>
      <c r="E52" s="47"/>
      <c r="F52" s="53"/>
      <c r="G52" s="5"/>
    </row>
    <row r="53" spans="1:7" ht="15" x14ac:dyDescent="0.25">
      <c r="A53" s="1"/>
      <c r="B53" s="2"/>
      <c r="C53" s="8" t="s">
        <v>110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6"/>
      <c r="B55" s="7"/>
      <c r="C55" s="14"/>
      <c r="D55" s="15"/>
      <c r="E55" s="47"/>
      <c r="F55" s="53"/>
      <c r="G55" s="5"/>
    </row>
    <row r="56" spans="1:7" ht="15" x14ac:dyDescent="0.25">
      <c r="A56" s="16"/>
      <c r="B56" s="17"/>
      <c r="C56" s="8" t="s">
        <v>111</v>
      </c>
      <c r="D56" s="9"/>
      <c r="E56" s="48"/>
      <c r="F56" s="54"/>
      <c r="G56" s="10"/>
    </row>
    <row r="57" spans="1:7" ht="15" x14ac:dyDescent="0.25">
      <c r="A57" s="18"/>
      <c r="B57" s="19"/>
      <c r="C57" s="8" t="s">
        <v>109</v>
      </c>
      <c r="D57" s="20"/>
      <c r="E57" s="50"/>
      <c r="F57" s="56">
        <v>0</v>
      </c>
      <c r="G57" s="21">
        <v>0</v>
      </c>
    </row>
    <row r="58" spans="1:7" ht="15" x14ac:dyDescent="0.25">
      <c r="A58" s="18"/>
      <c r="B58" s="19"/>
      <c r="C58" s="14"/>
      <c r="D58" s="22"/>
      <c r="E58" s="51"/>
      <c r="F58" s="57"/>
      <c r="G58" s="23"/>
    </row>
    <row r="59" spans="1:7" ht="15" x14ac:dyDescent="0.25">
      <c r="A59" s="1"/>
      <c r="B59" s="2"/>
      <c r="C59" s="8" t="s">
        <v>113</v>
      </c>
      <c r="D59" s="9"/>
      <c r="E59" s="48"/>
      <c r="F59" s="54"/>
      <c r="G59" s="10"/>
    </row>
    <row r="60" spans="1:7" ht="15" x14ac:dyDescent="0.25">
      <c r="A60" s="1"/>
      <c r="B60" s="2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1"/>
      <c r="B61" s="2"/>
      <c r="C61" s="14"/>
      <c r="D61" s="4"/>
      <c r="E61" s="47"/>
      <c r="F61" s="53"/>
      <c r="G61" s="5"/>
    </row>
    <row r="62" spans="1:7" ht="15" x14ac:dyDescent="0.25">
      <c r="A62" s="1"/>
      <c r="B62" s="2"/>
      <c r="C62" s="8" t="s">
        <v>114</v>
      </c>
      <c r="D62" s="9"/>
      <c r="E62" s="48"/>
      <c r="F62" s="54"/>
      <c r="G62" s="10"/>
    </row>
    <row r="63" spans="1:7" ht="15" x14ac:dyDescent="0.25">
      <c r="A63" s="1"/>
      <c r="B63" s="2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1"/>
      <c r="B64" s="2"/>
      <c r="C64" s="14"/>
      <c r="D64" s="4"/>
      <c r="E64" s="47"/>
      <c r="F64" s="53"/>
      <c r="G64" s="5"/>
    </row>
    <row r="65" spans="1:7" ht="15" x14ac:dyDescent="0.25">
      <c r="A65" s="1"/>
      <c r="B65" s="2"/>
      <c r="C65" s="8" t="s">
        <v>115</v>
      </c>
      <c r="D65" s="9"/>
      <c r="E65" s="48"/>
      <c r="F65" s="54"/>
      <c r="G65" s="10"/>
    </row>
    <row r="66" spans="1:7" ht="15" x14ac:dyDescent="0.25">
      <c r="A66" s="1"/>
      <c r="B66" s="2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25.5" x14ac:dyDescent="0.25">
      <c r="A68" s="6"/>
      <c r="B68" s="7"/>
      <c r="C68" s="24" t="s">
        <v>116</v>
      </c>
      <c r="D68" s="25"/>
      <c r="E68" s="49"/>
      <c r="F68" s="55">
        <v>4810.1618529999987</v>
      </c>
      <c r="G68" s="13">
        <v>0.91076012499999981</v>
      </c>
    </row>
    <row r="69" spans="1:7" ht="15" x14ac:dyDescent="0.25">
      <c r="A69" s="1"/>
      <c r="B69" s="2"/>
      <c r="C69" s="11"/>
      <c r="D69" s="4"/>
      <c r="E69" s="47"/>
      <c r="F69" s="53"/>
      <c r="G69" s="5"/>
    </row>
    <row r="70" spans="1:7" ht="15" x14ac:dyDescent="0.25">
      <c r="A70" s="1"/>
      <c r="B70" s="2"/>
      <c r="C70" s="3" t="s">
        <v>117</v>
      </c>
      <c r="D70" s="4"/>
      <c r="E70" s="47"/>
      <c r="F70" s="53"/>
      <c r="G70" s="5"/>
    </row>
    <row r="71" spans="1:7" ht="25.5" x14ac:dyDescent="0.25">
      <c r="A71" s="1"/>
      <c r="B71" s="2"/>
      <c r="C71" s="8" t="s">
        <v>10</v>
      </c>
      <c r="D71" s="9"/>
      <c r="E71" s="48"/>
      <c r="F71" s="54"/>
      <c r="G71" s="10"/>
    </row>
    <row r="72" spans="1:7" ht="15" x14ac:dyDescent="0.25">
      <c r="A72" s="6"/>
      <c r="B72" s="7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4"/>
      <c r="E73" s="47"/>
      <c r="F73" s="53"/>
      <c r="G73" s="5"/>
    </row>
    <row r="74" spans="1:7" ht="15" x14ac:dyDescent="0.25">
      <c r="A74" s="1"/>
      <c r="B74" s="26"/>
      <c r="C74" s="8" t="s">
        <v>118</v>
      </c>
      <c r="D74" s="9"/>
      <c r="E74" s="48"/>
      <c r="F74" s="54"/>
      <c r="G74" s="10"/>
    </row>
    <row r="75" spans="1:7" ht="15" x14ac:dyDescent="0.25">
      <c r="A75" s="6"/>
      <c r="B75" s="7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6"/>
      <c r="B76" s="7"/>
      <c r="C76" s="14"/>
      <c r="D76" s="4"/>
      <c r="E76" s="47"/>
      <c r="F76" s="59"/>
      <c r="G76" s="28"/>
    </row>
    <row r="77" spans="1:7" ht="15" x14ac:dyDescent="0.25">
      <c r="A77" s="1"/>
      <c r="B77" s="2"/>
      <c r="C77" s="8" t="s">
        <v>119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25.5" x14ac:dyDescent="0.25">
      <c r="A80" s="1"/>
      <c r="B80" s="26"/>
      <c r="C80" s="8" t="s">
        <v>120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4"/>
      <c r="E82" s="47"/>
      <c r="F82" s="53"/>
      <c r="G82" s="5"/>
    </row>
    <row r="83" spans="1:7" ht="15" x14ac:dyDescent="0.25">
      <c r="A83" s="6"/>
      <c r="B83" s="7"/>
      <c r="C83" s="29" t="s">
        <v>121</v>
      </c>
      <c r="D83" s="25"/>
      <c r="E83" s="49"/>
      <c r="F83" s="55">
        <v>0</v>
      </c>
      <c r="G83" s="13">
        <v>0</v>
      </c>
    </row>
    <row r="84" spans="1:7" ht="15" x14ac:dyDescent="0.25">
      <c r="A84" s="6"/>
      <c r="B84" s="7"/>
      <c r="C84" s="11"/>
      <c r="D84" s="4"/>
      <c r="E84" s="47"/>
      <c r="F84" s="53"/>
      <c r="G84" s="5"/>
    </row>
    <row r="85" spans="1:7" ht="15" x14ac:dyDescent="0.25">
      <c r="A85" s="1"/>
      <c r="B85" s="2"/>
      <c r="C85" s="3" t="s">
        <v>122</v>
      </c>
      <c r="D85" s="4"/>
      <c r="E85" s="47"/>
      <c r="F85" s="53"/>
      <c r="G85" s="5"/>
    </row>
    <row r="86" spans="1:7" ht="15" x14ac:dyDescent="0.25">
      <c r="A86" s="6"/>
      <c r="B86" s="7"/>
      <c r="C86" s="8" t="s">
        <v>123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25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7"/>
      <c r="E88" s="47"/>
      <c r="F88" s="53"/>
      <c r="G88" s="5"/>
    </row>
    <row r="89" spans="1:7" ht="15" x14ac:dyDescent="0.25">
      <c r="A89" s="6"/>
      <c r="B89" s="7"/>
      <c r="C89" s="8" t="s">
        <v>124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7"/>
      <c r="E91" s="47"/>
      <c r="F91" s="53"/>
      <c r="G91" s="5"/>
    </row>
    <row r="92" spans="1:7" ht="15" x14ac:dyDescent="0.25">
      <c r="A92" s="6"/>
      <c r="B92" s="7"/>
      <c r="C92" s="8" t="s">
        <v>125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25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7"/>
      <c r="E94" s="47"/>
      <c r="F94" s="53"/>
      <c r="G94" s="5"/>
    </row>
    <row r="95" spans="1:7" ht="15" x14ac:dyDescent="0.25">
      <c r="A95" s="6"/>
      <c r="B95" s="7"/>
      <c r="C95" s="8" t="s">
        <v>126</v>
      </c>
      <c r="D95" s="9"/>
      <c r="E95" s="48"/>
      <c r="F95" s="54"/>
      <c r="G95" s="10"/>
    </row>
    <row r="96" spans="1:7" ht="15" x14ac:dyDescent="0.25">
      <c r="A96" s="6">
        <v>1</v>
      </c>
      <c r="B96" s="7"/>
      <c r="C96" s="11" t="s">
        <v>757</v>
      </c>
      <c r="D96" s="15"/>
      <c r="E96" s="47"/>
      <c r="F96" s="53">
        <v>470.8452016</v>
      </c>
      <c r="G96" s="5">
        <v>8.9150229999999997E-2</v>
      </c>
    </row>
    <row r="97" spans="1:7" ht="15" x14ac:dyDescent="0.25">
      <c r="A97" s="6"/>
      <c r="B97" s="7"/>
      <c r="C97" s="8" t="s">
        <v>109</v>
      </c>
      <c r="D97" s="25"/>
      <c r="E97" s="49"/>
      <c r="F97" s="55">
        <v>470.8452016</v>
      </c>
      <c r="G97" s="13">
        <v>8.9150229999999997E-2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25.5" x14ac:dyDescent="0.25">
      <c r="A99" s="6"/>
      <c r="B99" s="7"/>
      <c r="C99" s="24" t="s">
        <v>128</v>
      </c>
      <c r="D99" s="25"/>
      <c r="E99" s="49"/>
      <c r="F99" s="55">
        <v>470.8452016</v>
      </c>
      <c r="G99" s="13">
        <v>8.9150229999999997E-2</v>
      </c>
    </row>
    <row r="100" spans="1:7" ht="15" x14ac:dyDescent="0.25">
      <c r="A100" s="6"/>
      <c r="B100" s="7"/>
      <c r="C100" s="30"/>
      <c r="D100" s="7"/>
      <c r="E100" s="47"/>
      <c r="F100" s="53"/>
      <c r="G100" s="5"/>
    </row>
    <row r="101" spans="1:7" ht="15" x14ac:dyDescent="0.25">
      <c r="A101" s="1"/>
      <c r="B101" s="2"/>
      <c r="C101" s="3" t="s">
        <v>129</v>
      </c>
      <c r="D101" s="4"/>
      <c r="E101" s="47"/>
      <c r="F101" s="53"/>
      <c r="G101" s="5"/>
    </row>
    <row r="102" spans="1:7" ht="25.5" x14ac:dyDescent="0.25">
      <c r="A102" s="6"/>
      <c r="B102" s="7"/>
      <c r="C102" s="8" t="s">
        <v>130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1"/>
      <c r="B105" s="2"/>
      <c r="C105" s="3" t="s">
        <v>131</v>
      </c>
      <c r="D105" s="4"/>
      <c r="E105" s="47"/>
      <c r="F105" s="53"/>
      <c r="G105" s="5"/>
    </row>
    <row r="106" spans="1:7" ht="25.5" x14ac:dyDescent="0.25">
      <c r="A106" s="6"/>
      <c r="B106" s="7"/>
      <c r="C106" s="8" t="s">
        <v>132</v>
      </c>
      <c r="D106" s="9"/>
      <c r="E106" s="48"/>
      <c r="F106" s="54"/>
      <c r="G106" s="10"/>
    </row>
    <row r="107" spans="1:7" ht="15" x14ac:dyDescent="0.25">
      <c r="A107" s="6"/>
      <c r="B107" s="7"/>
      <c r="C107" s="8" t="s">
        <v>109</v>
      </c>
      <c r="D107" s="25"/>
      <c r="E107" s="49"/>
      <c r="F107" s="55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25.5" x14ac:dyDescent="0.25">
      <c r="A109" s="6"/>
      <c r="B109" s="7"/>
      <c r="C109" s="8" t="s">
        <v>133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9"/>
      <c r="G111" s="28"/>
    </row>
    <row r="112" spans="1:7" ht="25.5" x14ac:dyDescent="0.25">
      <c r="A112" s="6"/>
      <c r="B112" s="7"/>
      <c r="C112" s="30" t="s">
        <v>134</v>
      </c>
      <c r="D112" s="7"/>
      <c r="E112" s="47"/>
      <c r="F112" s="59">
        <v>0.47345809999999999</v>
      </c>
      <c r="G112" s="28">
        <v>8.9645E-5</v>
      </c>
    </row>
    <row r="113" spans="1:7" ht="15" x14ac:dyDescent="0.25">
      <c r="A113" s="6"/>
      <c r="B113" s="7"/>
      <c r="C113" s="31" t="s">
        <v>135</v>
      </c>
      <c r="D113" s="12"/>
      <c r="E113" s="49"/>
      <c r="F113" s="55">
        <v>5281.4805126999981</v>
      </c>
      <c r="G113" s="13">
        <v>0.99999999999999989</v>
      </c>
    </row>
    <row r="115" spans="1:7" ht="15" x14ac:dyDescent="0.25">
      <c r="B115" s="352"/>
      <c r="C115" s="352"/>
      <c r="D115" s="352"/>
      <c r="E115" s="352"/>
      <c r="F115" s="352"/>
    </row>
    <row r="116" spans="1:7" ht="15" x14ac:dyDescent="0.25">
      <c r="B116" s="352"/>
      <c r="C116" s="352"/>
      <c r="D116" s="352"/>
      <c r="E116" s="352"/>
      <c r="F116" s="352"/>
    </row>
    <row r="118" spans="1:7" ht="15" x14ac:dyDescent="0.25">
      <c r="B118" s="37" t="s">
        <v>137</v>
      </c>
      <c r="C118" s="38"/>
      <c r="D118" s="39"/>
    </row>
    <row r="119" spans="1:7" ht="15" x14ac:dyDescent="0.25">
      <c r="B119" s="40" t="s">
        <v>138</v>
      </c>
      <c r="C119" s="41"/>
      <c r="D119" s="65" t="s">
        <v>139</v>
      </c>
    </row>
    <row r="120" spans="1:7" ht="15" x14ac:dyDescent="0.25">
      <c r="B120" s="40" t="s">
        <v>140</v>
      </c>
      <c r="C120" s="41"/>
      <c r="D120" s="65" t="s">
        <v>139</v>
      </c>
    </row>
    <row r="121" spans="1:7" ht="15" x14ac:dyDescent="0.25">
      <c r="B121" s="42" t="s">
        <v>141</v>
      </c>
      <c r="C121" s="41"/>
      <c r="D121" s="43"/>
    </row>
    <row r="122" spans="1:7" ht="25.5" customHeight="1" x14ac:dyDescent="0.25">
      <c r="B122" s="43"/>
      <c r="C122" s="33" t="s">
        <v>142</v>
      </c>
      <c r="D122" s="34" t="s">
        <v>143</v>
      </c>
    </row>
    <row r="123" spans="1:7" ht="12.75" customHeight="1" x14ac:dyDescent="0.25">
      <c r="B123" s="60" t="s">
        <v>144</v>
      </c>
      <c r="C123" s="61" t="s">
        <v>145</v>
      </c>
      <c r="D123" s="61" t="s">
        <v>146</v>
      </c>
    </row>
    <row r="124" spans="1:7" ht="15" x14ac:dyDescent="0.25">
      <c r="B124" s="43" t="s">
        <v>147</v>
      </c>
      <c r="C124" s="44">
        <v>14.407299999999999</v>
      </c>
      <c r="D124" s="44">
        <v>14.2554</v>
      </c>
    </row>
    <row r="125" spans="1:7" ht="15" x14ac:dyDescent="0.25">
      <c r="B125" s="43" t="s">
        <v>148</v>
      </c>
      <c r="C125" s="44">
        <v>12.3301</v>
      </c>
      <c r="D125" s="44">
        <v>12.2</v>
      </c>
    </row>
    <row r="126" spans="1:7" ht="15" x14ac:dyDescent="0.25">
      <c r="B126" s="43" t="s">
        <v>149</v>
      </c>
      <c r="C126" s="44">
        <v>14.1829</v>
      </c>
      <c r="D126" s="44">
        <v>14.0305</v>
      </c>
    </row>
    <row r="127" spans="1:7" ht="15" x14ac:dyDescent="0.25">
      <c r="B127" s="43" t="s">
        <v>150</v>
      </c>
      <c r="C127" s="44">
        <v>12.116400000000001</v>
      </c>
      <c r="D127" s="44">
        <v>11.9862</v>
      </c>
    </row>
    <row r="129" spans="2:4" ht="15" x14ac:dyDescent="0.25">
      <c r="B129" s="62" t="s">
        <v>151</v>
      </c>
      <c r="C129" s="45"/>
      <c r="D129" s="63" t="s">
        <v>139</v>
      </c>
    </row>
    <row r="130" spans="2:4" ht="24.75" customHeight="1" x14ac:dyDescent="0.25">
      <c r="B130" s="64"/>
      <c r="C130" s="64"/>
    </row>
    <row r="131" spans="2:4" ht="15" x14ac:dyDescent="0.25">
      <c r="B131" s="66"/>
      <c r="C131" s="68"/>
      <c r="D131"/>
    </row>
    <row r="133" spans="2:4" ht="15" x14ac:dyDescent="0.25">
      <c r="B133" s="42" t="s">
        <v>152</v>
      </c>
      <c r="C133" s="41"/>
      <c r="D133" s="67" t="s">
        <v>139</v>
      </c>
    </row>
    <row r="134" spans="2:4" ht="15" x14ac:dyDescent="0.25">
      <c r="B134" s="42" t="s">
        <v>153</v>
      </c>
      <c r="C134" s="41"/>
      <c r="D134" s="67" t="s">
        <v>139</v>
      </c>
    </row>
    <row r="135" spans="2:4" ht="15" x14ac:dyDescent="0.25">
      <c r="B135" s="42" t="s">
        <v>154</v>
      </c>
      <c r="C135" s="41"/>
      <c r="D135" s="46">
        <v>0.26593582243115205</v>
      </c>
    </row>
    <row r="136" spans="2:4" ht="15" x14ac:dyDescent="0.25">
      <c r="B136" s="42" t="s">
        <v>155</v>
      </c>
      <c r="C136" s="41"/>
      <c r="D136" s="46" t="s">
        <v>139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V136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558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7">
        <v>50180</v>
      </c>
      <c r="F7" s="53">
        <v>388.59392000000003</v>
      </c>
      <c r="G7" s="5">
        <v>4.8004198999999997E-2</v>
      </c>
    </row>
    <row r="8" spans="1:7" ht="25.5" x14ac:dyDescent="0.25">
      <c r="A8" s="6">
        <v>2</v>
      </c>
      <c r="B8" s="7" t="s">
        <v>300</v>
      </c>
      <c r="C8" s="11" t="s">
        <v>301</v>
      </c>
      <c r="D8" s="2" t="s">
        <v>166</v>
      </c>
      <c r="E8" s="47">
        <v>28063</v>
      </c>
      <c r="F8" s="53">
        <v>341.38639499999999</v>
      </c>
      <c r="G8" s="5">
        <v>4.2172508999999997E-2</v>
      </c>
    </row>
    <row r="9" spans="1:7" ht="15" x14ac:dyDescent="0.25">
      <c r="A9" s="6">
        <v>3</v>
      </c>
      <c r="B9" s="7" t="s">
        <v>437</v>
      </c>
      <c r="C9" s="11" t="s">
        <v>438</v>
      </c>
      <c r="D9" s="2" t="s">
        <v>177</v>
      </c>
      <c r="E9" s="47">
        <v>9203</v>
      </c>
      <c r="F9" s="53">
        <v>284.92027849999999</v>
      </c>
      <c r="G9" s="5">
        <v>3.5197076000000001E-2</v>
      </c>
    </row>
    <row r="10" spans="1:7" ht="15" x14ac:dyDescent="0.25">
      <c r="A10" s="6">
        <v>4</v>
      </c>
      <c r="B10" s="7" t="s">
        <v>294</v>
      </c>
      <c r="C10" s="11" t="s">
        <v>295</v>
      </c>
      <c r="D10" s="2" t="s">
        <v>250</v>
      </c>
      <c r="E10" s="47">
        <v>76741</v>
      </c>
      <c r="F10" s="53">
        <v>272.967737</v>
      </c>
      <c r="G10" s="5">
        <v>3.3720541999999999E-2</v>
      </c>
    </row>
    <row r="11" spans="1:7" ht="25.5" x14ac:dyDescent="0.25">
      <c r="A11" s="6">
        <v>5</v>
      </c>
      <c r="B11" s="7" t="s">
        <v>550</v>
      </c>
      <c r="C11" s="11" t="s">
        <v>551</v>
      </c>
      <c r="D11" s="2" t="s">
        <v>60</v>
      </c>
      <c r="E11" s="47">
        <v>18635</v>
      </c>
      <c r="F11" s="53">
        <v>270.9529</v>
      </c>
      <c r="G11" s="5">
        <v>3.3471643000000002E-2</v>
      </c>
    </row>
    <row r="12" spans="1:7" ht="25.5" x14ac:dyDescent="0.25">
      <c r="A12" s="6">
        <v>6</v>
      </c>
      <c r="B12" s="7" t="s">
        <v>50</v>
      </c>
      <c r="C12" s="11" t="s">
        <v>51</v>
      </c>
      <c r="D12" s="2" t="s">
        <v>31</v>
      </c>
      <c r="E12" s="47">
        <v>25996</v>
      </c>
      <c r="F12" s="53">
        <v>253.370014</v>
      </c>
      <c r="G12" s="5">
        <v>3.1299575000000003E-2</v>
      </c>
    </row>
    <row r="13" spans="1:7" ht="25.5" x14ac:dyDescent="0.25">
      <c r="A13" s="6">
        <v>7</v>
      </c>
      <c r="B13" s="7" t="s">
        <v>400</v>
      </c>
      <c r="C13" s="11" t="s">
        <v>401</v>
      </c>
      <c r="D13" s="2" t="s">
        <v>49</v>
      </c>
      <c r="E13" s="47">
        <v>18054</v>
      </c>
      <c r="F13" s="53">
        <v>239.84738999999999</v>
      </c>
      <c r="G13" s="5">
        <v>2.9629084E-2</v>
      </c>
    </row>
    <row r="14" spans="1:7" ht="25.5" x14ac:dyDescent="0.25">
      <c r="A14" s="6">
        <v>8</v>
      </c>
      <c r="B14" s="7" t="s">
        <v>319</v>
      </c>
      <c r="C14" s="11" t="s">
        <v>320</v>
      </c>
      <c r="D14" s="2" t="s">
        <v>177</v>
      </c>
      <c r="E14" s="47">
        <v>17048</v>
      </c>
      <c r="F14" s="53">
        <v>236.76262399999999</v>
      </c>
      <c r="G14" s="5">
        <v>2.9248013999999999E-2</v>
      </c>
    </row>
    <row r="15" spans="1:7" ht="15" x14ac:dyDescent="0.25">
      <c r="A15" s="6">
        <v>9</v>
      </c>
      <c r="B15" s="7" t="s">
        <v>317</v>
      </c>
      <c r="C15" s="11" t="s">
        <v>318</v>
      </c>
      <c r="D15" s="2" t="s">
        <v>16</v>
      </c>
      <c r="E15" s="47">
        <v>106371</v>
      </c>
      <c r="F15" s="53">
        <v>215.72038800000001</v>
      </c>
      <c r="G15" s="5">
        <v>2.6648602E-2</v>
      </c>
    </row>
    <row r="16" spans="1:7" ht="15" x14ac:dyDescent="0.25">
      <c r="A16" s="6">
        <v>10</v>
      </c>
      <c r="B16" s="7" t="s">
        <v>548</v>
      </c>
      <c r="C16" s="11" t="s">
        <v>549</v>
      </c>
      <c r="D16" s="2" t="s">
        <v>25</v>
      </c>
      <c r="E16" s="47">
        <v>30507</v>
      </c>
      <c r="F16" s="53">
        <v>213.93033750000001</v>
      </c>
      <c r="G16" s="5">
        <v>2.6427471000000001E-2</v>
      </c>
    </row>
    <row r="17" spans="1:7" ht="25.5" x14ac:dyDescent="0.25">
      <c r="A17" s="6">
        <v>11</v>
      </c>
      <c r="B17" s="7" t="s">
        <v>321</v>
      </c>
      <c r="C17" s="11" t="s">
        <v>322</v>
      </c>
      <c r="D17" s="2" t="s">
        <v>49</v>
      </c>
      <c r="E17" s="47">
        <v>24359</v>
      </c>
      <c r="F17" s="53">
        <v>213.32394249999999</v>
      </c>
      <c r="G17" s="5">
        <v>2.6352561E-2</v>
      </c>
    </row>
    <row r="18" spans="1:7" ht="25.5" x14ac:dyDescent="0.25">
      <c r="A18" s="6">
        <v>12</v>
      </c>
      <c r="B18" s="7" t="s">
        <v>408</v>
      </c>
      <c r="C18" s="11" t="s">
        <v>409</v>
      </c>
      <c r="D18" s="2" t="s">
        <v>177</v>
      </c>
      <c r="E18" s="47">
        <v>18883</v>
      </c>
      <c r="F18" s="53">
        <v>206.4572805</v>
      </c>
      <c r="G18" s="5">
        <v>2.5504301E-2</v>
      </c>
    </row>
    <row r="19" spans="1:7" ht="15" x14ac:dyDescent="0.25">
      <c r="A19" s="6">
        <v>13</v>
      </c>
      <c r="B19" s="7" t="s">
        <v>310</v>
      </c>
      <c r="C19" s="11" t="s">
        <v>311</v>
      </c>
      <c r="D19" s="2" t="s">
        <v>210</v>
      </c>
      <c r="E19" s="47">
        <v>11590</v>
      </c>
      <c r="F19" s="53">
        <v>201.35307</v>
      </c>
      <c r="G19" s="5">
        <v>2.4873763E-2</v>
      </c>
    </row>
    <row r="20" spans="1:7" ht="15" x14ac:dyDescent="0.25">
      <c r="A20" s="6">
        <v>14</v>
      </c>
      <c r="B20" s="7" t="s">
        <v>366</v>
      </c>
      <c r="C20" s="11" t="s">
        <v>367</v>
      </c>
      <c r="D20" s="2" t="s">
        <v>243</v>
      </c>
      <c r="E20" s="47">
        <v>4704</v>
      </c>
      <c r="F20" s="53">
        <v>193.421424</v>
      </c>
      <c r="G20" s="5">
        <v>2.3893942000000001E-2</v>
      </c>
    </row>
    <row r="21" spans="1:7" ht="15" x14ac:dyDescent="0.25">
      <c r="A21" s="6">
        <v>15</v>
      </c>
      <c r="B21" s="7" t="s">
        <v>306</v>
      </c>
      <c r="C21" s="11" t="s">
        <v>307</v>
      </c>
      <c r="D21" s="2" t="s">
        <v>106</v>
      </c>
      <c r="E21" s="47">
        <v>59802</v>
      </c>
      <c r="F21" s="53">
        <v>187.06065599999999</v>
      </c>
      <c r="G21" s="5">
        <v>2.3108177000000001E-2</v>
      </c>
    </row>
    <row r="22" spans="1:7" ht="51" x14ac:dyDescent="0.25">
      <c r="A22" s="6">
        <v>16</v>
      </c>
      <c r="B22" s="7" t="s">
        <v>323</v>
      </c>
      <c r="C22" s="11" t="s">
        <v>324</v>
      </c>
      <c r="D22" s="2" t="s">
        <v>238</v>
      </c>
      <c r="E22" s="47">
        <v>98300</v>
      </c>
      <c r="F22" s="53">
        <v>185.63955000000001</v>
      </c>
      <c r="G22" s="5">
        <v>2.2932622999999999E-2</v>
      </c>
    </row>
    <row r="23" spans="1:7" ht="25.5" x14ac:dyDescent="0.25">
      <c r="A23" s="6">
        <v>17</v>
      </c>
      <c r="B23" s="7" t="s">
        <v>433</v>
      </c>
      <c r="C23" s="11" t="s">
        <v>434</v>
      </c>
      <c r="D23" s="2" t="s">
        <v>31</v>
      </c>
      <c r="E23" s="47">
        <v>15630</v>
      </c>
      <c r="F23" s="53">
        <v>183.300825</v>
      </c>
      <c r="G23" s="5">
        <v>2.2643712999999999E-2</v>
      </c>
    </row>
    <row r="24" spans="1:7" ht="15" x14ac:dyDescent="0.25">
      <c r="A24" s="6">
        <v>18</v>
      </c>
      <c r="B24" s="7" t="s">
        <v>314</v>
      </c>
      <c r="C24" s="11" t="s">
        <v>315</v>
      </c>
      <c r="D24" s="2" t="s">
        <v>316</v>
      </c>
      <c r="E24" s="47">
        <v>25523</v>
      </c>
      <c r="F24" s="53">
        <v>178.380247</v>
      </c>
      <c r="G24" s="5">
        <v>2.2035859000000001E-2</v>
      </c>
    </row>
    <row r="25" spans="1:7" ht="25.5" x14ac:dyDescent="0.25">
      <c r="A25" s="6">
        <v>19</v>
      </c>
      <c r="B25" s="7" t="s">
        <v>396</v>
      </c>
      <c r="C25" s="11" t="s">
        <v>397</v>
      </c>
      <c r="D25" s="2" t="s">
        <v>60</v>
      </c>
      <c r="E25" s="47">
        <v>74605</v>
      </c>
      <c r="F25" s="53">
        <v>177.29878249999999</v>
      </c>
      <c r="G25" s="5">
        <v>2.1902263000000002E-2</v>
      </c>
    </row>
    <row r="26" spans="1:7" ht="25.5" x14ac:dyDescent="0.25">
      <c r="A26" s="6">
        <v>20</v>
      </c>
      <c r="B26" s="7" t="s">
        <v>157</v>
      </c>
      <c r="C26" s="11" t="s">
        <v>158</v>
      </c>
      <c r="D26" s="2" t="s">
        <v>60</v>
      </c>
      <c r="E26" s="47">
        <v>79641</v>
      </c>
      <c r="F26" s="53">
        <v>173.53773899999999</v>
      </c>
      <c r="G26" s="5">
        <v>2.1437649E-2</v>
      </c>
    </row>
    <row r="27" spans="1:7" ht="25.5" x14ac:dyDescent="0.25">
      <c r="A27" s="6">
        <v>21</v>
      </c>
      <c r="B27" s="7" t="s">
        <v>296</v>
      </c>
      <c r="C27" s="11" t="s">
        <v>297</v>
      </c>
      <c r="D27" s="2" t="s">
        <v>250</v>
      </c>
      <c r="E27" s="47">
        <v>80062</v>
      </c>
      <c r="F27" s="53">
        <v>172.73376500000001</v>
      </c>
      <c r="G27" s="5">
        <v>2.1338332000000002E-2</v>
      </c>
    </row>
    <row r="28" spans="1:7" ht="25.5" x14ac:dyDescent="0.25">
      <c r="A28" s="6">
        <v>22</v>
      </c>
      <c r="B28" s="7" t="s">
        <v>327</v>
      </c>
      <c r="C28" s="11" t="s">
        <v>328</v>
      </c>
      <c r="D28" s="2" t="s">
        <v>60</v>
      </c>
      <c r="E28" s="47">
        <v>12017</v>
      </c>
      <c r="F28" s="53">
        <v>167.360759</v>
      </c>
      <c r="G28" s="5">
        <v>2.0674588000000001E-2</v>
      </c>
    </row>
    <row r="29" spans="1:7" ht="25.5" x14ac:dyDescent="0.25">
      <c r="A29" s="6">
        <v>23</v>
      </c>
      <c r="B29" s="7" t="s">
        <v>406</v>
      </c>
      <c r="C29" s="11" t="s">
        <v>407</v>
      </c>
      <c r="D29" s="2" t="s">
        <v>177</v>
      </c>
      <c r="E29" s="47">
        <v>26019</v>
      </c>
      <c r="F29" s="53">
        <v>166.48257150000001</v>
      </c>
      <c r="G29" s="5">
        <v>2.0566102999999999E-2</v>
      </c>
    </row>
    <row r="30" spans="1:7" ht="15" x14ac:dyDescent="0.25">
      <c r="A30" s="6">
        <v>24</v>
      </c>
      <c r="B30" s="7" t="s">
        <v>341</v>
      </c>
      <c r="C30" s="11" t="s">
        <v>342</v>
      </c>
      <c r="D30" s="2" t="s">
        <v>177</v>
      </c>
      <c r="E30" s="47">
        <v>39394</v>
      </c>
      <c r="F30" s="53">
        <v>164.52904100000001</v>
      </c>
      <c r="G30" s="5">
        <v>2.0324776999999999E-2</v>
      </c>
    </row>
    <row r="31" spans="1:7" ht="15" x14ac:dyDescent="0.25">
      <c r="A31" s="6">
        <v>25</v>
      </c>
      <c r="B31" s="7" t="s">
        <v>217</v>
      </c>
      <c r="C31" s="11" t="s">
        <v>218</v>
      </c>
      <c r="D31" s="2" t="s">
        <v>74</v>
      </c>
      <c r="E31" s="47">
        <v>153938</v>
      </c>
      <c r="F31" s="53">
        <v>156.63191499999999</v>
      </c>
      <c r="G31" s="5">
        <v>1.9349221E-2</v>
      </c>
    </row>
    <row r="32" spans="1:7" ht="15" x14ac:dyDescent="0.25">
      <c r="A32" s="6">
        <v>26</v>
      </c>
      <c r="B32" s="7" t="s">
        <v>552</v>
      </c>
      <c r="C32" s="11" t="s">
        <v>553</v>
      </c>
      <c r="D32" s="2" t="s">
        <v>69</v>
      </c>
      <c r="E32" s="47">
        <v>30368</v>
      </c>
      <c r="F32" s="53">
        <v>154.05686399999999</v>
      </c>
      <c r="G32" s="5">
        <v>1.9031117E-2</v>
      </c>
    </row>
    <row r="33" spans="1:7" ht="25.5" x14ac:dyDescent="0.25">
      <c r="A33" s="6">
        <v>27</v>
      </c>
      <c r="B33" s="7" t="s">
        <v>353</v>
      </c>
      <c r="C33" s="11" t="s">
        <v>354</v>
      </c>
      <c r="D33" s="2" t="s">
        <v>177</v>
      </c>
      <c r="E33" s="47">
        <v>37895</v>
      </c>
      <c r="F33" s="53">
        <v>151.82631749999999</v>
      </c>
      <c r="G33" s="5">
        <v>1.8755570999999999E-2</v>
      </c>
    </row>
    <row r="34" spans="1:7" ht="15" x14ac:dyDescent="0.25">
      <c r="A34" s="6">
        <v>28</v>
      </c>
      <c r="B34" s="7" t="s">
        <v>331</v>
      </c>
      <c r="C34" s="11" t="s">
        <v>332</v>
      </c>
      <c r="D34" s="2" t="s">
        <v>210</v>
      </c>
      <c r="E34" s="47">
        <v>14997</v>
      </c>
      <c r="F34" s="53">
        <v>145.38091800000001</v>
      </c>
      <c r="G34" s="5">
        <v>1.7959350999999998E-2</v>
      </c>
    </row>
    <row r="35" spans="1:7" ht="25.5" x14ac:dyDescent="0.25">
      <c r="A35" s="6">
        <v>29</v>
      </c>
      <c r="B35" s="7" t="s">
        <v>554</v>
      </c>
      <c r="C35" s="11" t="s">
        <v>555</v>
      </c>
      <c r="D35" s="2" t="s">
        <v>19</v>
      </c>
      <c r="E35" s="47">
        <v>865199</v>
      </c>
      <c r="F35" s="53">
        <v>144.0556335</v>
      </c>
      <c r="G35" s="5">
        <v>1.7795634000000001E-2</v>
      </c>
    </row>
    <row r="36" spans="1:7" ht="15" x14ac:dyDescent="0.25">
      <c r="A36" s="6">
        <v>30</v>
      </c>
      <c r="B36" s="7" t="s">
        <v>347</v>
      </c>
      <c r="C36" s="11" t="s">
        <v>348</v>
      </c>
      <c r="D36" s="2" t="s">
        <v>177</v>
      </c>
      <c r="E36" s="47">
        <v>28972</v>
      </c>
      <c r="F36" s="53">
        <v>143.91840999999999</v>
      </c>
      <c r="G36" s="5">
        <v>1.7778683E-2</v>
      </c>
    </row>
    <row r="37" spans="1:7" ht="25.5" x14ac:dyDescent="0.25">
      <c r="A37" s="6">
        <v>31</v>
      </c>
      <c r="B37" s="7" t="s">
        <v>479</v>
      </c>
      <c r="C37" s="11" t="s">
        <v>480</v>
      </c>
      <c r="D37" s="2" t="s">
        <v>28</v>
      </c>
      <c r="E37" s="47">
        <v>90354</v>
      </c>
      <c r="F37" s="53">
        <v>137.88020399999999</v>
      </c>
      <c r="G37" s="5">
        <v>1.7032764999999998E-2</v>
      </c>
    </row>
    <row r="38" spans="1:7" ht="15" x14ac:dyDescent="0.25">
      <c r="A38" s="6">
        <v>32</v>
      </c>
      <c r="B38" s="7" t="s">
        <v>513</v>
      </c>
      <c r="C38" s="11" t="s">
        <v>514</v>
      </c>
      <c r="D38" s="2" t="s">
        <v>273</v>
      </c>
      <c r="E38" s="47">
        <v>11307</v>
      </c>
      <c r="F38" s="53">
        <v>127.3903155</v>
      </c>
      <c r="G38" s="5">
        <v>1.5736917E-2</v>
      </c>
    </row>
    <row r="39" spans="1:7" ht="15" x14ac:dyDescent="0.25">
      <c r="A39" s="6">
        <v>33</v>
      </c>
      <c r="B39" s="7" t="s">
        <v>44</v>
      </c>
      <c r="C39" s="11" t="s">
        <v>45</v>
      </c>
      <c r="D39" s="2" t="s">
        <v>46</v>
      </c>
      <c r="E39" s="47">
        <v>68989</v>
      </c>
      <c r="F39" s="53">
        <v>122.869409</v>
      </c>
      <c r="G39" s="5">
        <v>1.5178435000000001E-2</v>
      </c>
    </row>
    <row r="40" spans="1:7" ht="15" x14ac:dyDescent="0.25">
      <c r="A40" s="6">
        <v>34</v>
      </c>
      <c r="B40" s="7" t="s">
        <v>325</v>
      </c>
      <c r="C40" s="11" t="s">
        <v>326</v>
      </c>
      <c r="D40" s="2" t="s">
        <v>174</v>
      </c>
      <c r="E40" s="47">
        <v>1962</v>
      </c>
      <c r="F40" s="53">
        <v>122.768226</v>
      </c>
      <c r="G40" s="5">
        <v>1.5165936E-2</v>
      </c>
    </row>
    <row r="41" spans="1:7" ht="15" x14ac:dyDescent="0.25">
      <c r="A41" s="6">
        <v>35</v>
      </c>
      <c r="B41" s="7" t="s">
        <v>379</v>
      </c>
      <c r="C41" s="11" t="s">
        <v>380</v>
      </c>
      <c r="D41" s="2" t="s">
        <v>177</v>
      </c>
      <c r="E41" s="47">
        <v>137000</v>
      </c>
      <c r="F41" s="53">
        <v>121.245</v>
      </c>
      <c r="G41" s="5">
        <v>1.4977766999999999E-2</v>
      </c>
    </row>
    <row r="42" spans="1:7" ht="15" x14ac:dyDescent="0.25">
      <c r="A42" s="6">
        <v>36</v>
      </c>
      <c r="B42" s="7" t="s">
        <v>312</v>
      </c>
      <c r="C42" s="11" t="s">
        <v>313</v>
      </c>
      <c r="D42" s="2" t="s">
        <v>16</v>
      </c>
      <c r="E42" s="47">
        <v>129075</v>
      </c>
      <c r="F42" s="53">
        <v>119.7170625</v>
      </c>
      <c r="G42" s="5">
        <v>1.4789016E-2</v>
      </c>
    </row>
    <row r="43" spans="1:7" ht="25.5" x14ac:dyDescent="0.25">
      <c r="A43" s="6">
        <v>37</v>
      </c>
      <c r="B43" s="7" t="s">
        <v>345</v>
      </c>
      <c r="C43" s="11" t="s">
        <v>346</v>
      </c>
      <c r="D43" s="2" t="s">
        <v>49</v>
      </c>
      <c r="E43" s="47">
        <v>30063</v>
      </c>
      <c r="F43" s="53">
        <v>116.403936</v>
      </c>
      <c r="G43" s="5">
        <v>1.4379734999999999E-2</v>
      </c>
    </row>
    <row r="44" spans="1:7" ht="15" x14ac:dyDescent="0.25">
      <c r="A44" s="6">
        <v>38</v>
      </c>
      <c r="B44" s="7" t="s">
        <v>304</v>
      </c>
      <c r="C44" s="11" t="s">
        <v>305</v>
      </c>
      <c r="D44" s="2" t="s">
        <v>174</v>
      </c>
      <c r="E44" s="47">
        <v>4127</v>
      </c>
      <c r="F44" s="53">
        <v>116.02028749999999</v>
      </c>
      <c r="G44" s="5">
        <v>1.4332342E-2</v>
      </c>
    </row>
    <row r="45" spans="1:7" ht="15" x14ac:dyDescent="0.25">
      <c r="A45" s="6">
        <v>39</v>
      </c>
      <c r="B45" s="7" t="s">
        <v>533</v>
      </c>
      <c r="C45" s="11" t="s">
        <v>534</v>
      </c>
      <c r="D45" s="2" t="s">
        <v>16</v>
      </c>
      <c r="E45" s="47">
        <v>91323</v>
      </c>
      <c r="F45" s="53">
        <v>106.5282795</v>
      </c>
      <c r="G45" s="5">
        <v>1.3159765E-2</v>
      </c>
    </row>
    <row r="46" spans="1:7" ht="15" x14ac:dyDescent="0.25">
      <c r="A46" s="6">
        <v>40</v>
      </c>
      <c r="B46" s="7" t="s">
        <v>65</v>
      </c>
      <c r="C46" s="11" t="s">
        <v>66</v>
      </c>
      <c r="D46" s="2" t="s">
        <v>13</v>
      </c>
      <c r="E46" s="47">
        <v>10948</v>
      </c>
      <c r="F46" s="53">
        <v>98.898758000000001</v>
      </c>
      <c r="G46" s="5">
        <v>1.2217267E-2</v>
      </c>
    </row>
    <row r="47" spans="1:7" ht="25.5" x14ac:dyDescent="0.25">
      <c r="A47" s="6">
        <v>41</v>
      </c>
      <c r="B47" s="7" t="s">
        <v>335</v>
      </c>
      <c r="C47" s="11" t="s">
        <v>336</v>
      </c>
      <c r="D47" s="2" t="s">
        <v>49</v>
      </c>
      <c r="E47" s="47">
        <v>45929</v>
      </c>
      <c r="F47" s="53">
        <v>96.083467999999996</v>
      </c>
      <c r="G47" s="5">
        <v>1.1869486E-2</v>
      </c>
    </row>
    <row r="48" spans="1:7" ht="15" x14ac:dyDescent="0.25">
      <c r="A48" s="6">
        <v>42</v>
      </c>
      <c r="B48" s="7" t="s">
        <v>372</v>
      </c>
      <c r="C48" s="11" t="s">
        <v>373</v>
      </c>
      <c r="D48" s="2" t="s">
        <v>16</v>
      </c>
      <c r="E48" s="47">
        <v>86673</v>
      </c>
      <c r="F48" s="53">
        <v>67.084902</v>
      </c>
      <c r="G48" s="5">
        <v>8.2872039999999994E-3</v>
      </c>
    </row>
    <row r="49" spans="1:7" ht="15" x14ac:dyDescent="0.25">
      <c r="A49" s="6">
        <v>43</v>
      </c>
      <c r="B49" s="7" t="s">
        <v>377</v>
      </c>
      <c r="C49" s="11" t="s">
        <v>378</v>
      </c>
      <c r="D49" s="2" t="s">
        <v>177</v>
      </c>
      <c r="E49" s="47">
        <v>25567</v>
      </c>
      <c r="F49" s="53">
        <v>56.669255499999998</v>
      </c>
      <c r="G49" s="5">
        <v>7.0005270000000003E-3</v>
      </c>
    </row>
    <row r="50" spans="1:7" ht="15" x14ac:dyDescent="0.25">
      <c r="A50" s="6">
        <v>44</v>
      </c>
      <c r="B50" s="7" t="s">
        <v>556</v>
      </c>
      <c r="C50" s="11" t="s">
        <v>557</v>
      </c>
      <c r="D50" s="2" t="s">
        <v>174</v>
      </c>
      <c r="E50" s="47">
        <v>34747</v>
      </c>
      <c r="F50" s="53">
        <v>50.904355000000002</v>
      </c>
      <c r="G50" s="5">
        <v>6.2883710000000001E-3</v>
      </c>
    </row>
    <row r="51" spans="1:7" ht="15" x14ac:dyDescent="0.25">
      <c r="A51" s="1"/>
      <c r="B51" s="2"/>
      <c r="C51" s="8" t="s">
        <v>109</v>
      </c>
      <c r="D51" s="12"/>
      <c r="E51" s="49"/>
      <c r="F51" s="55">
        <v>7645.6651534999992</v>
      </c>
      <c r="G51" s="13">
        <v>0.94449247600000019</v>
      </c>
    </row>
    <row r="52" spans="1:7" ht="15" x14ac:dyDescent="0.25">
      <c r="A52" s="6"/>
      <c r="B52" s="7"/>
      <c r="C52" s="14"/>
      <c r="D52" s="15"/>
      <c r="E52" s="47"/>
      <c r="F52" s="53"/>
      <c r="G52" s="5"/>
    </row>
    <row r="53" spans="1:7" ht="15" x14ac:dyDescent="0.25">
      <c r="A53" s="1"/>
      <c r="B53" s="2"/>
      <c r="C53" s="8" t="s">
        <v>110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6"/>
      <c r="B55" s="7"/>
      <c r="C55" s="14"/>
      <c r="D55" s="15"/>
      <c r="E55" s="47"/>
      <c r="F55" s="53"/>
      <c r="G55" s="5"/>
    </row>
    <row r="56" spans="1:7" ht="15" x14ac:dyDescent="0.25">
      <c r="A56" s="16"/>
      <c r="B56" s="17"/>
      <c r="C56" s="8" t="s">
        <v>111</v>
      </c>
      <c r="D56" s="9"/>
      <c r="E56" s="48"/>
      <c r="F56" s="54"/>
      <c r="G56" s="10"/>
    </row>
    <row r="57" spans="1:7" ht="15" x14ac:dyDescent="0.25">
      <c r="A57" s="18"/>
      <c r="B57" s="19"/>
      <c r="C57" s="8" t="s">
        <v>109</v>
      </c>
      <c r="D57" s="20"/>
      <c r="E57" s="50"/>
      <c r="F57" s="56">
        <v>0</v>
      </c>
      <c r="G57" s="21">
        <v>0</v>
      </c>
    </row>
    <row r="58" spans="1:7" ht="15" x14ac:dyDescent="0.25">
      <c r="A58" s="18"/>
      <c r="B58" s="19"/>
      <c r="C58" s="14"/>
      <c r="D58" s="22"/>
      <c r="E58" s="51"/>
      <c r="F58" s="57"/>
      <c r="G58" s="23"/>
    </row>
    <row r="59" spans="1:7" ht="15" x14ac:dyDescent="0.25">
      <c r="A59" s="1"/>
      <c r="B59" s="2"/>
      <c r="C59" s="8" t="s">
        <v>113</v>
      </c>
      <c r="D59" s="9"/>
      <c r="E59" s="48"/>
      <c r="F59" s="54"/>
      <c r="G59" s="10"/>
    </row>
    <row r="60" spans="1:7" ht="15" x14ac:dyDescent="0.25">
      <c r="A60" s="1"/>
      <c r="B60" s="2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1"/>
      <c r="B61" s="2"/>
      <c r="C61" s="14"/>
      <c r="D61" s="4"/>
      <c r="E61" s="47"/>
      <c r="F61" s="53"/>
      <c r="G61" s="5"/>
    </row>
    <row r="62" spans="1:7" ht="15" x14ac:dyDescent="0.25">
      <c r="A62" s="1"/>
      <c r="B62" s="2"/>
      <c r="C62" s="8" t="s">
        <v>114</v>
      </c>
      <c r="D62" s="9"/>
      <c r="E62" s="48"/>
      <c r="F62" s="54"/>
      <c r="G62" s="10"/>
    </row>
    <row r="63" spans="1:7" ht="15" x14ac:dyDescent="0.25">
      <c r="A63" s="1"/>
      <c r="B63" s="2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1"/>
      <c r="B64" s="2"/>
      <c r="C64" s="14"/>
      <c r="D64" s="4"/>
      <c r="E64" s="47"/>
      <c r="F64" s="53"/>
      <c r="G64" s="5"/>
    </row>
    <row r="65" spans="1:7" ht="15" x14ac:dyDescent="0.25">
      <c r="A65" s="1"/>
      <c r="B65" s="2"/>
      <c r="C65" s="8" t="s">
        <v>115</v>
      </c>
      <c r="D65" s="9"/>
      <c r="E65" s="48"/>
      <c r="F65" s="54"/>
      <c r="G65" s="10"/>
    </row>
    <row r="66" spans="1:7" ht="15" x14ac:dyDescent="0.25">
      <c r="A66" s="1"/>
      <c r="B66" s="2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25.5" x14ac:dyDescent="0.25">
      <c r="A68" s="6"/>
      <c r="B68" s="7"/>
      <c r="C68" s="24" t="s">
        <v>116</v>
      </c>
      <c r="D68" s="25"/>
      <c r="E68" s="49"/>
      <c r="F68" s="55">
        <v>7645.6651534999992</v>
      </c>
      <c r="G68" s="13">
        <v>0.94449247600000019</v>
      </c>
    </row>
    <row r="69" spans="1:7" ht="15" x14ac:dyDescent="0.25">
      <c r="A69" s="1"/>
      <c r="B69" s="2"/>
      <c r="C69" s="11"/>
      <c r="D69" s="4"/>
      <c r="E69" s="47"/>
      <c r="F69" s="53"/>
      <c r="G69" s="5"/>
    </row>
    <row r="70" spans="1:7" ht="15" x14ac:dyDescent="0.25">
      <c r="A70" s="1"/>
      <c r="B70" s="2"/>
      <c r="C70" s="3" t="s">
        <v>117</v>
      </c>
      <c r="D70" s="4"/>
      <c r="E70" s="47"/>
      <c r="F70" s="53"/>
      <c r="G70" s="5"/>
    </row>
    <row r="71" spans="1:7" ht="25.5" x14ac:dyDescent="0.25">
      <c r="A71" s="1"/>
      <c r="B71" s="2"/>
      <c r="C71" s="8" t="s">
        <v>10</v>
      </c>
      <c r="D71" s="9"/>
      <c r="E71" s="48"/>
      <c r="F71" s="54"/>
      <c r="G71" s="10"/>
    </row>
    <row r="72" spans="1:7" ht="15" x14ac:dyDescent="0.25">
      <c r="A72" s="6"/>
      <c r="B72" s="7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4"/>
      <c r="E73" s="47"/>
      <c r="F73" s="53"/>
      <c r="G73" s="5"/>
    </row>
    <row r="74" spans="1:7" ht="15" x14ac:dyDescent="0.25">
      <c r="A74" s="1"/>
      <c r="B74" s="26"/>
      <c r="C74" s="8" t="s">
        <v>118</v>
      </c>
      <c r="D74" s="9"/>
      <c r="E74" s="48"/>
      <c r="F74" s="54"/>
      <c r="G74" s="10"/>
    </row>
    <row r="75" spans="1:7" ht="15" x14ac:dyDescent="0.25">
      <c r="A75" s="6"/>
      <c r="B75" s="7"/>
      <c r="C75" s="8" t="s">
        <v>109</v>
      </c>
      <c r="D75" s="12"/>
      <c r="E75" s="49"/>
      <c r="F75" s="55">
        <v>0</v>
      </c>
      <c r="G75" s="13">
        <v>0</v>
      </c>
    </row>
    <row r="76" spans="1:7" ht="15" x14ac:dyDescent="0.25">
      <c r="A76" s="6"/>
      <c r="B76" s="7"/>
      <c r="C76" s="14"/>
      <c r="D76" s="4"/>
      <c r="E76" s="47"/>
      <c r="F76" s="59"/>
      <c r="G76" s="28"/>
    </row>
    <row r="77" spans="1:7" ht="15" x14ac:dyDescent="0.25">
      <c r="A77" s="1"/>
      <c r="B77" s="2"/>
      <c r="C77" s="8" t="s">
        <v>119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25.5" x14ac:dyDescent="0.25">
      <c r="A80" s="1"/>
      <c r="B80" s="26"/>
      <c r="C80" s="8" t="s">
        <v>120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4"/>
      <c r="E82" s="47"/>
      <c r="F82" s="53"/>
      <c r="G82" s="5"/>
    </row>
    <row r="83" spans="1:7" ht="15" x14ac:dyDescent="0.25">
      <c r="A83" s="6"/>
      <c r="B83" s="7"/>
      <c r="C83" s="29" t="s">
        <v>121</v>
      </c>
      <c r="D83" s="25"/>
      <c r="E83" s="49"/>
      <c r="F83" s="55">
        <v>0</v>
      </c>
      <c r="G83" s="13">
        <v>0</v>
      </c>
    </row>
    <row r="84" spans="1:7" ht="15" x14ac:dyDescent="0.25">
      <c r="A84" s="6"/>
      <c r="B84" s="7"/>
      <c r="C84" s="11"/>
      <c r="D84" s="4"/>
      <c r="E84" s="47"/>
      <c r="F84" s="53"/>
      <c r="G84" s="5"/>
    </row>
    <row r="85" spans="1:7" ht="15" x14ac:dyDescent="0.25">
      <c r="A85" s="1"/>
      <c r="B85" s="2"/>
      <c r="C85" s="3" t="s">
        <v>122</v>
      </c>
      <c r="D85" s="4"/>
      <c r="E85" s="47"/>
      <c r="F85" s="53"/>
      <c r="G85" s="5"/>
    </row>
    <row r="86" spans="1:7" ht="15" x14ac:dyDescent="0.25">
      <c r="A86" s="6"/>
      <c r="B86" s="7"/>
      <c r="C86" s="8" t="s">
        <v>123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25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7"/>
      <c r="E88" s="47"/>
      <c r="F88" s="53"/>
      <c r="G88" s="5"/>
    </row>
    <row r="89" spans="1:7" ht="15" x14ac:dyDescent="0.25">
      <c r="A89" s="6"/>
      <c r="B89" s="7"/>
      <c r="C89" s="8" t="s">
        <v>124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7"/>
      <c r="E91" s="47"/>
      <c r="F91" s="53"/>
      <c r="G91" s="5"/>
    </row>
    <row r="92" spans="1:7" ht="15" x14ac:dyDescent="0.25">
      <c r="A92" s="6"/>
      <c r="B92" s="7"/>
      <c r="C92" s="8" t="s">
        <v>125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25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7"/>
      <c r="E94" s="47"/>
      <c r="F94" s="53"/>
      <c r="G94" s="5"/>
    </row>
    <row r="95" spans="1:7" ht="15" x14ac:dyDescent="0.25">
      <c r="A95" s="6"/>
      <c r="B95" s="7"/>
      <c r="C95" s="8" t="s">
        <v>126</v>
      </c>
      <c r="D95" s="9"/>
      <c r="E95" s="48"/>
      <c r="F95" s="54"/>
      <c r="G95" s="10"/>
    </row>
    <row r="96" spans="1:7" ht="15" x14ac:dyDescent="0.25">
      <c r="A96" s="6">
        <v>1</v>
      </c>
      <c r="B96" s="7"/>
      <c r="C96" s="11" t="s">
        <v>757</v>
      </c>
      <c r="D96" s="15"/>
      <c r="E96" s="47"/>
      <c r="F96" s="53">
        <v>452.85111749999999</v>
      </c>
      <c r="G96" s="5">
        <v>5.5942088000000001E-2</v>
      </c>
    </row>
    <row r="97" spans="1:7" ht="15" x14ac:dyDescent="0.25">
      <c r="A97" s="6"/>
      <c r="B97" s="7"/>
      <c r="C97" s="8" t="s">
        <v>109</v>
      </c>
      <c r="D97" s="25"/>
      <c r="E97" s="49"/>
      <c r="F97" s="55">
        <v>452.85111749999999</v>
      </c>
      <c r="G97" s="13">
        <v>5.5942088000000001E-2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25.5" x14ac:dyDescent="0.25">
      <c r="A99" s="6"/>
      <c r="B99" s="7"/>
      <c r="C99" s="24" t="s">
        <v>128</v>
      </c>
      <c r="D99" s="25"/>
      <c r="E99" s="49"/>
      <c r="F99" s="55">
        <v>452.85111749999999</v>
      </c>
      <c r="G99" s="13">
        <v>5.5942088000000001E-2</v>
      </c>
    </row>
    <row r="100" spans="1:7" ht="15" x14ac:dyDescent="0.25">
      <c r="A100" s="6"/>
      <c r="B100" s="7"/>
      <c r="C100" s="30"/>
      <c r="D100" s="7"/>
      <c r="E100" s="47"/>
      <c r="F100" s="53"/>
      <c r="G100" s="5"/>
    </row>
    <row r="101" spans="1:7" ht="15" x14ac:dyDescent="0.25">
      <c r="A101" s="1"/>
      <c r="B101" s="2"/>
      <c r="C101" s="3" t="s">
        <v>129</v>
      </c>
      <c r="D101" s="4"/>
      <c r="E101" s="47"/>
      <c r="F101" s="53"/>
      <c r="G101" s="5"/>
    </row>
    <row r="102" spans="1:7" ht="25.5" x14ac:dyDescent="0.25">
      <c r="A102" s="6"/>
      <c r="B102" s="7"/>
      <c r="C102" s="8" t="s">
        <v>130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1"/>
      <c r="B105" s="2"/>
      <c r="C105" s="3" t="s">
        <v>131</v>
      </c>
      <c r="D105" s="4"/>
      <c r="E105" s="47"/>
      <c r="F105" s="53"/>
      <c r="G105" s="5"/>
    </row>
    <row r="106" spans="1:7" ht="25.5" x14ac:dyDescent="0.25">
      <c r="A106" s="6"/>
      <c r="B106" s="7"/>
      <c r="C106" s="8" t="s">
        <v>132</v>
      </c>
      <c r="D106" s="9"/>
      <c r="E106" s="48"/>
      <c r="F106" s="54"/>
      <c r="G106" s="10"/>
    </row>
    <row r="107" spans="1:7" ht="15" x14ac:dyDescent="0.25">
      <c r="A107" s="6"/>
      <c r="B107" s="7"/>
      <c r="C107" s="8" t="s">
        <v>109</v>
      </c>
      <c r="D107" s="25"/>
      <c r="E107" s="49"/>
      <c r="F107" s="55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25.5" x14ac:dyDescent="0.25">
      <c r="A109" s="6"/>
      <c r="B109" s="7"/>
      <c r="C109" s="8" t="s">
        <v>133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9"/>
      <c r="G111" s="28"/>
    </row>
    <row r="112" spans="1:7" ht="25.5" x14ac:dyDescent="0.25">
      <c r="A112" s="6"/>
      <c r="B112" s="7"/>
      <c r="C112" s="30" t="s">
        <v>134</v>
      </c>
      <c r="D112" s="7"/>
      <c r="E112" s="47"/>
      <c r="F112" s="59">
        <v>-3.51782219</v>
      </c>
      <c r="G112" s="28">
        <v>-4.3456737048753054E-4</v>
      </c>
    </row>
    <row r="113" spans="1:7" ht="15" x14ac:dyDescent="0.25">
      <c r="A113" s="6"/>
      <c r="B113" s="7"/>
      <c r="C113" s="31" t="s">
        <v>135</v>
      </c>
      <c r="D113" s="12"/>
      <c r="E113" s="49"/>
      <c r="F113" s="55">
        <v>8094.998448809999</v>
      </c>
      <c r="G113" s="13">
        <v>0.9999999970000002</v>
      </c>
    </row>
    <row r="115" spans="1:7" ht="15" x14ac:dyDescent="0.25">
      <c r="B115" s="352"/>
      <c r="C115" s="352"/>
      <c r="D115" s="352"/>
      <c r="E115" s="352"/>
      <c r="F115" s="352"/>
    </row>
    <row r="116" spans="1:7" ht="15" x14ac:dyDescent="0.25">
      <c r="B116" s="352"/>
      <c r="C116" s="352"/>
      <c r="D116" s="352"/>
      <c r="E116" s="352"/>
      <c r="F116" s="352"/>
    </row>
    <row r="118" spans="1:7" ht="15" x14ac:dyDescent="0.25">
      <c r="B118" s="37" t="s">
        <v>137</v>
      </c>
      <c r="C118" s="38"/>
      <c r="D118" s="39"/>
    </row>
    <row r="119" spans="1:7" ht="15" x14ac:dyDescent="0.25">
      <c r="B119" s="40" t="s">
        <v>138</v>
      </c>
      <c r="C119" s="41"/>
      <c r="D119" s="65" t="s">
        <v>139</v>
      </c>
    </row>
    <row r="120" spans="1:7" ht="15" x14ac:dyDescent="0.25">
      <c r="B120" s="40" t="s">
        <v>140</v>
      </c>
      <c r="C120" s="41"/>
      <c r="D120" s="65" t="s">
        <v>139</v>
      </c>
    </row>
    <row r="121" spans="1:7" ht="15" x14ac:dyDescent="0.25">
      <c r="B121" s="42" t="s">
        <v>141</v>
      </c>
      <c r="C121" s="41"/>
      <c r="D121" s="43"/>
    </row>
    <row r="122" spans="1:7" ht="25.5" customHeight="1" x14ac:dyDescent="0.25">
      <c r="B122" s="43"/>
      <c r="C122" s="33" t="s">
        <v>142</v>
      </c>
      <c r="D122" s="34" t="s">
        <v>143</v>
      </c>
    </row>
    <row r="123" spans="1:7" ht="12.75" customHeight="1" x14ac:dyDescent="0.25">
      <c r="B123" s="60" t="s">
        <v>144</v>
      </c>
      <c r="C123" s="61" t="s">
        <v>145</v>
      </c>
      <c r="D123" s="61" t="s">
        <v>146</v>
      </c>
    </row>
    <row r="124" spans="1:7" ht="15" x14ac:dyDescent="0.25">
      <c r="B124" s="43" t="s">
        <v>147</v>
      </c>
      <c r="C124" s="44">
        <v>9.9638000000000009</v>
      </c>
      <c r="D124" s="44">
        <v>9.8406000000000002</v>
      </c>
    </row>
    <row r="125" spans="1:7" ht="15" x14ac:dyDescent="0.25">
      <c r="B125" s="43" t="s">
        <v>148</v>
      </c>
      <c r="C125" s="44">
        <v>9.9638000000000009</v>
      </c>
      <c r="D125" s="44">
        <v>9.8406000000000002</v>
      </c>
    </row>
    <row r="126" spans="1:7" ht="15" x14ac:dyDescent="0.25">
      <c r="B126" s="43" t="s">
        <v>149</v>
      </c>
      <c r="C126" s="44">
        <v>9.8007000000000009</v>
      </c>
      <c r="D126" s="44">
        <v>9.6732999999999993</v>
      </c>
    </row>
    <row r="127" spans="1:7" ht="15" x14ac:dyDescent="0.25">
      <c r="B127" s="43" t="s">
        <v>150</v>
      </c>
      <c r="C127" s="44">
        <v>9.8007000000000009</v>
      </c>
      <c r="D127" s="44">
        <v>9.6732999999999993</v>
      </c>
    </row>
    <row r="129" spans="2:4" ht="15" x14ac:dyDescent="0.25">
      <c r="B129" s="62" t="s">
        <v>151</v>
      </c>
      <c r="C129" s="45"/>
      <c r="D129" s="63" t="s">
        <v>139</v>
      </c>
    </row>
    <row r="130" spans="2:4" ht="24.75" customHeight="1" x14ac:dyDescent="0.25">
      <c r="B130" s="64"/>
      <c r="C130" s="64"/>
    </row>
    <row r="131" spans="2:4" ht="15" x14ac:dyDescent="0.25">
      <c r="B131" s="66"/>
      <c r="C131" s="68"/>
      <c r="D131"/>
    </row>
    <row r="133" spans="2:4" ht="15" x14ac:dyDescent="0.25">
      <c r="B133" s="42" t="s">
        <v>152</v>
      </c>
      <c r="C133" s="41"/>
      <c r="D133" s="67" t="s">
        <v>139</v>
      </c>
    </row>
    <row r="134" spans="2:4" ht="15" x14ac:dyDescent="0.25">
      <c r="B134" s="42" t="s">
        <v>153</v>
      </c>
      <c r="C134" s="41"/>
      <c r="D134" s="67" t="s">
        <v>139</v>
      </c>
    </row>
    <row r="135" spans="2:4" ht="15" x14ac:dyDescent="0.25">
      <c r="B135" s="42" t="s">
        <v>154</v>
      </c>
      <c r="C135" s="41"/>
      <c r="D135" s="46">
        <v>0.25181485020913413</v>
      </c>
    </row>
    <row r="136" spans="2:4" ht="15" x14ac:dyDescent="0.25">
      <c r="B136" s="42" t="s">
        <v>155</v>
      </c>
      <c r="C136" s="41"/>
      <c r="D136" s="46" t="s">
        <v>139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V135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559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11</v>
      </c>
      <c r="C7" s="11" t="s">
        <v>12</v>
      </c>
      <c r="D7" s="2" t="s">
        <v>13</v>
      </c>
      <c r="E7" s="47">
        <v>21928</v>
      </c>
      <c r="F7" s="53">
        <v>169.81043199999999</v>
      </c>
      <c r="G7" s="5">
        <v>4.7834025000000002E-2</v>
      </c>
    </row>
    <row r="8" spans="1:7" ht="25.5" x14ac:dyDescent="0.25">
      <c r="A8" s="6">
        <v>2</v>
      </c>
      <c r="B8" s="7" t="s">
        <v>300</v>
      </c>
      <c r="C8" s="11" t="s">
        <v>301</v>
      </c>
      <c r="D8" s="2" t="s">
        <v>166</v>
      </c>
      <c r="E8" s="47">
        <v>12397</v>
      </c>
      <c r="F8" s="53">
        <v>150.809505</v>
      </c>
      <c r="G8" s="5">
        <v>4.2481640000000001E-2</v>
      </c>
    </row>
    <row r="9" spans="1:7" ht="15" x14ac:dyDescent="0.25">
      <c r="A9" s="6">
        <v>3</v>
      </c>
      <c r="B9" s="7" t="s">
        <v>437</v>
      </c>
      <c r="C9" s="11" t="s">
        <v>438</v>
      </c>
      <c r="D9" s="2" t="s">
        <v>177</v>
      </c>
      <c r="E9" s="47">
        <v>4382</v>
      </c>
      <c r="F9" s="53">
        <v>135.66452899999999</v>
      </c>
      <c r="G9" s="5">
        <v>3.8215441000000003E-2</v>
      </c>
    </row>
    <row r="10" spans="1:7" ht="25.5" x14ac:dyDescent="0.25">
      <c r="A10" s="6">
        <v>4</v>
      </c>
      <c r="B10" s="7" t="s">
        <v>550</v>
      </c>
      <c r="C10" s="11" t="s">
        <v>551</v>
      </c>
      <c r="D10" s="2" t="s">
        <v>60</v>
      </c>
      <c r="E10" s="47">
        <v>8276</v>
      </c>
      <c r="F10" s="53">
        <v>120.33304</v>
      </c>
      <c r="G10" s="5">
        <v>3.3896702000000001E-2</v>
      </c>
    </row>
    <row r="11" spans="1:7" ht="15" x14ac:dyDescent="0.25">
      <c r="A11" s="6">
        <v>5</v>
      </c>
      <c r="B11" s="7" t="s">
        <v>294</v>
      </c>
      <c r="C11" s="11" t="s">
        <v>295</v>
      </c>
      <c r="D11" s="2" t="s">
        <v>250</v>
      </c>
      <c r="E11" s="47">
        <v>33579</v>
      </c>
      <c r="F11" s="53">
        <v>119.44050300000001</v>
      </c>
      <c r="G11" s="5">
        <v>3.3645282999999998E-2</v>
      </c>
    </row>
    <row r="12" spans="1:7" ht="25.5" x14ac:dyDescent="0.25">
      <c r="A12" s="6">
        <v>6</v>
      </c>
      <c r="B12" s="7" t="s">
        <v>321</v>
      </c>
      <c r="C12" s="11" t="s">
        <v>322</v>
      </c>
      <c r="D12" s="2" t="s">
        <v>49</v>
      </c>
      <c r="E12" s="47">
        <v>12787</v>
      </c>
      <c r="F12" s="53">
        <v>111.9821525</v>
      </c>
      <c r="G12" s="5">
        <v>3.1544335E-2</v>
      </c>
    </row>
    <row r="13" spans="1:7" ht="25.5" x14ac:dyDescent="0.25">
      <c r="A13" s="6">
        <v>7</v>
      </c>
      <c r="B13" s="7" t="s">
        <v>50</v>
      </c>
      <c r="C13" s="11" t="s">
        <v>51</v>
      </c>
      <c r="D13" s="2" t="s">
        <v>31</v>
      </c>
      <c r="E13" s="47">
        <v>11360</v>
      </c>
      <c r="F13" s="53">
        <v>110.72024</v>
      </c>
      <c r="G13" s="5">
        <v>3.1188865999999999E-2</v>
      </c>
    </row>
    <row r="14" spans="1:7" ht="25.5" x14ac:dyDescent="0.25">
      <c r="A14" s="6">
        <v>8</v>
      </c>
      <c r="B14" s="7" t="s">
        <v>400</v>
      </c>
      <c r="C14" s="11" t="s">
        <v>401</v>
      </c>
      <c r="D14" s="2" t="s">
        <v>49</v>
      </c>
      <c r="E14" s="47">
        <v>8051</v>
      </c>
      <c r="F14" s="53">
        <v>106.95753499999999</v>
      </c>
      <c r="G14" s="5">
        <v>3.0128947E-2</v>
      </c>
    </row>
    <row r="15" spans="1:7" ht="25.5" x14ac:dyDescent="0.25">
      <c r="A15" s="6">
        <v>9</v>
      </c>
      <c r="B15" s="7" t="s">
        <v>319</v>
      </c>
      <c r="C15" s="11" t="s">
        <v>320</v>
      </c>
      <c r="D15" s="2" t="s">
        <v>177</v>
      </c>
      <c r="E15" s="47">
        <v>7492</v>
      </c>
      <c r="F15" s="53">
        <v>104.048896</v>
      </c>
      <c r="G15" s="5">
        <v>2.930961E-2</v>
      </c>
    </row>
    <row r="16" spans="1:7" ht="15" x14ac:dyDescent="0.25">
      <c r="A16" s="6">
        <v>10</v>
      </c>
      <c r="B16" s="7" t="s">
        <v>317</v>
      </c>
      <c r="C16" s="11" t="s">
        <v>318</v>
      </c>
      <c r="D16" s="2" t="s">
        <v>16</v>
      </c>
      <c r="E16" s="47">
        <v>46792</v>
      </c>
      <c r="F16" s="53">
        <v>94.894176000000002</v>
      </c>
      <c r="G16" s="5">
        <v>2.6730810000000001E-2</v>
      </c>
    </row>
    <row r="17" spans="1:7" ht="15" x14ac:dyDescent="0.25">
      <c r="A17" s="6">
        <v>11</v>
      </c>
      <c r="B17" s="7" t="s">
        <v>548</v>
      </c>
      <c r="C17" s="11" t="s">
        <v>549</v>
      </c>
      <c r="D17" s="2" t="s">
        <v>25</v>
      </c>
      <c r="E17" s="47">
        <v>13441</v>
      </c>
      <c r="F17" s="53">
        <v>94.255012500000007</v>
      </c>
      <c r="G17" s="5">
        <v>2.6550764000000001E-2</v>
      </c>
    </row>
    <row r="18" spans="1:7" ht="25.5" x14ac:dyDescent="0.25">
      <c r="A18" s="6">
        <v>12</v>
      </c>
      <c r="B18" s="7" t="s">
        <v>408</v>
      </c>
      <c r="C18" s="11" t="s">
        <v>409</v>
      </c>
      <c r="D18" s="2" t="s">
        <v>177</v>
      </c>
      <c r="E18" s="47">
        <v>8378</v>
      </c>
      <c r="F18" s="53">
        <v>91.600863000000004</v>
      </c>
      <c r="G18" s="5">
        <v>2.5803113999999999E-2</v>
      </c>
    </row>
    <row r="19" spans="1:7" ht="15" x14ac:dyDescent="0.25">
      <c r="A19" s="6">
        <v>13</v>
      </c>
      <c r="B19" s="7" t="s">
        <v>310</v>
      </c>
      <c r="C19" s="11" t="s">
        <v>311</v>
      </c>
      <c r="D19" s="2" t="s">
        <v>210</v>
      </c>
      <c r="E19" s="47">
        <v>5095</v>
      </c>
      <c r="F19" s="53">
        <v>88.515434999999997</v>
      </c>
      <c r="G19" s="5">
        <v>2.4933977999999999E-2</v>
      </c>
    </row>
    <row r="20" spans="1:7" ht="15" x14ac:dyDescent="0.25">
      <c r="A20" s="6">
        <v>14</v>
      </c>
      <c r="B20" s="7" t="s">
        <v>331</v>
      </c>
      <c r="C20" s="11" t="s">
        <v>332</v>
      </c>
      <c r="D20" s="2" t="s">
        <v>210</v>
      </c>
      <c r="E20" s="47">
        <v>8599</v>
      </c>
      <c r="F20" s="53">
        <v>83.358705999999998</v>
      </c>
      <c r="G20" s="5">
        <v>2.3481374999999999E-2</v>
      </c>
    </row>
    <row r="21" spans="1:7" ht="25.5" x14ac:dyDescent="0.25">
      <c r="A21" s="6">
        <v>15</v>
      </c>
      <c r="B21" s="7" t="s">
        <v>433</v>
      </c>
      <c r="C21" s="11" t="s">
        <v>434</v>
      </c>
      <c r="D21" s="2" t="s">
        <v>31</v>
      </c>
      <c r="E21" s="47">
        <v>7020</v>
      </c>
      <c r="F21" s="53">
        <v>82.32705</v>
      </c>
      <c r="G21" s="5">
        <v>2.3190767000000001E-2</v>
      </c>
    </row>
    <row r="22" spans="1:7" ht="15" x14ac:dyDescent="0.25">
      <c r="A22" s="6">
        <v>16</v>
      </c>
      <c r="B22" s="7" t="s">
        <v>306</v>
      </c>
      <c r="C22" s="11" t="s">
        <v>307</v>
      </c>
      <c r="D22" s="2" t="s">
        <v>106</v>
      </c>
      <c r="E22" s="47">
        <v>26254</v>
      </c>
      <c r="F22" s="53">
        <v>82.122512</v>
      </c>
      <c r="G22" s="5">
        <v>2.3133151000000001E-2</v>
      </c>
    </row>
    <row r="23" spans="1:7" ht="51" x14ac:dyDescent="0.25">
      <c r="A23" s="6">
        <v>17</v>
      </c>
      <c r="B23" s="7" t="s">
        <v>323</v>
      </c>
      <c r="C23" s="11" t="s">
        <v>324</v>
      </c>
      <c r="D23" s="2" t="s">
        <v>238</v>
      </c>
      <c r="E23" s="47">
        <v>43143</v>
      </c>
      <c r="F23" s="53">
        <v>81.475555499999999</v>
      </c>
      <c r="G23" s="5">
        <v>2.2950908999999999E-2</v>
      </c>
    </row>
    <row r="24" spans="1:7" ht="25.5" x14ac:dyDescent="0.25">
      <c r="A24" s="6">
        <v>18</v>
      </c>
      <c r="B24" s="7" t="s">
        <v>396</v>
      </c>
      <c r="C24" s="11" t="s">
        <v>397</v>
      </c>
      <c r="D24" s="2" t="s">
        <v>60</v>
      </c>
      <c r="E24" s="47">
        <v>32633</v>
      </c>
      <c r="F24" s="53">
        <v>77.552324499999997</v>
      </c>
      <c r="G24" s="5">
        <v>2.1845771E-2</v>
      </c>
    </row>
    <row r="25" spans="1:7" ht="25.5" x14ac:dyDescent="0.25">
      <c r="A25" s="6">
        <v>19</v>
      </c>
      <c r="B25" s="7" t="s">
        <v>157</v>
      </c>
      <c r="C25" s="11" t="s">
        <v>158</v>
      </c>
      <c r="D25" s="2" t="s">
        <v>60</v>
      </c>
      <c r="E25" s="47">
        <v>35320</v>
      </c>
      <c r="F25" s="53">
        <v>76.962280000000007</v>
      </c>
      <c r="G25" s="5">
        <v>2.1679561E-2</v>
      </c>
    </row>
    <row r="26" spans="1:7" ht="15" x14ac:dyDescent="0.25">
      <c r="A26" s="6">
        <v>20</v>
      </c>
      <c r="B26" s="7" t="s">
        <v>314</v>
      </c>
      <c r="C26" s="11" t="s">
        <v>315</v>
      </c>
      <c r="D26" s="2" t="s">
        <v>316</v>
      </c>
      <c r="E26" s="47">
        <v>11002</v>
      </c>
      <c r="F26" s="53">
        <v>76.892977999999999</v>
      </c>
      <c r="G26" s="5">
        <v>2.1660038999999999E-2</v>
      </c>
    </row>
    <row r="27" spans="1:7" ht="15" x14ac:dyDescent="0.25">
      <c r="A27" s="6">
        <v>21</v>
      </c>
      <c r="B27" s="7" t="s">
        <v>217</v>
      </c>
      <c r="C27" s="11" t="s">
        <v>218</v>
      </c>
      <c r="D27" s="2" t="s">
        <v>74</v>
      </c>
      <c r="E27" s="47">
        <v>75185</v>
      </c>
      <c r="F27" s="53">
        <v>76.5007375</v>
      </c>
      <c r="G27" s="5">
        <v>2.1549549000000001E-2</v>
      </c>
    </row>
    <row r="28" spans="1:7" ht="25.5" x14ac:dyDescent="0.25">
      <c r="A28" s="6">
        <v>22</v>
      </c>
      <c r="B28" s="7" t="s">
        <v>406</v>
      </c>
      <c r="C28" s="11" t="s">
        <v>407</v>
      </c>
      <c r="D28" s="2" t="s">
        <v>177</v>
      </c>
      <c r="E28" s="47">
        <v>11912</v>
      </c>
      <c r="F28" s="53">
        <v>76.218931999999995</v>
      </c>
      <c r="G28" s="5">
        <v>2.1470166999999998E-2</v>
      </c>
    </row>
    <row r="29" spans="1:7" ht="25.5" x14ac:dyDescent="0.25">
      <c r="A29" s="6">
        <v>23</v>
      </c>
      <c r="B29" s="7" t="s">
        <v>296</v>
      </c>
      <c r="C29" s="11" t="s">
        <v>297</v>
      </c>
      <c r="D29" s="2" t="s">
        <v>250</v>
      </c>
      <c r="E29" s="47">
        <v>35123</v>
      </c>
      <c r="F29" s="53">
        <v>75.777872500000001</v>
      </c>
      <c r="G29" s="5">
        <v>2.1345925000000002E-2</v>
      </c>
    </row>
    <row r="30" spans="1:7" ht="25.5" x14ac:dyDescent="0.25">
      <c r="A30" s="6">
        <v>24</v>
      </c>
      <c r="B30" s="7" t="s">
        <v>327</v>
      </c>
      <c r="C30" s="11" t="s">
        <v>328</v>
      </c>
      <c r="D30" s="2" t="s">
        <v>60</v>
      </c>
      <c r="E30" s="47">
        <v>5264</v>
      </c>
      <c r="F30" s="53">
        <v>73.311728000000002</v>
      </c>
      <c r="G30" s="5">
        <v>2.0651234000000001E-2</v>
      </c>
    </row>
    <row r="31" spans="1:7" ht="15" x14ac:dyDescent="0.25">
      <c r="A31" s="6">
        <v>25</v>
      </c>
      <c r="B31" s="7" t="s">
        <v>552</v>
      </c>
      <c r="C31" s="11" t="s">
        <v>553</v>
      </c>
      <c r="D31" s="2" t="s">
        <v>69</v>
      </c>
      <c r="E31" s="47">
        <v>13353</v>
      </c>
      <c r="F31" s="53">
        <v>67.739768999999995</v>
      </c>
      <c r="G31" s="5">
        <v>1.9081665000000001E-2</v>
      </c>
    </row>
    <row r="32" spans="1:7" ht="25.5" x14ac:dyDescent="0.25">
      <c r="A32" s="6">
        <v>26</v>
      </c>
      <c r="B32" s="7" t="s">
        <v>353</v>
      </c>
      <c r="C32" s="11" t="s">
        <v>354</v>
      </c>
      <c r="D32" s="2" t="s">
        <v>177</v>
      </c>
      <c r="E32" s="47">
        <v>16647</v>
      </c>
      <c r="F32" s="53">
        <v>66.696205500000005</v>
      </c>
      <c r="G32" s="5">
        <v>1.8787702999999999E-2</v>
      </c>
    </row>
    <row r="33" spans="1:7" ht="15" x14ac:dyDescent="0.25">
      <c r="A33" s="6">
        <v>27</v>
      </c>
      <c r="B33" s="7" t="s">
        <v>341</v>
      </c>
      <c r="C33" s="11" t="s">
        <v>342</v>
      </c>
      <c r="D33" s="2" t="s">
        <v>177</v>
      </c>
      <c r="E33" s="47">
        <v>15600</v>
      </c>
      <c r="F33" s="53">
        <v>65.153400000000005</v>
      </c>
      <c r="G33" s="5">
        <v>1.8353108999999999E-2</v>
      </c>
    </row>
    <row r="34" spans="1:7" ht="15" x14ac:dyDescent="0.25">
      <c r="A34" s="6">
        <v>28</v>
      </c>
      <c r="B34" s="7" t="s">
        <v>347</v>
      </c>
      <c r="C34" s="11" t="s">
        <v>348</v>
      </c>
      <c r="D34" s="2" t="s">
        <v>177</v>
      </c>
      <c r="E34" s="47">
        <v>12805</v>
      </c>
      <c r="F34" s="53">
        <v>63.6088375</v>
      </c>
      <c r="G34" s="5">
        <v>1.791802E-2</v>
      </c>
    </row>
    <row r="35" spans="1:7" ht="25.5" x14ac:dyDescent="0.25">
      <c r="A35" s="6">
        <v>29</v>
      </c>
      <c r="B35" s="7" t="s">
        <v>554</v>
      </c>
      <c r="C35" s="11" t="s">
        <v>555</v>
      </c>
      <c r="D35" s="2" t="s">
        <v>19</v>
      </c>
      <c r="E35" s="47">
        <v>372197</v>
      </c>
      <c r="F35" s="53">
        <v>61.970800500000003</v>
      </c>
      <c r="G35" s="5">
        <v>1.7456599999999999E-2</v>
      </c>
    </row>
    <row r="36" spans="1:7" ht="25.5" x14ac:dyDescent="0.25">
      <c r="A36" s="6">
        <v>30</v>
      </c>
      <c r="B36" s="7" t="s">
        <v>479</v>
      </c>
      <c r="C36" s="11" t="s">
        <v>480</v>
      </c>
      <c r="D36" s="2" t="s">
        <v>28</v>
      </c>
      <c r="E36" s="47">
        <v>39424</v>
      </c>
      <c r="F36" s="53">
        <v>60.161023999999998</v>
      </c>
      <c r="G36" s="5">
        <v>1.6946803E-2</v>
      </c>
    </row>
    <row r="37" spans="1:7" ht="15" x14ac:dyDescent="0.25">
      <c r="A37" s="6">
        <v>31</v>
      </c>
      <c r="B37" s="7" t="s">
        <v>513</v>
      </c>
      <c r="C37" s="11" t="s">
        <v>514</v>
      </c>
      <c r="D37" s="2" t="s">
        <v>273</v>
      </c>
      <c r="E37" s="47">
        <v>4983</v>
      </c>
      <c r="F37" s="53">
        <v>56.140969499999997</v>
      </c>
      <c r="G37" s="5">
        <v>1.5814391000000001E-2</v>
      </c>
    </row>
    <row r="38" spans="1:7" ht="15" x14ac:dyDescent="0.25">
      <c r="A38" s="6">
        <v>32</v>
      </c>
      <c r="B38" s="7" t="s">
        <v>44</v>
      </c>
      <c r="C38" s="11" t="s">
        <v>45</v>
      </c>
      <c r="D38" s="2" t="s">
        <v>46</v>
      </c>
      <c r="E38" s="47">
        <v>30245</v>
      </c>
      <c r="F38" s="53">
        <v>53.866345000000003</v>
      </c>
      <c r="G38" s="5">
        <v>1.517365E-2</v>
      </c>
    </row>
    <row r="39" spans="1:7" ht="15" x14ac:dyDescent="0.25">
      <c r="A39" s="6">
        <v>33</v>
      </c>
      <c r="B39" s="7" t="s">
        <v>325</v>
      </c>
      <c r="C39" s="11" t="s">
        <v>326</v>
      </c>
      <c r="D39" s="2" t="s">
        <v>174</v>
      </c>
      <c r="E39" s="47">
        <v>859</v>
      </c>
      <c r="F39" s="53">
        <v>53.750207000000003</v>
      </c>
      <c r="G39" s="5">
        <v>1.5140934999999999E-2</v>
      </c>
    </row>
    <row r="40" spans="1:7" ht="15" x14ac:dyDescent="0.25">
      <c r="A40" s="6">
        <v>34</v>
      </c>
      <c r="B40" s="7" t="s">
        <v>304</v>
      </c>
      <c r="C40" s="11" t="s">
        <v>305</v>
      </c>
      <c r="D40" s="2" t="s">
        <v>174</v>
      </c>
      <c r="E40" s="47">
        <v>1901</v>
      </c>
      <c r="F40" s="53">
        <v>53.441862499999999</v>
      </c>
      <c r="G40" s="5">
        <v>1.5054077000000001E-2</v>
      </c>
    </row>
    <row r="41" spans="1:7" ht="15" x14ac:dyDescent="0.25">
      <c r="A41" s="6">
        <v>35</v>
      </c>
      <c r="B41" s="7" t="s">
        <v>379</v>
      </c>
      <c r="C41" s="11" t="s">
        <v>380</v>
      </c>
      <c r="D41" s="2" t="s">
        <v>177</v>
      </c>
      <c r="E41" s="47">
        <v>60000</v>
      </c>
      <c r="F41" s="53">
        <v>53.1</v>
      </c>
      <c r="G41" s="5">
        <v>1.4957778E-2</v>
      </c>
    </row>
    <row r="42" spans="1:7" ht="15" x14ac:dyDescent="0.25">
      <c r="A42" s="6">
        <v>36</v>
      </c>
      <c r="B42" s="7" t="s">
        <v>533</v>
      </c>
      <c r="C42" s="11" t="s">
        <v>534</v>
      </c>
      <c r="D42" s="2" t="s">
        <v>16</v>
      </c>
      <c r="E42" s="47">
        <v>42702</v>
      </c>
      <c r="F42" s="53">
        <v>49.811883000000002</v>
      </c>
      <c r="G42" s="5">
        <v>1.4031546000000001E-2</v>
      </c>
    </row>
    <row r="43" spans="1:7" ht="25.5" x14ac:dyDescent="0.25">
      <c r="A43" s="6">
        <v>37</v>
      </c>
      <c r="B43" s="7" t="s">
        <v>345</v>
      </c>
      <c r="C43" s="11" t="s">
        <v>346</v>
      </c>
      <c r="D43" s="2" t="s">
        <v>49</v>
      </c>
      <c r="E43" s="47">
        <v>12693</v>
      </c>
      <c r="F43" s="53">
        <v>49.147295999999997</v>
      </c>
      <c r="G43" s="5">
        <v>1.3844337999999999E-2</v>
      </c>
    </row>
    <row r="44" spans="1:7" ht="15" x14ac:dyDescent="0.25">
      <c r="A44" s="6">
        <v>38</v>
      </c>
      <c r="B44" s="7" t="s">
        <v>355</v>
      </c>
      <c r="C44" s="11" t="s">
        <v>356</v>
      </c>
      <c r="D44" s="2" t="s">
        <v>177</v>
      </c>
      <c r="E44" s="47">
        <v>10141</v>
      </c>
      <c r="F44" s="53">
        <v>43.793908500000001</v>
      </c>
      <c r="G44" s="5">
        <v>1.2336338000000001E-2</v>
      </c>
    </row>
    <row r="45" spans="1:7" ht="15" x14ac:dyDescent="0.25">
      <c r="A45" s="6">
        <v>39</v>
      </c>
      <c r="B45" s="7" t="s">
        <v>65</v>
      </c>
      <c r="C45" s="11" t="s">
        <v>66</v>
      </c>
      <c r="D45" s="2" t="s">
        <v>13</v>
      </c>
      <c r="E45" s="47">
        <v>4830</v>
      </c>
      <c r="F45" s="53">
        <v>43.631805</v>
      </c>
      <c r="G45" s="5">
        <v>1.2290674999999999E-2</v>
      </c>
    </row>
    <row r="46" spans="1:7" ht="25.5" x14ac:dyDescent="0.25">
      <c r="A46" s="6">
        <v>40</v>
      </c>
      <c r="B46" s="7" t="s">
        <v>335</v>
      </c>
      <c r="C46" s="11" t="s">
        <v>336</v>
      </c>
      <c r="D46" s="2" t="s">
        <v>49</v>
      </c>
      <c r="E46" s="47">
        <v>20284</v>
      </c>
      <c r="F46" s="53">
        <v>42.434128000000001</v>
      </c>
      <c r="G46" s="5">
        <v>1.1953301E-2</v>
      </c>
    </row>
    <row r="47" spans="1:7" ht="15" x14ac:dyDescent="0.25">
      <c r="A47" s="6">
        <v>41</v>
      </c>
      <c r="B47" s="7" t="s">
        <v>372</v>
      </c>
      <c r="C47" s="11" t="s">
        <v>373</v>
      </c>
      <c r="D47" s="2" t="s">
        <v>16</v>
      </c>
      <c r="E47" s="47">
        <v>38010</v>
      </c>
      <c r="F47" s="53">
        <v>29.419740000000001</v>
      </c>
      <c r="G47" s="5">
        <v>8.2872680000000004E-3</v>
      </c>
    </row>
    <row r="48" spans="1:7" ht="15" x14ac:dyDescent="0.25">
      <c r="A48" s="6">
        <v>42</v>
      </c>
      <c r="B48" s="7" t="s">
        <v>377</v>
      </c>
      <c r="C48" s="11" t="s">
        <v>378</v>
      </c>
      <c r="D48" s="2" t="s">
        <v>177</v>
      </c>
      <c r="E48" s="47">
        <v>11310</v>
      </c>
      <c r="F48" s="53">
        <v>25.068615000000001</v>
      </c>
      <c r="G48" s="5">
        <v>7.0615970000000002E-3</v>
      </c>
    </row>
    <row r="49" spans="1:7" ht="15" x14ac:dyDescent="0.25">
      <c r="A49" s="6">
        <v>43</v>
      </c>
      <c r="B49" s="7" t="s">
        <v>556</v>
      </c>
      <c r="C49" s="11" t="s">
        <v>557</v>
      </c>
      <c r="D49" s="2" t="s">
        <v>174</v>
      </c>
      <c r="E49" s="47">
        <v>15741</v>
      </c>
      <c r="F49" s="53">
        <v>23.060565</v>
      </c>
      <c r="G49" s="5">
        <v>6.4959470000000002E-3</v>
      </c>
    </row>
    <row r="50" spans="1:7" ht="15" x14ac:dyDescent="0.25">
      <c r="A50" s="1"/>
      <c r="B50" s="2"/>
      <c r="C50" s="8" t="s">
        <v>109</v>
      </c>
      <c r="D50" s="12"/>
      <c r="E50" s="49"/>
      <c r="F50" s="55">
        <v>3323.5303559999998</v>
      </c>
      <c r="G50" s="13">
        <v>0.93620770400000008</v>
      </c>
    </row>
    <row r="51" spans="1:7" ht="15" x14ac:dyDescent="0.25">
      <c r="A51" s="6"/>
      <c r="B51" s="7"/>
      <c r="C51" s="14"/>
      <c r="D51" s="15"/>
      <c r="E51" s="47"/>
      <c r="F51" s="53"/>
      <c r="G51" s="5"/>
    </row>
    <row r="52" spans="1:7" ht="15" x14ac:dyDescent="0.25">
      <c r="A52" s="1"/>
      <c r="B52" s="2"/>
      <c r="C52" s="8" t="s">
        <v>110</v>
      </c>
      <c r="D52" s="9"/>
      <c r="E52" s="48"/>
      <c r="F52" s="54"/>
      <c r="G52" s="10"/>
    </row>
    <row r="53" spans="1:7" ht="15" x14ac:dyDescent="0.25">
      <c r="A53" s="1"/>
      <c r="B53" s="2"/>
      <c r="C53" s="8" t="s">
        <v>109</v>
      </c>
      <c r="D53" s="12"/>
      <c r="E53" s="49"/>
      <c r="F53" s="55">
        <v>0</v>
      </c>
      <c r="G53" s="13">
        <v>0</v>
      </c>
    </row>
    <row r="54" spans="1:7" ht="15" x14ac:dyDescent="0.25">
      <c r="A54" s="6"/>
      <c r="B54" s="7"/>
      <c r="C54" s="14"/>
      <c r="D54" s="15"/>
      <c r="E54" s="47"/>
      <c r="F54" s="53"/>
      <c r="G54" s="5"/>
    </row>
    <row r="55" spans="1:7" ht="15" x14ac:dyDescent="0.25">
      <c r="A55" s="16"/>
      <c r="B55" s="17"/>
      <c r="C55" s="8" t="s">
        <v>111</v>
      </c>
      <c r="D55" s="9"/>
      <c r="E55" s="48"/>
      <c r="F55" s="54"/>
      <c r="G55" s="10"/>
    </row>
    <row r="56" spans="1:7" ht="15" x14ac:dyDescent="0.25">
      <c r="A56" s="18"/>
      <c r="B56" s="19"/>
      <c r="C56" s="8" t="s">
        <v>109</v>
      </c>
      <c r="D56" s="20"/>
      <c r="E56" s="50"/>
      <c r="F56" s="56">
        <v>0</v>
      </c>
      <c r="G56" s="21">
        <v>0</v>
      </c>
    </row>
    <row r="57" spans="1:7" ht="15" x14ac:dyDescent="0.25">
      <c r="A57" s="18"/>
      <c r="B57" s="19"/>
      <c r="C57" s="14"/>
      <c r="D57" s="22"/>
      <c r="E57" s="51"/>
      <c r="F57" s="57"/>
      <c r="G57" s="23"/>
    </row>
    <row r="58" spans="1:7" ht="15" x14ac:dyDescent="0.25">
      <c r="A58" s="1"/>
      <c r="B58" s="2"/>
      <c r="C58" s="8" t="s">
        <v>113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1"/>
      <c r="B60" s="2"/>
      <c r="C60" s="14"/>
      <c r="D60" s="4"/>
      <c r="E60" s="47"/>
      <c r="F60" s="53"/>
      <c r="G60" s="5"/>
    </row>
    <row r="61" spans="1:7" ht="15" x14ac:dyDescent="0.25">
      <c r="A61" s="1"/>
      <c r="B61" s="2"/>
      <c r="C61" s="8" t="s">
        <v>114</v>
      </c>
      <c r="D61" s="9"/>
      <c r="E61" s="48"/>
      <c r="F61" s="54"/>
      <c r="G61" s="10"/>
    </row>
    <row r="62" spans="1:7" ht="15" x14ac:dyDescent="0.25">
      <c r="A62" s="1"/>
      <c r="B62" s="2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1"/>
      <c r="B63" s="2"/>
      <c r="C63" s="14"/>
      <c r="D63" s="4"/>
      <c r="E63" s="47"/>
      <c r="F63" s="53"/>
      <c r="G63" s="5"/>
    </row>
    <row r="64" spans="1:7" ht="15" x14ac:dyDescent="0.25">
      <c r="A64" s="1"/>
      <c r="B64" s="2"/>
      <c r="C64" s="8" t="s">
        <v>115</v>
      </c>
      <c r="D64" s="9"/>
      <c r="E64" s="48"/>
      <c r="F64" s="54"/>
      <c r="G64" s="10"/>
    </row>
    <row r="65" spans="1:7" ht="15" x14ac:dyDescent="0.25">
      <c r="A65" s="1"/>
      <c r="B65" s="2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1"/>
      <c r="B66" s="2"/>
      <c r="C66" s="14"/>
      <c r="D66" s="4"/>
      <c r="E66" s="47"/>
      <c r="F66" s="53"/>
      <c r="G66" s="5"/>
    </row>
    <row r="67" spans="1:7" ht="25.5" x14ac:dyDescent="0.25">
      <c r="A67" s="6"/>
      <c r="B67" s="7"/>
      <c r="C67" s="24" t="s">
        <v>116</v>
      </c>
      <c r="D67" s="25"/>
      <c r="E67" s="49"/>
      <c r="F67" s="55">
        <v>3323.5303559999998</v>
      </c>
      <c r="G67" s="13">
        <v>0.93620770400000008</v>
      </c>
    </row>
    <row r="68" spans="1:7" ht="15" x14ac:dyDescent="0.25">
      <c r="A68" s="1"/>
      <c r="B68" s="2"/>
      <c r="C68" s="11"/>
      <c r="D68" s="4"/>
      <c r="E68" s="47"/>
      <c r="F68" s="53"/>
      <c r="G68" s="5"/>
    </row>
    <row r="69" spans="1:7" ht="15" x14ac:dyDescent="0.25">
      <c r="A69" s="1"/>
      <c r="B69" s="2"/>
      <c r="C69" s="3" t="s">
        <v>117</v>
      </c>
      <c r="D69" s="4"/>
      <c r="E69" s="47"/>
      <c r="F69" s="53"/>
      <c r="G69" s="5"/>
    </row>
    <row r="70" spans="1:7" ht="25.5" x14ac:dyDescent="0.25">
      <c r="A70" s="1"/>
      <c r="B70" s="2"/>
      <c r="C70" s="8" t="s">
        <v>10</v>
      </c>
      <c r="D70" s="9"/>
      <c r="E70" s="48"/>
      <c r="F70" s="54"/>
      <c r="G70" s="10"/>
    </row>
    <row r="71" spans="1:7" ht="15" x14ac:dyDescent="0.25">
      <c r="A71" s="6"/>
      <c r="B71" s="7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6"/>
      <c r="B72" s="7"/>
      <c r="C72" s="14"/>
      <c r="D72" s="4"/>
      <c r="E72" s="47"/>
      <c r="F72" s="53"/>
      <c r="G72" s="5"/>
    </row>
    <row r="73" spans="1:7" ht="15" x14ac:dyDescent="0.25">
      <c r="A73" s="1"/>
      <c r="B73" s="26"/>
      <c r="C73" s="8" t="s">
        <v>118</v>
      </c>
      <c r="D73" s="9"/>
      <c r="E73" s="48"/>
      <c r="F73" s="54"/>
      <c r="G73" s="10"/>
    </row>
    <row r="74" spans="1:7" ht="15" x14ac:dyDescent="0.25">
      <c r="A74" s="6"/>
      <c r="B74" s="7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6"/>
      <c r="B75" s="7"/>
      <c r="C75" s="14"/>
      <c r="D75" s="4"/>
      <c r="E75" s="47"/>
      <c r="F75" s="59"/>
      <c r="G75" s="28"/>
    </row>
    <row r="76" spans="1:7" ht="15" x14ac:dyDescent="0.25">
      <c r="A76" s="1"/>
      <c r="B76" s="2"/>
      <c r="C76" s="8" t="s">
        <v>119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1"/>
      <c r="B78" s="2"/>
      <c r="C78" s="14"/>
      <c r="D78" s="4"/>
      <c r="E78" s="47"/>
      <c r="F78" s="53"/>
      <c r="G78" s="5"/>
    </row>
    <row r="79" spans="1:7" ht="25.5" x14ac:dyDescent="0.25">
      <c r="A79" s="1"/>
      <c r="B79" s="26"/>
      <c r="C79" s="8" t="s">
        <v>120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3"/>
      <c r="G81" s="5"/>
    </row>
    <row r="82" spans="1:7" ht="15" x14ac:dyDescent="0.25">
      <c r="A82" s="6"/>
      <c r="B82" s="7"/>
      <c r="C82" s="29" t="s">
        <v>121</v>
      </c>
      <c r="D82" s="25"/>
      <c r="E82" s="49"/>
      <c r="F82" s="55">
        <v>0</v>
      </c>
      <c r="G82" s="13">
        <v>0</v>
      </c>
    </row>
    <row r="83" spans="1:7" ht="15" x14ac:dyDescent="0.25">
      <c r="A83" s="6"/>
      <c r="B83" s="7"/>
      <c r="C83" s="11"/>
      <c r="D83" s="4"/>
      <c r="E83" s="47"/>
      <c r="F83" s="53"/>
      <c r="G83" s="5"/>
    </row>
    <row r="84" spans="1:7" ht="15" x14ac:dyDescent="0.25">
      <c r="A84" s="1"/>
      <c r="B84" s="2"/>
      <c r="C84" s="3" t="s">
        <v>122</v>
      </c>
      <c r="D84" s="4"/>
      <c r="E84" s="47"/>
      <c r="F84" s="53"/>
      <c r="G84" s="5"/>
    </row>
    <row r="85" spans="1:7" ht="15" x14ac:dyDescent="0.25">
      <c r="A85" s="6"/>
      <c r="B85" s="7"/>
      <c r="C85" s="8" t="s">
        <v>123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25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7"/>
      <c r="E87" s="47"/>
      <c r="F87" s="53"/>
      <c r="G87" s="5"/>
    </row>
    <row r="88" spans="1:7" ht="15" x14ac:dyDescent="0.25">
      <c r="A88" s="6"/>
      <c r="B88" s="7"/>
      <c r="C88" s="8" t="s">
        <v>124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25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7"/>
      <c r="E90" s="47"/>
      <c r="F90" s="53"/>
      <c r="G90" s="5"/>
    </row>
    <row r="91" spans="1:7" ht="15" x14ac:dyDescent="0.25">
      <c r="A91" s="6"/>
      <c r="B91" s="7"/>
      <c r="C91" s="8" t="s">
        <v>125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25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15" x14ac:dyDescent="0.25">
      <c r="A94" s="6"/>
      <c r="B94" s="7"/>
      <c r="C94" s="8" t="s">
        <v>126</v>
      </c>
      <c r="D94" s="9"/>
      <c r="E94" s="48"/>
      <c r="F94" s="54"/>
      <c r="G94" s="10"/>
    </row>
    <row r="95" spans="1:7" ht="15" x14ac:dyDescent="0.25">
      <c r="A95" s="6">
        <v>1</v>
      </c>
      <c r="B95" s="7"/>
      <c r="C95" s="11" t="s">
        <v>757</v>
      </c>
      <c r="D95" s="15"/>
      <c r="E95" s="47"/>
      <c r="F95" s="53">
        <v>225.9257231</v>
      </c>
      <c r="G95" s="5">
        <v>6.3641183000000004E-2</v>
      </c>
    </row>
    <row r="96" spans="1:7" ht="15" x14ac:dyDescent="0.25">
      <c r="A96" s="6"/>
      <c r="B96" s="7"/>
      <c r="C96" s="8" t="s">
        <v>109</v>
      </c>
      <c r="D96" s="25"/>
      <c r="E96" s="49"/>
      <c r="F96" s="55">
        <v>225.9257231</v>
      </c>
      <c r="G96" s="13">
        <v>6.3641183000000004E-2</v>
      </c>
    </row>
    <row r="97" spans="1:7" ht="15" x14ac:dyDescent="0.25">
      <c r="A97" s="6"/>
      <c r="B97" s="7"/>
      <c r="C97" s="14"/>
      <c r="D97" s="7"/>
      <c r="E97" s="47"/>
      <c r="F97" s="53"/>
      <c r="G97" s="5"/>
    </row>
    <row r="98" spans="1:7" ht="25.5" x14ac:dyDescent="0.25">
      <c r="A98" s="6"/>
      <c r="B98" s="7"/>
      <c r="C98" s="24" t="s">
        <v>128</v>
      </c>
      <c r="D98" s="25"/>
      <c r="E98" s="49"/>
      <c r="F98" s="55">
        <v>225.9257231</v>
      </c>
      <c r="G98" s="13">
        <v>6.3641183000000004E-2</v>
      </c>
    </row>
    <row r="99" spans="1:7" ht="15" x14ac:dyDescent="0.25">
      <c r="A99" s="6"/>
      <c r="B99" s="7"/>
      <c r="C99" s="30"/>
      <c r="D99" s="7"/>
      <c r="E99" s="47"/>
      <c r="F99" s="53"/>
      <c r="G99" s="5"/>
    </row>
    <row r="100" spans="1:7" ht="15" x14ac:dyDescent="0.25">
      <c r="A100" s="1"/>
      <c r="B100" s="2"/>
      <c r="C100" s="3" t="s">
        <v>129</v>
      </c>
      <c r="D100" s="4"/>
      <c r="E100" s="47"/>
      <c r="F100" s="53"/>
      <c r="G100" s="5"/>
    </row>
    <row r="101" spans="1:7" ht="25.5" x14ac:dyDescent="0.25">
      <c r="A101" s="6"/>
      <c r="B101" s="7"/>
      <c r="C101" s="8" t="s">
        <v>130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15" x14ac:dyDescent="0.25">
      <c r="A104" s="1"/>
      <c r="B104" s="2"/>
      <c r="C104" s="3" t="s">
        <v>131</v>
      </c>
      <c r="D104" s="4"/>
      <c r="E104" s="47"/>
      <c r="F104" s="53"/>
      <c r="G104" s="5"/>
    </row>
    <row r="105" spans="1:7" ht="25.5" x14ac:dyDescent="0.25">
      <c r="A105" s="6"/>
      <c r="B105" s="7"/>
      <c r="C105" s="8" t="s">
        <v>132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25.5" x14ac:dyDescent="0.25">
      <c r="A108" s="6"/>
      <c r="B108" s="7"/>
      <c r="C108" s="8" t="s">
        <v>133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9"/>
      <c r="G110" s="28"/>
    </row>
    <row r="111" spans="1:7" ht="25.5" x14ac:dyDescent="0.25">
      <c r="A111" s="6"/>
      <c r="B111" s="7"/>
      <c r="C111" s="30" t="s">
        <v>134</v>
      </c>
      <c r="D111" s="7"/>
      <c r="E111" s="47"/>
      <c r="F111" s="59">
        <v>0.53644241000000004</v>
      </c>
      <c r="G111" s="28">
        <v>1.51111E-4</v>
      </c>
    </row>
    <row r="112" spans="1:7" ht="15" x14ac:dyDescent="0.25">
      <c r="A112" s="6"/>
      <c r="B112" s="7"/>
      <c r="C112" s="31" t="s">
        <v>135</v>
      </c>
      <c r="D112" s="12"/>
      <c r="E112" s="49"/>
      <c r="F112" s="55">
        <v>3549.9925215099997</v>
      </c>
      <c r="G112" s="13">
        <v>0.99999999800000017</v>
      </c>
    </row>
    <row r="114" spans="2:6" ht="15" x14ac:dyDescent="0.25">
      <c r="B114" s="352"/>
      <c r="C114" s="352"/>
      <c r="D114" s="352"/>
      <c r="E114" s="352"/>
      <c r="F114" s="352"/>
    </row>
    <row r="115" spans="2:6" ht="15" x14ac:dyDescent="0.25">
      <c r="B115" s="352"/>
      <c r="C115" s="352"/>
      <c r="D115" s="352"/>
      <c r="E115" s="352"/>
      <c r="F115" s="352"/>
    </row>
    <row r="117" spans="2:6" ht="15" x14ac:dyDescent="0.25">
      <c r="B117" s="37" t="s">
        <v>137</v>
      </c>
      <c r="C117" s="38"/>
      <c r="D117" s="39"/>
    </row>
    <row r="118" spans="2:6" ht="15" x14ac:dyDescent="0.25">
      <c r="B118" s="40" t="s">
        <v>138</v>
      </c>
      <c r="C118" s="41"/>
      <c r="D118" s="65" t="s">
        <v>139</v>
      </c>
    </row>
    <row r="119" spans="2:6" ht="15" x14ac:dyDescent="0.25">
      <c r="B119" s="40" t="s">
        <v>140</v>
      </c>
      <c r="C119" s="41"/>
      <c r="D119" s="65" t="s">
        <v>139</v>
      </c>
    </row>
    <row r="120" spans="2:6" ht="15" x14ac:dyDescent="0.25">
      <c r="B120" s="42" t="s">
        <v>141</v>
      </c>
      <c r="C120" s="41"/>
      <c r="D120" s="43"/>
    </row>
    <row r="121" spans="2:6" ht="25.5" customHeight="1" x14ac:dyDescent="0.25">
      <c r="B121" s="43"/>
      <c r="C121" s="33" t="s">
        <v>142</v>
      </c>
      <c r="D121" s="34" t="s">
        <v>143</v>
      </c>
    </row>
    <row r="122" spans="2:6" ht="12.75" customHeight="1" x14ac:dyDescent="0.25">
      <c r="B122" s="60" t="s">
        <v>144</v>
      </c>
      <c r="C122" s="61" t="s">
        <v>145</v>
      </c>
      <c r="D122" s="61" t="s">
        <v>146</v>
      </c>
    </row>
    <row r="123" spans="2:6" ht="15" x14ac:dyDescent="0.25">
      <c r="B123" s="43" t="s">
        <v>147</v>
      </c>
      <c r="C123" s="44">
        <v>9.7011000000000003</v>
      </c>
      <c r="D123" s="44">
        <v>9.6036999999999999</v>
      </c>
    </row>
    <row r="124" spans="2:6" ht="15" x14ac:dyDescent="0.25">
      <c r="B124" s="43" t="s">
        <v>148</v>
      </c>
      <c r="C124" s="44">
        <v>9.7011000000000003</v>
      </c>
      <c r="D124" s="44">
        <v>9.6036999999999999</v>
      </c>
    </row>
    <row r="125" spans="2:6" ht="15" x14ac:dyDescent="0.25">
      <c r="B125" s="43" t="s">
        <v>149</v>
      </c>
      <c r="C125" s="44">
        <v>9.5449999999999999</v>
      </c>
      <c r="D125" s="44">
        <v>9.4451000000000001</v>
      </c>
    </row>
    <row r="126" spans="2:6" ht="15" x14ac:dyDescent="0.25">
      <c r="B126" s="43" t="s">
        <v>150</v>
      </c>
      <c r="C126" s="44">
        <v>9.5449999999999999</v>
      </c>
      <c r="D126" s="44">
        <v>9.4451000000000001</v>
      </c>
    </row>
    <row r="128" spans="2:6" ht="15" x14ac:dyDescent="0.25">
      <c r="B128" s="62" t="s">
        <v>151</v>
      </c>
      <c r="C128" s="45"/>
      <c r="D128" s="63" t="s">
        <v>139</v>
      </c>
    </row>
    <row r="129" spans="2:4" ht="24.75" customHeight="1" x14ac:dyDescent="0.25">
      <c r="B129" s="64"/>
      <c r="C129" s="64"/>
    </row>
    <row r="130" spans="2:4" ht="15" x14ac:dyDescent="0.25">
      <c r="B130" s="66"/>
      <c r="C130" s="68"/>
      <c r="D130"/>
    </row>
    <row r="132" spans="2:4" ht="15" x14ac:dyDescent="0.25">
      <c r="B132" s="42" t="s">
        <v>152</v>
      </c>
      <c r="C132" s="41"/>
      <c r="D132" s="67" t="s">
        <v>139</v>
      </c>
    </row>
    <row r="133" spans="2:4" ht="15" x14ac:dyDescent="0.25">
      <c r="B133" s="42" t="s">
        <v>153</v>
      </c>
      <c r="C133" s="41"/>
      <c r="D133" s="67" t="s">
        <v>139</v>
      </c>
    </row>
    <row r="134" spans="2:4" ht="15" x14ac:dyDescent="0.25">
      <c r="B134" s="42" t="s">
        <v>154</v>
      </c>
      <c r="C134" s="41"/>
      <c r="D134" s="46">
        <v>0.24954833642786556</v>
      </c>
    </row>
    <row r="135" spans="2:4" ht="15" x14ac:dyDescent="0.25">
      <c r="B135" s="42" t="s">
        <v>155</v>
      </c>
      <c r="C135" s="41"/>
      <c r="D135" s="46" t="s">
        <v>139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V146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560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234</v>
      </c>
      <c r="C7" s="11" t="s">
        <v>235</v>
      </c>
      <c r="D7" s="2" t="s">
        <v>174</v>
      </c>
      <c r="E7" s="47">
        <v>1351874</v>
      </c>
      <c r="F7" s="53">
        <v>5142.5286960000003</v>
      </c>
      <c r="G7" s="5">
        <v>4.4612445000000001E-2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682501</v>
      </c>
      <c r="F8" s="53">
        <v>4576.8517060000004</v>
      </c>
      <c r="G8" s="5">
        <v>3.9705087E-2</v>
      </c>
    </row>
    <row r="9" spans="1:7" ht="25.5" x14ac:dyDescent="0.25">
      <c r="A9" s="6">
        <v>3</v>
      </c>
      <c r="B9" s="7" t="s">
        <v>54</v>
      </c>
      <c r="C9" s="11" t="s">
        <v>55</v>
      </c>
      <c r="D9" s="2" t="s">
        <v>22</v>
      </c>
      <c r="E9" s="47">
        <v>2440889</v>
      </c>
      <c r="F9" s="53">
        <v>4560.8010965000003</v>
      </c>
      <c r="G9" s="5">
        <v>3.9565844000000003E-2</v>
      </c>
    </row>
    <row r="10" spans="1:7" ht="25.5" x14ac:dyDescent="0.25">
      <c r="A10" s="6">
        <v>4</v>
      </c>
      <c r="B10" s="7" t="s">
        <v>29</v>
      </c>
      <c r="C10" s="11" t="s">
        <v>30</v>
      </c>
      <c r="D10" s="2" t="s">
        <v>31</v>
      </c>
      <c r="E10" s="47">
        <v>3294335</v>
      </c>
      <c r="F10" s="53">
        <v>4505.0031124999996</v>
      </c>
      <c r="G10" s="5">
        <v>3.9081786E-2</v>
      </c>
    </row>
    <row r="11" spans="1:7" ht="15" x14ac:dyDescent="0.25">
      <c r="A11" s="6">
        <v>5</v>
      </c>
      <c r="B11" s="7" t="s">
        <v>65</v>
      </c>
      <c r="C11" s="11" t="s">
        <v>66</v>
      </c>
      <c r="D11" s="2" t="s">
        <v>13</v>
      </c>
      <c r="E11" s="47">
        <v>454856</v>
      </c>
      <c r="F11" s="53">
        <v>4108.9416760000004</v>
      </c>
      <c r="G11" s="5">
        <v>3.5645875E-2</v>
      </c>
    </row>
    <row r="12" spans="1:7" ht="15" x14ac:dyDescent="0.25">
      <c r="A12" s="6">
        <v>6</v>
      </c>
      <c r="B12" s="7" t="s">
        <v>180</v>
      </c>
      <c r="C12" s="11" t="s">
        <v>181</v>
      </c>
      <c r="D12" s="2" t="s">
        <v>16</v>
      </c>
      <c r="E12" s="47">
        <v>1931856</v>
      </c>
      <c r="F12" s="53">
        <v>4102.2962159999997</v>
      </c>
      <c r="G12" s="5">
        <v>3.5588225000000001E-2</v>
      </c>
    </row>
    <row r="13" spans="1:7" ht="15" x14ac:dyDescent="0.25">
      <c r="A13" s="6">
        <v>7</v>
      </c>
      <c r="B13" s="7" t="s">
        <v>162</v>
      </c>
      <c r="C13" s="11" t="s">
        <v>163</v>
      </c>
      <c r="D13" s="2" t="s">
        <v>13</v>
      </c>
      <c r="E13" s="47">
        <v>2049127</v>
      </c>
      <c r="F13" s="53">
        <v>3738.6322114999998</v>
      </c>
      <c r="G13" s="5">
        <v>3.2433367999999997E-2</v>
      </c>
    </row>
    <row r="14" spans="1:7" ht="25.5" x14ac:dyDescent="0.25">
      <c r="A14" s="6">
        <v>8</v>
      </c>
      <c r="B14" s="7" t="s">
        <v>23</v>
      </c>
      <c r="C14" s="11" t="s">
        <v>24</v>
      </c>
      <c r="D14" s="2" t="s">
        <v>25</v>
      </c>
      <c r="E14" s="47">
        <v>771665</v>
      </c>
      <c r="F14" s="53">
        <v>3595.1872349999999</v>
      </c>
      <c r="G14" s="5">
        <v>3.1188955000000001E-2</v>
      </c>
    </row>
    <row r="15" spans="1:7" ht="25.5" x14ac:dyDescent="0.25">
      <c r="A15" s="6">
        <v>9</v>
      </c>
      <c r="B15" s="7" t="s">
        <v>199</v>
      </c>
      <c r="C15" s="11" t="s">
        <v>200</v>
      </c>
      <c r="D15" s="2" t="s">
        <v>169</v>
      </c>
      <c r="E15" s="47">
        <v>995262</v>
      </c>
      <c r="F15" s="53">
        <v>3122.1368940000002</v>
      </c>
      <c r="G15" s="5">
        <v>2.7085149999999999E-2</v>
      </c>
    </row>
    <row r="16" spans="1:7" ht="25.5" x14ac:dyDescent="0.25">
      <c r="A16" s="6">
        <v>10</v>
      </c>
      <c r="B16" s="7" t="s">
        <v>193</v>
      </c>
      <c r="C16" s="11" t="s">
        <v>194</v>
      </c>
      <c r="D16" s="2" t="s">
        <v>49</v>
      </c>
      <c r="E16" s="47">
        <v>600000</v>
      </c>
      <c r="F16" s="53">
        <v>3118.5</v>
      </c>
      <c r="G16" s="5">
        <v>2.7053599000000001E-2</v>
      </c>
    </row>
    <row r="17" spans="1:7" ht="15" x14ac:dyDescent="0.25">
      <c r="A17" s="6">
        <v>11</v>
      </c>
      <c r="B17" s="7" t="s">
        <v>191</v>
      </c>
      <c r="C17" s="11" t="s">
        <v>192</v>
      </c>
      <c r="D17" s="2" t="s">
        <v>177</v>
      </c>
      <c r="E17" s="47">
        <v>246000</v>
      </c>
      <c r="F17" s="53">
        <v>2978.6909999999998</v>
      </c>
      <c r="G17" s="5">
        <v>2.5840729E-2</v>
      </c>
    </row>
    <row r="18" spans="1:7" ht="25.5" x14ac:dyDescent="0.25">
      <c r="A18" s="6">
        <v>12</v>
      </c>
      <c r="B18" s="7" t="s">
        <v>40</v>
      </c>
      <c r="C18" s="11" t="s">
        <v>41</v>
      </c>
      <c r="D18" s="2" t="s">
        <v>31</v>
      </c>
      <c r="E18" s="47">
        <v>526190</v>
      </c>
      <c r="F18" s="53">
        <v>2946.927095</v>
      </c>
      <c r="G18" s="5">
        <v>2.5565171000000001E-2</v>
      </c>
    </row>
    <row r="19" spans="1:7" ht="25.5" x14ac:dyDescent="0.25">
      <c r="A19" s="6">
        <v>13</v>
      </c>
      <c r="B19" s="7" t="s">
        <v>197</v>
      </c>
      <c r="C19" s="11" t="s">
        <v>198</v>
      </c>
      <c r="D19" s="2" t="s">
        <v>166</v>
      </c>
      <c r="E19" s="47">
        <v>599008</v>
      </c>
      <c r="F19" s="53">
        <v>2946.520352</v>
      </c>
      <c r="G19" s="5">
        <v>2.5561641999999999E-2</v>
      </c>
    </row>
    <row r="20" spans="1:7" ht="25.5" x14ac:dyDescent="0.25">
      <c r="A20" s="6">
        <v>14</v>
      </c>
      <c r="B20" s="7" t="s">
        <v>157</v>
      </c>
      <c r="C20" s="11" t="s">
        <v>158</v>
      </c>
      <c r="D20" s="2" t="s">
        <v>60</v>
      </c>
      <c r="E20" s="47">
        <v>1266733</v>
      </c>
      <c r="F20" s="53">
        <v>2760.2112069999998</v>
      </c>
      <c r="G20" s="5">
        <v>2.3945373999999998E-2</v>
      </c>
    </row>
    <row r="21" spans="1:7" ht="51" x14ac:dyDescent="0.25">
      <c r="A21" s="6">
        <v>15</v>
      </c>
      <c r="B21" s="7" t="s">
        <v>246</v>
      </c>
      <c r="C21" s="11" t="s">
        <v>247</v>
      </c>
      <c r="D21" s="2" t="s">
        <v>238</v>
      </c>
      <c r="E21" s="47">
        <v>1164194</v>
      </c>
      <c r="F21" s="53">
        <v>2594.9884259999999</v>
      </c>
      <c r="G21" s="5">
        <v>2.2512034E-2</v>
      </c>
    </row>
    <row r="22" spans="1:7" ht="15" x14ac:dyDescent="0.25">
      <c r="A22" s="6">
        <v>16</v>
      </c>
      <c r="B22" s="7" t="s">
        <v>274</v>
      </c>
      <c r="C22" s="11" t="s">
        <v>275</v>
      </c>
      <c r="D22" s="2" t="s">
        <v>13</v>
      </c>
      <c r="E22" s="47">
        <v>1245500</v>
      </c>
      <c r="F22" s="53">
        <v>2590.0172499999999</v>
      </c>
      <c r="G22" s="5">
        <v>2.2468907999999999E-2</v>
      </c>
    </row>
    <row r="23" spans="1:7" ht="15" x14ac:dyDescent="0.25">
      <c r="A23" s="6">
        <v>17</v>
      </c>
      <c r="B23" s="7" t="s">
        <v>75</v>
      </c>
      <c r="C23" s="11" t="s">
        <v>76</v>
      </c>
      <c r="D23" s="2" t="s">
        <v>69</v>
      </c>
      <c r="E23" s="47">
        <v>943522</v>
      </c>
      <c r="F23" s="53">
        <v>2550.8117269999998</v>
      </c>
      <c r="G23" s="5">
        <v>2.2128792000000001E-2</v>
      </c>
    </row>
    <row r="24" spans="1:7" ht="15" x14ac:dyDescent="0.25">
      <c r="A24" s="6">
        <v>18</v>
      </c>
      <c r="B24" s="7" t="s">
        <v>77</v>
      </c>
      <c r="C24" s="11" t="s">
        <v>78</v>
      </c>
      <c r="D24" s="2" t="s">
        <v>69</v>
      </c>
      <c r="E24" s="47">
        <v>2064037</v>
      </c>
      <c r="F24" s="53">
        <v>2549.0856950000002</v>
      </c>
      <c r="G24" s="5">
        <v>2.2113819E-2</v>
      </c>
    </row>
    <row r="25" spans="1:7" ht="15" x14ac:dyDescent="0.25">
      <c r="A25" s="6">
        <v>19</v>
      </c>
      <c r="B25" s="7" t="s">
        <v>79</v>
      </c>
      <c r="C25" s="11" t="s">
        <v>80</v>
      </c>
      <c r="D25" s="2" t="s">
        <v>69</v>
      </c>
      <c r="E25" s="47">
        <v>1622966</v>
      </c>
      <c r="F25" s="53">
        <v>2451.490143</v>
      </c>
      <c r="G25" s="5">
        <v>2.1267158000000001E-2</v>
      </c>
    </row>
    <row r="26" spans="1:7" ht="25.5" x14ac:dyDescent="0.25">
      <c r="A26" s="6">
        <v>20</v>
      </c>
      <c r="B26" s="7" t="s">
        <v>34</v>
      </c>
      <c r="C26" s="11" t="s">
        <v>35</v>
      </c>
      <c r="D26" s="2" t="s">
        <v>22</v>
      </c>
      <c r="E26" s="47">
        <v>444000</v>
      </c>
      <c r="F26" s="53">
        <v>2444.2199999999998</v>
      </c>
      <c r="G26" s="5">
        <v>2.1204087999999999E-2</v>
      </c>
    </row>
    <row r="27" spans="1:7" ht="15" x14ac:dyDescent="0.25">
      <c r="A27" s="6">
        <v>21</v>
      </c>
      <c r="B27" s="7" t="s">
        <v>178</v>
      </c>
      <c r="C27" s="11" t="s">
        <v>179</v>
      </c>
      <c r="D27" s="2" t="s">
        <v>13</v>
      </c>
      <c r="E27" s="47">
        <v>2241576</v>
      </c>
      <c r="F27" s="53">
        <v>2400.7278959999999</v>
      </c>
      <c r="G27" s="5">
        <v>2.0826786E-2</v>
      </c>
    </row>
    <row r="28" spans="1:7" ht="15" x14ac:dyDescent="0.25">
      <c r="A28" s="6">
        <v>22</v>
      </c>
      <c r="B28" s="7" t="s">
        <v>182</v>
      </c>
      <c r="C28" s="11" t="s">
        <v>183</v>
      </c>
      <c r="D28" s="2" t="s">
        <v>184</v>
      </c>
      <c r="E28" s="47">
        <v>1103738</v>
      </c>
      <c r="F28" s="53">
        <v>2361.447451</v>
      </c>
      <c r="G28" s="5">
        <v>2.0486020000000001E-2</v>
      </c>
    </row>
    <row r="29" spans="1:7" ht="15" x14ac:dyDescent="0.25">
      <c r="A29" s="6">
        <v>23</v>
      </c>
      <c r="B29" s="7" t="s">
        <v>276</v>
      </c>
      <c r="C29" s="11" t="s">
        <v>277</v>
      </c>
      <c r="D29" s="2" t="s">
        <v>174</v>
      </c>
      <c r="E29" s="47">
        <v>611272</v>
      </c>
      <c r="F29" s="53">
        <v>2241.2287879999999</v>
      </c>
      <c r="G29" s="5">
        <v>1.9443098999999998E-2</v>
      </c>
    </row>
    <row r="30" spans="1:7" ht="25.5" x14ac:dyDescent="0.25">
      <c r="A30" s="6">
        <v>24</v>
      </c>
      <c r="B30" s="7" t="s">
        <v>63</v>
      </c>
      <c r="C30" s="11" t="s">
        <v>64</v>
      </c>
      <c r="D30" s="2" t="s">
        <v>19</v>
      </c>
      <c r="E30" s="47">
        <v>1794023</v>
      </c>
      <c r="F30" s="53">
        <v>2228.1765660000001</v>
      </c>
      <c r="G30" s="5">
        <v>1.9329869E-2</v>
      </c>
    </row>
    <row r="31" spans="1:7" ht="15" x14ac:dyDescent="0.25">
      <c r="A31" s="6">
        <v>25</v>
      </c>
      <c r="B31" s="7" t="s">
        <v>451</v>
      </c>
      <c r="C31" s="11" t="s">
        <v>452</v>
      </c>
      <c r="D31" s="2" t="s">
        <v>177</v>
      </c>
      <c r="E31" s="47">
        <v>1719580</v>
      </c>
      <c r="F31" s="53">
        <v>2144.3162600000001</v>
      </c>
      <c r="G31" s="5">
        <v>1.8602364E-2</v>
      </c>
    </row>
    <row r="32" spans="1:7" ht="15" x14ac:dyDescent="0.25">
      <c r="A32" s="6">
        <v>26</v>
      </c>
      <c r="B32" s="7" t="s">
        <v>561</v>
      </c>
      <c r="C32" s="11" t="s">
        <v>562</v>
      </c>
      <c r="D32" s="2" t="s">
        <v>253</v>
      </c>
      <c r="E32" s="47">
        <v>694506</v>
      </c>
      <c r="F32" s="53">
        <v>2136.9949620000002</v>
      </c>
      <c r="G32" s="5">
        <v>1.8538850999999999E-2</v>
      </c>
    </row>
    <row r="33" spans="1:7" ht="15" x14ac:dyDescent="0.25">
      <c r="A33" s="6">
        <v>27</v>
      </c>
      <c r="B33" s="7" t="s">
        <v>67</v>
      </c>
      <c r="C33" s="11" t="s">
        <v>68</v>
      </c>
      <c r="D33" s="2" t="s">
        <v>69</v>
      </c>
      <c r="E33" s="47">
        <v>942882</v>
      </c>
      <c r="F33" s="53">
        <v>2092.7265990000001</v>
      </c>
      <c r="G33" s="5">
        <v>1.8154813999999998E-2</v>
      </c>
    </row>
    <row r="34" spans="1:7" ht="15" x14ac:dyDescent="0.25">
      <c r="A34" s="6">
        <v>28</v>
      </c>
      <c r="B34" s="7" t="s">
        <v>215</v>
      </c>
      <c r="C34" s="11" t="s">
        <v>216</v>
      </c>
      <c r="D34" s="2" t="s">
        <v>210</v>
      </c>
      <c r="E34" s="47">
        <v>1409445</v>
      </c>
      <c r="F34" s="53">
        <v>2078.2266525</v>
      </c>
      <c r="G34" s="5">
        <v>1.8029024000000001E-2</v>
      </c>
    </row>
    <row r="35" spans="1:7" ht="25.5" x14ac:dyDescent="0.25">
      <c r="A35" s="6">
        <v>29</v>
      </c>
      <c r="B35" s="7" t="s">
        <v>187</v>
      </c>
      <c r="C35" s="11" t="s">
        <v>188</v>
      </c>
      <c r="D35" s="2" t="s">
        <v>60</v>
      </c>
      <c r="E35" s="47">
        <v>1158665</v>
      </c>
      <c r="F35" s="53">
        <v>2008.5457775</v>
      </c>
      <c r="G35" s="5">
        <v>1.7424529000000001E-2</v>
      </c>
    </row>
    <row r="36" spans="1:7" ht="25.5" x14ac:dyDescent="0.25">
      <c r="A36" s="6">
        <v>30</v>
      </c>
      <c r="B36" s="7" t="s">
        <v>170</v>
      </c>
      <c r="C36" s="11" t="s">
        <v>171</v>
      </c>
      <c r="D36" s="2" t="s">
        <v>22</v>
      </c>
      <c r="E36" s="47">
        <v>348414</v>
      </c>
      <c r="F36" s="53">
        <v>1916.7996209999999</v>
      </c>
      <c r="G36" s="5">
        <v>1.6628613E-2</v>
      </c>
    </row>
    <row r="37" spans="1:7" ht="15" x14ac:dyDescent="0.25">
      <c r="A37" s="6">
        <v>31</v>
      </c>
      <c r="B37" s="7" t="s">
        <v>372</v>
      </c>
      <c r="C37" s="11" t="s">
        <v>373</v>
      </c>
      <c r="D37" s="2" t="s">
        <v>16</v>
      </c>
      <c r="E37" s="47">
        <v>2288228</v>
      </c>
      <c r="F37" s="53">
        <v>1771.0884719999999</v>
      </c>
      <c r="G37" s="5">
        <v>1.5364539999999999E-2</v>
      </c>
    </row>
    <row r="38" spans="1:7" ht="15" x14ac:dyDescent="0.25">
      <c r="A38" s="6">
        <v>32</v>
      </c>
      <c r="B38" s="7" t="s">
        <v>248</v>
      </c>
      <c r="C38" s="11" t="s">
        <v>249</v>
      </c>
      <c r="D38" s="2" t="s">
        <v>250</v>
      </c>
      <c r="E38" s="47">
        <v>174697</v>
      </c>
      <c r="F38" s="53">
        <v>1747.494091</v>
      </c>
      <c r="G38" s="5">
        <v>1.5159854E-2</v>
      </c>
    </row>
    <row r="39" spans="1:7" ht="25.5" x14ac:dyDescent="0.25">
      <c r="A39" s="6">
        <v>33</v>
      </c>
      <c r="B39" s="7" t="s">
        <v>164</v>
      </c>
      <c r="C39" s="11" t="s">
        <v>165</v>
      </c>
      <c r="D39" s="2" t="s">
        <v>166</v>
      </c>
      <c r="E39" s="47">
        <v>826885</v>
      </c>
      <c r="F39" s="53">
        <v>1630.6172200000001</v>
      </c>
      <c r="G39" s="5">
        <v>1.4145924000000001E-2</v>
      </c>
    </row>
    <row r="40" spans="1:7" ht="25.5" x14ac:dyDescent="0.25">
      <c r="A40" s="6">
        <v>34</v>
      </c>
      <c r="B40" s="7" t="s">
        <v>52</v>
      </c>
      <c r="C40" s="11" t="s">
        <v>53</v>
      </c>
      <c r="D40" s="2" t="s">
        <v>22</v>
      </c>
      <c r="E40" s="47">
        <v>229600</v>
      </c>
      <c r="F40" s="53">
        <v>1533.4983999999999</v>
      </c>
      <c r="G40" s="5">
        <v>1.33034E-2</v>
      </c>
    </row>
    <row r="41" spans="1:7" ht="15" x14ac:dyDescent="0.25">
      <c r="A41" s="6">
        <v>35</v>
      </c>
      <c r="B41" s="7" t="s">
        <v>81</v>
      </c>
      <c r="C41" s="11" t="s">
        <v>865</v>
      </c>
      <c r="D41" s="2" t="s">
        <v>69</v>
      </c>
      <c r="E41" s="47">
        <v>629306</v>
      </c>
      <c r="F41" s="53">
        <v>1428.839273</v>
      </c>
      <c r="G41" s="5">
        <v>1.2395461E-2</v>
      </c>
    </row>
    <row r="42" spans="1:7" ht="25.5" x14ac:dyDescent="0.25">
      <c r="A42" s="6">
        <v>36</v>
      </c>
      <c r="B42" s="7" t="s">
        <v>91</v>
      </c>
      <c r="C42" s="11" t="s">
        <v>92</v>
      </c>
      <c r="D42" s="2" t="s">
        <v>31</v>
      </c>
      <c r="E42" s="47">
        <v>1106726</v>
      </c>
      <c r="F42" s="53">
        <v>1377.3205069999999</v>
      </c>
      <c r="G42" s="5">
        <v>1.1948525999999999E-2</v>
      </c>
    </row>
    <row r="43" spans="1:7" ht="15" x14ac:dyDescent="0.25">
      <c r="A43" s="6">
        <v>37</v>
      </c>
      <c r="B43" s="7" t="s">
        <v>487</v>
      </c>
      <c r="C43" s="11" t="s">
        <v>488</v>
      </c>
      <c r="D43" s="2" t="s">
        <v>253</v>
      </c>
      <c r="E43" s="47">
        <v>322099</v>
      </c>
      <c r="F43" s="53">
        <v>1231.3844770000001</v>
      </c>
      <c r="G43" s="5">
        <v>1.0682502E-2</v>
      </c>
    </row>
    <row r="44" spans="1:7" ht="25.5" x14ac:dyDescent="0.25">
      <c r="A44" s="6">
        <v>38</v>
      </c>
      <c r="B44" s="7" t="s">
        <v>563</v>
      </c>
      <c r="C44" s="11" t="s">
        <v>564</v>
      </c>
      <c r="D44" s="2" t="s">
        <v>166</v>
      </c>
      <c r="E44" s="47">
        <v>129670</v>
      </c>
      <c r="F44" s="53">
        <v>1229.0770950000001</v>
      </c>
      <c r="G44" s="5">
        <v>1.0662484999999999E-2</v>
      </c>
    </row>
    <row r="45" spans="1:7" ht="51" x14ac:dyDescent="0.25">
      <c r="A45" s="6">
        <v>39</v>
      </c>
      <c r="B45" s="7" t="s">
        <v>474</v>
      </c>
      <c r="C45" s="11" t="s">
        <v>475</v>
      </c>
      <c r="D45" s="2" t="s">
        <v>238</v>
      </c>
      <c r="E45" s="47">
        <v>1608789</v>
      </c>
      <c r="F45" s="53">
        <v>1206.59175</v>
      </c>
      <c r="G45" s="5">
        <v>1.046742E-2</v>
      </c>
    </row>
    <row r="46" spans="1:7" ht="38.25" x14ac:dyDescent="0.25">
      <c r="A46" s="6">
        <v>40</v>
      </c>
      <c r="B46" s="7" t="s">
        <v>82</v>
      </c>
      <c r="C46" s="11" t="s">
        <v>83</v>
      </c>
      <c r="D46" s="2" t="s">
        <v>84</v>
      </c>
      <c r="E46" s="47">
        <v>1349184</v>
      </c>
      <c r="F46" s="53">
        <v>1179.861408</v>
      </c>
      <c r="G46" s="5">
        <v>1.0235529E-2</v>
      </c>
    </row>
    <row r="47" spans="1:7" ht="25.5" x14ac:dyDescent="0.25">
      <c r="A47" s="6">
        <v>41</v>
      </c>
      <c r="B47" s="7" t="s">
        <v>201</v>
      </c>
      <c r="C47" s="11" t="s">
        <v>866</v>
      </c>
      <c r="D47" s="2" t="s">
        <v>60</v>
      </c>
      <c r="E47" s="47">
        <v>63766</v>
      </c>
      <c r="F47" s="53">
        <v>1176.7696470000001</v>
      </c>
      <c r="G47" s="5">
        <v>1.0208708E-2</v>
      </c>
    </row>
    <row r="48" spans="1:7" ht="15" x14ac:dyDescent="0.25">
      <c r="A48" s="6">
        <v>42</v>
      </c>
      <c r="B48" s="7" t="s">
        <v>453</v>
      </c>
      <c r="C48" s="11" t="s">
        <v>454</v>
      </c>
      <c r="D48" s="2" t="s">
        <v>184</v>
      </c>
      <c r="E48" s="47">
        <v>148888</v>
      </c>
      <c r="F48" s="53">
        <v>1148.8942520000001</v>
      </c>
      <c r="G48" s="5">
        <v>9.9668829999999993E-3</v>
      </c>
    </row>
    <row r="49" spans="1:7" ht="15" x14ac:dyDescent="0.25">
      <c r="A49" s="6">
        <v>43</v>
      </c>
      <c r="B49" s="7" t="s">
        <v>61</v>
      </c>
      <c r="C49" s="11" t="s">
        <v>62</v>
      </c>
      <c r="D49" s="2" t="s">
        <v>13</v>
      </c>
      <c r="E49" s="47">
        <v>1000000</v>
      </c>
      <c r="F49" s="53">
        <v>1047.5</v>
      </c>
      <c r="G49" s="5">
        <v>9.0872680000000008E-3</v>
      </c>
    </row>
    <row r="50" spans="1:7" ht="25.5" x14ac:dyDescent="0.25">
      <c r="A50" s="6">
        <v>44</v>
      </c>
      <c r="B50" s="7" t="s">
        <v>211</v>
      </c>
      <c r="C50" s="11" t="s">
        <v>212</v>
      </c>
      <c r="D50" s="2" t="s">
        <v>60</v>
      </c>
      <c r="E50" s="47">
        <v>255000</v>
      </c>
      <c r="F50" s="53">
        <v>1018.725</v>
      </c>
      <c r="G50" s="5">
        <v>8.8376389999999996E-3</v>
      </c>
    </row>
    <row r="51" spans="1:7" ht="15" x14ac:dyDescent="0.25">
      <c r="A51" s="6">
        <v>45</v>
      </c>
      <c r="B51" s="7" t="s">
        <v>217</v>
      </c>
      <c r="C51" s="11" t="s">
        <v>218</v>
      </c>
      <c r="D51" s="2" t="s">
        <v>74</v>
      </c>
      <c r="E51" s="47">
        <v>900000</v>
      </c>
      <c r="F51" s="53">
        <v>915.75</v>
      </c>
      <c r="G51" s="5">
        <v>7.9443110000000008E-3</v>
      </c>
    </row>
    <row r="52" spans="1:7" ht="15" x14ac:dyDescent="0.25">
      <c r="A52" s="6">
        <v>46</v>
      </c>
      <c r="B52" s="7" t="s">
        <v>565</v>
      </c>
      <c r="C52" s="11" t="s">
        <v>566</v>
      </c>
      <c r="D52" s="2" t="s">
        <v>174</v>
      </c>
      <c r="E52" s="47">
        <v>335000</v>
      </c>
      <c r="F52" s="53">
        <v>899.14</v>
      </c>
      <c r="G52" s="5">
        <v>7.8002159999999996E-3</v>
      </c>
    </row>
    <row r="53" spans="1:7" ht="25.5" x14ac:dyDescent="0.25">
      <c r="A53" s="6">
        <v>47</v>
      </c>
      <c r="B53" s="7" t="s">
        <v>93</v>
      </c>
      <c r="C53" s="11" t="s">
        <v>94</v>
      </c>
      <c r="D53" s="2" t="s">
        <v>95</v>
      </c>
      <c r="E53" s="47">
        <v>300172</v>
      </c>
      <c r="F53" s="53">
        <v>859.24234999999999</v>
      </c>
      <c r="G53" s="5">
        <v>7.4540960000000003E-3</v>
      </c>
    </row>
    <row r="54" spans="1:7" ht="25.5" x14ac:dyDescent="0.25">
      <c r="A54" s="6">
        <v>48</v>
      </c>
      <c r="B54" s="7" t="s">
        <v>567</v>
      </c>
      <c r="C54" s="11" t="s">
        <v>568</v>
      </c>
      <c r="D54" s="2" t="s">
        <v>60</v>
      </c>
      <c r="E54" s="47">
        <v>415115</v>
      </c>
      <c r="F54" s="53">
        <v>731.84774500000003</v>
      </c>
      <c r="G54" s="5">
        <v>6.3489230000000002E-3</v>
      </c>
    </row>
    <row r="55" spans="1:7" ht="15" x14ac:dyDescent="0.25">
      <c r="A55" s="6">
        <v>49</v>
      </c>
      <c r="B55" s="7" t="s">
        <v>569</v>
      </c>
      <c r="C55" s="11" t="s">
        <v>570</v>
      </c>
      <c r="D55" s="2" t="s">
        <v>210</v>
      </c>
      <c r="E55" s="47">
        <v>702752</v>
      </c>
      <c r="F55" s="53">
        <v>725.59144000000003</v>
      </c>
      <c r="G55" s="5">
        <v>6.2946479999999999E-3</v>
      </c>
    </row>
    <row r="56" spans="1:7" ht="15" x14ac:dyDescent="0.25">
      <c r="A56" s="6">
        <v>50</v>
      </c>
      <c r="B56" s="7" t="s">
        <v>228</v>
      </c>
      <c r="C56" s="11" t="s">
        <v>229</v>
      </c>
      <c r="D56" s="2" t="s">
        <v>69</v>
      </c>
      <c r="E56" s="47">
        <v>367557</v>
      </c>
      <c r="F56" s="53">
        <v>702.76898400000005</v>
      </c>
      <c r="G56" s="5">
        <v>6.0966589999999999E-3</v>
      </c>
    </row>
    <row r="57" spans="1:7" ht="15" x14ac:dyDescent="0.25">
      <c r="A57" s="6">
        <v>51</v>
      </c>
      <c r="B57" s="7" t="s">
        <v>571</v>
      </c>
      <c r="C57" s="11" t="s">
        <v>572</v>
      </c>
      <c r="D57" s="2" t="s">
        <v>161</v>
      </c>
      <c r="E57" s="47">
        <v>232570</v>
      </c>
      <c r="F57" s="53">
        <v>500.02550000000002</v>
      </c>
      <c r="G57" s="5">
        <v>4.3378189999999997E-3</v>
      </c>
    </row>
    <row r="58" spans="1:7" ht="15" x14ac:dyDescent="0.25">
      <c r="A58" s="1"/>
      <c r="B58" s="2"/>
      <c r="C58" s="8" t="s">
        <v>109</v>
      </c>
      <c r="D58" s="12"/>
      <c r="E58" s="49"/>
      <c r="F58" s="55">
        <v>113055.0599225</v>
      </c>
      <c r="G58" s="13">
        <v>0.98077482899999979</v>
      </c>
    </row>
    <row r="59" spans="1:7" ht="15" x14ac:dyDescent="0.25">
      <c r="A59" s="6"/>
      <c r="B59" s="7"/>
      <c r="C59" s="14"/>
      <c r="D59" s="15"/>
      <c r="E59" s="47"/>
      <c r="F59" s="53"/>
      <c r="G59" s="5"/>
    </row>
    <row r="60" spans="1:7" ht="15" x14ac:dyDescent="0.25">
      <c r="A60" s="1"/>
      <c r="B60" s="2"/>
      <c r="C60" s="8" t="s">
        <v>110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6"/>
      <c r="B62" s="7"/>
      <c r="C62" s="14"/>
      <c r="D62" s="15"/>
      <c r="E62" s="47"/>
      <c r="F62" s="53"/>
      <c r="G62" s="5"/>
    </row>
    <row r="63" spans="1:7" ht="15" x14ac:dyDescent="0.25">
      <c r="A63" s="16"/>
      <c r="B63" s="17"/>
      <c r="C63" s="8" t="s">
        <v>111</v>
      </c>
      <c r="D63" s="9"/>
      <c r="E63" s="48"/>
      <c r="F63" s="54"/>
      <c r="G63" s="10"/>
    </row>
    <row r="64" spans="1:7" ht="25.5" x14ac:dyDescent="0.25">
      <c r="A64" s="6">
        <v>1</v>
      </c>
      <c r="B64" s="7" t="s">
        <v>112</v>
      </c>
      <c r="C64" s="72" t="s">
        <v>756</v>
      </c>
      <c r="D64" s="15" t="s">
        <v>95</v>
      </c>
      <c r="E64" s="47">
        <v>375961</v>
      </c>
      <c r="F64" s="53">
        <v>7.5190000000000003E-6</v>
      </c>
      <c r="G64" s="70" t="s">
        <v>753</v>
      </c>
    </row>
    <row r="65" spans="1:7" ht="15" x14ac:dyDescent="0.25">
      <c r="A65" s="18"/>
      <c r="B65" s="19"/>
      <c r="C65" s="8" t="s">
        <v>109</v>
      </c>
      <c r="D65" s="20"/>
      <c r="E65" s="50"/>
      <c r="F65" s="56">
        <v>7.5190000000000003E-6</v>
      </c>
      <c r="G65" s="71" t="s">
        <v>753</v>
      </c>
    </row>
    <row r="66" spans="1:7" ht="15" x14ac:dyDescent="0.25">
      <c r="A66" s="18"/>
      <c r="B66" s="19"/>
      <c r="C66" s="14"/>
      <c r="D66" s="22"/>
      <c r="E66" s="51"/>
      <c r="F66" s="57"/>
      <c r="G66" s="23"/>
    </row>
    <row r="67" spans="1:7" ht="15" x14ac:dyDescent="0.25">
      <c r="A67" s="1"/>
      <c r="B67" s="2"/>
      <c r="C67" s="8" t="s">
        <v>113</v>
      </c>
      <c r="D67" s="9"/>
      <c r="E67" s="48"/>
      <c r="F67" s="54"/>
      <c r="G67" s="10"/>
    </row>
    <row r="68" spans="1:7" ht="15" x14ac:dyDescent="0.25">
      <c r="A68" s="1"/>
      <c r="B68" s="2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1"/>
      <c r="B69" s="2"/>
      <c r="C69" s="14"/>
      <c r="D69" s="4"/>
      <c r="E69" s="47"/>
      <c r="F69" s="53"/>
      <c r="G69" s="5"/>
    </row>
    <row r="70" spans="1:7" ht="15" x14ac:dyDescent="0.25">
      <c r="A70" s="1"/>
      <c r="B70" s="2"/>
      <c r="C70" s="8" t="s">
        <v>114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1"/>
      <c r="B72" s="2"/>
      <c r="C72" s="14"/>
      <c r="D72" s="4"/>
      <c r="E72" s="47"/>
      <c r="F72" s="53"/>
      <c r="G72" s="5"/>
    </row>
    <row r="73" spans="1:7" ht="15" x14ac:dyDescent="0.25">
      <c r="A73" s="1"/>
      <c r="B73" s="2"/>
      <c r="C73" s="8" t="s">
        <v>115</v>
      </c>
      <c r="D73" s="9"/>
      <c r="E73" s="48"/>
      <c r="F73" s="54"/>
      <c r="G73" s="10"/>
    </row>
    <row r="74" spans="1:7" ht="15" x14ac:dyDescent="0.25">
      <c r="A74" s="1"/>
      <c r="B74" s="2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1"/>
      <c r="B75" s="2"/>
      <c r="C75" s="14"/>
      <c r="D75" s="4"/>
      <c r="E75" s="47"/>
      <c r="F75" s="53"/>
      <c r="G75" s="5"/>
    </row>
    <row r="76" spans="1:7" ht="25.5" x14ac:dyDescent="0.25">
      <c r="A76" s="6"/>
      <c r="B76" s="7"/>
      <c r="C76" s="24" t="s">
        <v>116</v>
      </c>
      <c r="D76" s="25"/>
      <c r="E76" s="49"/>
      <c r="F76" s="55">
        <v>113055.05993001901</v>
      </c>
      <c r="G76" s="13">
        <v>0.98077482899999979</v>
      </c>
    </row>
    <row r="77" spans="1:7" ht="15" x14ac:dyDescent="0.25">
      <c r="A77" s="1"/>
      <c r="B77" s="2"/>
      <c r="C77" s="11"/>
      <c r="D77" s="4"/>
      <c r="E77" s="47"/>
      <c r="F77" s="53"/>
      <c r="G77" s="5"/>
    </row>
    <row r="78" spans="1:7" ht="15" x14ac:dyDescent="0.25">
      <c r="A78" s="1"/>
      <c r="B78" s="2"/>
      <c r="C78" s="3" t="s">
        <v>117</v>
      </c>
      <c r="D78" s="4"/>
      <c r="E78" s="47"/>
      <c r="F78" s="53"/>
      <c r="G78" s="5"/>
    </row>
    <row r="79" spans="1:7" ht="25.5" x14ac:dyDescent="0.25">
      <c r="A79" s="1"/>
      <c r="B79" s="2"/>
      <c r="C79" s="8" t="s">
        <v>10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3"/>
      <c r="G81" s="5"/>
    </row>
    <row r="82" spans="1:7" ht="15" x14ac:dyDescent="0.25">
      <c r="A82" s="1"/>
      <c r="B82" s="26"/>
      <c r="C82" s="8" t="s">
        <v>118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4"/>
      <c r="E84" s="47"/>
      <c r="F84" s="59"/>
      <c r="G84" s="28"/>
    </row>
    <row r="85" spans="1:7" ht="15" x14ac:dyDescent="0.25">
      <c r="A85" s="1"/>
      <c r="B85" s="2"/>
      <c r="C85" s="8" t="s">
        <v>119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1"/>
      <c r="B87" s="2"/>
      <c r="C87" s="14"/>
      <c r="D87" s="4"/>
      <c r="E87" s="47"/>
      <c r="F87" s="53"/>
      <c r="G87" s="5"/>
    </row>
    <row r="88" spans="1:7" ht="25.5" x14ac:dyDescent="0.25">
      <c r="A88" s="1"/>
      <c r="B88" s="26"/>
      <c r="C88" s="8" t="s">
        <v>120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12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4"/>
      <c r="E90" s="47"/>
      <c r="F90" s="53"/>
      <c r="G90" s="5"/>
    </row>
    <row r="91" spans="1:7" ht="15" x14ac:dyDescent="0.25">
      <c r="A91" s="6"/>
      <c r="B91" s="7"/>
      <c r="C91" s="29" t="s">
        <v>121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1"/>
      <c r="D92" s="4"/>
      <c r="E92" s="47"/>
      <c r="F92" s="53"/>
      <c r="G92" s="5"/>
    </row>
    <row r="93" spans="1:7" ht="15" x14ac:dyDescent="0.25">
      <c r="A93" s="1"/>
      <c r="B93" s="2"/>
      <c r="C93" s="3" t="s">
        <v>122</v>
      </c>
      <c r="D93" s="4"/>
      <c r="E93" s="47"/>
      <c r="F93" s="53"/>
      <c r="G93" s="5"/>
    </row>
    <row r="94" spans="1:7" ht="15" x14ac:dyDescent="0.25">
      <c r="A94" s="6"/>
      <c r="B94" s="7"/>
      <c r="C94" s="8" t="s">
        <v>123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15" x14ac:dyDescent="0.25">
      <c r="A97" s="6"/>
      <c r="B97" s="7"/>
      <c r="C97" s="8" t="s">
        <v>124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6"/>
      <c r="B100" s="7"/>
      <c r="C100" s="8" t="s">
        <v>125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3"/>
      <c r="G102" s="5"/>
    </row>
    <row r="103" spans="1:7" ht="15" x14ac:dyDescent="0.25">
      <c r="A103" s="6"/>
      <c r="B103" s="7"/>
      <c r="C103" s="8" t="s">
        <v>126</v>
      </c>
      <c r="D103" s="9"/>
      <c r="E103" s="48"/>
      <c r="F103" s="54"/>
      <c r="G103" s="10"/>
    </row>
    <row r="104" spans="1:7" ht="15" x14ac:dyDescent="0.25">
      <c r="A104" s="6">
        <v>1</v>
      </c>
      <c r="B104" s="7"/>
      <c r="C104" s="11" t="s">
        <v>757</v>
      </c>
      <c r="D104" s="15"/>
      <c r="E104" s="47"/>
      <c r="F104" s="53">
        <v>546.82172119999996</v>
      </c>
      <c r="G104" s="5">
        <v>4.7437859999999998E-3</v>
      </c>
    </row>
    <row r="105" spans="1:7" ht="15" x14ac:dyDescent="0.25">
      <c r="A105" s="6"/>
      <c r="B105" s="7"/>
      <c r="C105" s="8" t="s">
        <v>109</v>
      </c>
      <c r="D105" s="25"/>
      <c r="E105" s="49"/>
      <c r="F105" s="55">
        <v>546.82172119999996</v>
      </c>
      <c r="G105" s="13">
        <v>4.7437859999999998E-3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25.5" x14ac:dyDescent="0.25">
      <c r="A107" s="6"/>
      <c r="B107" s="7"/>
      <c r="C107" s="24" t="s">
        <v>128</v>
      </c>
      <c r="D107" s="25"/>
      <c r="E107" s="49"/>
      <c r="F107" s="55">
        <v>546.82172119999996</v>
      </c>
      <c r="G107" s="13">
        <v>4.7437859999999998E-3</v>
      </c>
    </row>
    <row r="108" spans="1:7" ht="15" x14ac:dyDescent="0.25">
      <c r="A108" s="6"/>
      <c r="B108" s="7"/>
      <c r="C108" s="30"/>
      <c r="D108" s="7"/>
      <c r="E108" s="47"/>
      <c r="F108" s="53"/>
      <c r="G108" s="5"/>
    </row>
    <row r="109" spans="1:7" ht="15" x14ac:dyDescent="0.25">
      <c r="A109" s="1"/>
      <c r="B109" s="2"/>
      <c r="C109" s="3" t="s">
        <v>129</v>
      </c>
      <c r="D109" s="4"/>
      <c r="E109" s="47"/>
      <c r="F109" s="53"/>
      <c r="G109" s="5"/>
    </row>
    <row r="110" spans="1:7" ht="25.5" x14ac:dyDescent="0.25">
      <c r="A110" s="6"/>
      <c r="B110" s="7"/>
      <c r="C110" s="8" t="s">
        <v>130</v>
      </c>
      <c r="D110" s="9"/>
      <c r="E110" s="48"/>
      <c r="F110" s="54"/>
      <c r="G110" s="10"/>
    </row>
    <row r="111" spans="1:7" ht="15" x14ac:dyDescent="0.25">
      <c r="A111" s="6"/>
      <c r="B111" s="7"/>
      <c r="C111" s="8" t="s">
        <v>109</v>
      </c>
      <c r="D111" s="25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7"/>
      <c r="F112" s="53"/>
      <c r="G112" s="5"/>
    </row>
    <row r="113" spans="1:7" ht="15" x14ac:dyDescent="0.25">
      <c r="A113" s="1"/>
      <c r="B113" s="2"/>
      <c r="C113" s="3" t="s">
        <v>131</v>
      </c>
      <c r="D113" s="4"/>
      <c r="E113" s="47"/>
      <c r="F113" s="53"/>
      <c r="G113" s="5"/>
    </row>
    <row r="114" spans="1:7" ht="25.5" x14ac:dyDescent="0.25">
      <c r="A114" s="6"/>
      <c r="B114" s="7"/>
      <c r="C114" s="8" t="s">
        <v>132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3"/>
      <c r="G116" s="5"/>
    </row>
    <row r="117" spans="1:7" ht="25.5" x14ac:dyDescent="0.25">
      <c r="A117" s="6"/>
      <c r="B117" s="7"/>
      <c r="C117" s="8" t="s">
        <v>133</v>
      </c>
      <c r="D117" s="9"/>
      <c r="E117" s="48"/>
      <c r="F117" s="54"/>
      <c r="G117" s="10"/>
    </row>
    <row r="118" spans="1:7" ht="15" x14ac:dyDescent="0.25">
      <c r="A118" s="6"/>
      <c r="B118" s="7"/>
      <c r="C118" s="8" t="s">
        <v>109</v>
      </c>
      <c r="D118" s="25"/>
      <c r="E118" s="49"/>
      <c r="F118" s="55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7"/>
      <c r="F119" s="59"/>
      <c r="G119" s="28"/>
    </row>
    <row r="120" spans="1:7" ht="25.5" x14ac:dyDescent="0.25">
      <c r="A120" s="6"/>
      <c r="B120" s="7"/>
      <c r="C120" s="30" t="s">
        <v>134</v>
      </c>
      <c r="D120" s="7"/>
      <c r="E120" s="47"/>
      <c r="F120" s="59">
        <v>1669.28633977</v>
      </c>
      <c r="G120" s="28">
        <v>1.4481387E-2</v>
      </c>
    </row>
    <row r="121" spans="1:7" ht="15" x14ac:dyDescent="0.25">
      <c r="A121" s="6"/>
      <c r="B121" s="7"/>
      <c r="C121" s="31" t="s">
        <v>135</v>
      </c>
      <c r="D121" s="12"/>
      <c r="E121" s="49"/>
      <c r="F121" s="55">
        <v>115271.16799098901</v>
      </c>
      <c r="G121" s="13">
        <v>1.0000000019999997</v>
      </c>
    </row>
    <row r="123" spans="1:7" ht="15" x14ac:dyDescent="0.25">
      <c r="B123" s="352"/>
      <c r="C123" s="352"/>
      <c r="D123" s="352"/>
      <c r="E123" s="352"/>
      <c r="F123" s="352"/>
    </row>
    <row r="124" spans="1:7" ht="15" x14ac:dyDescent="0.25">
      <c r="B124" s="352" t="s">
        <v>136</v>
      </c>
      <c r="C124" s="352"/>
      <c r="D124" s="352"/>
      <c r="E124" s="352"/>
      <c r="F124" s="352"/>
    </row>
    <row r="126" spans="1:7" ht="15" x14ac:dyDescent="0.25">
      <c r="B126" s="37" t="s">
        <v>137</v>
      </c>
      <c r="C126" s="38"/>
      <c r="D126" s="39"/>
    </row>
    <row r="127" spans="1:7" ht="15" x14ac:dyDescent="0.25">
      <c r="B127" s="40" t="s">
        <v>755</v>
      </c>
      <c r="C127" s="41"/>
      <c r="D127" s="65" t="s">
        <v>754</v>
      </c>
    </row>
    <row r="128" spans="1:7" ht="15" x14ac:dyDescent="0.25">
      <c r="B128" s="40" t="s">
        <v>140</v>
      </c>
      <c r="C128" s="41"/>
      <c r="D128" s="65" t="s">
        <v>139</v>
      </c>
    </row>
    <row r="129" spans="2:4" ht="15" x14ac:dyDescent="0.25">
      <c r="B129" s="42" t="s">
        <v>141</v>
      </c>
      <c r="C129" s="41"/>
      <c r="D129" s="43"/>
    </row>
    <row r="130" spans="2:4" ht="25.5" customHeight="1" x14ac:dyDescent="0.25">
      <c r="B130" s="43"/>
      <c r="C130" s="33" t="s">
        <v>142</v>
      </c>
      <c r="D130" s="34" t="s">
        <v>143</v>
      </c>
    </row>
    <row r="131" spans="2:4" ht="12.75" customHeight="1" x14ac:dyDescent="0.25">
      <c r="B131" s="60" t="s">
        <v>144</v>
      </c>
      <c r="C131" s="61" t="s">
        <v>145</v>
      </c>
      <c r="D131" s="61" t="s">
        <v>146</v>
      </c>
    </row>
    <row r="132" spans="2:4" ht="15" x14ac:dyDescent="0.25">
      <c r="B132" s="43" t="s">
        <v>147</v>
      </c>
      <c r="C132" s="44">
        <v>87.380899999999997</v>
      </c>
      <c r="D132" s="44">
        <v>84.466499999999996</v>
      </c>
    </row>
    <row r="133" spans="2:4" ht="15" x14ac:dyDescent="0.25">
      <c r="B133" s="43" t="s">
        <v>148</v>
      </c>
      <c r="C133" s="44">
        <v>18.286000000000001</v>
      </c>
      <c r="D133" s="44">
        <v>17.676100000000002</v>
      </c>
    </row>
    <row r="134" spans="2:4" ht="15" x14ac:dyDescent="0.25">
      <c r="B134" s="43" t="s">
        <v>388</v>
      </c>
      <c r="C134" s="44">
        <v>89.211799999999997</v>
      </c>
      <c r="D134" s="44">
        <v>86.234899999999996</v>
      </c>
    </row>
    <row r="135" spans="2:4" ht="15" x14ac:dyDescent="0.25">
      <c r="B135" s="43" t="s">
        <v>389</v>
      </c>
      <c r="C135" s="44">
        <v>18.889600000000002</v>
      </c>
      <c r="D135" s="44">
        <v>18.259599999999999</v>
      </c>
    </row>
    <row r="136" spans="2:4" ht="15" x14ac:dyDescent="0.25">
      <c r="B136" s="43" t="s">
        <v>149</v>
      </c>
      <c r="C136" s="44">
        <v>84.418700000000001</v>
      </c>
      <c r="D136" s="44">
        <v>81.537800000000004</v>
      </c>
    </row>
    <row r="137" spans="2:4" ht="15" x14ac:dyDescent="0.25">
      <c r="B137" s="43" t="s">
        <v>150</v>
      </c>
      <c r="C137" s="44">
        <v>17.4239</v>
      </c>
      <c r="D137" s="44">
        <v>16.8292</v>
      </c>
    </row>
    <row r="139" spans="2:4" ht="15" x14ac:dyDescent="0.25">
      <c r="B139" s="62" t="s">
        <v>151</v>
      </c>
      <c r="C139" s="45"/>
      <c r="D139" s="63" t="s">
        <v>139</v>
      </c>
    </row>
    <row r="140" spans="2:4" ht="24.75" customHeight="1" x14ac:dyDescent="0.25">
      <c r="B140" s="64"/>
      <c r="C140" s="64"/>
    </row>
    <row r="141" spans="2:4" ht="15" x14ac:dyDescent="0.25">
      <c r="B141" s="66"/>
      <c r="C141" s="68"/>
      <c r="D141"/>
    </row>
    <row r="143" spans="2:4" ht="15" x14ac:dyDescent="0.25">
      <c r="B143" s="42" t="s">
        <v>152</v>
      </c>
      <c r="C143" s="41"/>
      <c r="D143" s="67" t="s">
        <v>139</v>
      </c>
    </row>
    <row r="144" spans="2:4" ht="15" x14ac:dyDescent="0.25">
      <c r="B144" s="42" t="s">
        <v>153</v>
      </c>
      <c r="C144" s="41"/>
      <c r="D144" s="67" t="s">
        <v>139</v>
      </c>
    </row>
    <row r="145" spans="2:4" ht="15" x14ac:dyDescent="0.25">
      <c r="B145" s="42" t="s">
        <v>154</v>
      </c>
      <c r="C145" s="41"/>
      <c r="D145" s="46">
        <v>0.18208898164134374</v>
      </c>
    </row>
    <row r="146" spans="2:4" ht="15" x14ac:dyDescent="0.25">
      <c r="B146" s="42" t="s">
        <v>155</v>
      </c>
      <c r="C146" s="41"/>
      <c r="D146" s="46" t="s">
        <v>139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R15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7" width="13.7109375" style="32" customWidth="1"/>
    <col min="8" max="252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573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394</v>
      </c>
      <c r="C7" s="11" t="s">
        <v>395</v>
      </c>
      <c r="D7" s="2" t="s">
        <v>49</v>
      </c>
      <c r="E7" s="47">
        <v>4450000</v>
      </c>
      <c r="F7" s="53">
        <v>13410.075000000001</v>
      </c>
      <c r="G7" s="5">
        <v>5.6454430824047018E-2</v>
      </c>
    </row>
    <row r="8" spans="1:7" ht="25.5" x14ac:dyDescent="0.25">
      <c r="A8" s="6">
        <v>2</v>
      </c>
      <c r="B8" s="7" t="s">
        <v>522</v>
      </c>
      <c r="C8" s="11" t="s">
        <v>523</v>
      </c>
      <c r="D8" s="2" t="s">
        <v>49</v>
      </c>
      <c r="E8" s="47">
        <v>600000</v>
      </c>
      <c r="F8" s="53">
        <v>10546.2</v>
      </c>
      <c r="G8" s="5">
        <v>4.4397940977702562E-2</v>
      </c>
    </row>
    <row r="9" spans="1:7" ht="15" x14ac:dyDescent="0.25">
      <c r="A9" s="6">
        <v>3</v>
      </c>
      <c r="B9" s="7" t="s">
        <v>420</v>
      </c>
      <c r="C9" s="11" t="s">
        <v>421</v>
      </c>
      <c r="D9" s="2" t="s">
        <v>227</v>
      </c>
      <c r="E9" s="47">
        <v>1450000</v>
      </c>
      <c r="F9" s="53">
        <v>9356.85</v>
      </c>
      <c r="G9" s="5">
        <v>3.9390953522331851E-2</v>
      </c>
    </row>
    <row r="10" spans="1:7" ht="15" x14ac:dyDescent="0.25">
      <c r="A10" s="6">
        <v>4</v>
      </c>
      <c r="B10" s="7" t="s">
        <v>574</v>
      </c>
      <c r="C10" s="11" t="s">
        <v>575</v>
      </c>
      <c r="D10" s="2" t="s">
        <v>243</v>
      </c>
      <c r="E10" s="47">
        <v>900000</v>
      </c>
      <c r="F10" s="53">
        <v>8722.35</v>
      </c>
      <c r="G10" s="5">
        <v>3.6719802439443963E-2</v>
      </c>
    </row>
    <row r="11" spans="1:7" ht="15" x14ac:dyDescent="0.25">
      <c r="A11" s="6">
        <v>5</v>
      </c>
      <c r="B11" s="7" t="s">
        <v>56</v>
      </c>
      <c r="C11" s="11" t="s">
        <v>57</v>
      </c>
      <c r="D11" s="2" t="s">
        <v>16</v>
      </c>
      <c r="E11" s="47">
        <v>2339265</v>
      </c>
      <c r="F11" s="53">
        <v>7250.5518675000003</v>
      </c>
      <c r="G11" s="5">
        <v>3.0523750153518429E-2</v>
      </c>
    </row>
    <row r="12" spans="1:7" ht="15" x14ac:dyDescent="0.25">
      <c r="A12" s="6">
        <v>6</v>
      </c>
      <c r="B12" s="7" t="s">
        <v>317</v>
      </c>
      <c r="C12" s="11" t="s">
        <v>318</v>
      </c>
      <c r="D12" s="2" t="s">
        <v>16</v>
      </c>
      <c r="E12" s="47">
        <v>3100000</v>
      </c>
      <c r="F12" s="53">
        <v>6286.8</v>
      </c>
      <c r="G12" s="5">
        <v>2.6466497443498174E-2</v>
      </c>
    </row>
    <row r="13" spans="1:7" ht="25.5" x14ac:dyDescent="0.25">
      <c r="A13" s="6">
        <v>7</v>
      </c>
      <c r="B13" s="7" t="s">
        <v>410</v>
      </c>
      <c r="C13" s="11" t="s">
        <v>411</v>
      </c>
      <c r="D13" s="2" t="s">
        <v>49</v>
      </c>
      <c r="E13" s="47">
        <v>425000</v>
      </c>
      <c r="F13" s="53">
        <v>6218.3874999999998</v>
      </c>
      <c r="G13" s="5">
        <v>2.6178490944746294E-2</v>
      </c>
    </row>
    <row r="14" spans="1:7" ht="25.5" x14ac:dyDescent="0.25">
      <c r="A14" s="6">
        <v>8</v>
      </c>
      <c r="B14" s="7" t="s">
        <v>550</v>
      </c>
      <c r="C14" s="11" t="s">
        <v>551</v>
      </c>
      <c r="D14" s="2" t="s">
        <v>60</v>
      </c>
      <c r="E14" s="47">
        <v>410000</v>
      </c>
      <c r="F14" s="53">
        <v>5961.4</v>
      </c>
      <c r="G14" s="5">
        <v>2.5096611608396959E-2</v>
      </c>
    </row>
    <row r="15" spans="1:7" ht="25.5" x14ac:dyDescent="0.25">
      <c r="A15" s="6">
        <v>9</v>
      </c>
      <c r="B15" s="7" t="s">
        <v>576</v>
      </c>
      <c r="C15" s="11" t="s">
        <v>577</v>
      </c>
      <c r="D15" s="2" t="s">
        <v>60</v>
      </c>
      <c r="E15" s="47">
        <v>67000</v>
      </c>
      <c r="F15" s="53">
        <v>5492.6265000000003</v>
      </c>
      <c r="G15" s="5">
        <v>2.3123144560084675E-2</v>
      </c>
    </row>
    <row r="16" spans="1:7" ht="15" x14ac:dyDescent="0.25">
      <c r="A16" s="6">
        <v>10</v>
      </c>
      <c r="B16" s="7" t="s">
        <v>11</v>
      </c>
      <c r="C16" s="11" t="s">
        <v>12</v>
      </c>
      <c r="D16" s="2" t="s">
        <v>13</v>
      </c>
      <c r="E16" s="47">
        <v>697000</v>
      </c>
      <c r="F16" s="53">
        <v>5397.5680000000002</v>
      </c>
      <c r="G16" s="5">
        <v>2.2722962345407448E-2</v>
      </c>
    </row>
    <row r="17" spans="1:7" ht="25.5" x14ac:dyDescent="0.25">
      <c r="A17" s="6">
        <v>11</v>
      </c>
      <c r="B17" s="7" t="s">
        <v>396</v>
      </c>
      <c r="C17" s="11" t="s">
        <v>397</v>
      </c>
      <c r="D17" s="2" t="s">
        <v>60</v>
      </c>
      <c r="E17" s="47">
        <v>2229000</v>
      </c>
      <c r="F17" s="53">
        <v>5297.2184999999999</v>
      </c>
      <c r="G17" s="5">
        <v>2.2300505803890886E-2</v>
      </c>
    </row>
    <row r="18" spans="1:7" ht="25.5" x14ac:dyDescent="0.25">
      <c r="A18" s="6">
        <v>12</v>
      </c>
      <c r="B18" s="7" t="s">
        <v>42</v>
      </c>
      <c r="C18" s="11" t="s">
        <v>43</v>
      </c>
      <c r="D18" s="2" t="s">
        <v>19</v>
      </c>
      <c r="E18" s="47">
        <v>5100000</v>
      </c>
      <c r="F18" s="53">
        <v>5059.2</v>
      </c>
      <c r="G18" s="5">
        <v>2.1298483149797345E-2</v>
      </c>
    </row>
    <row r="19" spans="1:7" ht="25.5" x14ac:dyDescent="0.25">
      <c r="A19" s="6">
        <v>13</v>
      </c>
      <c r="B19" s="7" t="s">
        <v>335</v>
      </c>
      <c r="C19" s="11" t="s">
        <v>336</v>
      </c>
      <c r="D19" s="2" t="s">
        <v>49</v>
      </c>
      <c r="E19" s="47">
        <v>2400000</v>
      </c>
      <c r="F19" s="53">
        <v>5020.8</v>
      </c>
      <c r="G19" s="5">
        <v>2.1136824833669854E-2</v>
      </c>
    </row>
    <row r="20" spans="1:7" ht="25.5" x14ac:dyDescent="0.25">
      <c r="A20" s="6">
        <v>14</v>
      </c>
      <c r="B20" s="7" t="s">
        <v>321</v>
      </c>
      <c r="C20" s="11" t="s">
        <v>322</v>
      </c>
      <c r="D20" s="2" t="s">
        <v>49</v>
      </c>
      <c r="E20" s="47">
        <v>569878</v>
      </c>
      <c r="F20" s="53">
        <v>4990.7065849999999</v>
      </c>
      <c r="G20" s="5">
        <v>2.1010136010872305E-2</v>
      </c>
    </row>
    <row r="21" spans="1:7" ht="25.5" x14ac:dyDescent="0.25">
      <c r="A21" s="6">
        <v>15</v>
      </c>
      <c r="B21" s="7" t="s">
        <v>529</v>
      </c>
      <c r="C21" s="11" t="s">
        <v>530</v>
      </c>
      <c r="D21" s="2" t="s">
        <v>49</v>
      </c>
      <c r="E21" s="47">
        <v>405000</v>
      </c>
      <c r="F21" s="53">
        <v>4893.0074999999997</v>
      </c>
      <c r="G21" s="5">
        <v>2.0598837324197903E-2</v>
      </c>
    </row>
    <row r="22" spans="1:7" ht="25.5" x14ac:dyDescent="0.25">
      <c r="A22" s="6">
        <v>16</v>
      </c>
      <c r="B22" s="7" t="s">
        <v>578</v>
      </c>
      <c r="C22" s="11" t="s">
        <v>579</v>
      </c>
      <c r="D22" s="2" t="s">
        <v>49</v>
      </c>
      <c r="E22" s="47">
        <v>165000</v>
      </c>
      <c r="F22" s="53">
        <v>4778.4825000000001</v>
      </c>
      <c r="G22" s="5">
        <v>2.0116704025903601E-2</v>
      </c>
    </row>
    <row r="23" spans="1:7" ht="15" x14ac:dyDescent="0.25">
      <c r="A23" s="6">
        <v>17</v>
      </c>
      <c r="B23" s="7" t="s">
        <v>175</v>
      </c>
      <c r="C23" s="11" t="s">
        <v>176</v>
      </c>
      <c r="D23" s="2" t="s">
        <v>177</v>
      </c>
      <c r="E23" s="47">
        <v>1433346</v>
      </c>
      <c r="F23" s="53">
        <v>4656.9411540000001</v>
      </c>
      <c r="G23" s="5">
        <v>1.9605032949491386E-2</v>
      </c>
    </row>
    <row r="24" spans="1:7" ht="15" x14ac:dyDescent="0.25">
      <c r="A24" s="6">
        <v>18</v>
      </c>
      <c r="B24" s="7" t="s">
        <v>505</v>
      </c>
      <c r="C24" s="11" t="s">
        <v>506</v>
      </c>
      <c r="D24" s="2" t="s">
        <v>13</v>
      </c>
      <c r="E24" s="47">
        <v>270000</v>
      </c>
      <c r="F24" s="53">
        <v>4406.5349999999999</v>
      </c>
      <c r="G24" s="5">
        <v>1.8550860105647583E-2</v>
      </c>
    </row>
    <row r="25" spans="1:7" ht="15" x14ac:dyDescent="0.25">
      <c r="A25" s="6">
        <v>19</v>
      </c>
      <c r="B25" s="7" t="s">
        <v>339</v>
      </c>
      <c r="C25" s="11" t="s">
        <v>340</v>
      </c>
      <c r="D25" s="2" t="s">
        <v>161</v>
      </c>
      <c r="E25" s="47">
        <v>762000</v>
      </c>
      <c r="F25" s="53">
        <v>4397.8829999999998</v>
      </c>
      <c r="G25" s="5">
        <v>1.8514436466295105E-2</v>
      </c>
    </row>
    <row r="26" spans="1:7" ht="25.5" x14ac:dyDescent="0.25">
      <c r="A26" s="6">
        <v>20</v>
      </c>
      <c r="B26" s="7" t="s">
        <v>193</v>
      </c>
      <c r="C26" s="11" t="s">
        <v>194</v>
      </c>
      <c r="D26" s="2" t="s">
        <v>49</v>
      </c>
      <c r="E26" s="47">
        <v>825144</v>
      </c>
      <c r="F26" s="53">
        <v>4288.6859400000003</v>
      </c>
      <c r="G26" s="5">
        <v>1.8054733006772374E-2</v>
      </c>
    </row>
    <row r="27" spans="1:7" ht="25.5" x14ac:dyDescent="0.25">
      <c r="A27" s="6">
        <v>21</v>
      </c>
      <c r="B27" s="7" t="s">
        <v>337</v>
      </c>
      <c r="C27" s="11" t="s">
        <v>338</v>
      </c>
      <c r="D27" s="2" t="s">
        <v>49</v>
      </c>
      <c r="E27" s="47">
        <v>41874</v>
      </c>
      <c r="F27" s="53">
        <v>4272.6764009999997</v>
      </c>
      <c r="G27" s="5">
        <v>1.7987335217274521E-2</v>
      </c>
    </row>
    <row r="28" spans="1:7" ht="25.5" x14ac:dyDescent="0.25">
      <c r="A28" s="6">
        <v>22</v>
      </c>
      <c r="B28" s="7" t="s">
        <v>408</v>
      </c>
      <c r="C28" s="11" t="s">
        <v>409</v>
      </c>
      <c r="D28" s="2" t="s">
        <v>177</v>
      </c>
      <c r="E28" s="47">
        <v>390000</v>
      </c>
      <c r="F28" s="53">
        <v>4264.0649999999996</v>
      </c>
      <c r="G28" s="5">
        <v>1.7951082493702683E-2</v>
      </c>
    </row>
    <row r="29" spans="1:7" ht="15" x14ac:dyDescent="0.25">
      <c r="A29" s="6">
        <v>23</v>
      </c>
      <c r="B29" s="7" t="s">
        <v>445</v>
      </c>
      <c r="C29" s="11" t="s">
        <v>446</v>
      </c>
      <c r="D29" s="2" t="s">
        <v>177</v>
      </c>
      <c r="E29" s="47">
        <v>786636</v>
      </c>
      <c r="F29" s="53">
        <v>4107.4198740000002</v>
      </c>
      <c r="G29" s="5">
        <v>1.7291629699464687E-2</v>
      </c>
    </row>
    <row r="30" spans="1:7" ht="25.5" x14ac:dyDescent="0.25">
      <c r="A30" s="6">
        <v>24</v>
      </c>
      <c r="B30" s="7" t="s">
        <v>157</v>
      </c>
      <c r="C30" s="11" t="s">
        <v>158</v>
      </c>
      <c r="D30" s="2" t="s">
        <v>60</v>
      </c>
      <c r="E30" s="47">
        <v>1872000</v>
      </c>
      <c r="F30" s="53">
        <v>4079.0880000000002</v>
      </c>
      <c r="G30" s="5">
        <v>1.717235670353822E-2</v>
      </c>
    </row>
    <row r="31" spans="1:7" ht="15" x14ac:dyDescent="0.25">
      <c r="A31" s="6">
        <v>25</v>
      </c>
      <c r="B31" s="7" t="s">
        <v>511</v>
      </c>
      <c r="C31" s="11" t="s">
        <v>512</v>
      </c>
      <c r="D31" s="2" t="s">
        <v>13</v>
      </c>
      <c r="E31" s="47">
        <v>452000</v>
      </c>
      <c r="F31" s="53">
        <v>4073.424</v>
      </c>
      <c r="G31" s="5">
        <v>1.7148512101909413E-2</v>
      </c>
    </row>
    <row r="32" spans="1:7" ht="25.5" x14ac:dyDescent="0.25">
      <c r="A32" s="6">
        <v>26</v>
      </c>
      <c r="B32" s="7" t="s">
        <v>406</v>
      </c>
      <c r="C32" s="11" t="s">
        <v>407</v>
      </c>
      <c r="D32" s="2" t="s">
        <v>177</v>
      </c>
      <c r="E32" s="47">
        <v>605000</v>
      </c>
      <c r="F32" s="53">
        <v>3871.0925000000002</v>
      </c>
      <c r="G32" s="5">
        <v>1.6296726435514882E-2</v>
      </c>
    </row>
    <row r="33" spans="1:7" ht="25.5" x14ac:dyDescent="0.25">
      <c r="A33" s="6">
        <v>27</v>
      </c>
      <c r="B33" s="7" t="s">
        <v>353</v>
      </c>
      <c r="C33" s="11" t="s">
        <v>354</v>
      </c>
      <c r="D33" s="2" t="s">
        <v>177</v>
      </c>
      <c r="E33" s="47">
        <v>963000</v>
      </c>
      <c r="F33" s="53">
        <v>3858.2595000000001</v>
      </c>
      <c r="G33" s="5">
        <v>1.6242701405023627E-2</v>
      </c>
    </row>
    <row r="34" spans="1:7" ht="15" x14ac:dyDescent="0.25">
      <c r="A34" s="6">
        <v>28</v>
      </c>
      <c r="B34" s="7" t="s">
        <v>507</v>
      </c>
      <c r="C34" s="11" t="s">
        <v>508</v>
      </c>
      <c r="D34" s="2" t="s">
        <v>227</v>
      </c>
      <c r="E34" s="47">
        <v>57750</v>
      </c>
      <c r="F34" s="53">
        <v>3849.846</v>
      </c>
      <c r="G34" s="5">
        <v>1.6207281815368974E-2</v>
      </c>
    </row>
    <row r="35" spans="1:7" ht="25.5" x14ac:dyDescent="0.25">
      <c r="A35" s="6">
        <v>29</v>
      </c>
      <c r="B35" s="7" t="s">
        <v>296</v>
      </c>
      <c r="C35" s="11" t="s">
        <v>297</v>
      </c>
      <c r="D35" s="2" t="s">
        <v>250</v>
      </c>
      <c r="E35" s="47">
        <v>1683538</v>
      </c>
      <c r="F35" s="53">
        <v>3632.2332350000001</v>
      </c>
      <c r="G35" s="5">
        <v>1.5291164285219285E-2</v>
      </c>
    </row>
    <row r="36" spans="1:7" ht="25.5" x14ac:dyDescent="0.25">
      <c r="A36" s="6">
        <v>30</v>
      </c>
      <c r="B36" s="7" t="s">
        <v>580</v>
      </c>
      <c r="C36" s="11" t="s">
        <v>581</v>
      </c>
      <c r="D36" s="2" t="s">
        <v>49</v>
      </c>
      <c r="E36" s="47">
        <v>33000</v>
      </c>
      <c r="F36" s="53">
        <v>3598.7489999999998</v>
      </c>
      <c r="G36" s="5">
        <v>1.515020061212248E-2</v>
      </c>
    </row>
    <row r="37" spans="1:7" ht="25.5" x14ac:dyDescent="0.25">
      <c r="A37" s="6">
        <v>31</v>
      </c>
      <c r="B37" s="7" t="s">
        <v>469</v>
      </c>
      <c r="C37" s="11" t="s">
        <v>470</v>
      </c>
      <c r="D37" s="2" t="s">
        <v>60</v>
      </c>
      <c r="E37" s="47">
        <v>377289</v>
      </c>
      <c r="F37" s="53">
        <v>3507.6558329999998</v>
      </c>
      <c r="G37" s="5">
        <v>1.4766711862436527E-2</v>
      </c>
    </row>
    <row r="38" spans="1:7" ht="15" x14ac:dyDescent="0.25">
      <c r="A38" s="6">
        <v>32</v>
      </c>
      <c r="B38" s="7" t="s">
        <v>402</v>
      </c>
      <c r="C38" s="11" t="s">
        <v>403</v>
      </c>
      <c r="D38" s="2" t="s">
        <v>227</v>
      </c>
      <c r="E38" s="47">
        <v>130000</v>
      </c>
      <c r="F38" s="53">
        <v>3265.4050000000002</v>
      </c>
      <c r="G38" s="5">
        <v>1.3746871712872392E-2</v>
      </c>
    </row>
    <row r="39" spans="1:7" ht="25.5" x14ac:dyDescent="0.25">
      <c r="A39" s="6">
        <v>33</v>
      </c>
      <c r="B39" s="7" t="s">
        <v>582</v>
      </c>
      <c r="C39" s="11" t="s">
        <v>583</v>
      </c>
      <c r="D39" s="2" t="s">
        <v>49</v>
      </c>
      <c r="E39" s="47">
        <v>800000</v>
      </c>
      <c r="F39" s="53">
        <v>3184.8</v>
      </c>
      <c r="G39" s="5">
        <v>1.3407536593824041E-2</v>
      </c>
    </row>
    <row r="40" spans="1:7" ht="25.5" x14ac:dyDescent="0.25">
      <c r="A40" s="6">
        <v>34</v>
      </c>
      <c r="B40" s="7" t="s">
        <v>535</v>
      </c>
      <c r="C40" s="11" t="s">
        <v>536</v>
      </c>
      <c r="D40" s="2" t="s">
        <v>169</v>
      </c>
      <c r="E40" s="47">
        <v>700000</v>
      </c>
      <c r="F40" s="53">
        <v>3028.2</v>
      </c>
      <c r="G40" s="5">
        <v>1.2748273773366604E-2</v>
      </c>
    </row>
    <row r="41" spans="1:7" ht="25.5" x14ac:dyDescent="0.25">
      <c r="A41" s="6">
        <v>35</v>
      </c>
      <c r="B41" s="7" t="s">
        <v>515</v>
      </c>
      <c r="C41" s="11" t="s">
        <v>516</v>
      </c>
      <c r="D41" s="2" t="s">
        <v>49</v>
      </c>
      <c r="E41" s="47">
        <v>1900000</v>
      </c>
      <c r="F41" s="53">
        <v>2861.4</v>
      </c>
      <c r="G41" s="5">
        <v>1.2046070462687802E-2</v>
      </c>
    </row>
    <row r="42" spans="1:7" ht="15" x14ac:dyDescent="0.25">
      <c r="A42" s="6">
        <v>36</v>
      </c>
      <c r="B42" s="7" t="s">
        <v>366</v>
      </c>
      <c r="C42" s="11" t="s">
        <v>367</v>
      </c>
      <c r="D42" s="2" t="s">
        <v>243</v>
      </c>
      <c r="E42" s="47">
        <v>62650</v>
      </c>
      <c r="F42" s="53">
        <v>2576.0740249999999</v>
      </c>
      <c r="G42" s="5">
        <v>1.0844890341179065E-2</v>
      </c>
    </row>
    <row r="43" spans="1:7" ht="15" x14ac:dyDescent="0.25">
      <c r="A43" s="6">
        <v>37</v>
      </c>
      <c r="B43" s="7" t="s">
        <v>584</v>
      </c>
      <c r="C43" s="11" t="s">
        <v>585</v>
      </c>
      <c r="D43" s="2" t="s">
        <v>161</v>
      </c>
      <c r="E43" s="47">
        <v>200000</v>
      </c>
      <c r="F43" s="53">
        <v>2469.1</v>
      </c>
      <c r="G43" s="5">
        <v>1.0394545529958219E-2</v>
      </c>
    </row>
    <row r="44" spans="1:7" ht="25.5" x14ac:dyDescent="0.25">
      <c r="A44" s="6">
        <v>38</v>
      </c>
      <c r="B44" s="7" t="s">
        <v>586</v>
      </c>
      <c r="C44" s="11" t="s">
        <v>587</v>
      </c>
      <c r="D44" s="2" t="s">
        <v>49</v>
      </c>
      <c r="E44" s="47">
        <v>680000</v>
      </c>
      <c r="F44" s="53">
        <v>2443.92</v>
      </c>
      <c r="G44" s="5">
        <v>1.0288541457039203E-2</v>
      </c>
    </row>
    <row r="45" spans="1:7" ht="25.5" x14ac:dyDescent="0.25">
      <c r="A45" s="6">
        <v>39</v>
      </c>
      <c r="B45" s="7" t="s">
        <v>58</v>
      </c>
      <c r="C45" s="11" t="s">
        <v>59</v>
      </c>
      <c r="D45" s="2" t="s">
        <v>60</v>
      </c>
      <c r="E45" s="47">
        <v>345596</v>
      </c>
      <c r="F45" s="53">
        <v>2338.3025360000001</v>
      </c>
      <c r="G45" s="5">
        <v>9.8439075668335721E-3</v>
      </c>
    </row>
    <row r="46" spans="1:7" ht="51" x14ac:dyDescent="0.25">
      <c r="A46" s="6">
        <v>40</v>
      </c>
      <c r="B46" s="7" t="s">
        <v>474</v>
      </c>
      <c r="C46" s="11" t="s">
        <v>475</v>
      </c>
      <c r="D46" s="2" t="s">
        <v>238</v>
      </c>
      <c r="E46" s="47">
        <v>3110000</v>
      </c>
      <c r="F46" s="53">
        <v>2332.5</v>
      </c>
      <c r="G46" s="5">
        <v>9.8194797491505201E-3</v>
      </c>
    </row>
    <row r="47" spans="1:7" ht="15" x14ac:dyDescent="0.25">
      <c r="A47" s="6">
        <v>41</v>
      </c>
      <c r="B47" s="7" t="s">
        <v>178</v>
      </c>
      <c r="C47" s="11" t="s">
        <v>179</v>
      </c>
      <c r="D47" s="2" t="s">
        <v>13</v>
      </c>
      <c r="E47" s="47">
        <v>2170099</v>
      </c>
      <c r="F47" s="53">
        <v>2324.1760290000002</v>
      </c>
      <c r="G47" s="5">
        <v>9.7844370633340082E-3</v>
      </c>
    </row>
    <row r="48" spans="1:7" ht="25.5" x14ac:dyDescent="0.25">
      <c r="A48" s="6">
        <v>42</v>
      </c>
      <c r="B48" s="7" t="s">
        <v>531</v>
      </c>
      <c r="C48" s="11" t="s">
        <v>532</v>
      </c>
      <c r="D48" s="2" t="s">
        <v>49</v>
      </c>
      <c r="E48" s="47">
        <v>200000</v>
      </c>
      <c r="F48" s="53">
        <v>2210.9</v>
      </c>
      <c r="G48" s="5">
        <v>9.3075617480801228E-3</v>
      </c>
    </row>
    <row r="49" spans="1:7" ht="25.5" x14ac:dyDescent="0.25">
      <c r="A49" s="6">
        <v>43</v>
      </c>
      <c r="B49" s="7" t="s">
        <v>588</v>
      </c>
      <c r="C49" s="11" t="s">
        <v>589</v>
      </c>
      <c r="D49" s="2" t="s">
        <v>376</v>
      </c>
      <c r="E49" s="47">
        <v>1400000</v>
      </c>
      <c r="F49" s="53">
        <v>2172.8000000000002</v>
      </c>
      <c r="G49" s="5">
        <v>9.1471663875473744E-3</v>
      </c>
    </row>
    <row r="50" spans="1:7" ht="15" x14ac:dyDescent="0.25">
      <c r="A50" s="6">
        <v>44</v>
      </c>
      <c r="B50" s="7" t="s">
        <v>374</v>
      </c>
      <c r="C50" s="11" t="s">
        <v>375</v>
      </c>
      <c r="D50" s="2" t="s">
        <v>376</v>
      </c>
      <c r="E50" s="47">
        <v>500000</v>
      </c>
      <c r="F50" s="53">
        <v>2171.75</v>
      </c>
      <c r="G50" s="5">
        <v>9.1427460429657631E-3</v>
      </c>
    </row>
    <row r="51" spans="1:7" ht="25.5" x14ac:dyDescent="0.25">
      <c r="A51" s="6">
        <v>45</v>
      </c>
      <c r="B51" s="7" t="s">
        <v>414</v>
      </c>
      <c r="C51" s="11" t="s">
        <v>415</v>
      </c>
      <c r="D51" s="2" t="s">
        <v>49</v>
      </c>
      <c r="E51" s="47">
        <v>381100</v>
      </c>
      <c r="F51" s="53">
        <v>2138.3521000000001</v>
      </c>
      <c r="G51" s="5">
        <v>9.0021458274398662E-3</v>
      </c>
    </row>
    <row r="52" spans="1:7" ht="15" x14ac:dyDescent="0.25">
      <c r="A52" s="6">
        <v>46</v>
      </c>
      <c r="B52" s="7" t="s">
        <v>359</v>
      </c>
      <c r="C52" s="11" t="s">
        <v>360</v>
      </c>
      <c r="D52" s="2" t="s">
        <v>177</v>
      </c>
      <c r="E52" s="47">
        <v>128601</v>
      </c>
      <c r="F52" s="53">
        <v>2124.6814214999999</v>
      </c>
      <c r="G52" s="5">
        <v>8.9445942944547004E-3</v>
      </c>
    </row>
    <row r="53" spans="1:7" ht="25.5" x14ac:dyDescent="0.25">
      <c r="A53" s="6">
        <v>47</v>
      </c>
      <c r="B53" s="7" t="s">
        <v>383</v>
      </c>
      <c r="C53" s="11" t="s">
        <v>384</v>
      </c>
      <c r="D53" s="2" t="s">
        <v>49</v>
      </c>
      <c r="E53" s="47">
        <v>1182492</v>
      </c>
      <c r="F53" s="53">
        <v>2123.7556319999999</v>
      </c>
      <c r="G53" s="5">
        <v>8.9406968576927603E-3</v>
      </c>
    </row>
    <row r="54" spans="1:7" ht="25.5" x14ac:dyDescent="0.25">
      <c r="A54" s="6">
        <v>48</v>
      </c>
      <c r="B54" s="7" t="s">
        <v>327</v>
      </c>
      <c r="C54" s="11" t="s">
        <v>328</v>
      </c>
      <c r="D54" s="2" t="s">
        <v>60</v>
      </c>
      <c r="E54" s="47">
        <v>152000</v>
      </c>
      <c r="F54" s="53">
        <v>2116.904</v>
      </c>
      <c r="G54" s="5">
        <v>8.9118525011342899E-3</v>
      </c>
    </row>
    <row r="55" spans="1:7" ht="25.5" x14ac:dyDescent="0.25">
      <c r="A55" s="6">
        <v>49</v>
      </c>
      <c r="B55" s="7" t="s">
        <v>590</v>
      </c>
      <c r="C55" s="11" t="s">
        <v>591</v>
      </c>
      <c r="D55" s="2" t="s">
        <v>49</v>
      </c>
      <c r="E55" s="47">
        <v>398118</v>
      </c>
      <c r="F55" s="53">
        <v>2070.014541</v>
      </c>
      <c r="G55" s="5">
        <v>8.7144548192054066E-3</v>
      </c>
    </row>
    <row r="56" spans="1:7" ht="25.5" x14ac:dyDescent="0.25">
      <c r="A56" s="6">
        <v>50</v>
      </c>
      <c r="B56" s="7" t="s">
        <v>435</v>
      </c>
      <c r="C56" s="11" t="s">
        <v>436</v>
      </c>
      <c r="D56" s="2" t="s">
        <v>60</v>
      </c>
      <c r="E56" s="47">
        <v>340000</v>
      </c>
      <c r="F56" s="53">
        <v>2049.1799999999998</v>
      </c>
      <c r="G56" s="5">
        <v>8.626744485472352E-3</v>
      </c>
    </row>
    <row r="57" spans="1:7" ht="15" x14ac:dyDescent="0.25">
      <c r="A57" s="6">
        <v>51</v>
      </c>
      <c r="B57" s="7" t="s">
        <v>592</v>
      </c>
      <c r="C57" s="11" t="s">
        <v>593</v>
      </c>
      <c r="D57" s="2" t="s">
        <v>243</v>
      </c>
      <c r="E57" s="47">
        <v>399922</v>
      </c>
      <c r="F57" s="53">
        <v>2027.8045010000001</v>
      </c>
      <c r="G57" s="5">
        <v>8.5367567986305588E-3</v>
      </c>
    </row>
    <row r="58" spans="1:7" ht="25.5" x14ac:dyDescent="0.25">
      <c r="A58" s="6">
        <v>52</v>
      </c>
      <c r="B58" s="7" t="s">
        <v>159</v>
      </c>
      <c r="C58" s="11" t="s">
        <v>160</v>
      </c>
      <c r="D58" s="2" t="s">
        <v>161</v>
      </c>
      <c r="E58" s="47">
        <v>300000</v>
      </c>
      <c r="F58" s="53">
        <v>2011.8</v>
      </c>
      <c r="G58" s="5">
        <v>8.4693802183669949E-3</v>
      </c>
    </row>
    <row r="59" spans="1:7" ht="15" x14ac:dyDescent="0.25">
      <c r="A59" s="6">
        <v>53</v>
      </c>
      <c r="B59" s="7" t="s">
        <v>61</v>
      </c>
      <c r="C59" s="11" t="s">
        <v>62</v>
      </c>
      <c r="D59" s="2" t="s">
        <v>13</v>
      </c>
      <c r="E59" s="47">
        <v>1620558</v>
      </c>
      <c r="F59" s="53">
        <v>1697.5345050000001</v>
      </c>
      <c r="G59" s="5">
        <v>7.1463690012140424E-3</v>
      </c>
    </row>
    <row r="60" spans="1:7" ht="15" x14ac:dyDescent="0.25">
      <c r="A60" s="6">
        <v>54</v>
      </c>
      <c r="B60" s="7" t="s">
        <v>182</v>
      </c>
      <c r="C60" s="11" t="s">
        <v>183</v>
      </c>
      <c r="D60" s="2" t="s">
        <v>184</v>
      </c>
      <c r="E60" s="47">
        <v>718923</v>
      </c>
      <c r="F60" s="53">
        <v>1538.1357585000001</v>
      </c>
      <c r="G60" s="5">
        <v>6.4753238722551022E-3</v>
      </c>
    </row>
    <row r="61" spans="1:7" ht="25.5" x14ac:dyDescent="0.25">
      <c r="A61" s="6">
        <v>55</v>
      </c>
      <c r="B61" s="7" t="s">
        <v>221</v>
      </c>
      <c r="C61" s="11" t="s">
        <v>222</v>
      </c>
      <c r="D61" s="2" t="s">
        <v>49</v>
      </c>
      <c r="E61" s="47">
        <v>2260964</v>
      </c>
      <c r="F61" s="53">
        <v>1379.18804</v>
      </c>
      <c r="G61" s="5">
        <v>5.8061775044161192E-3</v>
      </c>
    </row>
    <row r="62" spans="1:7" ht="25.5" x14ac:dyDescent="0.25">
      <c r="A62" s="6">
        <v>56</v>
      </c>
      <c r="B62" s="7" t="s">
        <v>594</v>
      </c>
      <c r="C62" s="11" t="s">
        <v>595</v>
      </c>
      <c r="D62" s="2" t="s">
        <v>376</v>
      </c>
      <c r="E62" s="47">
        <v>1400000</v>
      </c>
      <c r="F62" s="53">
        <v>1371.3</v>
      </c>
      <c r="G62" s="5">
        <v>5.7729700235841837E-3</v>
      </c>
    </row>
    <row r="63" spans="1:7" ht="15" x14ac:dyDescent="0.25">
      <c r="A63" s="6">
        <v>57</v>
      </c>
      <c r="B63" s="7" t="s">
        <v>241</v>
      </c>
      <c r="C63" s="11" t="s">
        <v>242</v>
      </c>
      <c r="D63" s="2" t="s">
        <v>243</v>
      </c>
      <c r="E63" s="47">
        <v>848216</v>
      </c>
      <c r="F63" s="53">
        <v>1254.5114639999999</v>
      </c>
      <c r="G63" s="5">
        <v>5.2813075737728494E-3</v>
      </c>
    </row>
    <row r="64" spans="1:7" ht="15" x14ac:dyDescent="0.25">
      <c r="A64" s="6">
        <v>58</v>
      </c>
      <c r="B64" s="7" t="s">
        <v>596</v>
      </c>
      <c r="C64" s="11" t="s">
        <v>597</v>
      </c>
      <c r="D64" s="2" t="s">
        <v>227</v>
      </c>
      <c r="E64" s="47">
        <v>95711</v>
      </c>
      <c r="F64" s="53">
        <v>1219.2624290000001</v>
      </c>
      <c r="G64" s="5">
        <v>5.132914353897353E-3</v>
      </c>
    </row>
    <row r="65" spans="1:7" ht="25.5" x14ac:dyDescent="0.25">
      <c r="A65" s="6">
        <v>59</v>
      </c>
      <c r="B65" s="7" t="s">
        <v>598</v>
      </c>
      <c r="C65" s="11" t="s">
        <v>599</v>
      </c>
      <c r="D65" s="2" t="s">
        <v>22</v>
      </c>
      <c r="E65" s="47">
        <v>1820994</v>
      </c>
      <c r="F65" s="53">
        <v>992.44173000000001</v>
      </c>
      <c r="G65" s="5">
        <v>4.1780327845431543E-3</v>
      </c>
    </row>
    <row r="66" spans="1:7" ht="25.5" x14ac:dyDescent="0.25">
      <c r="A66" s="6">
        <v>60</v>
      </c>
      <c r="B66" s="7" t="s">
        <v>600</v>
      </c>
      <c r="C66" s="11" t="s">
        <v>601</v>
      </c>
      <c r="D66" s="2" t="s">
        <v>264</v>
      </c>
      <c r="E66" s="47">
        <v>414394</v>
      </c>
      <c r="F66" s="53">
        <v>803.92435999999998</v>
      </c>
      <c r="G66" s="5">
        <v>3.3844025607154523E-3</v>
      </c>
    </row>
    <row r="67" spans="1:7" ht="15" x14ac:dyDescent="0.25">
      <c r="A67" s="6">
        <v>61</v>
      </c>
      <c r="B67" s="7" t="s">
        <v>602</v>
      </c>
      <c r="C67" s="11" t="s">
        <v>603</v>
      </c>
      <c r="D67" s="2" t="s">
        <v>177</v>
      </c>
      <c r="E67" s="47">
        <v>129796</v>
      </c>
      <c r="F67" s="53">
        <v>775.59599800000001</v>
      </c>
      <c r="G67" s="5">
        <v>3.2651443497891479E-3</v>
      </c>
    </row>
    <row r="68" spans="1:7" ht="25.5" x14ac:dyDescent="0.25">
      <c r="A68" s="6">
        <v>62</v>
      </c>
      <c r="B68" s="7" t="s">
        <v>604</v>
      </c>
      <c r="C68" s="11" t="s">
        <v>605</v>
      </c>
      <c r="D68" s="2" t="s">
        <v>49</v>
      </c>
      <c r="E68" s="47">
        <v>90000</v>
      </c>
      <c r="F68" s="53">
        <v>586.62</v>
      </c>
      <c r="G68" s="5">
        <v>2.4695833699664217E-3</v>
      </c>
    </row>
    <row r="69" spans="1:7" ht="25.5" x14ac:dyDescent="0.25">
      <c r="A69" s="6">
        <v>63</v>
      </c>
      <c r="B69" s="7" t="s">
        <v>606</v>
      </c>
      <c r="C69" s="11" t="s">
        <v>607</v>
      </c>
      <c r="D69" s="2" t="s">
        <v>49</v>
      </c>
      <c r="E69" s="47">
        <v>5000</v>
      </c>
      <c r="F69" s="53">
        <v>363.91</v>
      </c>
      <c r="G69" s="5">
        <v>1.5320072349467807E-3</v>
      </c>
    </row>
    <row r="70" spans="1:7" ht="25.5" x14ac:dyDescent="0.25">
      <c r="A70" s="6">
        <v>64</v>
      </c>
      <c r="B70" s="7" t="s">
        <v>98</v>
      </c>
      <c r="C70" s="11" t="s">
        <v>99</v>
      </c>
      <c r="D70" s="2" t="s">
        <v>22</v>
      </c>
      <c r="E70" s="47">
        <v>12727</v>
      </c>
      <c r="F70" s="53">
        <v>81.357347500000003</v>
      </c>
      <c r="G70" s="5">
        <v>3.4250239066274457E-4</v>
      </c>
    </row>
    <row r="71" spans="1:7" ht="15" x14ac:dyDescent="0.25">
      <c r="A71" s="1"/>
      <c r="B71" s="2"/>
      <c r="C71" s="8" t="s">
        <v>109</v>
      </c>
      <c r="D71" s="12"/>
      <c r="E71" s="49"/>
      <c r="F71" s="55">
        <v>231652.37980699993</v>
      </c>
      <c r="G71" s="13">
        <v>0.97522223037828992</v>
      </c>
    </row>
    <row r="72" spans="1:7" ht="15" x14ac:dyDescent="0.25">
      <c r="A72" s="6"/>
      <c r="B72" s="7"/>
      <c r="C72" s="14"/>
      <c r="D72" s="15"/>
      <c r="E72" s="47"/>
      <c r="F72" s="53"/>
      <c r="G72" s="5"/>
    </row>
    <row r="73" spans="1:7" ht="15" x14ac:dyDescent="0.25">
      <c r="A73" s="1"/>
      <c r="B73" s="2"/>
      <c r="C73" s="8" t="s">
        <v>110</v>
      </c>
      <c r="D73" s="9"/>
      <c r="E73" s="48"/>
      <c r="F73" s="54"/>
      <c r="G73" s="10"/>
    </row>
    <row r="74" spans="1:7" ht="15" x14ac:dyDescent="0.25">
      <c r="A74" s="1"/>
      <c r="B74" s="2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6"/>
      <c r="B75" s="7"/>
      <c r="C75" s="14"/>
      <c r="D75" s="15"/>
      <c r="E75" s="47"/>
      <c r="F75" s="53"/>
      <c r="G75" s="5"/>
    </row>
    <row r="76" spans="1:7" ht="15" x14ac:dyDescent="0.25">
      <c r="A76" s="16"/>
      <c r="B76" s="17"/>
      <c r="C76" s="8" t="s">
        <v>111</v>
      </c>
      <c r="D76" s="9"/>
      <c r="E76" s="48"/>
      <c r="F76" s="54"/>
      <c r="G76" s="10"/>
    </row>
    <row r="77" spans="1:7" ht="15" x14ac:dyDescent="0.25">
      <c r="A77" s="18"/>
      <c r="B77" s="19"/>
      <c r="C77" s="8" t="s">
        <v>109</v>
      </c>
      <c r="D77" s="20"/>
      <c r="E77" s="50"/>
      <c r="F77" s="56">
        <v>0</v>
      </c>
      <c r="G77" s="21">
        <v>0</v>
      </c>
    </row>
    <row r="78" spans="1:7" ht="15" x14ac:dyDescent="0.25">
      <c r="A78" s="18"/>
      <c r="B78" s="19"/>
      <c r="C78" s="14"/>
      <c r="D78" s="22"/>
      <c r="E78" s="51"/>
      <c r="F78" s="57"/>
      <c r="G78" s="23"/>
    </row>
    <row r="79" spans="1:7" ht="15" x14ac:dyDescent="0.25">
      <c r="A79" s="1"/>
      <c r="B79" s="2"/>
      <c r="C79" s="8" t="s">
        <v>113</v>
      </c>
      <c r="D79" s="9"/>
      <c r="E79" s="48"/>
      <c r="F79" s="54"/>
      <c r="G79" s="10"/>
    </row>
    <row r="80" spans="1:7" ht="15" x14ac:dyDescent="0.25">
      <c r="A80" s="1"/>
      <c r="B80" s="2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1"/>
      <c r="B81" s="2"/>
      <c r="C81" s="14"/>
      <c r="D81" s="4"/>
      <c r="E81" s="47"/>
      <c r="F81" s="53"/>
      <c r="G81" s="5"/>
    </row>
    <row r="82" spans="1:7" ht="15" x14ac:dyDescent="0.25">
      <c r="A82" s="1"/>
      <c r="B82" s="2"/>
      <c r="C82" s="8" t="s">
        <v>114</v>
      </c>
      <c r="D82" s="9"/>
      <c r="E82" s="48"/>
      <c r="F82" s="54"/>
      <c r="G82" s="10"/>
    </row>
    <row r="83" spans="1:7" ht="15" x14ac:dyDescent="0.25">
      <c r="A83" s="1"/>
      <c r="B83" s="2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1"/>
      <c r="B84" s="2"/>
      <c r="C84" s="14"/>
      <c r="D84" s="4"/>
      <c r="E84" s="47"/>
      <c r="F84" s="53"/>
      <c r="G84" s="5"/>
    </row>
    <row r="85" spans="1:7" ht="15" x14ac:dyDescent="0.25">
      <c r="A85" s="1"/>
      <c r="B85" s="2"/>
      <c r="C85" s="8" t="s">
        <v>115</v>
      </c>
      <c r="D85" s="9"/>
      <c r="E85" s="48"/>
      <c r="F85" s="54"/>
      <c r="G85" s="10"/>
    </row>
    <row r="86" spans="1:7" ht="15" x14ac:dyDescent="0.25">
      <c r="A86" s="6">
        <v>1</v>
      </c>
      <c r="B86" s="7"/>
      <c r="C86" s="72" t="s">
        <v>867</v>
      </c>
      <c r="D86" s="15" t="s">
        <v>385</v>
      </c>
      <c r="E86" s="47">
        <v>56925</v>
      </c>
      <c r="F86" s="53">
        <v>193.45961249999999</v>
      </c>
      <c r="G86" s="5">
        <v>8.1443633321425803E-4</v>
      </c>
    </row>
    <row r="87" spans="1:7" ht="15" x14ac:dyDescent="0.25">
      <c r="A87" s="1"/>
      <c r="B87" s="2"/>
      <c r="C87" s="8" t="s">
        <v>109</v>
      </c>
      <c r="D87" s="12"/>
      <c r="E87" s="49"/>
      <c r="F87" s="55">
        <v>193.45961249999999</v>
      </c>
      <c r="G87" s="13">
        <v>8.1443633321425803E-4</v>
      </c>
    </row>
    <row r="88" spans="1:7" ht="15" x14ac:dyDescent="0.25">
      <c r="A88" s="1"/>
      <c r="B88" s="2"/>
      <c r="C88" s="14"/>
      <c r="D88" s="4"/>
      <c r="E88" s="47"/>
      <c r="F88" s="53"/>
      <c r="G88" s="5"/>
    </row>
    <row r="89" spans="1:7" ht="25.5" x14ac:dyDescent="0.25">
      <c r="A89" s="6"/>
      <c r="B89" s="7"/>
      <c r="C89" s="24" t="s">
        <v>116</v>
      </c>
      <c r="D89" s="25"/>
      <c r="E89" s="49"/>
      <c r="F89" s="55">
        <v>231845.83941949994</v>
      </c>
      <c r="G89" s="13">
        <v>0.97603666599999994</v>
      </c>
    </row>
    <row r="90" spans="1:7" ht="15" x14ac:dyDescent="0.25">
      <c r="A90" s="1"/>
      <c r="B90" s="2"/>
      <c r="C90" s="11"/>
      <c r="D90" s="4"/>
      <c r="E90" s="47"/>
      <c r="F90" s="53"/>
      <c r="G90" s="5"/>
    </row>
    <row r="91" spans="1:7" ht="15" x14ac:dyDescent="0.25">
      <c r="A91" s="1"/>
      <c r="B91" s="2"/>
      <c r="C91" s="3" t="s">
        <v>117</v>
      </c>
      <c r="D91" s="4"/>
      <c r="E91" s="47"/>
      <c r="F91" s="53"/>
      <c r="G91" s="5"/>
    </row>
    <row r="92" spans="1:7" ht="25.5" x14ac:dyDescent="0.25">
      <c r="A92" s="1"/>
      <c r="B92" s="2"/>
      <c r="C92" s="8" t="s">
        <v>10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12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4"/>
      <c r="E94" s="47"/>
      <c r="F94" s="53"/>
      <c r="G94" s="5"/>
    </row>
    <row r="95" spans="1:7" ht="15" x14ac:dyDescent="0.25">
      <c r="A95" s="1"/>
      <c r="B95" s="26"/>
      <c r="C95" s="8" t="s">
        <v>118</v>
      </c>
      <c r="D95" s="9"/>
      <c r="E95" s="48"/>
      <c r="F95" s="54"/>
      <c r="G95" s="10"/>
    </row>
    <row r="96" spans="1:7" ht="15" x14ac:dyDescent="0.25">
      <c r="A96" s="6"/>
      <c r="B96" s="7"/>
      <c r="C96" s="8" t="s">
        <v>109</v>
      </c>
      <c r="D96" s="12"/>
      <c r="E96" s="49"/>
      <c r="F96" s="55">
        <v>0</v>
      </c>
      <c r="G96" s="13">
        <v>0</v>
      </c>
    </row>
    <row r="97" spans="1:7" ht="15" x14ac:dyDescent="0.25">
      <c r="A97" s="6"/>
      <c r="B97" s="7"/>
      <c r="C97" s="14"/>
      <c r="D97" s="4"/>
      <c r="E97" s="47"/>
      <c r="F97" s="59"/>
      <c r="G97" s="28"/>
    </row>
    <row r="98" spans="1:7" ht="15" x14ac:dyDescent="0.25">
      <c r="A98" s="1"/>
      <c r="B98" s="2"/>
      <c r="C98" s="8" t="s">
        <v>119</v>
      </c>
      <c r="D98" s="9"/>
      <c r="E98" s="48"/>
      <c r="F98" s="54"/>
      <c r="G98" s="10"/>
    </row>
    <row r="99" spans="1:7" ht="15" x14ac:dyDescent="0.25">
      <c r="A99" s="6"/>
      <c r="B99" s="7"/>
      <c r="C99" s="8" t="s">
        <v>109</v>
      </c>
      <c r="D99" s="12"/>
      <c r="E99" s="49"/>
      <c r="F99" s="55">
        <v>0</v>
      </c>
      <c r="G99" s="13">
        <v>0</v>
      </c>
    </row>
    <row r="100" spans="1:7" ht="15" x14ac:dyDescent="0.25">
      <c r="A100" s="1"/>
      <c r="B100" s="2"/>
      <c r="C100" s="14"/>
      <c r="D100" s="4"/>
      <c r="E100" s="47"/>
      <c r="F100" s="53"/>
      <c r="G100" s="5"/>
    </row>
    <row r="101" spans="1:7" ht="25.5" x14ac:dyDescent="0.25">
      <c r="A101" s="1"/>
      <c r="B101" s="26"/>
      <c r="C101" s="8" t="s">
        <v>120</v>
      </c>
      <c r="D101" s="9"/>
      <c r="E101" s="48"/>
      <c r="F101" s="54"/>
      <c r="G101" s="10"/>
    </row>
    <row r="102" spans="1:7" ht="15" x14ac:dyDescent="0.25">
      <c r="A102" s="6"/>
      <c r="B102" s="7"/>
      <c r="C102" s="8" t="s">
        <v>109</v>
      </c>
      <c r="D102" s="12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4"/>
      <c r="D103" s="4"/>
      <c r="E103" s="47"/>
      <c r="F103" s="53"/>
      <c r="G103" s="5"/>
    </row>
    <row r="104" spans="1:7" ht="15" x14ac:dyDescent="0.25">
      <c r="A104" s="6"/>
      <c r="B104" s="7"/>
      <c r="C104" s="29" t="s">
        <v>121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1"/>
      <c r="D105" s="4"/>
      <c r="E105" s="47"/>
      <c r="F105" s="53"/>
      <c r="G105" s="5"/>
    </row>
    <row r="106" spans="1:7" ht="15" x14ac:dyDescent="0.25">
      <c r="A106" s="1"/>
      <c r="B106" s="2"/>
      <c r="C106" s="3" t="s">
        <v>122</v>
      </c>
      <c r="D106" s="4"/>
      <c r="E106" s="47"/>
      <c r="F106" s="53"/>
      <c r="G106" s="5"/>
    </row>
    <row r="107" spans="1:7" ht="15" x14ac:dyDescent="0.25">
      <c r="A107" s="6"/>
      <c r="B107" s="7"/>
      <c r="C107" s="8" t="s">
        <v>123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6"/>
      <c r="B110" s="7"/>
      <c r="C110" s="8" t="s">
        <v>124</v>
      </c>
      <c r="D110" s="9"/>
      <c r="E110" s="48"/>
      <c r="F110" s="54"/>
      <c r="G110" s="10"/>
    </row>
    <row r="111" spans="1:7" ht="15" x14ac:dyDescent="0.25">
      <c r="A111" s="6"/>
      <c r="B111" s="7"/>
      <c r="C111" s="8" t="s">
        <v>109</v>
      </c>
      <c r="D111" s="25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7"/>
      <c r="F112" s="53"/>
      <c r="G112" s="5"/>
    </row>
    <row r="113" spans="1:7" ht="15" x14ac:dyDescent="0.25">
      <c r="A113" s="6"/>
      <c r="B113" s="7"/>
      <c r="C113" s="8" t="s">
        <v>125</v>
      </c>
      <c r="D113" s="9"/>
      <c r="E113" s="48"/>
      <c r="F113" s="54"/>
      <c r="G113" s="10"/>
    </row>
    <row r="114" spans="1:7" ht="15" x14ac:dyDescent="0.25">
      <c r="A114" s="6"/>
      <c r="B114" s="7"/>
      <c r="C114" s="8" t="s">
        <v>109</v>
      </c>
      <c r="D114" s="25"/>
      <c r="E114" s="49"/>
      <c r="F114" s="55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7"/>
      <c r="F115" s="53"/>
      <c r="G115" s="5"/>
    </row>
    <row r="116" spans="1:7" ht="15" x14ac:dyDescent="0.25">
      <c r="A116" s="6"/>
      <c r="B116" s="7"/>
      <c r="C116" s="8" t="s">
        <v>126</v>
      </c>
      <c r="D116" s="9"/>
      <c r="E116" s="48"/>
      <c r="F116" s="54"/>
      <c r="G116" s="10"/>
    </row>
    <row r="117" spans="1:7" ht="15" x14ac:dyDescent="0.25">
      <c r="A117" s="6">
        <v>1</v>
      </c>
      <c r="B117" s="7"/>
      <c r="C117" s="11" t="s">
        <v>757</v>
      </c>
      <c r="D117" s="15"/>
      <c r="E117" s="47"/>
      <c r="F117" s="53">
        <v>3943.7142417</v>
      </c>
      <c r="G117" s="5">
        <v>1.6602453218782273E-2</v>
      </c>
    </row>
    <row r="118" spans="1:7" ht="15" x14ac:dyDescent="0.25">
      <c r="A118" s="6"/>
      <c r="B118" s="7"/>
      <c r="C118" s="8" t="s">
        <v>109</v>
      </c>
      <c r="D118" s="25"/>
      <c r="E118" s="49"/>
      <c r="F118" s="55">
        <v>3943.7142417</v>
      </c>
      <c r="G118" s="13">
        <v>1.6602453218782273E-2</v>
      </c>
    </row>
    <row r="119" spans="1:7" ht="15" x14ac:dyDescent="0.25">
      <c r="A119" s="6"/>
      <c r="B119" s="7"/>
      <c r="C119" s="14"/>
      <c r="D119" s="7"/>
      <c r="E119" s="47"/>
      <c r="F119" s="53"/>
      <c r="G119" s="5"/>
    </row>
    <row r="120" spans="1:7" ht="25.5" x14ac:dyDescent="0.25">
      <c r="A120" s="6"/>
      <c r="B120" s="7"/>
      <c r="C120" s="24" t="s">
        <v>128</v>
      </c>
      <c r="D120" s="25"/>
      <c r="E120" s="49"/>
      <c r="F120" s="55">
        <v>3943.7142417</v>
      </c>
      <c r="G120" s="13">
        <v>1.6602453218782273E-2</v>
      </c>
    </row>
    <row r="121" spans="1:7" ht="15" x14ac:dyDescent="0.25">
      <c r="A121" s="6"/>
      <c r="B121" s="7"/>
      <c r="C121" s="30"/>
      <c r="D121" s="7"/>
      <c r="E121" s="47"/>
      <c r="F121" s="53"/>
      <c r="G121" s="5"/>
    </row>
    <row r="122" spans="1:7" ht="15" x14ac:dyDescent="0.25">
      <c r="A122" s="1"/>
      <c r="B122" s="2"/>
      <c r="C122" s="3" t="s">
        <v>129</v>
      </c>
      <c r="D122" s="4"/>
      <c r="E122" s="47"/>
      <c r="F122" s="53"/>
      <c r="G122" s="5"/>
    </row>
    <row r="123" spans="1:7" ht="25.5" x14ac:dyDescent="0.25">
      <c r="A123" s="6"/>
      <c r="B123" s="7"/>
      <c r="C123" s="8" t="s">
        <v>130</v>
      </c>
      <c r="D123" s="9"/>
      <c r="E123" s="48"/>
      <c r="F123" s="54"/>
      <c r="G123" s="10"/>
    </row>
    <row r="124" spans="1:7" ht="15" x14ac:dyDescent="0.25">
      <c r="A124" s="6"/>
      <c r="B124" s="7"/>
      <c r="C124" s="8" t="s">
        <v>109</v>
      </c>
      <c r="D124" s="25"/>
      <c r="E124" s="49"/>
      <c r="F124" s="55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7"/>
      <c r="F125" s="53"/>
      <c r="G125" s="5"/>
    </row>
    <row r="126" spans="1:7" ht="15" x14ac:dyDescent="0.25">
      <c r="A126" s="1"/>
      <c r="B126" s="2"/>
      <c r="C126" s="3" t="s">
        <v>131</v>
      </c>
      <c r="D126" s="4"/>
      <c r="E126" s="47"/>
      <c r="F126" s="53"/>
      <c r="G126" s="5"/>
    </row>
    <row r="127" spans="1:7" ht="25.5" x14ac:dyDescent="0.25">
      <c r="A127" s="6"/>
      <c r="B127" s="7"/>
      <c r="C127" s="8" t="s">
        <v>132</v>
      </c>
      <c r="D127" s="9"/>
      <c r="E127" s="48"/>
      <c r="F127" s="54"/>
      <c r="G127" s="10"/>
    </row>
    <row r="128" spans="1:7" ht="15" x14ac:dyDescent="0.25">
      <c r="A128" s="6"/>
      <c r="B128" s="7"/>
      <c r="C128" s="8" t="s">
        <v>109</v>
      </c>
      <c r="D128" s="25"/>
      <c r="E128" s="49"/>
      <c r="F128" s="55">
        <v>0</v>
      </c>
      <c r="G128" s="13">
        <v>0</v>
      </c>
    </row>
    <row r="129" spans="1:7" ht="15" x14ac:dyDescent="0.25">
      <c r="A129" s="6"/>
      <c r="B129" s="7"/>
      <c r="C129" s="14"/>
      <c r="D129" s="7"/>
      <c r="E129" s="47"/>
      <c r="F129" s="53"/>
      <c r="G129" s="5"/>
    </row>
    <row r="130" spans="1:7" ht="25.5" x14ac:dyDescent="0.25">
      <c r="A130" s="6"/>
      <c r="B130" s="7"/>
      <c r="C130" s="8" t="s">
        <v>133</v>
      </c>
      <c r="D130" s="9"/>
      <c r="E130" s="48"/>
      <c r="F130" s="54"/>
      <c r="G130" s="10"/>
    </row>
    <row r="131" spans="1:7" ht="15" x14ac:dyDescent="0.25">
      <c r="A131" s="6"/>
      <c r="B131" s="7"/>
      <c r="C131" s="8" t="s">
        <v>109</v>
      </c>
      <c r="D131" s="25"/>
      <c r="E131" s="49"/>
      <c r="F131" s="55">
        <v>0</v>
      </c>
      <c r="G131" s="13">
        <v>0</v>
      </c>
    </row>
    <row r="132" spans="1:7" ht="15" x14ac:dyDescent="0.25">
      <c r="A132" s="6"/>
      <c r="B132" s="7"/>
      <c r="C132" s="14"/>
      <c r="D132" s="7"/>
      <c r="E132" s="47"/>
      <c r="F132" s="59"/>
      <c r="G132" s="28"/>
    </row>
    <row r="133" spans="1:7" ht="25.5" x14ac:dyDescent="0.25">
      <c r="A133" s="6"/>
      <c r="B133" s="7"/>
      <c r="C133" s="30" t="s">
        <v>134</v>
      </c>
      <c r="D133" s="7"/>
      <c r="E133" s="47"/>
      <c r="F133" s="59">
        <v>1748.4890443500772</v>
      </c>
      <c r="G133" s="28">
        <v>7.3608800697136673E-3</v>
      </c>
    </row>
    <row r="134" spans="1:7" ht="15" x14ac:dyDescent="0.25">
      <c r="A134" s="6"/>
      <c r="B134" s="7"/>
      <c r="C134" s="31" t="s">
        <v>135</v>
      </c>
      <c r="D134" s="12"/>
      <c r="E134" s="49"/>
      <c r="F134" s="55">
        <v>237538.04270555003</v>
      </c>
      <c r="G134" s="13">
        <v>0.99999999928849592</v>
      </c>
    </row>
    <row r="136" spans="1:7" ht="15" x14ac:dyDescent="0.25">
      <c r="B136" s="352"/>
      <c r="C136" s="352"/>
      <c r="D136" s="352"/>
      <c r="E136" s="352"/>
      <c r="F136" s="352"/>
    </row>
    <row r="137" spans="1:7" ht="15" x14ac:dyDescent="0.25">
      <c r="B137" s="352"/>
      <c r="C137" s="352"/>
      <c r="D137" s="352"/>
      <c r="E137" s="352"/>
      <c r="F137" s="352"/>
    </row>
    <row r="139" spans="1:7" ht="15" x14ac:dyDescent="0.25">
      <c r="B139" s="37" t="s">
        <v>137</v>
      </c>
      <c r="C139" s="38"/>
      <c r="D139" s="39"/>
    </row>
    <row r="140" spans="1:7" ht="15" x14ac:dyDescent="0.25">
      <c r="B140" s="40" t="s">
        <v>138</v>
      </c>
      <c r="C140" s="41"/>
      <c r="D140" s="65" t="s">
        <v>139</v>
      </c>
    </row>
    <row r="141" spans="1:7" ht="15" x14ac:dyDescent="0.25">
      <c r="B141" s="40" t="s">
        <v>140</v>
      </c>
      <c r="C141" s="41"/>
      <c r="D141" s="65" t="s">
        <v>139</v>
      </c>
    </row>
    <row r="142" spans="1:7" ht="15" x14ac:dyDescent="0.25">
      <c r="B142" s="42" t="s">
        <v>141</v>
      </c>
      <c r="C142" s="41"/>
      <c r="D142" s="43"/>
    </row>
    <row r="143" spans="1:7" ht="25.5" customHeight="1" x14ac:dyDescent="0.25">
      <c r="B143" s="43"/>
      <c r="C143" s="33" t="s">
        <v>142</v>
      </c>
      <c r="D143" s="34" t="s">
        <v>143</v>
      </c>
    </row>
    <row r="144" spans="1:7" ht="12.75" customHeight="1" x14ac:dyDescent="0.25">
      <c r="B144" s="60" t="s">
        <v>144</v>
      </c>
      <c r="C144" s="61" t="s">
        <v>145</v>
      </c>
      <c r="D144" s="61" t="s">
        <v>146</v>
      </c>
    </row>
    <row r="145" spans="2:4" ht="15" x14ac:dyDescent="0.25">
      <c r="B145" s="43" t="s">
        <v>147</v>
      </c>
      <c r="C145" s="44">
        <v>43.596699999999998</v>
      </c>
      <c r="D145" s="44">
        <v>42.893999999999998</v>
      </c>
    </row>
    <row r="146" spans="2:4" ht="15" x14ac:dyDescent="0.25">
      <c r="B146" s="43" t="s">
        <v>148</v>
      </c>
      <c r="C146" s="44">
        <v>19.526599999999998</v>
      </c>
      <c r="D146" s="44">
        <v>19.2119</v>
      </c>
    </row>
    <row r="147" spans="2:4" ht="15" x14ac:dyDescent="0.25">
      <c r="B147" s="43" t="s">
        <v>149</v>
      </c>
      <c r="C147" s="44">
        <v>41.974899999999998</v>
      </c>
      <c r="D147" s="44">
        <v>41.272300000000001</v>
      </c>
    </row>
    <row r="148" spans="2:4" ht="15" x14ac:dyDescent="0.25">
      <c r="B148" s="43" t="s">
        <v>150</v>
      </c>
      <c r="C148" s="44">
        <v>18.576499999999999</v>
      </c>
      <c r="D148" s="44">
        <v>18.265599999999999</v>
      </c>
    </row>
    <row r="150" spans="2:4" ht="15" x14ac:dyDescent="0.25">
      <c r="B150" s="62" t="s">
        <v>151</v>
      </c>
      <c r="C150" s="45"/>
      <c r="D150" s="63" t="s">
        <v>139</v>
      </c>
    </row>
    <row r="151" spans="2:4" ht="24.75" customHeight="1" x14ac:dyDescent="0.25">
      <c r="B151" s="64"/>
      <c r="C151" s="64"/>
    </row>
    <row r="152" spans="2:4" ht="15" x14ac:dyDescent="0.25">
      <c r="B152" s="66"/>
      <c r="C152" s="68"/>
      <c r="D152"/>
    </row>
    <row r="154" spans="2:4" ht="15" x14ac:dyDescent="0.25">
      <c r="B154" s="42" t="s">
        <v>152</v>
      </c>
      <c r="C154" s="41"/>
      <c r="D154" s="67" t="s">
        <v>439</v>
      </c>
    </row>
    <row r="155" spans="2:4" ht="15" x14ac:dyDescent="0.25">
      <c r="B155" s="42" t="s">
        <v>153</v>
      </c>
      <c r="C155" s="41"/>
      <c r="D155" s="67" t="s">
        <v>139</v>
      </c>
    </row>
    <row r="156" spans="2:4" ht="15" x14ac:dyDescent="0.25">
      <c r="B156" s="42" t="s">
        <v>154</v>
      </c>
      <c r="C156" s="41"/>
      <c r="D156" s="46">
        <v>0.23713671416163018</v>
      </c>
    </row>
    <row r="157" spans="2:4" ht="15" x14ac:dyDescent="0.25">
      <c r="B157" s="42" t="s">
        <v>155</v>
      </c>
      <c r="C157" s="41"/>
      <c r="D157" s="46" t="s">
        <v>139</v>
      </c>
    </row>
  </sheetData>
  <mergeCells count="5">
    <mergeCell ref="A1:G1"/>
    <mergeCell ref="A2:G2"/>
    <mergeCell ref="A3:G3"/>
    <mergeCell ref="B136:F136"/>
    <mergeCell ref="B137:F137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608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36</v>
      </c>
      <c r="C7" s="11" t="s">
        <v>37</v>
      </c>
      <c r="D7" s="2" t="s">
        <v>16</v>
      </c>
      <c r="E7" s="47">
        <v>467981</v>
      </c>
      <c r="F7" s="53">
        <v>10845.225684499999</v>
      </c>
      <c r="G7" s="5">
        <v>9.2851901000000001E-2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2242208</v>
      </c>
      <c r="F8" s="53">
        <v>9136.9976000000006</v>
      </c>
      <c r="G8" s="5">
        <v>7.8226826999999999E-2</v>
      </c>
    </row>
    <row r="9" spans="1:7" ht="15" x14ac:dyDescent="0.25">
      <c r="A9" s="6">
        <v>3</v>
      </c>
      <c r="B9" s="7" t="s">
        <v>490</v>
      </c>
      <c r="C9" s="11" t="s">
        <v>491</v>
      </c>
      <c r="D9" s="2" t="s">
        <v>16</v>
      </c>
      <c r="E9" s="47">
        <v>509721</v>
      </c>
      <c r="F9" s="53">
        <v>7067.5365254999997</v>
      </c>
      <c r="G9" s="5">
        <v>6.0509041E-2</v>
      </c>
    </row>
    <row r="10" spans="1:7" ht="25.5" x14ac:dyDescent="0.25">
      <c r="A10" s="6">
        <v>4</v>
      </c>
      <c r="B10" s="7" t="s">
        <v>408</v>
      </c>
      <c r="C10" s="11" t="s">
        <v>409</v>
      </c>
      <c r="D10" s="2" t="s">
        <v>177</v>
      </c>
      <c r="E10" s="47">
        <v>500152</v>
      </c>
      <c r="F10" s="53">
        <v>5468.4118920000001</v>
      </c>
      <c r="G10" s="5">
        <v>4.6818061000000001E-2</v>
      </c>
    </row>
    <row r="11" spans="1:7" ht="25.5" x14ac:dyDescent="0.25">
      <c r="A11" s="6">
        <v>5</v>
      </c>
      <c r="B11" s="7" t="s">
        <v>492</v>
      </c>
      <c r="C11" s="11" t="s">
        <v>493</v>
      </c>
      <c r="D11" s="2" t="s">
        <v>177</v>
      </c>
      <c r="E11" s="47">
        <v>247327</v>
      </c>
      <c r="F11" s="53">
        <v>4934.2973135000002</v>
      </c>
      <c r="G11" s="5">
        <v>4.2245215000000003E-2</v>
      </c>
    </row>
    <row r="12" spans="1:7" ht="25.5" x14ac:dyDescent="0.25">
      <c r="A12" s="6">
        <v>6</v>
      </c>
      <c r="B12" s="7" t="s">
        <v>500</v>
      </c>
      <c r="C12" s="11" t="s">
        <v>501</v>
      </c>
      <c r="D12" s="2" t="s">
        <v>60</v>
      </c>
      <c r="E12" s="47">
        <v>417412</v>
      </c>
      <c r="F12" s="53">
        <v>4835.9267259999997</v>
      </c>
      <c r="G12" s="5">
        <v>4.1403009999999997E-2</v>
      </c>
    </row>
    <row r="13" spans="1:7" ht="15" x14ac:dyDescent="0.25">
      <c r="A13" s="6">
        <v>7</v>
      </c>
      <c r="B13" s="7" t="s">
        <v>294</v>
      </c>
      <c r="C13" s="11" t="s">
        <v>295</v>
      </c>
      <c r="D13" s="2" t="s">
        <v>250</v>
      </c>
      <c r="E13" s="47">
        <v>1250174</v>
      </c>
      <c r="F13" s="53">
        <v>4446.8689180000001</v>
      </c>
      <c r="G13" s="5">
        <v>3.8072073999999997E-2</v>
      </c>
    </row>
    <row r="14" spans="1:7" ht="15" x14ac:dyDescent="0.25">
      <c r="A14" s="6">
        <v>8</v>
      </c>
      <c r="B14" s="7" t="s">
        <v>306</v>
      </c>
      <c r="C14" s="11" t="s">
        <v>307</v>
      </c>
      <c r="D14" s="2" t="s">
        <v>106</v>
      </c>
      <c r="E14" s="47">
        <v>1147680</v>
      </c>
      <c r="F14" s="53">
        <v>3589.9430400000001</v>
      </c>
      <c r="G14" s="5">
        <v>3.0735463000000001E-2</v>
      </c>
    </row>
    <row r="15" spans="1:7" ht="25.5" x14ac:dyDescent="0.25">
      <c r="A15" s="6">
        <v>9</v>
      </c>
      <c r="B15" s="7" t="s">
        <v>296</v>
      </c>
      <c r="C15" s="11" t="s">
        <v>297</v>
      </c>
      <c r="D15" s="2" t="s">
        <v>250</v>
      </c>
      <c r="E15" s="47">
        <v>1645170</v>
      </c>
      <c r="F15" s="53">
        <v>3549.4542750000001</v>
      </c>
      <c r="G15" s="5">
        <v>3.0388816999999999E-2</v>
      </c>
    </row>
    <row r="16" spans="1:7" ht="25.5" x14ac:dyDescent="0.25">
      <c r="A16" s="6">
        <v>10</v>
      </c>
      <c r="B16" s="7" t="s">
        <v>406</v>
      </c>
      <c r="C16" s="11" t="s">
        <v>407</v>
      </c>
      <c r="D16" s="2" t="s">
        <v>177</v>
      </c>
      <c r="E16" s="47">
        <v>508023</v>
      </c>
      <c r="F16" s="53">
        <v>3250.5851655000001</v>
      </c>
      <c r="G16" s="5">
        <v>2.7830034999999999E-2</v>
      </c>
    </row>
    <row r="17" spans="1:7" ht="25.5" x14ac:dyDescent="0.25">
      <c r="A17" s="6">
        <v>11</v>
      </c>
      <c r="B17" s="7" t="s">
        <v>418</v>
      </c>
      <c r="C17" s="11" t="s">
        <v>419</v>
      </c>
      <c r="D17" s="2" t="s">
        <v>177</v>
      </c>
      <c r="E17" s="47">
        <v>719569</v>
      </c>
      <c r="F17" s="53">
        <v>2911.0163895000001</v>
      </c>
      <c r="G17" s="5">
        <v>2.4922801000000001E-2</v>
      </c>
    </row>
    <row r="18" spans="1:7" ht="51" x14ac:dyDescent="0.25">
      <c r="A18" s="6">
        <v>12</v>
      </c>
      <c r="B18" s="7" t="s">
        <v>236</v>
      </c>
      <c r="C18" s="11" t="s">
        <v>237</v>
      </c>
      <c r="D18" s="2" t="s">
        <v>238</v>
      </c>
      <c r="E18" s="47">
        <v>1189786</v>
      </c>
      <c r="F18" s="53">
        <v>2802.540923</v>
      </c>
      <c r="G18" s="5">
        <v>2.3994083999999999E-2</v>
      </c>
    </row>
    <row r="19" spans="1:7" ht="51" x14ac:dyDescent="0.25">
      <c r="A19" s="6">
        <v>13</v>
      </c>
      <c r="B19" s="7" t="s">
        <v>323</v>
      </c>
      <c r="C19" s="11" t="s">
        <v>324</v>
      </c>
      <c r="D19" s="2" t="s">
        <v>238</v>
      </c>
      <c r="E19" s="47">
        <v>1390405</v>
      </c>
      <c r="F19" s="53">
        <v>2625.7798425000001</v>
      </c>
      <c r="G19" s="5">
        <v>2.2480736000000001E-2</v>
      </c>
    </row>
    <row r="20" spans="1:7" ht="25.5" x14ac:dyDescent="0.25">
      <c r="A20" s="6">
        <v>14</v>
      </c>
      <c r="B20" s="7" t="s">
        <v>502</v>
      </c>
      <c r="C20" s="11" t="s">
        <v>503</v>
      </c>
      <c r="D20" s="2" t="s">
        <v>504</v>
      </c>
      <c r="E20" s="47">
        <v>818698</v>
      </c>
      <c r="F20" s="53">
        <v>2622.2896940000001</v>
      </c>
      <c r="G20" s="5">
        <v>2.2450853999999999E-2</v>
      </c>
    </row>
    <row r="21" spans="1:7" ht="15" x14ac:dyDescent="0.25">
      <c r="A21" s="6">
        <v>15</v>
      </c>
      <c r="B21" s="7" t="s">
        <v>498</v>
      </c>
      <c r="C21" s="11" t="s">
        <v>499</v>
      </c>
      <c r="D21" s="2" t="s">
        <v>16</v>
      </c>
      <c r="E21" s="47">
        <v>161817</v>
      </c>
      <c r="F21" s="53">
        <v>2599.5901050000002</v>
      </c>
      <c r="G21" s="5">
        <v>2.2256511E-2</v>
      </c>
    </row>
    <row r="22" spans="1:7" ht="15" x14ac:dyDescent="0.25">
      <c r="A22" s="6">
        <v>16</v>
      </c>
      <c r="B22" s="7" t="s">
        <v>314</v>
      </c>
      <c r="C22" s="11" t="s">
        <v>315</v>
      </c>
      <c r="D22" s="2" t="s">
        <v>316</v>
      </c>
      <c r="E22" s="47">
        <v>345551</v>
      </c>
      <c r="F22" s="53">
        <v>2415.0559389999999</v>
      </c>
      <c r="G22" s="5">
        <v>2.0676613E-2</v>
      </c>
    </row>
    <row r="23" spans="1:7" ht="15" x14ac:dyDescent="0.25">
      <c r="A23" s="6">
        <v>17</v>
      </c>
      <c r="B23" s="7" t="s">
        <v>248</v>
      </c>
      <c r="C23" s="11" t="s">
        <v>249</v>
      </c>
      <c r="D23" s="2" t="s">
        <v>250</v>
      </c>
      <c r="E23" s="47">
        <v>234539</v>
      </c>
      <c r="F23" s="53">
        <v>2346.093617</v>
      </c>
      <c r="G23" s="5">
        <v>2.0086189000000001E-2</v>
      </c>
    </row>
    <row r="24" spans="1:7" ht="25.5" x14ac:dyDescent="0.25">
      <c r="A24" s="6">
        <v>18</v>
      </c>
      <c r="B24" s="7" t="s">
        <v>400</v>
      </c>
      <c r="C24" s="11" t="s">
        <v>401</v>
      </c>
      <c r="D24" s="2" t="s">
        <v>49</v>
      </c>
      <c r="E24" s="47">
        <v>174986</v>
      </c>
      <c r="F24" s="53">
        <v>2324.6890100000001</v>
      </c>
      <c r="G24" s="5">
        <v>1.9902932000000002E-2</v>
      </c>
    </row>
    <row r="25" spans="1:7" ht="25.5" x14ac:dyDescent="0.25">
      <c r="A25" s="6">
        <v>19</v>
      </c>
      <c r="B25" s="7" t="s">
        <v>199</v>
      </c>
      <c r="C25" s="11" t="s">
        <v>200</v>
      </c>
      <c r="D25" s="2" t="s">
        <v>169</v>
      </c>
      <c r="E25" s="47">
        <v>736912</v>
      </c>
      <c r="F25" s="53">
        <v>2311.6929439999999</v>
      </c>
      <c r="G25" s="5">
        <v>1.9791665999999999E-2</v>
      </c>
    </row>
    <row r="26" spans="1:7" ht="51" x14ac:dyDescent="0.25">
      <c r="A26" s="6">
        <v>20</v>
      </c>
      <c r="B26" s="7" t="s">
        <v>485</v>
      </c>
      <c r="C26" s="11" t="s">
        <v>486</v>
      </c>
      <c r="D26" s="2" t="s">
        <v>238</v>
      </c>
      <c r="E26" s="47">
        <v>551702</v>
      </c>
      <c r="F26" s="53">
        <v>2207.0838509999999</v>
      </c>
      <c r="G26" s="5">
        <v>1.8896050000000001E-2</v>
      </c>
    </row>
    <row r="27" spans="1:7" ht="15" x14ac:dyDescent="0.25">
      <c r="A27" s="6">
        <v>21</v>
      </c>
      <c r="B27" s="7" t="s">
        <v>609</v>
      </c>
      <c r="C27" s="11" t="s">
        <v>610</v>
      </c>
      <c r="D27" s="2" t="s">
        <v>210</v>
      </c>
      <c r="E27" s="47">
        <v>100000</v>
      </c>
      <c r="F27" s="53">
        <v>1933.25</v>
      </c>
      <c r="G27" s="5">
        <v>1.6551608999999998E-2</v>
      </c>
    </row>
    <row r="28" spans="1:7" ht="51" x14ac:dyDescent="0.25">
      <c r="A28" s="6">
        <v>22</v>
      </c>
      <c r="B28" s="7" t="s">
        <v>474</v>
      </c>
      <c r="C28" s="11" t="s">
        <v>475</v>
      </c>
      <c r="D28" s="2" t="s">
        <v>238</v>
      </c>
      <c r="E28" s="47">
        <v>2461480</v>
      </c>
      <c r="F28" s="53">
        <v>1846.11</v>
      </c>
      <c r="G28" s="5">
        <v>1.5805555999999998E-2</v>
      </c>
    </row>
    <row r="29" spans="1:7" ht="25.5" x14ac:dyDescent="0.25">
      <c r="A29" s="6">
        <v>23</v>
      </c>
      <c r="B29" s="7" t="s">
        <v>611</v>
      </c>
      <c r="C29" s="11" t="s">
        <v>612</v>
      </c>
      <c r="D29" s="2" t="s">
        <v>177</v>
      </c>
      <c r="E29" s="47">
        <v>915752</v>
      </c>
      <c r="F29" s="53">
        <v>1812.2732080000001</v>
      </c>
      <c r="G29" s="5">
        <v>1.5515861000000001E-2</v>
      </c>
    </row>
    <row r="30" spans="1:7" ht="25.5" x14ac:dyDescent="0.25">
      <c r="A30" s="6">
        <v>24</v>
      </c>
      <c r="B30" s="7" t="s">
        <v>563</v>
      </c>
      <c r="C30" s="11" t="s">
        <v>564</v>
      </c>
      <c r="D30" s="2" t="s">
        <v>166</v>
      </c>
      <c r="E30" s="47">
        <v>185738</v>
      </c>
      <c r="F30" s="53">
        <v>1760.5176329999999</v>
      </c>
      <c r="G30" s="5">
        <v>1.5072752999999999E-2</v>
      </c>
    </row>
    <row r="31" spans="1:7" ht="25.5" x14ac:dyDescent="0.25">
      <c r="A31" s="6">
        <v>25</v>
      </c>
      <c r="B31" s="7" t="s">
        <v>300</v>
      </c>
      <c r="C31" s="11" t="s">
        <v>301</v>
      </c>
      <c r="D31" s="2" t="s">
        <v>166</v>
      </c>
      <c r="E31" s="47">
        <v>143212</v>
      </c>
      <c r="F31" s="53">
        <v>1742.17398</v>
      </c>
      <c r="G31" s="5">
        <v>1.4915703000000001E-2</v>
      </c>
    </row>
    <row r="32" spans="1:7" ht="25.5" x14ac:dyDescent="0.25">
      <c r="A32" s="6">
        <v>26</v>
      </c>
      <c r="B32" s="7" t="s">
        <v>361</v>
      </c>
      <c r="C32" s="11" t="s">
        <v>362</v>
      </c>
      <c r="D32" s="2" t="s">
        <v>363</v>
      </c>
      <c r="E32" s="47">
        <v>193613</v>
      </c>
      <c r="F32" s="53">
        <v>1597.3072500000001</v>
      </c>
      <c r="G32" s="5">
        <v>1.3675420000000001E-2</v>
      </c>
    </row>
    <row r="33" spans="1:7" ht="25.5" x14ac:dyDescent="0.25">
      <c r="A33" s="6">
        <v>27</v>
      </c>
      <c r="B33" s="7" t="s">
        <v>535</v>
      </c>
      <c r="C33" s="11" t="s">
        <v>536</v>
      </c>
      <c r="D33" s="2" t="s">
        <v>169</v>
      </c>
      <c r="E33" s="47">
        <v>313905</v>
      </c>
      <c r="F33" s="53">
        <v>1357.9530299999999</v>
      </c>
      <c r="G33" s="5">
        <v>1.1626177999999999E-2</v>
      </c>
    </row>
    <row r="34" spans="1:7" ht="25.5" x14ac:dyDescent="0.25">
      <c r="A34" s="6">
        <v>28</v>
      </c>
      <c r="B34" s="7" t="s">
        <v>164</v>
      </c>
      <c r="C34" s="11" t="s">
        <v>165</v>
      </c>
      <c r="D34" s="2" t="s">
        <v>166</v>
      </c>
      <c r="E34" s="47">
        <v>652856</v>
      </c>
      <c r="F34" s="53">
        <v>1287.4320319999999</v>
      </c>
      <c r="G34" s="5">
        <v>1.1022409E-2</v>
      </c>
    </row>
    <row r="35" spans="1:7" ht="15" x14ac:dyDescent="0.25">
      <c r="A35" s="6">
        <v>29</v>
      </c>
      <c r="B35" s="7" t="s">
        <v>355</v>
      </c>
      <c r="C35" s="11" t="s">
        <v>356</v>
      </c>
      <c r="D35" s="2" t="s">
        <v>177</v>
      </c>
      <c r="E35" s="47">
        <v>294903</v>
      </c>
      <c r="F35" s="53">
        <v>1273.5386054999999</v>
      </c>
      <c r="G35" s="5">
        <v>1.090346E-2</v>
      </c>
    </row>
    <row r="36" spans="1:7" ht="15" x14ac:dyDescent="0.25">
      <c r="A36" s="6">
        <v>30</v>
      </c>
      <c r="B36" s="7" t="s">
        <v>412</v>
      </c>
      <c r="C36" s="11" t="s">
        <v>413</v>
      </c>
      <c r="D36" s="2" t="s">
        <v>210</v>
      </c>
      <c r="E36" s="47">
        <v>184926</v>
      </c>
      <c r="F36" s="53">
        <v>1176.5916749999999</v>
      </c>
      <c r="G36" s="5">
        <v>1.0073444000000001E-2</v>
      </c>
    </row>
    <row r="37" spans="1:7" ht="15" x14ac:dyDescent="0.25">
      <c r="A37" s="6">
        <v>31</v>
      </c>
      <c r="B37" s="7" t="s">
        <v>208</v>
      </c>
      <c r="C37" s="11" t="s">
        <v>209</v>
      </c>
      <c r="D37" s="2" t="s">
        <v>210</v>
      </c>
      <c r="E37" s="47">
        <v>194031</v>
      </c>
      <c r="F37" s="53">
        <v>1144.0067759999999</v>
      </c>
      <c r="G37" s="5">
        <v>9.7944669999999994E-3</v>
      </c>
    </row>
    <row r="38" spans="1:7" ht="15" x14ac:dyDescent="0.25">
      <c r="A38" s="6">
        <v>32</v>
      </c>
      <c r="B38" s="7" t="s">
        <v>239</v>
      </c>
      <c r="C38" s="11" t="s">
        <v>240</v>
      </c>
      <c r="D38" s="2" t="s">
        <v>210</v>
      </c>
      <c r="E38" s="47">
        <v>107333</v>
      </c>
      <c r="F38" s="53">
        <v>998.62623199999996</v>
      </c>
      <c r="G38" s="5">
        <v>8.5497850000000007E-3</v>
      </c>
    </row>
    <row r="39" spans="1:7" ht="15" x14ac:dyDescent="0.25">
      <c r="A39" s="6">
        <v>33</v>
      </c>
      <c r="B39" s="7" t="s">
        <v>613</v>
      </c>
      <c r="C39" s="11" t="s">
        <v>614</v>
      </c>
      <c r="D39" s="2" t="s">
        <v>184</v>
      </c>
      <c r="E39" s="47">
        <v>4249</v>
      </c>
      <c r="F39" s="53">
        <v>981.1727065</v>
      </c>
      <c r="G39" s="5">
        <v>8.400355E-3</v>
      </c>
    </row>
    <row r="40" spans="1:7" ht="25.5" x14ac:dyDescent="0.25">
      <c r="A40" s="6">
        <v>34</v>
      </c>
      <c r="B40" s="7" t="s">
        <v>197</v>
      </c>
      <c r="C40" s="11" t="s">
        <v>198</v>
      </c>
      <c r="D40" s="2" t="s">
        <v>166</v>
      </c>
      <c r="E40" s="47">
        <v>195000</v>
      </c>
      <c r="F40" s="53">
        <v>959.20500000000004</v>
      </c>
      <c r="G40" s="5">
        <v>8.2122779999999999E-3</v>
      </c>
    </row>
    <row r="41" spans="1:7" ht="25.5" x14ac:dyDescent="0.25">
      <c r="A41" s="6">
        <v>35</v>
      </c>
      <c r="B41" s="7" t="s">
        <v>167</v>
      </c>
      <c r="C41" s="11" t="s">
        <v>168</v>
      </c>
      <c r="D41" s="2" t="s">
        <v>169</v>
      </c>
      <c r="E41" s="47">
        <v>51496</v>
      </c>
      <c r="F41" s="53">
        <v>911.19597199999998</v>
      </c>
      <c r="G41" s="5">
        <v>7.8012460000000004E-3</v>
      </c>
    </row>
    <row r="42" spans="1:7" ht="15" x14ac:dyDescent="0.25">
      <c r="A42" s="6">
        <v>36</v>
      </c>
      <c r="B42" s="7" t="s">
        <v>377</v>
      </c>
      <c r="C42" s="11" t="s">
        <v>378</v>
      </c>
      <c r="D42" s="2" t="s">
        <v>177</v>
      </c>
      <c r="E42" s="47">
        <v>375395</v>
      </c>
      <c r="F42" s="53">
        <v>832.0630175</v>
      </c>
      <c r="G42" s="5">
        <v>7.1237460000000002E-3</v>
      </c>
    </row>
    <row r="43" spans="1:7" ht="51" x14ac:dyDescent="0.25">
      <c r="A43" s="6">
        <v>37</v>
      </c>
      <c r="B43" s="7" t="s">
        <v>289</v>
      </c>
      <c r="C43" s="11" t="s">
        <v>290</v>
      </c>
      <c r="D43" s="2" t="s">
        <v>238</v>
      </c>
      <c r="E43" s="47">
        <v>1861685</v>
      </c>
      <c r="F43" s="53">
        <v>819.14139999999998</v>
      </c>
      <c r="G43" s="5">
        <v>7.0131170000000001E-3</v>
      </c>
    </row>
    <row r="44" spans="1:7" ht="25.5" x14ac:dyDescent="0.25">
      <c r="A44" s="6">
        <v>38</v>
      </c>
      <c r="B44" s="7" t="s">
        <v>615</v>
      </c>
      <c r="C44" s="11" t="s">
        <v>616</v>
      </c>
      <c r="D44" s="15" t="s">
        <v>177</v>
      </c>
      <c r="E44" s="47">
        <v>93385</v>
      </c>
      <c r="F44" s="53">
        <v>802.17714999999998</v>
      </c>
      <c r="G44" s="5">
        <v>6.8678769999999997E-3</v>
      </c>
    </row>
    <row r="45" spans="1:7" ht="15" x14ac:dyDescent="0.25">
      <c r="A45" s="6">
        <v>39</v>
      </c>
      <c r="B45" s="7" t="s">
        <v>215</v>
      </c>
      <c r="C45" s="11" t="s">
        <v>216</v>
      </c>
      <c r="D45" s="2" t="s">
        <v>210</v>
      </c>
      <c r="E45" s="47">
        <v>400000</v>
      </c>
      <c r="F45" s="53">
        <v>589.79999999999995</v>
      </c>
      <c r="G45" s="5">
        <v>5.0495999999999996E-3</v>
      </c>
    </row>
    <row r="46" spans="1:7" ht="15" x14ac:dyDescent="0.25">
      <c r="A46" s="1"/>
      <c r="B46" s="2"/>
      <c r="C46" s="8" t="s">
        <v>109</v>
      </c>
      <c r="D46" s="12"/>
      <c r="E46" s="49"/>
      <c r="F46" s="55">
        <v>106115.61512249999</v>
      </c>
      <c r="G46" s="13">
        <v>0.90851374400000018</v>
      </c>
    </row>
    <row r="47" spans="1:7" ht="15" x14ac:dyDescent="0.25">
      <c r="A47" s="6"/>
      <c r="B47" s="7"/>
      <c r="C47" s="14"/>
      <c r="D47" s="15"/>
      <c r="E47" s="47"/>
      <c r="F47" s="53"/>
      <c r="G47" s="5"/>
    </row>
    <row r="48" spans="1:7" ht="15" x14ac:dyDescent="0.25">
      <c r="A48" s="1"/>
      <c r="B48" s="2"/>
      <c r="C48" s="8" t="s">
        <v>110</v>
      </c>
      <c r="D48" s="9"/>
      <c r="E48" s="48"/>
      <c r="F48" s="54"/>
      <c r="G48" s="10"/>
    </row>
    <row r="49" spans="1:7" ht="15" x14ac:dyDescent="0.25">
      <c r="A49" s="1"/>
      <c r="B49" s="2"/>
      <c r="C49" s="8" t="s">
        <v>109</v>
      </c>
      <c r="D49" s="12"/>
      <c r="E49" s="49"/>
      <c r="F49" s="55">
        <v>0</v>
      </c>
      <c r="G49" s="13">
        <v>0</v>
      </c>
    </row>
    <row r="50" spans="1:7" ht="15" x14ac:dyDescent="0.25">
      <c r="A50" s="6"/>
      <c r="B50" s="7"/>
      <c r="C50" s="14"/>
      <c r="D50" s="15"/>
      <c r="E50" s="47"/>
      <c r="F50" s="53"/>
      <c r="G50" s="5"/>
    </row>
    <row r="51" spans="1:7" ht="15" x14ac:dyDescent="0.25">
      <c r="A51" s="16"/>
      <c r="B51" s="17"/>
      <c r="C51" s="8" t="s">
        <v>111</v>
      </c>
      <c r="D51" s="9"/>
      <c r="E51" s="48"/>
      <c r="F51" s="54"/>
      <c r="G51" s="10"/>
    </row>
    <row r="52" spans="1:7" ht="15" x14ac:dyDescent="0.25">
      <c r="A52" s="18"/>
      <c r="B52" s="19"/>
      <c r="C52" s="8" t="s">
        <v>109</v>
      </c>
      <c r="D52" s="20"/>
      <c r="E52" s="50"/>
      <c r="F52" s="56">
        <v>0</v>
      </c>
      <c r="G52" s="21">
        <v>0</v>
      </c>
    </row>
    <row r="53" spans="1:7" ht="15" x14ac:dyDescent="0.25">
      <c r="A53" s="18"/>
      <c r="B53" s="19"/>
      <c r="C53" s="14"/>
      <c r="D53" s="22"/>
      <c r="E53" s="51"/>
      <c r="F53" s="57"/>
      <c r="G53" s="23"/>
    </row>
    <row r="54" spans="1:7" ht="15" x14ac:dyDescent="0.25">
      <c r="A54" s="1"/>
      <c r="B54" s="2"/>
      <c r="C54" s="8" t="s">
        <v>113</v>
      </c>
      <c r="D54" s="9"/>
      <c r="E54" s="48"/>
      <c r="F54" s="54"/>
      <c r="G54" s="10"/>
    </row>
    <row r="55" spans="1:7" ht="25.5" x14ac:dyDescent="0.25">
      <c r="A55" s="1">
        <v>1</v>
      </c>
      <c r="B55" s="2" t="s">
        <v>502</v>
      </c>
      <c r="C55" s="72" t="s">
        <v>763</v>
      </c>
      <c r="D55" s="4" t="s">
        <v>504</v>
      </c>
      <c r="E55" s="47">
        <v>232168</v>
      </c>
      <c r="F55" s="53">
        <v>232.86450400000001</v>
      </c>
      <c r="G55" s="5">
        <v>1.9936799999999998E-3</v>
      </c>
    </row>
    <row r="56" spans="1:7" ht="15" x14ac:dyDescent="0.25">
      <c r="A56" s="1"/>
      <c r="B56" s="2"/>
      <c r="C56" s="8" t="s">
        <v>109</v>
      </c>
      <c r="D56" s="12"/>
      <c r="E56" s="49"/>
      <c r="F56" s="55">
        <v>232.86450400000001</v>
      </c>
      <c r="G56" s="13">
        <v>1.9936799999999998E-3</v>
      </c>
    </row>
    <row r="57" spans="1:7" ht="15" x14ac:dyDescent="0.25">
      <c r="A57" s="1"/>
      <c r="B57" s="2"/>
      <c r="C57" s="14"/>
      <c r="D57" s="4"/>
      <c r="E57" s="47"/>
      <c r="F57" s="53"/>
      <c r="G57" s="5"/>
    </row>
    <row r="58" spans="1:7" ht="15" x14ac:dyDescent="0.25">
      <c r="A58" s="1"/>
      <c r="B58" s="2"/>
      <c r="C58" s="8" t="s">
        <v>114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1"/>
      <c r="B60" s="2"/>
      <c r="C60" s="14"/>
      <c r="D60" s="4"/>
      <c r="E60" s="47"/>
      <c r="F60" s="53"/>
      <c r="G60" s="5"/>
    </row>
    <row r="61" spans="1:7" ht="15" x14ac:dyDescent="0.25">
      <c r="A61" s="1"/>
      <c r="B61" s="2"/>
      <c r="C61" s="8" t="s">
        <v>115</v>
      </c>
      <c r="D61" s="9"/>
      <c r="E61" s="48"/>
      <c r="F61" s="54"/>
      <c r="G61" s="10"/>
    </row>
    <row r="62" spans="1:7" ht="15" x14ac:dyDescent="0.25">
      <c r="A62" s="1"/>
      <c r="B62" s="2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1"/>
      <c r="B63" s="2"/>
      <c r="C63" s="14"/>
      <c r="D63" s="4"/>
      <c r="E63" s="47"/>
      <c r="F63" s="53"/>
      <c r="G63" s="5"/>
    </row>
    <row r="64" spans="1:7" ht="25.5" x14ac:dyDescent="0.25">
      <c r="A64" s="6"/>
      <c r="B64" s="7"/>
      <c r="C64" s="24" t="s">
        <v>116</v>
      </c>
      <c r="D64" s="25"/>
      <c r="E64" s="49"/>
      <c r="F64" s="55">
        <v>106348.47962649999</v>
      </c>
      <c r="G64" s="13">
        <v>0.91050742400000018</v>
      </c>
    </row>
    <row r="65" spans="1:7" ht="15" x14ac:dyDescent="0.25">
      <c r="A65" s="1"/>
      <c r="B65" s="2"/>
      <c r="C65" s="11"/>
      <c r="D65" s="4"/>
      <c r="E65" s="47"/>
      <c r="F65" s="53"/>
      <c r="G65" s="5"/>
    </row>
    <row r="66" spans="1:7" ht="15" x14ac:dyDescent="0.25">
      <c r="A66" s="1"/>
      <c r="B66" s="2"/>
      <c r="C66" s="3" t="s">
        <v>117</v>
      </c>
      <c r="D66" s="4"/>
      <c r="E66" s="47"/>
      <c r="F66" s="53"/>
      <c r="G66" s="5"/>
    </row>
    <row r="67" spans="1:7" ht="25.5" x14ac:dyDescent="0.25">
      <c r="A67" s="1"/>
      <c r="B67" s="2"/>
      <c r="C67" s="8" t="s">
        <v>10</v>
      </c>
      <c r="D67" s="9"/>
      <c r="E67" s="48"/>
      <c r="F67" s="54"/>
      <c r="G67" s="10"/>
    </row>
    <row r="68" spans="1:7" ht="15" x14ac:dyDescent="0.25">
      <c r="A68" s="6"/>
      <c r="B68" s="7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6"/>
      <c r="B69" s="7"/>
      <c r="C69" s="14"/>
      <c r="D69" s="4"/>
      <c r="E69" s="47"/>
      <c r="F69" s="53"/>
      <c r="G69" s="5"/>
    </row>
    <row r="70" spans="1:7" ht="15" x14ac:dyDescent="0.25">
      <c r="A70" s="1"/>
      <c r="B70" s="26"/>
      <c r="C70" s="8" t="s">
        <v>118</v>
      </c>
      <c r="D70" s="9"/>
      <c r="E70" s="48"/>
      <c r="F70" s="54"/>
      <c r="G70" s="10"/>
    </row>
    <row r="71" spans="1:7" ht="15" x14ac:dyDescent="0.25">
      <c r="A71" s="6"/>
      <c r="B71" s="7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6"/>
      <c r="B72" s="7"/>
      <c r="C72" s="14"/>
      <c r="D72" s="4"/>
      <c r="E72" s="47"/>
      <c r="F72" s="59"/>
      <c r="G72" s="28"/>
    </row>
    <row r="73" spans="1:7" ht="15" x14ac:dyDescent="0.25">
      <c r="A73" s="1"/>
      <c r="B73" s="2"/>
      <c r="C73" s="8" t="s">
        <v>119</v>
      </c>
      <c r="D73" s="9"/>
      <c r="E73" s="48"/>
      <c r="F73" s="54"/>
      <c r="G73" s="10"/>
    </row>
    <row r="74" spans="1:7" ht="15" x14ac:dyDescent="0.25">
      <c r="A74" s="6"/>
      <c r="B74" s="7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1"/>
      <c r="B75" s="2"/>
      <c r="C75" s="14"/>
      <c r="D75" s="4"/>
      <c r="E75" s="47"/>
      <c r="F75" s="53"/>
      <c r="G75" s="5"/>
    </row>
    <row r="76" spans="1:7" ht="25.5" x14ac:dyDescent="0.25">
      <c r="A76" s="1"/>
      <c r="B76" s="26"/>
      <c r="C76" s="8" t="s">
        <v>120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4"/>
      <c r="E78" s="47"/>
      <c r="F78" s="53"/>
      <c r="G78" s="5"/>
    </row>
    <row r="79" spans="1:7" ht="15" x14ac:dyDescent="0.25">
      <c r="A79" s="6"/>
      <c r="B79" s="7"/>
      <c r="C79" s="29" t="s">
        <v>121</v>
      </c>
      <c r="D79" s="25"/>
      <c r="E79" s="49"/>
      <c r="F79" s="55">
        <v>0</v>
      </c>
      <c r="G79" s="13">
        <v>0</v>
      </c>
    </row>
    <row r="80" spans="1:7" ht="15" x14ac:dyDescent="0.25">
      <c r="A80" s="6"/>
      <c r="B80" s="7"/>
      <c r="C80" s="11"/>
      <c r="D80" s="4"/>
      <c r="E80" s="47"/>
      <c r="F80" s="53"/>
      <c r="G80" s="5"/>
    </row>
    <row r="81" spans="1:7" ht="15" x14ac:dyDescent="0.25">
      <c r="A81" s="1"/>
      <c r="B81" s="2"/>
      <c r="C81" s="3" t="s">
        <v>122</v>
      </c>
      <c r="D81" s="4"/>
      <c r="E81" s="47"/>
      <c r="F81" s="53"/>
      <c r="G81" s="5"/>
    </row>
    <row r="82" spans="1:7" ht="15" x14ac:dyDescent="0.25">
      <c r="A82" s="6"/>
      <c r="B82" s="7"/>
      <c r="C82" s="8" t="s">
        <v>123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25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7"/>
      <c r="E84" s="47"/>
      <c r="F84" s="53"/>
      <c r="G84" s="5"/>
    </row>
    <row r="85" spans="1:7" ht="15" x14ac:dyDescent="0.25">
      <c r="A85" s="6"/>
      <c r="B85" s="7"/>
      <c r="C85" s="8" t="s">
        <v>124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25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7"/>
      <c r="E87" s="47"/>
      <c r="F87" s="53"/>
      <c r="G87" s="5"/>
    </row>
    <row r="88" spans="1:7" ht="15" x14ac:dyDescent="0.25">
      <c r="A88" s="6"/>
      <c r="B88" s="7"/>
      <c r="C88" s="8" t="s">
        <v>125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25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7"/>
      <c r="E90" s="47"/>
      <c r="F90" s="53"/>
      <c r="G90" s="5"/>
    </row>
    <row r="91" spans="1:7" ht="15" x14ac:dyDescent="0.25">
      <c r="A91" s="6"/>
      <c r="B91" s="7"/>
      <c r="C91" s="8" t="s">
        <v>126</v>
      </c>
      <c r="D91" s="9"/>
      <c r="E91" s="48"/>
      <c r="F91" s="54"/>
      <c r="G91" s="10"/>
    </row>
    <row r="92" spans="1:7" ht="15" x14ac:dyDescent="0.25">
      <c r="A92" s="6">
        <v>1</v>
      </c>
      <c r="B92" s="7"/>
      <c r="C92" s="11" t="s">
        <v>757</v>
      </c>
      <c r="D92" s="15"/>
      <c r="E92" s="47"/>
      <c r="F92" s="53">
        <v>10245.6315739</v>
      </c>
      <c r="G92" s="5">
        <v>8.7718448000000004E-2</v>
      </c>
    </row>
    <row r="93" spans="1:7" ht="15" x14ac:dyDescent="0.25">
      <c r="A93" s="6"/>
      <c r="B93" s="7"/>
      <c r="C93" s="8" t="s">
        <v>109</v>
      </c>
      <c r="D93" s="25"/>
      <c r="E93" s="49"/>
      <c r="F93" s="55">
        <v>10245.6315739</v>
      </c>
      <c r="G93" s="13">
        <v>8.7718448000000004E-2</v>
      </c>
    </row>
    <row r="94" spans="1:7" ht="15" x14ac:dyDescent="0.25">
      <c r="A94" s="6"/>
      <c r="B94" s="7"/>
      <c r="C94" s="14"/>
      <c r="D94" s="7"/>
      <c r="E94" s="47"/>
      <c r="F94" s="53"/>
      <c r="G94" s="5"/>
    </row>
    <row r="95" spans="1:7" ht="25.5" x14ac:dyDescent="0.25">
      <c r="A95" s="6"/>
      <c r="B95" s="7"/>
      <c r="C95" s="24" t="s">
        <v>128</v>
      </c>
      <c r="D95" s="25"/>
      <c r="E95" s="49"/>
      <c r="F95" s="55">
        <v>10245.6315739</v>
      </c>
      <c r="G95" s="13">
        <v>8.7718448000000004E-2</v>
      </c>
    </row>
    <row r="96" spans="1:7" ht="15" x14ac:dyDescent="0.25">
      <c r="A96" s="6"/>
      <c r="B96" s="7"/>
      <c r="C96" s="30"/>
      <c r="D96" s="7"/>
      <c r="E96" s="47"/>
      <c r="F96" s="53"/>
      <c r="G96" s="5"/>
    </row>
    <row r="97" spans="1:7" ht="15" x14ac:dyDescent="0.25">
      <c r="A97" s="1"/>
      <c r="B97" s="2"/>
      <c r="C97" s="3" t="s">
        <v>129</v>
      </c>
      <c r="D97" s="4"/>
      <c r="E97" s="47"/>
      <c r="F97" s="53"/>
      <c r="G97" s="5"/>
    </row>
    <row r="98" spans="1:7" ht="25.5" x14ac:dyDescent="0.25">
      <c r="A98" s="6"/>
      <c r="B98" s="7"/>
      <c r="C98" s="8" t="s">
        <v>130</v>
      </c>
      <c r="D98" s="9"/>
      <c r="E98" s="48"/>
      <c r="F98" s="54"/>
      <c r="G98" s="10"/>
    </row>
    <row r="99" spans="1:7" ht="15" x14ac:dyDescent="0.25">
      <c r="A99" s="6"/>
      <c r="B99" s="7"/>
      <c r="C99" s="8" t="s">
        <v>109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7"/>
      <c r="F100" s="53"/>
      <c r="G100" s="5"/>
    </row>
    <row r="101" spans="1:7" ht="15" x14ac:dyDescent="0.25">
      <c r="A101" s="1"/>
      <c r="B101" s="2"/>
      <c r="C101" s="3" t="s">
        <v>131</v>
      </c>
      <c r="D101" s="4"/>
      <c r="E101" s="47"/>
      <c r="F101" s="53"/>
      <c r="G101" s="5"/>
    </row>
    <row r="102" spans="1:7" ht="25.5" x14ac:dyDescent="0.25">
      <c r="A102" s="6"/>
      <c r="B102" s="7"/>
      <c r="C102" s="8" t="s">
        <v>132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25.5" x14ac:dyDescent="0.25">
      <c r="A105" s="6"/>
      <c r="B105" s="7"/>
      <c r="C105" s="8" t="s">
        <v>133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9"/>
      <c r="G107" s="28"/>
    </row>
    <row r="108" spans="1:7" ht="25.5" x14ac:dyDescent="0.25">
      <c r="A108" s="6"/>
      <c r="B108" s="7"/>
      <c r="C108" s="30" t="s">
        <v>134</v>
      </c>
      <c r="D108" s="7"/>
      <c r="E108" s="47"/>
      <c r="F108" s="59">
        <v>207.22038427999999</v>
      </c>
      <c r="G108" s="28">
        <v>1.7741269999999999E-3</v>
      </c>
    </row>
    <row r="109" spans="1:7" ht="15" x14ac:dyDescent="0.25">
      <c r="A109" s="6"/>
      <c r="B109" s="7"/>
      <c r="C109" s="31" t="s">
        <v>135</v>
      </c>
      <c r="D109" s="12"/>
      <c r="E109" s="49"/>
      <c r="F109" s="55">
        <v>116801.33158468</v>
      </c>
      <c r="G109" s="13">
        <v>0.99999999900000014</v>
      </c>
    </row>
    <row r="111" spans="1:7" ht="15" x14ac:dyDescent="0.25">
      <c r="B111" s="352"/>
      <c r="C111" s="352"/>
      <c r="D111" s="352"/>
      <c r="E111" s="352"/>
      <c r="F111" s="352"/>
    </row>
    <row r="112" spans="1:7" ht="15" x14ac:dyDescent="0.25">
      <c r="B112" s="352"/>
      <c r="C112" s="352"/>
      <c r="D112" s="352"/>
      <c r="E112" s="352"/>
      <c r="F112" s="352"/>
    </row>
    <row r="114" spans="2:4" ht="15" x14ac:dyDescent="0.25">
      <c r="B114" s="37" t="s">
        <v>137</v>
      </c>
      <c r="C114" s="38"/>
      <c r="D114" s="39"/>
    </row>
    <row r="115" spans="2:4" ht="15" x14ac:dyDescent="0.25">
      <c r="B115" s="40" t="s">
        <v>138</v>
      </c>
      <c r="C115" s="41"/>
      <c r="D115" s="65" t="s">
        <v>139</v>
      </c>
    </row>
    <row r="116" spans="2:4" ht="15" x14ac:dyDescent="0.25">
      <c r="B116" s="40" t="s">
        <v>140</v>
      </c>
      <c r="C116" s="41"/>
      <c r="D116" s="65" t="s">
        <v>139</v>
      </c>
    </row>
    <row r="117" spans="2:4" ht="15" x14ac:dyDescent="0.25">
      <c r="B117" s="42" t="s">
        <v>141</v>
      </c>
      <c r="C117" s="41"/>
      <c r="D117" s="43"/>
    </row>
    <row r="118" spans="2:4" ht="25.5" customHeight="1" x14ac:dyDescent="0.25">
      <c r="B118" s="43"/>
      <c r="C118" s="33" t="s">
        <v>142</v>
      </c>
      <c r="D118" s="34" t="s">
        <v>143</v>
      </c>
    </row>
    <row r="119" spans="2:4" ht="12.75" customHeight="1" x14ac:dyDescent="0.25">
      <c r="B119" s="60" t="s">
        <v>144</v>
      </c>
      <c r="C119" s="61" t="s">
        <v>145</v>
      </c>
      <c r="D119" s="61" t="s">
        <v>146</v>
      </c>
    </row>
    <row r="120" spans="2:4" ht="15" x14ac:dyDescent="0.25">
      <c r="B120" s="43" t="s">
        <v>147</v>
      </c>
      <c r="C120" s="44">
        <v>11.126099999999999</v>
      </c>
      <c r="D120" s="44">
        <v>11.0661</v>
      </c>
    </row>
    <row r="121" spans="2:4" ht="15" x14ac:dyDescent="0.25">
      <c r="B121" s="43" t="s">
        <v>148</v>
      </c>
      <c r="C121" s="44">
        <v>11.1259</v>
      </c>
      <c r="D121" s="44">
        <v>11.065799999999999</v>
      </c>
    </row>
    <row r="122" spans="2:4" ht="15" x14ac:dyDescent="0.25">
      <c r="B122" s="43" t="s">
        <v>149</v>
      </c>
      <c r="C122" s="44">
        <v>11.069900000000001</v>
      </c>
      <c r="D122" s="44">
        <v>11.0024</v>
      </c>
    </row>
    <row r="123" spans="2:4" ht="15" x14ac:dyDescent="0.25">
      <c r="B123" s="43" t="s">
        <v>150</v>
      </c>
      <c r="C123" s="44">
        <v>11.069900000000001</v>
      </c>
      <c r="D123" s="44">
        <v>11.0023</v>
      </c>
    </row>
    <row r="125" spans="2:4" ht="15" x14ac:dyDescent="0.25">
      <c r="B125" s="62" t="s">
        <v>151</v>
      </c>
      <c r="C125" s="45"/>
      <c r="D125" s="63" t="s">
        <v>139</v>
      </c>
    </row>
    <row r="126" spans="2:4" ht="24.75" customHeight="1" x14ac:dyDescent="0.25">
      <c r="B126" s="64"/>
      <c r="C126" s="64"/>
    </row>
    <row r="127" spans="2:4" ht="15" x14ac:dyDescent="0.25">
      <c r="B127" s="66"/>
      <c r="C127" s="68"/>
      <c r="D127"/>
    </row>
    <row r="129" spans="2:4" ht="15" x14ac:dyDescent="0.25">
      <c r="B129" s="42" t="s">
        <v>152</v>
      </c>
      <c r="C129" s="41"/>
      <c r="D129" s="67" t="s">
        <v>139</v>
      </c>
    </row>
    <row r="130" spans="2:4" ht="15" x14ac:dyDescent="0.25">
      <c r="B130" s="42" t="s">
        <v>153</v>
      </c>
      <c r="C130" s="41"/>
      <c r="D130" s="67" t="s">
        <v>139</v>
      </c>
    </row>
    <row r="131" spans="2:4" ht="15" x14ac:dyDescent="0.25">
      <c r="B131" s="42" t="s">
        <v>154</v>
      </c>
      <c r="C131" s="41"/>
      <c r="D131" s="46">
        <v>0.22885631211959381</v>
      </c>
    </row>
    <row r="132" spans="2:4" ht="15" x14ac:dyDescent="0.25">
      <c r="B132" s="42" t="s">
        <v>155</v>
      </c>
      <c r="C132" s="41"/>
      <c r="D132" s="46" t="s">
        <v>139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V195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617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618</v>
      </c>
      <c r="C7" s="11" t="s">
        <v>619</v>
      </c>
      <c r="D7" s="2" t="s">
        <v>16</v>
      </c>
      <c r="E7" s="47">
        <v>4424</v>
      </c>
      <c r="F7" s="53">
        <v>26.519667999999999</v>
      </c>
      <c r="G7" s="5">
        <v>1.1600806999999999E-2</v>
      </c>
    </row>
    <row r="8" spans="1:7" ht="15" x14ac:dyDescent="0.25">
      <c r="A8" s="6">
        <v>2</v>
      </c>
      <c r="B8" s="7" t="s">
        <v>620</v>
      </c>
      <c r="C8" s="11" t="s">
        <v>621</v>
      </c>
      <c r="D8" s="2" t="s">
        <v>253</v>
      </c>
      <c r="E8" s="47">
        <v>2983</v>
      </c>
      <c r="F8" s="53">
        <v>26.013251499999999</v>
      </c>
      <c r="G8" s="5">
        <v>1.137928E-2</v>
      </c>
    </row>
    <row r="9" spans="1:7" ht="15" x14ac:dyDescent="0.25">
      <c r="A9" s="6">
        <v>3</v>
      </c>
      <c r="B9" s="7" t="s">
        <v>431</v>
      </c>
      <c r="C9" s="11" t="s">
        <v>432</v>
      </c>
      <c r="D9" s="2" t="s">
        <v>13</v>
      </c>
      <c r="E9" s="47">
        <v>563</v>
      </c>
      <c r="F9" s="53">
        <v>25.992584000000001</v>
      </c>
      <c r="G9" s="5">
        <v>1.1370239000000001E-2</v>
      </c>
    </row>
    <row r="10" spans="1:7" ht="15" x14ac:dyDescent="0.25">
      <c r="A10" s="6">
        <v>4</v>
      </c>
      <c r="B10" s="7" t="s">
        <v>527</v>
      </c>
      <c r="C10" s="11" t="s">
        <v>528</v>
      </c>
      <c r="D10" s="2" t="s">
        <v>210</v>
      </c>
      <c r="E10" s="47">
        <v>2177</v>
      </c>
      <c r="F10" s="53">
        <v>25.761529500000002</v>
      </c>
      <c r="G10" s="5">
        <v>1.1269166000000001E-2</v>
      </c>
    </row>
    <row r="11" spans="1:7" ht="15" x14ac:dyDescent="0.25">
      <c r="A11" s="6">
        <v>5</v>
      </c>
      <c r="B11" s="7" t="s">
        <v>622</v>
      </c>
      <c r="C11" s="11" t="s">
        <v>623</v>
      </c>
      <c r="D11" s="2" t="s">
        <v>210</v>
      </c>
      <c r="E11" s="47">
        <v>8575</v>
      </c>
      <c r="F11" s="53">
        <v>25.600662499999999</v>
      </c>
      <c r="G11" s="5">
        <v>1.1198796E-2</v>
      </c>
    </row>
    <row r="12" spans="1:7" ht="15" x14ac:dyDescent="0.25">
      <c r="A12" s="6">
        <v>6</v>
      </c>
      <c r="B12" s="7" t="s">
        <v>517</v>
      </c>
      <c r="C12" s="11" t="s">
        <v>518</v>
      </c>
      <c r="D12" s="2" t="s">
        <v>210</v>
      </c>
      <c r="E12" s="47">
        <v>1107</v>
      </c>
      <c r="F12" s="53">
        <v>25.022074499999999</v>
      </c>
      <c r="G12" s="5">
        <v>1.0945698E-2</v>
      </c>
    </row>
    <row r="13" spans="1:7" ht="25.5" x14ac:dyDescent="0.25">
      <c r="A13" s="6">
        <v>7</v>
      </c>
      <c r="B13" s="7" t="s">
        <v>433</v>
      </c>
      <c r="C13" s="11" t="s">
        <v>434</v>
      </c>
      <c r="D13" s="2" t="s">
        <v>31</v>
      </c>
      <c r="E13" s="47">
        <v>2121</v>
      </c>
      <c r="F13" s="53">
        <v>24.8740275</v>
      </c>
      <c r="G13" s="5">
        <v>1.0880936000000001E-2</v>
      </c>
    </row>
    <row r="14" spans="1:7" ht="25.5" x14ac:dyDescent="0.25">
      <c r="A14" s="6">
        <v>8</v>
      </c>
      <c r="B14" s="7" t="s">
        <v>624</v>
      </c>
      <c r="C14" s="11" t="s">
        <v>625</v>
      </c>
      <c r="D14" s="2" t="s">
        <v>626</v>
      </c>
      <c r="E14" s="47">
        <v>14695</v>
      </c>
      <c r="F14" s="53">
        <v>24.863939999999999</v>
      </c>
      <c r="G14" s="5">
        <v>1.0876523000000001E-2</v>
      </c>
    </row>
    <row r="15" spans="1:7" ht="25.5" x14ac:dyDescent="0.25">
      <c r="A15" s="6">
        <v>9</v>
      </c>
      <c r="B15" s="7" t="s">
        <v>416</v>
      </c>
      <c r="C15" s="11" t="s">
        <v>417</v>
      </c>
      <c r="D15" s="2" t="s">
        <v>177</v>
      </c>
      <c r="E15" s="47">
        <v>1466</v>
      </c>
      <c r="F15" s="53">
        <v>24.849433000000001</v>
      </c>
      <c r="G15" s="5">
        <v>1.0870177E-2</v>
      </c>
    </row>
    <row r="16" spans="1:7" ht="25.5" x14ac:dyDescent="0.25">
      <c r="A16" s="6">
        <v>10</v>
      </c>
      <c r="B16" s="7" t="s">
        <v>418</v>
      </c>
      <c r="C16" s="11" t="s">
        <v>419</v>
      </c>
      <c r="D16" s="2" t="s">
        <v>177</v>
      </c>
      <c r="E16" s="47">
        <v>6113</v>
      </c>
      <c r="F16" s="53">
        <v>24.730141499999998</v>
      </c>
      <c r="G16" s="5">
        <v>1.0817993999999999E-2</v>
      </c>
    </row>
    <row r="17" spans="1:7" ht="25.5" x14ac:dyDescent="0.25">
      <c r="A17" s="6">
        <v>11</v>
      </c>
      <c r="B17" s="7" t="s">
        <v>627</v>
      </c>
      <c r="C17" s="11" t="s">
        <v>628</v>
      </c>
      <c r="D17" s="2" t="s">
        <v>177</v>
      </c>
      <c r="E17" s="47">
        <v>6692</v>
      </c>
      <c r="F17" s="53">
        <v>24.713556000000001</v>
      </c>
      <c r="G17" s="5">
        <v>1.0810739E-2</v>
      </c>
    </row>
    <row r="18" spans="1:7" ht="25.5" x14ac:dyDescent="0.25">
      <c r="A18" s="6">
        <v>12</v>
      </c>
      <c r="B18" s="7" t="s">
        <v>629</v>
      </c>
      <c r="C18" s="11" t="s">
        <v>630</v>
      </c>
      <c r="D18" s="2" t="s">
        <v>31</v>
      </c>
      <c r="E18" s="47">
        <v>1654</v>
      </c>
      <c r="F18" s="53">
        <v>24.467621999999999</v>
      </c>
      <c r="G18" s="5">
        <v>1.0703157E-2</v>
      </c>
    </row>
    <row r="19" spans="1:7" ht="15" x14ac:dyDescent="0.25">
      <c r="A19" s="6">
        <v>13</v>
      </c>
      <c r="B19" s="7" t="s">
        <v>511</v>
      </c>
      <c r="C19" s="11" t="s">
        <v>512</v>
      </c>
      <c r="D19" s="2" t="s">
        <v>13</v>
      </c>
      <c r="E19" s="47">
        <v>2708</v>
      </c>
      <c r="F19" s="53">
        <v>24.404496000000002</v>
      </c>
      <c r="G19" s="5">
        <v>1.0675542999999999E-2</v>
      </c>
    </row>
    <row r="20" spans="1:7" ht="25.5" x14ac:dyDescent="0.25">
      <c r="A20" s="6">
        <v>14</v>
      </c>
      <c r="B20" s="7" t="s">
        <v>631</v>
      </c>
      <c r="C20" s="11" t="s">
        <v>632</v>
      </c>
      <c r="D20" s="2" t="s">
        <v>28</v>
      </c>
      <c r="E20" s="47">
        <v>8375</v>
      </c>
      <c r="F20" s="53">
        <v>24.392187499999999</v>
      </c>
      <c r="G20" s="5">
        <v>1.0670159E-2</v>
      </c>
    </row>
    <row r="21" spans="1:7" ht="25.5" x14ac:dyDescent="0.25">
      <c r="A21" s="6">
        <v>15</v>
      </c>
      <c r="B21" s="7" t="s">
        <v>408</v>
      </c>
      <c r="C21" s="11" t="s">
        <v>409</v>
      </c>
      <c r="D21" s="2" t="s">
        <v>177</v>
      </c>
      <c r="E21" s="47">
        <v>2227</v>
      </c>
      <c r="F21" s="53">
        <v>24.3489045</v>
      </c>
      <c r="G21" s="5">
        <v>1.0651225E-2</v>
      </c>
    </row>
    <row r="22" spans="1:7" ht="15" x14ac:dyDescent="0.25">
      <c r="A22" s="6">
        <v>16</v>
      </c>
      <c r="B22" s="7" t="s">
        <v>38</v>
      </c>
      <c r="C22" s="11" t="s">
        <v>39</v>
      </c>
      <c r="D22" s="2" t="s">
        <v>13</v>
      </c>
      <c r="E22" s="47">
        <v>123</v>
      </c>
      <c r="F22" s="53">
        <v>24.341085</v>
      </c>
      <c r="G22" s="5">
        <v>1.0647804E-2</v>
      </c>
    </row>
    <row r="23" spans="1:7" ht="15" x14ac:dyDescent="0.25">
      <c r="A23" s="6">
        <v>17</v>
      </c>
      <c r="B23" s="7" t="s">
        <v>437</v>
      </c>
      <c r="C23" s="11" t="s">
        <v>438</v>
      </c>
      <c r="D23" s="2" t="s">
        <v>177</v>
      </c>
      <c r="E23" s="47">
        <v>784</v>
      </c>
      <c r="F23" s="53">
        <v>24.272248000000001</v>
      </c>
      <c r="G23" s="5">
        <v>1.0617692E-2</v>
      </c>
    </row>
    <row r="24" spans="1:7" ht="15" x14ac:dyDescent="0.25">
      <c r="A24" s="6">
        <v>18</v>
      </c>
      <c r="B24" s="7" t="s">
        <v>519</v>
      </c>
      <c r="C24" s="11" t="s">
        <v>520</v>
      </c>
      <c r="D24" s="2" t="s">
        <v>521</v>
      </c>
      <c r="E24" s="47">
        <v>9546</v>
      </c>
      <c r="F24" s="53">
        <v>24.070239000000001</v>
      </c>
      <c r="G24" s="5">
        <v>1.0529325000000001E-2</v>
      </c>
    </row>
    <row r="25" spans="1:7" ht="25.5" x14ac:dyDescent="0.25">
      <c r="A25" s="6">
        <v>19</v>
      </c>
      <c r="B25" s="7" t="s">
        <v>633</v>
      </c>
      <c r="C25" s="11" t="s">
        <v>634</v>
      </c>
      <c r="D25" s="2" t="s">
        <v>74</v>
      </c>
      <c r="E25" s="47">
        <v>6123</v>
      </c>
      <c r="F25" s="53">
        <v>24.051144000000001</v>
      </c>
      <c r="G25" s="5">
        <v>1.0520972E-2</v>
      </c>
    </row>
    <row r="26" spans="1:7" ht="15" x14ac:dyDescent="0.25">
      <c r="A26" s="6">
        <v>20</v>
      </c>
      <c r="B26" s="7" t="s">
        <v>364</v>
      </c>
      <c r="C26" s="11" t="s">
        <v>365</v>
      </c>
      <c r="D26" s="2" t="s">
        <v>46</v>
      </c>
      <c r="E26" s="47">
        <v>43056</v>
      </c>
      <c r="F26" s="53">
        <v>24.025248000000001</v>
      </c>
      <c r="G26" s="5">
        <v>1.0509644E-2</v>
      </c>
    </row>
    <row r="27" spans="1:7" ht="15" x14ac:dyDescent="0.25">
      <c r="A27" s="6">
        <v>21</v>
      </c>
      <c r="B27" s="7" t="s">
        <v>635</v>
      </c>
      <c r="C27" s="11" t="s">
        <v>636</v>
      </c>
      <c r="D27" s="2" t="s">
        <v>46</v>
      </c>
      <c r="E27" s="47">
        <v>7759</v>
      </c>
      <c r="F27" s="53">
        <v>23.9248765</v>
      </c>
      <c r="G27" s="5">
        <v>1.0465738E-2</v>
      </c>
    </row>
    <row r="28" spans="1:7" ht="15" x14ac:dyDescent="0.25">
      <c r="A28" s="6">
        <v>22</v>
      </c>
      <c r="B28" s="7" t="s">
        <v>546</v>
      </c>
      <c r="C28" s="11" t="s">
        <v>547</v>
      </c>
      <c r="D28" s="2" t="s">
        <v>177</v>
      </c>
      <c r="E28" s="47">
        <v>318</v>
      </c>
      <c r="F28" s="53">
        <v>23.915030999999999</v>
      </c>
      <c r="G28" s="5">
        <v>1.0461431E-2</v>
      </c>
    </row>
    <row r="29" spans="1:7" ht="15" x14ac:dyDescent="0.25">
      <c r="A29" s="6">
        <v>23</v>
      </c>
      <c r="B29" s="7" t="s">
        <v>637</v>
      </c>
      <c r="C29" s="11" t="s">
        <v>638</v>
      </c>
      <c r="D29" s="2" t="s">
        <v>253</v>
      </c>
      <c r="E29" s="47">
        <v>4215</v>
      </c>
      <c r="F29" s="53">
        <v>23.81475</v>
      </c>
      <c r="G29" s="5">
        <v>1.0417564000000001E-2</v>
      </c>
    </row>
    <row r="30" spans="1:7" ht="15" x14ac:dyDescent="0.25">
      <c r="A30" s="6">
        <v>24</v>
      </c>
      <c r="B30" s="7" t="s">
        <v>639</v>
      </c>
      <c r="C30" s="11" t="s">
        <v>640</v>
      </c>
      <c r="D30" s="2" t="s">
        <v>46</v>
      </c>
      <c r="E30" s="47">
        <v>4273</v>
      </c>
      <c r="F30" s="53">
        <v>23.809156000000002</v>
      </c>
      <c r="G30" s="5">
        <v>1.0415117E-2</v>
      </c>
    </row>
    <row r="31" spans="1:7" ht="15" x14ac:dyDescent="0.25">
      <c r="A31" s="6">
        <v>25</v>
      </c>
      <c r="B31" s="7" t="s">
        <v>398</v>
      </c>
      <c r="C31" s="11" t="s">
        <v>399</v>
      </c>
      <c r="D31" s="2" t="s">
        <v>210</v>
      </c>
      <c r="E31" s="47">
        <v>2837</v>
      </c>
      <c r="F31" s="53">
        <v>23.720157</v>
      </c>
      <c r="G31" s="5">
        <v>1.0376185E-2</v>
      </c>
    </row>
    <row r="32" spans="1:7" ht="15" x14ac:dyDescent="0.25">
      <c r="A32" s="6">
        <v>26</v>
      </c>
      <c r="B32" s="7" t="s">
        <v>641</v>
      </c>
      <c r="C32" s="11" t="s">
        <v>642</v>
      </c>
      <c r="D32" s="2" t="s">
        <v>253</v>
      </c>
      <c r="E32" s="47">
        <v>807</v>
      </c>
      <c r="F32" s="53">
        <v>23.675362499999999</v>
      </c>
      <c r="G32" s="5">
        <v>1.0356590000000001E-2</v>
      </c>
    </row>
    <row r="33" spans="1:7" ht="15" x14ac:dyDescent="0.25">
      <c r="A33" s="6">
        <v>27</v>
      </c>
      <c r="B33" s="7" t="s">
        <v>643</v>
      </c>
      <c r="C33" s="11" t="s">
        <v>644</v>
      </c>
      <c r="D33" s="2" t="s">
        <v>253</v>
      </c>
      <c r="E33" s="47">
        <v>2889</v>
      </c>
      <c r="F33" s="53">
        <v>23.662354499999999</v>
      </c>
      <c r="G33" s="5">
        <v>1.03509E-2</v>
      </c>
    </row>
    <row r="34" spans="1:7" ht="15" x14ac:dyDescent="0.25">
      <c r="A34" s="6">
        <v>28</v>
      </c>
      <c r="B34" s="7" t="s">
        <v>645</v>
      </c>
      <c r="C34" s="11" t="s">
        <v>646</v>
      </c>
      <c r="D34" s="2" t="s">
        <v>227</v>
      </c>
      <c r="E34" s="47">
        <v>11038</v>
      </c>
      <c r="F34" s="53">
        <v>23.654433999999998</v>
      </c>
      <c r="G34" s="5">
        <v>1.0347435E-2</v>
      </c>
    </row>
    <row r="35" spans="1:7" ht="25.5" x14ac:dyDescent="0.25">
      <c r="A35" s="6">
        <v>29</v>
      </c>
      <c r="B35" s="7" t="s">
        <v>586</v>
      </c>
      <c r="C35" s="11" t="s">
        <v>587</v>
      </c>
      <c r="D35" s="2" t="s">
        <v>49</v>
      </c>
      <c r="E35" s="47">
        <v>6578</v>
      </c>
      <c r="F35" s="53">
        <v>23.641331999999998</v>
      </c>
      <c r="G35" s="5">
        <v>1.0341703000000001E-2</v>
      </c>
    </row>
    <row r="36" spans="1:7" ht="15" x14ac:dyDescent="0.25">
      <c r="A36" s="6">
        <v>30</v>
      </c>
      <c r="B36" s="7" t="s">
        <v>647</v>
      </c>
      <c r="C36" s="11" t="s">
        <v>648</v>
      </c>
      <c r="D36" s="2" t="s">
        <v>74</v>
      </c>
      <c r="E36" s="47">
        <v>1554</v>
      </c>
      <c r="F36" s="53">
        <v>23.574179999999998</v>
      </c>
      <c r="G36" s="5">
        <v>1.0312328000000001E-2</v>
      </c>
    </row>
    <row r="37" spans="1:7" ht="25.5" x14ac:dyDescent="0.25">
      <c r="A37" s="6">
        <v>31</v>
      </c>
      <c r="B37" s="7" t="s">
        <v>107</v>
      </c>
      <c r="C37" s="11" t="s">
        <v>108</v>
      </c>
      <c r="D37" s="2" t="s">
        <v>31</v>
      </c>
      <c r="E37" s="47">
        <v>33090</v>
      </c>
      <c r="F37" s="53">
        <v>23.427720000000001</v>
      </c>
      <c r="G37" s="5">
        <v>1.0248261E-2</v>
      </c>
    </row>
    <row r="38" spans="1:7" ht="25.5" x14ac:dyDescent="0.25">
      <c r="A38" s="6">
        <v>32</v>
      </c>
      <c r="B38" s="7" t="s">
        <v>500</v>
      </c>
      <c r="C38" s="11" t="s">
        <v>501</v>
      </c>
      <c r="D38" s="2" t="s">
        <v>60</v>
      </c>
      <c r="E38" s="47">
        <v>2014</v>
      </c>
      <c r="F38" s="53">
        <v>23.333196999999998</v>
      </c>
      <c r="G38" s="5">
        <v>1.0206912E-2</v>
      </c>
    </row>
    <row r="39" spans="1:7" ht="15" x14ac:dyDescent="0.25">
      <c r="A39" s="6">
        <v>33</v>
      </c>
      <c r="B39" s="7" t="s">
        <v>14</v>
      </c>
      <c r="C39" s="11" t="s">
        <v>15</v>
      </c>
      <c r="D39" s="2" t="s">
        <v>16</v>
      </c>
      <c r="E39" s="47">
        <v>5714</v>
      </c>
      <c r="F39" s="53">
        <v>23.284549999999999</v>
      </c>
      <c r="G39" s="5">
        <v>1.0185632E-2</v>
      </c>
    </row>
    <row r="40" spans="1:7" ht="25.5" x14ac:dyDescent="0.25">
      <c r="A40" s="6">
        <v>34</v>
      </c>
      <c r="B40" s="7" t="s">
        <v>522</v>
      </c>
      <c r="C40" s="11" t="s">
        <v>523</v>
      </c>
      <c r="D40" s="2" t="s">
        <v>49</v>
      </c>
      <c r="E40" s="47">
        <v>1323</v>
      </c>
      <c r="F40" s="53">
        <v>23.254370999999999</v>
      </c>
      <c r="G40" s="5">
        <v>1.0172430999999999E-2</v>
      </c>
    </row>
    <row r="41" spans="1:7" ht="15" x14ac:dyDescent="0.25">
      <c r="A41" s="6">
        <v>35</v>
      </c>
      <c r="B41" s="7" t="s">
        <v>56</v>
      </c>
      <c r="C41" s="11" t="s">
        <v>57</v>
      </c>
      <c r="D41" s="2" t="s">
        <v>16</v>
      </c>
      <c r="E41" s="47">
        <v>7493</v>
      </c>
      <c r="F41" s="53">
        <v>23.224553499999999</v>
      </c>
      <c r="G41" s="5">
        <v>1.0159387000000001E-2</v>
      </c>
    </row>
    <row r="42" spans="1:7" ht="25.5" x14ac:dyDescent="0.25">
      <c r="A42" s="6">
        <v>36</v>
      </c>
      <c r="B42" s="7" t="s">
        <v>26</v>
      </c>
      <c r="C42" s="11" t="s">
        <v>27</v>
      </c>
      <c r="D42" s="2" t="s">
        <v>28</v>
      </c>
      <c r="E42" s="47">
        <v>1664</v>
      </c>
      <c r="F42" s="53">
        <v>23.176192</v>
      </c>
      <c r="G42" s="5">
        <v>1.0138232E-2</v>
      </c>
    </row>
    <row r="43" spans="1:7" ht="15" x14ac:dyDescent="0.25">
      <c r="A43" s="6">
        <v>37</v>
      </c>
      <c r="B43" s="7" t="s">
        <v>584</v>
      </c>
      <c r="C43" s="11" t="s">
        <v>585</v>
      </c>
      <c r="D43" s="2" t="s">
        <v>161</v>
      </c>
      <c r="E43" s="47">
        <v>1876</v>
      </c>
      <c r="F43" s="53">
        <v>23.160157999999999</v>
      </c>
      <c r="G43" s="5">
        <v>1.0131218000000001E-2</v>
      </c>
    </row>
    <row r="44" spans="1:7" ht="15" x14ac:dyDescent="0.25">
      <c r="A44" s="6">
        <v>38</v>
      </c>
      <c r="B44" s="7" t="s">
        <v>490</v>
      </c>
      <c r="C44" s="11" t="s">
        <v>491</v>
      </c>
      <c r="D44" s="2" t="s">
        <v>16</v>
      </c>
      <c r="E44" s="47">
        <v>1670</v>
      </c>
      <c r="F44" s="53">
        <v>23.155384999999999</v>
      </c>
      <c r="G44" s="5">
        <v>1.012913E-2</v>
      </c>
    </row>
    <row r="45" spans="1:7" ht="25.5" x14ac:dyDescent="0.25">
      <c r="A45" s="6">
        <v>39</v>
      </c>
      <c r="B45" s="7" t="s">
        <v>649</v>
      </c>
      <c r="C45" s="11" t="s">
        <v>650</v>
      </c>
      <c r="D45" s="2" t="s">
        <v>210</v>
      </c>
      <c r="E45" s="47">
        <v>655</v>
      </c>
      <c r="F45" s="53">
        <v>23.054690000000001</v>
      </c>
      <c r="G45" s="5">
        <v>1.0085082E-2</v>
      </c>
    </row>
    <row r="46" spans="1:7" ht="15" x14ac:dyDescent="0.25">
      <c r="A46" s="6">
        <v>40</v>
      </c>
      <c r="B46" s="7" t="s">
        <v>574</v>
      </c>
      <c r="C46" s="11" t="s">
        <v>575</v>
      </c>
      <c r="D46" s="2" t="s">
        <v>243</v>
      </c>
      <c r="E46" s="47">
        <v>2378</v>
      </c>
      <c r="F46" s="53">
        <v>23.046386999999999</v>
      </c>
      <c r="G46" s="5">
        <v>1.008145E-2</v>
      </c>
    </row>
    <row r="47" spans="1:7" ht="15" x14ac:dyDescent="0.25">
      <c r="A47" s="6">
        <v>41</v>
      </c>
      <c r="B47" s="7" t="s">
        <v>505</v>
      </c>
      <c r="C47" s="11" t="s">
        <v>506</v>
      </c>
      <c r="D47" s="2" t="s">
        <v>13</v>
      </c>
      <c r="E47" s="47">
        <v>1410</v>
      </c>
      <c r="F47" s="53">
        <v>23.011904999999999</v>
      </c>
      <c r="G47" s="5">
        <v>1.0066366E-2</v>
      </c>
    </row>
    <row r="48" spans="1:7" ht="25.5" x14ac:dyDescent="0.25">
      <c r="A48" s="6">
        <v>42</v>
      </c>
      <c r="B48" s="7" t="s">
        <v>406</v>
      </c>
      <c r="C48" s="11" t="s">
        <v>407</v>
      </c>
      <c r="D48" s="2" t="s">
        <v>177</v>
      </c>
      <c r="E48" s="47">
        <v>3592</v>
      </c>
      <c r="F48" s="53">
        <v>22.983412000000001</v>
      </c>
      <c r="G48" s="5">
        <v>1.0053902E-2</v>
      </c>
    </row>
    <row r="49" spans="1:7" ht="15" x14ac:dyDescent="0.25">
      <c r="A49" s="6">
        <v>43</v>
      </c>
      <c r="B49" s="7" t="s">
        <v>651</v>
      </c>
      <c r="C49" s="11" t="s">
        <v>652</v>
      </c>
      <c r="D49" s="2" t="s">
        <v>253</v>
      </c>
      <c r="E49" s="47">
        <v>1311</v>
      </c>
      <c r="F49" s="53">
        <v>22.901203500000001</v>
      </c>
      <c r="G49" s="5">
        <v>1.0017939999999999E-2</v>
      </c>
    </row>
    <row r="50" spans="1:7" ht="25.5" x14ac:dyDescent="0.25">
      <c r="A50" s="6">
        <v>44</v>
      </c>
      <c r="B50" s="7" t="s">
        <v>653</v>
      </c>
      <c r="C50" s="11" t="s">
        <v>654</v>
      </c>
      <c r="D50" s="2" t="s">
        <v>60</v>
      </c>
      <c r="E50" s="47">
        <v>2930</v>
      </c>
      <c r="F50" s="53">
        <v>22.697244999999999</v>
      </c>
      <c r="G50" s="5">
        <v>9.9287200000000003E-3</v>
      </c>
    </row>
    <row r="51" spans="1:7" ht="15" x14ac:dyDescent="0.25">
      <c r="A51" s="6">
        <v>45</v>
      </c>
      <c r="B51" s="7" t="s">
        <v>392</v>
      </c>
      <c r="C51" s="11" t="s">
        <v>393</v>
      </c>
      <c r="D51" s="2" t="s">
        <v>16</v>
      </c>
      <c r="E51" s="47">
        <v>2944</v>
      </c>
      <c r="F51" s="53">
        <v>22.576063999999999</v>
      </c>
      <c r="G51" s="5">
        <v>9.8757110000000006E-3</v>
      </c>
    </row>
    <row r="52" spans="1:7" ht="25.5" x14ac:dyDescent="0.25">
      <c r="A52" s="6">
        <v>46</v>
      </c>
      <c r="B52" s="7" t="s">
        <v>655</v>
      </c>
      <c r="C52" s="11" t="s">
        <v>656</v>
      </c>
      <c r="D52" s="2" t="s">
        <v>49</v>
      </c>
      <c r="E52" s="47">
        <v>1590</v>
      </c>
      <c r="F52" s="53">
        <v>22.561305000000001</v>
      </c>
      <c r="G52" s="5">
        <v>9.8692550000000004E-3</v>
      </c>
    </row>
    <row r="53" spans="1:7" ht="15" x14ac:dyDescent="0.25">
      <c r="A53" s="6">
        <v>47</v>
      </c>
      <c r="B53" s="7" t="s">
        <v>36</v>
      </c>
      <c r="C53" s="11" t="s">
        <v>37</v>
      </c>
      <c r="D53" s="2" t="s">
        <v>16</v>
      </c>
      <c r="E53" s="47">
        <v>973</v>
      </c>
      <c r="F53" s="53">
        <v>22.548788500000001</v>
      </c>
      <c r="G53" s="5">
        <v>9.8637789999999996E-3</v>
      </c>
    </row>
    <row r="54" spans="1:7" ht="25.5" x14ac:dyDescent="0.25">
      <c r="A54" s="6">
        <v>48</v>
      </c>
      <c r="B54" s="7" t="s">
        <v>394</v>
      </c>
      <c r="C54" s="11" t="s">
        <v>395</v>
      </c>
      <c r="D54" s="2" t="s">
        <v>49</v>
      </c>
      <c r="E54" s="47">
        <v>7477</v>
      </c>
      <c r="F54" s="53">
        <v>22.5319395</v>
      </c>
      <c r="G54" s="5">
        <v>9.856409E-3</v>
      </c>
    </row>
    <row r="55" spans="1:7" ht="15" x14ac:dyDescent="0.25">
      <c r="A55" s="6">
        <v>49</v>
      </c>
      <c r="B55" s="7" t="s">
        <v>104</v>
      </c>
      <c r="C55" s="11" t="s">
        <v>105</v>
      </c>
      <c r="D55" s="2" t="s">
        <v>106</v>
      </c>
      <c r="E55" s="47">
        <v>6327</v>
      </c>
      <c r="F55" s="53">
        <v>22.5209565</v>
      </c>
      <c r="G55" s="5">
        <v>9.8516039999999999E-3</v>
      </c>
    </row>
    <row r="56" spans="1:7" ht="15" x14ac:dyDescent="0.25">
      <c r="A56" s="6">
        <v>50</v>
      </c>
      <c r="B56" s="7" t="s">
        <v>507</v>
      </c>
      <c r="C56" s="11" t="s">
        <v>508</v>
      </c>
      <c r="D56" s="2" t="s">
        <v>227</v>
      </c>
      <c r="E56" s="47">
        <v>337</v>
      </c>
      <c r="F56" s="53">
        <v>22.465768000000001</v>
      </c>
      <c r="G56" s="5">
        <v>9.8274629999999998E-3</v>
      </c>
    </row>
    <row r="57" spans="1:7" ht="15" x14ac:dyDescent="0.25">
      <c r="A57" s="6">
        <v>51</v>
      </c>
      <c r="B57" s="7" t="s">
        <v>494</v>
      </c>
      <c r="C57" s="11" t="s">
        <v>495</v>
      </c>
      <c r="D57" s="2" t="s">
        <v>210</v>
      </c>
      <c r="E57" s="47">
        <v>2988</v>
      </c>
      <c r="F57" s="53">
        <v>22.450337999999999</v>
      </c>
      <c r="G57" s="5">
        <v>9.820713E-3</v>
      </c>
    </row>
    <row r="58" spans="1:7" ht="15" x14ac:dyDescent="0.25">
      <c r="A58" s="6">
        <v>52</v>
      </c>
      <c r="B58" s="7" t="s">
        <v>657</v>
      </c>
      <c r="C58" s="11" t="s">
        <v>658</v>
      </c>
      <c r="D58" s="2" t="s">
        <v>227</v>
      </c>
      <c r="E58" s="47">
        <v>752</v>
      </c>
      <c r="F58" s="53">
        <v>22.440432000000001</v>
      </c>
      <c r="G58" s="5">
        <v>9.8163799999999996E-3</v>
      </c>
    </row>
    <row r="59" spans="1:7" ht="25.5" x14ac:dyDescent="0.25">
      <c r="A59" s="6">
        <v>53</v>
      </c>
      <c r="B59" s="7" t="s">
        <v>659</v>
      </c>
      <c r="C59" s="11" t="s">
        <v>660</v>
      </c>
      <c r="D59" s="2" t="s">
        <v>526</v>
      </c>
      <c r="E59" s="47">
        <v>8094</v>
      </c>
      <c r="F59" s="53">
        <v>22.408238999999998</v>
      </c>
      <c r="G59" s="5">
        <v>9.8022969999999997E-3</v>
      </c>
    </row>
    <row r="60" spans="1:7" ht="25.5" x14ac:dyDescent="0.25">
      <c r="A60" s="6">
        <v>54</v>
      </c>
      <c r="B60" s="7" t="s">
        <v>539</v>
      </c>
      <c r="C60" s="11" t="s">
        <v>540</v>
      </c>
      <c r="D60" s="2" t="s">
        <v>28</v>
      </c>
      <c r="E60" s="47">
        <v>5884</v>
      </c>
      <c r="F60" s="53">
        <v>22.350373999999999</v>
      </c>
      <c r="G60" s="5">
        <v>9.7769850000000002E-3</v>
      </c>
    </row>
    <row r="61" spans="1:7" ht="25.5" x14ac:dyDescent="0.25">
      <c r="A61" s="6">
        <v>55</v>
      </c>
      <c r="B61" s="7" t="s">
        <v>492</v>
      </c>
      <c r="C61" s="11" t="s">
        <v>493</v>
      </c>
      <c r="D61" s="2" t="s">
        <v>177</v>
      </c>
      <c r="E61" s="47">
        <v>1118</v>
      </c>
      <c r="F61" s="53">
        <v>22.304659000000001</v>
      </c>
      <c r="G61" s="5">
        <v>9.756987E-3</v>
      </c>
    </row>
    <row r="62" spans="1:7" ht="25.5" x14ac:dyDescent="0.25">
      <c r="A62" s="6">
        <v>56</v>
      </c>
      <c r="B62" s="7" t="s">
        <v>537</v>
      </c>
      <c r="C62" s="11" t="s">
        <v>538</v>
      </c>
      <c r="D62" s="2" t="s">
        <v>28</v>
      </c>
      <c r="E62" s="47">
        <v>14094</v>
      </c>
      <c r="F62" s="53">
        <v>22.275566999999999</v>
      </c>
      <c r="G62" s="5">
        <v>9.7442610000000006E-3</v>
      </c>
    </row>
    <row r="63" spans="1:7" ht="25.5" x14ac:dyDescent="0.25">
      <c r="A63" s="6">
        <v>57</v>
      </c>
      <c r="B63" s="7" t="s">
        <v>535</v>
      </c>
      <c r="C63" s="11" t="s">
        <v>536</v>
      </c>
      <c r="D63" s="2" t="s">
        <v>169</v>
      </c>
      <c r="E63" s="47">
        <v>5139</v>
      </c>
      <c r="F63" s="53">
        <v>22.231314000000001</v>
      </c>
      <c r="G63" s="5">
        <v>9.724903E-3</v>
      </c>
    </row>
    <row r="64" spans="1:7" ht="25.5" x14ac:dyDescent="0.25">
      <c r="A64" s="6">
        <v>58</v>
      </c>
      <c r="B64" s="7" t="s">
        <v>414</v>
      </c>
      <c r="C64" s="11" t="s">
        <v>415</v>
      </c>
      <c r="D64" s="2" t="s">
        <v>49</v>
      </c>
      <c r="E64" s="47">
        <v>3955</v>
      </c>
      <c r="F64" s="53">
        <v>22.191504999999999</v>
      </c>
      <c r="G64" s="5">
        <v>9.7074889999999997E-3</v>
      </c>
    </row>
    <row r="65" spans="1:7" ht="15" x14ac:dyDescent="0.25">
      <c r="A65" s="6">
        <v>59</v>
      </c>
      <c r="B65" s="7" t="s">
        <v>496</v>
      </c>
      <c r="C65" s="11" t="s">
        <v>497</v>
      </c>
      <c r="D65" s="2" t="s">
        <v>25</v>
      </c>
      <c r="E65" s="47">
        <v>16539</v>
      </c>
      <c r="F65" s="53">
        <v>22.170529500000001</v>
      </c>
      <c r="G65" s="5">
        <v>9.6983130000000001E-3</v>
      </c>
    </row>
    <row r="66" spans="1:7" ht="15" x14ac:dyDescent="0.25">
      <c r="A66" s="6">
        <v>60</v>
      </c>
      <c r="B66" s="7" t="s">
        <v>661</v>
      </c>
      <c r="C66" s="11" t="s">
        <v>662</v>
      </c>
      <c r="D66" s="2" t="s">
        <v>106</v>
      </c>
      <c r="E66" s="47">
        <v>9184</v>
      </c>
      <c r="F66" s="53">
        <v>22.147216</v>
      </c>
      <c r="G66" s="5">
        <v>9.6881150000000006E-3</v>
      </c>
    </row>
    <row r="67" spans="1:7" ht="15" x14ac:dyDescent="0.25">
      <c r="A67" s="6">
        <v>61</v>
      </c>
      <c r="B67" s="7" t="s">
        <v>556</v>
      </c>
      <c r="C67" s="11" t="s">
        <v>557</v>
      </c>
      <c r="D67" s="2" t="s">
        <v>174</v>
      </c>
      <c r="E67" s="47">
        <v>15110</v>
      </c>
      <c r="F67" s="53">
        <v>22.136150000000001</v>
      </c>
      <c r="G67" s="5">
        <v>9.6832740000000004E-3</v>
      </c>
    </row>
    <row r="68" spans="1:7" ht="25.5" x14ac:dyDescent="0.25">
      <c r="A68" s="6">
        <v>62</v>
      </c>
      <c r="B68" s="7" t="s">
        <v>410</v>
      </c>
      <c r="C68" s="11" t="s">
        <v>411</v>
      </c>
      <c r="D68" s="2" t="s">
        <v>49</v>
      </c>
      <c r="E68" s="47">
        <v>1506</v>
      </c>
      <c r="F68" s="53">
        <v>22.035039000000001</v>
      </c>
      <c r="G68" s="5">
        <v>9.6390439999999994E-3</v>
      </c>
    </row>
    <row r="69" spans="1:7" ht="25.5" x14ac:dyDescent="0.25">
      <c r="A69" s="6">
        <v>63</v>
      </c>
      <c r="B69" s="7" t="s">
        <v>663</v>
      </c>
      <c r="C69" s="11" t="s">
        <v>664</v>
      </c>
      <c r="D69" s="2" t="s">
        <v>526</v>
      </c>
      <c r="E69" s="47">
        <v>10633</v>
      </c>
      <c r="F69" s="53">
        <v>21.9092965</v>
      </c>
      <c r="G69" s="5">
        <v>9.5840390000000008E-3</v>
      </c>
    </row>
    <row r="70" spans="1:7" ht="15" x14ac:dyDescent="0.25">
      <c r="A70" s="6">
        <v>64</v>
      </c>
      <c r="B70" s="7" t="s">
        <v>665</v>
      </c>
      <c r="C70" s="11" t="s">
        <v>666</v>
      </c>
      <c r="D70" s="2" t="s">
        <v>174</v>
      </c>
      <c r="E70" s="47">
        <v>121</v>
      </c>
      <c r="F70" s="53">
        <v>21.802929500000001</v>
      </c>
      <c r="G70" s="5">
        <v>9.5375100000000008E-3</v>
      </c>
    </row>
    <row r="71" spans="1:7" ht="15" x14ac:dyDescent="0.25">
      <c r="A71" s="6">
        <v>65</v>
      </c>
      <c r="B71" s="7" t="s">
        <v>533</v>
      </c>
      <c r="C71" s="11" t="s">
        <v>534</v>
      </c>
      <c r="D71" s="2" t="s">
        <v>16</v>
      </c>
      <c r="E71" s="47">
        <v>18641</v>
      </c>
      <c r="F71" s="53">
        <v>21.744726499999999</v>
      </c>
      <c r="G71" s="5">
        <v>9.5120489999999999E-3</v>
      </c>
    </row>
    <row r="72" spans="1:7" ht="15" x14ac:dyDescent="0.25">
      <c r="A72" s="6">
        <v>66</v>
      </c>
      <c r="B72" s="7" t="s">
        <v>667</v>
      </c>
      <c r="C72" s="11" t="s">
        <v>668</v>
      </c>
      <c r="D72" s="2" t="s">
        <v>253</v>
      </c>
      <c r="E72" s="47">
        <v>6681</v>
      </c>
      <c r="F72" s="53">
        <v>21.7433145</v>
      </c>
      <c r="G72" s="5">
        <v>9.5114310000000007E-3</v>
      </c>
    </row>
    <row r="73" spans="1:7" ht="25.5" x14ac:dyDescent="0.25">
      <c r="A73" s="6">
        <v>67</v>
      </c>
      <c r="B73" s="7" t="s">
        <v>669</v>
      </c>
      <c r="C73" s="11" t="s">
        <v>670</v>
      </c>
      <c r="D73" s="2" t="s">
        <v>177</v>
      </c>
      <c r="E73" s="47">
        <v>12047</v>
      </c>
      <c r="F73" s="53">
        <v>21.7026705</v>
      </c>
      <c r="G73" s="5">
        <v>9.493652E-3</v>
      </c>
    </row>
    <row r="74" spans="1:7" ht="25.5" x14ac:dyDescent="0.25">
      <c r="A74" s="6">
        <v>68</v>
      </c>
      <c r="B74" s="7" t="s">
        <v>502</v>
      </c>
      <c r="C74" s="11" t="s">
        <v>503</v>
      </c>
      <c r="D74" s="2" t="s">
        <v>504</v>
      </c>
      <c r="E74" s="47">
        <v>6729</v>
      </c>
      <c r="F74" s="53">
        <v>21.552987000000002</v>
      </c>
      <c r="G74" s="5">
        <v>9.4281739999999992E-3</v>
      </c>
    </row>
    <row r="75" spans="1:7" ht="25.5" x14ac:dyDescent="0.25">
      <c r="A75" s="6">
        <v>69</v>
      </c>
      <c r="B75" s="7" t="s">
        <v>671</v>
      </c>
      <c r="C75" s="11" t="s">
        <v>672</v>
      </c>
      <c r="D75" s="2" t="s">
        <v>177</v>
      </c>
      <c r="E75" s="47">
        <v>8971</v>
      </c>
      <c r="F75" s="53">
        <v>21.548342000000002</v>
      </c>
      <c r="G75" s="5">
        <v>9.4261420000000002E-3</v>
      </c>
    </row>
    <row r="76" spans="1:7" ht="25.5" x14ac:dyDescent="0.25">
      <c r="A76" s="6">
        <v>70</v>
      </c>
      <c r="B76" s="7" t="s">
        <v>337</v>
      </c>
      <c r="C76" s="11" t="s">
        <v>338</v>
      </c>
      <c r="D76" s="2" t="s">
        <v>49</v>
      </c>
      <c r="E76" s="47">
        <v>211</v>
      </c>
      <c r="F76" s="53">
        <v>21.529701500000002</v>
      </c>
      <c r="G76" s="5">
        <v>9.4179880000000004E-3</v>
      </c>
    </row>
    <row r="77" spans="1:7" ht="15" x14ac:dyDescent="0.25">
      <c r="A77" s="6">
        <v>71</v>
      </c>
      <c r="B77" s="7" t="s">
        <v>673</v>
      </c>
      <c r="C77" s="11" t="s">
        <v>674</v>
      </c>
      <c r="D77" s="2" t="s">
        <v>227</v>
      </c>
      <c r="E77" s="47">
        <v>24749</v>
      </c>
      <c r="F77" s="53">
        <v>21.5192555</v>
      </c>
      <c r="G77" s="5">
        <v>9.4134189999999993E-3</v>
      </c>
    </row>
    <row r="78" spans="1:7" ht="15" x14ac:dyDescent="0.25">
      <c r="A78" s="6">
        <v>72</v>
      </c>
      <c r="B78" s="7" t="s">
        <v>402</v>
      </c>
      <c r="C78" s="11" t="s">
        <v>403</v>
      </c>
      <c r="D78" s="2" t="s">
        <v>227</v>
      </c>
      <c r="E78" s="47">
        <v>856</v>
      </c>
      <c r="F78" s="53">
        <v>21.501436000000002</v>
      </c>
      <c r="G78" s="5">
        <v>9.4056239999999996E-3</v>
      </c>
    </row>
    <row r="79" spans="1:7" ht="25.5" x14ac:dyDescent="0.25">
      <c r="A79" s="6">
        <v>73</v>
      </c>
      <c r="B79" s="7" t="s">
        <v>17</v>
      </c>
      <c r="C79" s="11" t="s">
        <v>18</v>
      </c>
      <c r="D79" s="2" t="s">
        <v>19</v>
      </c>
      <c r="E79" s="47">
        <v>1592</v>
      </c>
      <c r="F79" s="53">
        <v>21.468916</v>
      </c>
      <c r="G79" s="5">
        <v>9.3913980000000005E-3</v>
      </c>
    </row>
    <row r="80" spans="1:7" ht="25.5" x14ac:dyDescent="0.25">
      <c r="A80" s="6">
        <v>74</v>
      </c>
      <c r="B80" s="7" t="s">
        <v>675</v>
      </c>
      <c r="C80" s="11" t="s">
        <v>676</v>
      </c>
      <c r="D80" s="2" t="s">
        <v>253</v>
      </c>
      <c r="E80" s="47">
        <v>4684</v>
      </c>
      <c r="F80" s="53">
        <v>21.436326000000001</v>
      </c>
      <c r="G80" s="5">
        <v>9.3771419999999998E-3</v>
      </c>
    </row>
    <row r="81" spans="1:7" ht="25.5" x14ac:dyDescent="0.25">
      <c r="A81" s="6">
        <v>75</v>
      </c>
      <c r="B81" s="7" t="s">
        <v>677</v>
      </c>
      <c r="C81" s="11" t="s">
        <v>678</v>
      </c>
      <c r="D81" s="2" t="s">
        <v>526</v>
      </c>
      <c r="E81" s="47">
        <v>12818</v>
      </c>
      <c r="F81" s="53">
        <v>21.386832999999999</v>
      </c>
      <c r="G81" s="5">
        <v>9.355492E-3</v>
      </c>
    </row>
    <row r="82" spans="1:7" ht="15" x14ac:dyDescent="0.25">
      <c r="A82" s="6">
        <v>76</v>
      </c>
      <c r="B82" s="7" t="s">
        <v>679</v>
      </c>
      <c r="C82" s="11" t="s">
        <v>680</v>
      </c>
      <c r="D82" s="2" t="s">
        <v>13</v>
      </c>
      <c r="E82" s="47">
        <v>9688</v>
      </c>
      <c r="F82" s="53">
        <v>21.36204</v>
      </c>
      <c r="G82" s="5">
        <v>9.3446459999999999E-3</v>
      </c>
    </row>
    <row r="83" spans="1:7" ht="15" x14ac:dyDescent="0.25">
      <c r="A83" s="6">
        <v>77</v>
      </c>
      <c r="B83" s="7" t="s">
        <v>681</v>
      </c>
      <c r="C83" s="11" t="s">
        <v>682</v>
      </c>
      <c r="D83" s="2" t="s">
        <v>253</v>
      </c>
      <c r="E83" s="47">
        <v>3596</v>
      </c>
      <c r="F83" s="53">
        <v>21.34226</v>
      </c>
      <c r="G83" s="5">
        <v>9.3359940000000002E-3</v>
      </c>
    </row>
    <row r="84" spans="1:7" ht="25.5" x14ac:dyDescent="0.25">
      <c r="A84" s="6">
        <v>78</v>
      </c>
      <c r="B84" s="7" t="s">
        <v>683</v>
      </c>
      <c r="C84" s="11" t="s">
        <v>684</v>
      </c>
      <c r="D84" s="2" t="s">
        <v>74</v>
      </c>
      <c r="E84" s="47">
        <v>4321</v>
      </c>
      <c r="F84" s="53">
        <v>21.311171999999999</v>
      </c>
      <c r="G84" s="5">
        <v>9.3223939999999995E-3</v>
      </c>
    </row>
    <row r="85" spans="1:7" ht="25.5" x14ac:dyDescent="0.25">
      <c r="A85" s="6">
        <v>79</v>
      </c>
      <c r="B85" s="7" t="s">
        <v>529</v>
      </c>
      <c r="C85" s="11" t="s">
        <v>530</v>
      </c>
      <c r="D85" s="2" t="s">
        <v>49</v>
      </c>
      <c r="E85" s="47">
        <v>1754</v>
      </c>
      <c r="F85" s="53">
        <v>21.190950999999998</v>
      </c>
      <c r="G85" s="5">
        <v>9.2698050000000008E-3</v>
      </c>
    </row>
    <row r="86" spans="1:7" ht="25.5" x14ac:dyDescent="0.25">
      <c r="A86" s="6">
        <v>80</v>
      </c>
      <c r="B86" s="7" t="s">
        <v>685</v>
      </c>
      <c r="C86" s="11" t="s">
        <v>686</v>
      </c>
      <c r="D86" s="2" t="s">
        <v>177</v>
      </c>
      <c r="E86" s="47">
        <v>3045</v>
      </c>
      <c r="F86" s="53">
        <v>21.1764525</v>
      </c>
      <c r="G86" s="5">
        <v>9.2634620000000001E-3</v>
      </c>
    </row>
    <row r="87" spans="1:7" ht="15" x14ac:dyDescent="0.25">
      <c r="A87" s="6">
        <v>81</v>
      </c>
      <c r="B87" s="7" t="s">
        <v>420</v>
      </c>
      <c r="C87" s="11" t="s">
        <v>421</v>
      </c>
      <c r="D87" s="2" t="s">
        <v>227</v>
      </c>
      <c r="E87" s="47">
        <v>3277</v>
      </c>
      <c r="F87" s="53">
        <v>21.146481000000001</v>
      </c>
      <c r="G87" s="5">
        <v>9.2503519999999999E-3</v>
      </c>
    </row>
    <row r="88" spans="1:7" ht="15" x14ac:dyDescent="0.25">
      <c r="A88" s="6">
        <v>82</v>
      </c>
      <c r="B88" s="7" t="s">
        <v>687</v>
      </c>
      <c r="C88" s="11" t="s">
        <v>688</v>
      </c>
      <c r="D88" s="2" t="s">
        <v>25</v>
      </c>
      <c r="E88" s="47">
        <v>90453</v>
      </c>
      <c r="F88" s="53">
        <v>21.120775500000001</v>
      </c>
      <c r="G88" s="5">
        <v>9.2391069999999999E-3</v>
      </c>
    </row>
    <row r="89" spans="1:7" ht="15" x14ac:dyDescent="0.25">
      <c r="A89" s="6">
        <v>83</v>
      </c>
      <c r="B89" s="7" t="s">
        <v>498</v>
      </c>
      <c r="C89" s="11" t="s">
        <v>499</v>
      </c>
      <c r="D89" s="2" t="s">
        <v>16</v>
      </c>
      <c r="E89" s="47">
        <v>1308</v>
      </c>
      <c r="F89" s="53">
        <v>21.013020000000001</v>
      </c>
      <c r="G89" s="5">
        <v>9.1919700000000007E-3</v>
      </c>
    </row>
    <row r="90" spans="1:7" ht="15" x14ac:dyDescent="0.25">
      <c r="A90" s="6">
        <v>84</v>
      </c>
      <c r="B90" s="7" t="s">
        <v>689</v>
      </c>
      <c r="C90" s="11" t="s">
        <v>690</v>
      </c>
      <c r="D90" s="2" t="s">
        <v>521</v>
      </c>
      <c r="E90" s="47">
        <v>20890</v>
      </c>
      <c r="F90" s="53">
        <v>20.984005</v>
      </c>
      <c r="G90" s="5">
        <v>9.1792780000000008E-3</v>
      </c>
    </row>
    <row r="91" spans="1:7" ht="15" x14ac:dyDescent="0.25">
      <c r="A91" s="6">
        <v>85</v>
      </c>
      <c r="B91" s="7" t="s">
        <v>691</v>
      </c>
      <c r="C91" s="11" t="s">
        <v>692</v>
      </c>
      <c r="D91" s="2" t="s">
        <v>227</v>
      </c>
      <c r="E91" s="47">
        <v>103</v>
      </c>
      <c r="F91" s="53">
        <v>20.979348999999999</v>
      </c>
      <c r="G91" s="5">
        <v>9.1772409999999992E-3</v>
      </c>
    </row>
    <row r="92" spans="1:7" ht="25.5" x14ac:dyDescent="0.25">
      <c r="A92" s="6">
        <v>86</v>
      </c>
      <c r="B92" s="7" t="s">
        <v>693</v>
      </c>
      <c r="C92" s="11" t="s">
        <v>694</v>
      </c>
      <c r="D92" s="2" t="s">
        <v>25</v>
      </c>
      <c r="E92" s="47">
        <v>11191</v>
      </c>
      <c r="F92" s="53">
        <v>20.860023999999999</v>
      </c>
      <c r="G92" s="5">
        <v>9.1250429999999993E-3</v>
      </c>
    </row>
    <row r="93" spans="1:7" ht="25.5" x14ac:dyDescent="0.25">
      <c r="A93" s="6">
        <v>87</v>
      </c>
      <c r="B93" s="7" t="s">
        <v>582</v>
      </c>
      <c r="C93" s="11" t="s">
        <v>583</v>
      </c>
      <c r="D93" s="2" t="s">
        <v>49</v>
      </c>
      <c r="E93" s="47">
        <v>5221</v>
      </c>
      <c r="F93" s="53">
        <v>20.784801000000002</v>
      </c>
      <c r="G93" s="5">
        <v>9.0921379999999996E-3</v>
      </c>
    </row>
    <row r="94" spans="1:7" ht="15" x14ac:dyDescent="0.25">
      <c r="A94" s="6">
        <v>88</v>
      </c>
      <c r="B94" s="7" t="s">
        <v>613</v>
      </c>
      <c r="C94" s="11" t="s">
        <v>614</v>
      </c>
      <c r="D94" s="2" t="s">
        <v>184</v>
      </c>
      <c r="E94" s="47">
        <v>90</v>
      </c>
      <c r="F94" s="53">
        <v>20.782665000000001</v>
      </c>
      <c r="G94" s="5">
        <v>9.0912030000000008E-3</v>
      </c>
    </row>
    <row r="95" spans="1:7" ht="25.5" x14ac:dyDescent="0.25">
      <c r="A95" s="6">
        <v>89</v>
      </c>
      <c r="B95" s="7" t="s">
        <v>578</v>
      </c>
      <c r="C95" s="11" t="s">
        <v>579</v>
      </c>
      <c r="D95" s="2" t="s">
        <v>49</v>
      </c>
      <c r="E95" s="47">
        <v>716</v>
      </c>
      <c r="F95" s="53">
        <v>20.735717999999999</v>
      </c>
      <c r="G95" s="5">
        <v>9.0706669999999993E-3</v>
      </c>
    </row>
    <row r="96" spans="1:7" ht="25.5" x14ac:dyDescent="0.25">
      <c r="A96" s="6">
        <v>90</v>
      </c>
      <c r="B96" s="7" t="s">
        <v>604</v>
      </c>
      <c r="C96" s="11" t="s">
        <v>605</v>
      </c>
      <c r="D96" s="2" t="s">
        <v>49</v>
      </c>
      <c r="E96" s="47">
        <v>3171</v>
      </c>
      <c r="F96" s="53">
        <v>20.668578</v>
      </c>
      <c r="G96" s="5">
        <v>9.0412970000000002E-3</v>
      </c>
    </row>
    <row r="97" spans="1:7" ht="25.5" x14ac:dyDescent="0.25">
      <c r="A97" s="6">
        <v>91</v>
      </c>
      <c r="B97" s="7" t="s">
        <v>695</v>
      </c>
      <c r="C97" s="11" t="s">
        <v>696</v>
      </c>
      <c r="D97" s="2" t="s">
        <v>177</v>
      </c>
      <c r="E97" s="47">
        <v>1854</v>
      </c>
      <c r="F97" s="53">
        <v>20.597013</v>
      </c>
      <c r="G97" s="5">
        <v>9.0099910000000002E-3</v>
      </c>
    </row>
    <row r="98" spans="1:7" ht="25.5" x14ac:dyDescent="0.25">
      <c r="A98" s="6">
        <v>92</v>
      </c>
      <c r="B98" s="7" t="s">
        <v>712</v>
      </c>
      <c r="C98" s="11" t="s">
        <v>713</v>
      </c>
      <c r="D98" s="15" t="s">
        <v>177</v>
      </c>
      <c r="E98" s="47">
        <v>666</v>
      </c>
      <c r="F98" s="53">
        <v>20.552759999999999</v>
      </c>
      <c r="G98" s="5">
        <v>8.9906329999999996E-3</v>
      </c>
    </row>
    <row r="99" spans="1:7" ht="15" x14ac:dyDescent="0.25">
      <c r="A99" s="6">
        <v>93</v>
      </c>
      <c r="B99" s="7" t="s">
        <v>697</v>
      </c>
      <c r="C99" s="11" t="s">
        <v>698</v>
      </c>
      <c r="D99" s="2" t="s">
        <v>177</v>
      </c>
      <c r="E99" s="47">
        <v>852</v>
      </c>
      <c r="F99" s="53">
        <v>20.12424</v>
      </c>
      <c r="G99" s="5">
        <v>8.8031810000000002E-3</v>
      </c>
    </row>
    <row r="100" spans="1:7" ht="15" x14ac:dyDescent="0.25">
      <c r="A100" s="6">
        <v>94</v>
      </c>
      <c r="B100" s="7" t="s">
        <v>422</v>
      </c>
      <c r="C100" s="11" t="s">
        <v>423</v>
      </c>
      <c r="D100" s="2" t="s">
        <v>174</v>
      </c>
      <c r="E100" s="47">
        <v>38</v>
      </c>
      <c r="F100" s="53">
        <v>20.103899999999999</v>
      </c>
      <c r="G100" s="5">
        <v>8.794283E-3</v>
      </c>
    </row>
    <row r="101" spans="1:7" ht="15" x14ac:dyDescent="0.25">
      <c r="A101" s="6">
        <v>95</v>
      </c>
      <c r="B101" s="7" t="s">
        <v>699</v>
      </c>
      <c r="C101" s="11" t="s">
        <v>700</v>
      </c>
      <c r="D101" s="2" t="s">
        <v>177</v>
      </c>
      <c r="E101" s="47">
        <v>15264</v>
      </c>
      <c r="F101" s="53">
        <v>20.011104</v>
      </c>
      <c r="G101" s="5">
        <v>8.7536899999999997E-3</v>
      </c>
    </row>
    <row r="102" spans="1:7" ht="15" x14ac:dyDescent="0.25">
      <c r="A102" s="6">
        <v>96</v>
      </c>
      <c r="B102" s="7" t="s">
        <v>701</v>
      </c>
      <c r="C102" s="11" t="s">
        <v>702</v>
      </c>
      <c r="D102" s="2" t="s">
        <v>69</v>
      </c>
      <c r="E102" s="47">
        <v>11305</v>
      </c>
      <c r="F102" s="53">
        <v>19.529387499999999</v>
      </c>
      <c r="G102" s="5">
        <v>8.5429679999999997E-3</v>
      </c>
    </row>
    <row r="103" spans="1:7" ht="15" x14ac:dyDescent="0.25">
      <c r="A103" s="6">
        <v>97</v>
      </c>
      <c r="B103" s="7" t="s">
        <v>703</v>
      </c>
      <c r="C103" s="11" t="s">
        <v>704</v>
      </c>
      <c r="D103" s="2" t="s">
        <v>250</v>
      </c>
      <c r="E103" s="47">
        <v>1480</v>
      </c>
      <c r="F103" s="53">
        <v>19.173400000000001</v>
      </c>
      <c r="G103" s="5">
        <v>8.3872440000000003E-3</v>
      </c>
    </row>
    <row r="104" spans="1:7" ht="25.5" x14ac:dyDescent="0.25">
      <c r="A104" s="6">
        <v>98</v>
      </c>
      <c r="B104" s="7" t="s">
        <v>705</v>
      </c>
      <c r="C104" s="11" t="s">
        <v>706</v>
      </c>
      <c r="D104" s="2" t="s">
        <v>504</v>
      </c>
      <c r="E104" s="47">
        <v>120887</v>
      </c>
      <c r="F104" s="53">
        <v>18.677041500000001</v>
      </c>
      <c r="G104" s="5">
        <v>8.1701159999999998E-3</v>
      </c>
    </row>
    <row r="105" spans="1:7" ht="38.25" x14ac:dyDescent="0.25">
      <c r="A105" s="6">
        <v>99</v>
      </c>
      <c r="B105" s="7" t="s">
        <v>707</v>
      </c>
      <c r="C105" s="11" t="s">
        <v>708</v>
      </c>
      <c r="D105" s="2" t="s">
        <v>84</v>
      </c>
      <c r="E105" s="47">
        <v>7013</v>
      </c>
      <c r="F105" s="53">
        <v>18.4126315</v>
      </c>
      <c r="G105" s="5">
        <v>8.0544520000000001E-3</v>
      </c>
    </row>
    <row r="106" spans="1:7" ht="15" x14ac:dyDescent="0.25">
      <c r="A106" s="6">
        <v>100</v>
      </c>
      <c r="B106" s="7" t="s">
        <v>709</v>
      </c>
      <c r="C106" s="11" t="s">
        <v>710</v>
      </c>
      <c r="D106" s="2" t="s">
        <v>16</v>
      </c>
      <c r="E106" s="47">
        <v>8823</v>
      </c>
      <c r="F106" s="53">
        <v>14.82264</v>
      </c>
      <c r="G106" s="5">
        <v>6.4840399999999999E-3</v>
      </c>
    </row>
    <row r="107" spans="1:7" ht="15" x14ac:dyDescent="0.25">
      <c r="A107" s="6">
        <v>101</v>
      </c>
      <c r="B107" s="7" t="s">
        <v>711</v>
      </c>
      <c r="C107" s="11" t="s">
        <v>646</v>
      </c>
      <c r="D107" s="2" t="s">
        <v>227</v>
      </c>
      <c r="E107" s="47">
        <v>2894</v>
      </c>
      <c r="F107" s="53">
        <v>2.9605619999999999</v>
      </c>
      <c r="G107" s="5">
        <v>1.2950730000000001E-3</v>
      </c>
    </row>
    <row r="108" spans="1:7" ht="15" x14ac:dyDescent="0.25">
      <c r="A108" s="1"/>
      <c r="B108" s="2"/>
      <c r="C108" s="8" t="s">
        <v>109</v>
      </c>
      <c r="D108" s="12"/>
      <c r="E108" s="49"/>
      <c r="F108" s="55">
        <v>2252.0325345000019</v>
      </c>
      <c r="G108" s="13">
        <v>0.9851328399999999</v>
      </c>
    </row>
    <row r="109" spans="1:7" ht="15" x14ac:dyDescent="0.25">
      <c r="A109" s="6"/>
      <c r="B109" s="7"/>
      <c r="C109" s="14"/>
      <c r="D109" s="15"/>
      <c r="E109" s="47"/>
      <c r="F109" s="53"/>
      <c r="G109" s="5"/>
    </row>
    <row r="110" spans="1:7" ht="15" x14ac:dyDescent="0.25">
      <c r="A110" s="1"/>
      <c r="B110" s="2"/>
      <c r="C110" s="8" t="s">
        <v>110</v>
      </c>
      <c r="D110" s="9"/>
      <c r="E110" s="48"/>
      <c r="F110" s="54"/>
      <c r="G110" s="10"/>
    </row>
    <row r="111" spans="1:7" ht="15" x14ac:dyDescent="0.25">
      <c r="A111" s="1"/>
      <c r="B111" s="2"/>
      <c r="C111" s="8" t="s">
        <v>109</v>
      </c>
      <c r="D111" s="12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15"/>
      <c r="E112" s="47"/>
      <c r="F112" s="53"/>
      <c r="G112" s="5"/>
    </row>
    <row r="113" spans="1:7" ht="15" x14ac:dyDescent="0.25">
      <c r="A113" s="16"/>
      <c r="B113" s="17"/>
      <c r="C113" s="8" t="s">
        <v>111</v>
      </c>
      <c r="D113" s="9"/>
      <c r="E113" s="48"/>
      <c r="F113" s="54"/>
      <c r="G113" s="10"/>
    </row>
    <row r="114" spans="1:7" ht="15" x14ac:dyDescent="0.25">
      <c r="A114" s="18"/>
      <c r="B114" s="19"/>
      <c r="C114" s="8" t="s">
        <v>109</v>
      </c>
      <c r="D114" s="20"/>
      <c r="E114" s="50"/>
      <c r="F114" s="56">
        <v>0</v>
      </c>
      <c r="G114" s="21">
        <v>0</v>
      </c>
    </row>
    <row r="115" spans="1:7" ht="15" x14ac:dyDescent="0.25">
      <c r="A115" s="18"/>
      <c r="B115" s="19"/>
      <c r="C115" s="14"/>
      <c r="D115" s="22"/>
      <c r="E115" s="51"/>
      <c r="F115" s="57"/>
      <c r="G115" s="23"/>
    </row>
    <row r="116" spans="1:7" ht="15" x14ac:dyDescent="0.25">
      <c r="A116" s="1"/>
      <c r="B116" s="2"/>
      <c r="C116" s="8" t="s">
        <v>113</v>
      </c>
      <c r="D116" s="9"/>
      <c r="E116" s="48"/>
      <c r="F116" s="54"/>
      <c r="G116" s="10"/>
    </row>
    <row r="117" spans="1:7" ht="25.5" x14ac:dyDescent="0.25">
      <c r="A117" s="1">
        <v>1</v>
      </c>
      <c r="B117" s="2" t="s">
        <v>705</v>
      </c>
      <c r="C117" s="72" t="s">
        <v>838</v>
      </c>
      <c r="D117" s="4" t="s">
        <v>504</v>
      </c>
      <c r="E117" s="47">
        <v>131141</v>
      </c>
      <c r="F117" s="53">
        <v>20.261284499999999</v>
      </c>
      <c r="G117" s="5">
        <v>8.8631300000000003E-3</v>
      </c>
    </row>
    <row r="118" spans="1:7" ht="25.5" x14ac:dyDescent="0.25">
      <c r="A118" s="1">
        <v>2</v>
      </c>
      <c r="B118" s="2" t="s">
        <v>502</v>
      </c>
      <c r="C118" s="72" t="s">
        <v>763</v>
      </c>
      <c r="D118" s="4" t="s">
        <v>504</v>
      </c>
      <c r="E118" s="47">
        <v>1908</v>
      </c>
      <c r="F118" s="53">
        <v>1.913724</v>
      </c>
      <c r="G118" s="5">
        <v>8.3714300000000005E-4</v>
      </c>
    </row>
    <row r="119" spans="1:7" ht="15" x14ac:dyDescent="0.25">
      <c r="A119" s="1"/>
      <c r="B119" s="2"/>
      <c r="C119" s="8" t="s">
        <v>109</v>
      </c>
      <c r="D119" s="12"/>
      <c r="E119" s="49"/>
      <c r="F119" s="55">
        <v>22.175008499999997</v>
      </c>
      <c r="G119" s="13">
        <v>9.7002730000000006E-3</v>
      </c>
    </row>
    <row r="120" spans="1:7" ht="15" x14ac:dyDescent="0.25">
      <c r="A120" s="1"/>
      <c r="B120" s="2"/>
      <c r="C120" s="14"/>
      <c r="D120" s="4"/>
      <c r="E120" s="47"/>
      <c r="F120" s="53"/>
      <c r="G120" s="5"/>
    </row>
    <row r="121" spans="1:7" ht="15" x14ac:dyDescent="0.25">
      <c r="A121" s="1"/>
      <c r="B121" s="2"/>
      <c r="C121" s="8" t="s">
        <v>114</v>
      </c>
      <c r="D121" s="9"/>
      <c r="E121" s="48"/>
      <c r="F121" s="54"/>
      <c r="G121" s="10"/>
    </row>
    <row r="122" spans="1:7" ht="15" x14ac:dyDescent="0.25">
      <c r="A122" s="1"/>
      <c r="B122" s="2"/>
      <c r="C122" s="8" t="s">
        <v>109</v>
      </c>
      <c r="D122" s="12"/>
      <c r="E122" s="49"/>
      <c r="F122" s="55">
        <v>0</v>
      </c>
      <c r="G122" s="13">
        <v>0</v>
      </c>
    </row>
    <row r="123" spans="1:7" ht="15" x14ac:dyDescent="0.25">
      <c r="A123" s="1"/>
      <c r="B123" s="2"/>
      <c r="C123" s="14"/>
      <c r="D123" s="4"/>
      <c r="E123" s="47"/>
      <c r="F123" s="53"/>
      <c r="G123" s="5"/>
    </row>
    <row r="124" spans="1:7" ht="15" x14ac:dyDescent="0.25">
      <c r="A124" s="1"/>
      <c r="B124" s="2"/>
      <c r="C124" s="8" t="s">
        <v>115</v>
      </c>
      <c r="D124" s="9"/>
      <c r="E124" s="48"/>
      <c r="F124" s="54"/>
      <c r="G124" s="10"/>
    </row>
    <row r="125" spans="1:7" ht="15" x14ac:dyDescent="0.25">
      <c r="A125" s="1"/>
      <c r="B125" s="2"/>
      <c r="C125" s="8" t="s">
        <v>109</v>
      </c>
      <c r="D125" s="12"/>
      <c r="E125" s="49"/>
      <c r="F125" s="55">
        <v>0</v>
      </c>
      <c r="G125" s="13">
        <v>0</v>
      </c>
    </row>
    <row r="126" spans="1:7" ht="15" x14ac:dyDescent="0.25">
      <c r="A126" s="1"/>
      <c r="B126" s="2"/>
      <c r="C126" s="14"/>
      <c r="D126" s="4"/>
      <c r="E126" s="47"/>
      <c r="F126" s="53"/>
      <c r="G126" s="5"/>
    </row>
    <row r="127" spans="1:7" ht="25.5" x14ac:dyDescent="0.25">
      <c r="A127" s="6"/>
      <c r="B127" s="7"/>
      <c r="C127" s="24" t="s">
        <v>116</v>
      </c>
      <c r="D127" s="25"/>
      <c r="E127" s="49"/>
      <c r="F127" s="55">
        <v>2274.2075430000018</v>
      </c>
      <c r="G127" s="13">
        <v>0.99483311299999999</v>
      </c>
    </row>
    <row r="128" spans="1:7" ht="15" x14ac:dyDescent="0.25">
      <c r="A128" s="1"/>
      <c r="B128" s="2"/>
      <c r="C128" s="11"/>
      <c r="D128" s="4"/>
      <c r="E128" s="47"/>
      <c r="F128" s="53"/>
      <c r="G128" s="5"/>
    </row>
    <row r="129" spans="1:7" ht="15" x14ac:dyDescent="0.25">
      <c r="A129" s="1"/>
      <c r="B129" s="2"/>
      <c r="C129" s="3" t="s">
        <v>117</v>
      </c>
      <c r="D129" s="4"/>
      <c r="E129" s="47"/>
      <c r="F129" s="53"/>
      <c r="G129" s="5"/>
    </row>
    <row r="130" spans="1:7" ht="25.5" x14ac:dyDescent="0.25">
      <c r="A130" s="1"/>
      <c r="B130" s="2"/>
      <c r="C130" s="8" t="s">
        <v>10</v>
      </c>
      <c r="D130" s="9"/>
      <c r="E130" s="48"/>
      <c r="F130" s="54"/>
      <c r="G130" s="10"/>
    </row>
    <row r="131" spans="1:7" ht="15" x14ac:dyDescent="0.25">
      <c r="A131" s="6"/>
      <c r="B131" s="7"/>
      <c r="C131" s="8" t="s">
        <v>109</v>
      </c>
      <c r="D131" s="12"/>
      <c r="E131" s="49"/>
      <c r="F131" s="55">
        <v>0</v>
      </c>
      <c r="G131" s="13">
        <v>0</v>
      </c>
    </row>
    <row r="132" spans="1:7" ht="15" x14ac:dyDescent="0.25">
      <c r="A132" s="6"/>
      <c r="B132" s="7"/>
      <c r="C132" s="14"/>
      <c r="D132" s="4"/>
      <c r="E132" s="47"/>
      <c r="F132" s="53"/>
      <c r="G132" s="5"/>
    </row>
    <row r="133" spans="1:7" ht="15" x14ac:dyDescent="0.25">
      <c r="A133" s="1"/>
      <c r="B133" s="26"/>
      <c r="C133" s="8" t="s">
        <v>118</v>
      </c>
      <c r="D133" s="9"/>
      <c r="E133" s="48"/>
      <c r="F133" s="54"/>
      <c r="G133" s="10"/>
    </row>
    <row r="134" spans="1:7" ht="15" x14ac:dyDescent="0.25">
      <c r="A134" s="6"/>
      <c r="B134" s="7"/>
      <c r="C134" s="8" t="s">
        <v>109</v>
      </c>
      <c r="D134" s="12"/>
      <c r="E134" s="49"/>
      <c r="F134" s="55">
        <v>0</v>
      </c>
      <c r="G134" s="13">
        <v>0</v>
      </c>
    </row>
    <row r="135" spans="1:7" ht="15" x14ac:dyDescent="0.25">
      <c r="A135" s="6"/>
      <c r="B135" s="7"/>
      <c r="C135" s="14"/>
      <c r="D135" s="4"/>
      <c r="E135" s="47"/>
      <c r="F135" s="59"/>
      <c r="G135" s="28"/>
    </row>
    <row r="136" spans="1:7" ht="15" x14ac:dyDescent="0.25">
      <c r="A136" s="1"/>
      <c r="B136" s="2"/>
      <c r="C136" s="8" t="s">
        <v>119</v>
      </c>
      <c r="D136" s="9"/>
      <c r="E136" s="48"/>
      <c r="F136" s="54"/>
      <c r="G136" s="10"/>
    </row>
    <row r="137" spans="1:7" ht="15" x14ac:dyDescent="0.25">
      <c r="A137" s="6"/>
      <c r="B137" s="7"/>
      <c r="C137" s="8" t="s">
        <v>109</v>
      </c>
      <c r="D137" s="12"/>
      <c r="E137" s="49"/>
      <c r="F137" s="55">
        <v>0</v>
      </c>
      <c r="G137" s="13">
        <v>0</v>
      </c>
    </row>
    <row r="138" spans="1:7" ht="15" x14ac:dyDescent="0.25">
      <c r="A138" s="1"/>
      <c r="B138" s="2"/>
      <c r="C138" s="14"/>
      <c r="D138" s="4"/>
      <c r="E138" s="47"/>
      <c r="F138" s="53"/>
      <c r="G138" s="5"/>
    </row>
    <row r="139" spans="1:7" ht="25.5" x14ac:dyDescent="0.25">
      <c r="A139" s="1"/>
      <c r="B139" s="26"/>
      <c r="C139" s="8" t="s">
        <v>120</v>
      </c>
      <c r="D139" s="9"/>
      <c r="E139" s="48"/>
      <c r="F139" s="54"/>
      <c r="G139" s="10"/>
    </row>
    <row r="140" spans="1:7" ht="15" x14ac:dyDescent="0.25">
      <c r="A140" s="6"/>
      <c r="B140" s="7"/>
      <c r="C140" s="8" t="s">
        <v>109</v>
      </c>
      <c r="D140" s="12"/>
      <c r="E140" s="49"/>
      <c r="F140" s="55">
        <v>0</v>
      </c>
      <c r="G140" s="13">
        <v>0</v>
      </c>
    </row>
    <row r="141" spans="1:7" ht="15" x14ac:dyDescent="0.25">
      <c r="A141" s="6"/>
      <c r="B141" s="7"/>
      <c r="C141" s="14"/>
      <c r="D141" s="4"/>
      <c r="E141" s="47"/>
      <c r="F141" s="53"/>
      <c r="G141" s="5"/>
    </row>
    <row r="142" spans="1:7" ht="15" x14ac:dyDescent="0.25">
      <c r="A142" s="6"/>
      <c r="B142" s="7"/>
      <c r="C142" s="29" t="s">
        <v>121</v>
      </c>
      <c r="D142" s="25"/>
      <c r="E142" s="49"/>
      <c r="F142" s="55">
        <v>0</v>
      </c>
      <c r="G142" s="13">
        <v>0</v>
      </c>
    </row>
    <row r="143" spans="1:7" ht="15" x14ac:dyDescent="0.25">
      <c r="A143" s="6"/>
      <c r="B143" s="7"/>
      <c r="C143" s="11"/>
      <c r="D143" s="4"/>
      <c r="E143" s="47"/>
      <c r="F143" s="53"/>
      <c r="G143" s="5"/>
    </row>
    <row r="144" spans="1:7" ht="15" x14ac:dyDescent="0.25">
      <c r="A144" s="1"/>
      <c r="B144" s="2"/>
      <c r="C144" s="3" t="s">
        <v>122</v>
      </c>
      <c r="D144" s="4"/>
      <c r="E144" s="47"/>
      <c r="F144" s="53"/>
      <c r="G144" s="5"/>
    </row>
    <row r="145" spans="1:7" ht="15" x14ac:dyDescent="0.25">
      <c r="A145" s="6"/>
      <c r="B145" s="7"/>
      <c r="C145" s="8" t="s">
        <v>123</v>
      </c>
      <c r="D145" s="9"/>
      <c r="E145" s="48"/>
      <c r="F145" s="54"/>
      <c r="G145" s="10"/>
    </row>
    <row r="146" spans="1:7" ht="15" x14ac:dyDescent="0.25">
      <c r="A146" s="6"/>
      <c r="B146" s="7"/>
      <c r="C146" s="8" t="s">
        <v>109</v>
      </c>
      <c r="D146" s="25"/>
      <c r="E146" s="49"/>
      <c r="F146" s="55">
        <v>0</v>
      </c>
      <c r="G146" s="13">
        <v>0</v>
      </c>
    </row>
    <row r="147" spans="1:7" ht="15" x14ac:dyDescent="0.25">
      <c r="A147" s="6"/>
      <c r="B147" s="7"/>
      <c r="C147" s="14"/>
      <c r="D147" s="7"/>
      <c r="E147" s="47"/>
      <c r="F147" s="53"/>
      <c r="G147" s="5"/>
    </row>
    <row r="148" spans="1:7" ht="15" x14ac:dyDescent="0.25">
      <c r="A148" s="6"/>
      <c r="B148" s="7"/>
      <c r="C148" s="8" t="s">
        <v>124</v>
      </c>
      <c r="D148" s="9"/>
      <c r="E148" s="48"/>
      <c r="F148" s="54"/>
      <c r="G148" s="10"/>
    </row>
    <row r="149" spans="1:7" ht="15" x14ac:dyDescent="0.25">
      <c r="A149" s="6"/>
      <c r="B149" s="7"/>
      <c r="C149" s="8" t="s">
        <v>109</v>
      </c>
      <c r="D149" s="25"/>
      <c r="E149" s="49"/>
      <c r="F149" s="55">
        <v>0</v>
      </c>
      <c r="G149" s="13">
        <v>0</v>
      </c>
    </row>
    <row r="150" spans="1:7" ht="15" x14ac:dyDescent="0.25">
      <c r="A150" s="6"/>
      <c r="B150" s="7"/>
      <c r="C150" s="14"/>
      <c r="D150" s="7"/>
      <c r="E150" s="47"/>
      <c r="F150" s="53"/>
      <c r="G150" s="5"/>
    </row>
    <row r="151" spans="1:7" ht="15" x14ac:dyDescent="0.25">
      <c r="A151" s="6"/>
      <c r="B151" s="7"/>
      <c r="C151" s="8" t="s">
        <v>125</v>
      </c>
      <c r="D151" s="9"/>
      <c r="E151" s="48"/>
      <c r="F151" s="54"/>
      <c r="G151" s="10"/>
    </row>
    <row r="152" spans="1:7" ht="15" x14ac:dyDescent="0.25">
      <c r="A152" s="6"/>
      <c r="B152" s="7"/>
      <c r="C152" s="8" t="s">
        <v>109</v>
      </c>
      <c r="D152" s="25"/>
      <c r="E152" s="49"/>
      <c r="F152" s="55">
        <v>0</v>
      </c>
      <c r="G152" s="13">
        <v>0</v>
      </c>
    </row>
    <row r="153" spans="1:7" ht="15" x14ac:dyDescent="0.25">
      <c r="A153" s="6"/>
      <c r="B153" s="7"/>
      <c r="C153" s="14"/>
      <c r="D153" s="7"/>
      <c r="E153" s="47"/>
      <c r="F153" s="53"/>
      <c r="G153" s="5"/>
    </row>
    <row r="154" spans="1:7" ht="15" x14ac:dyDescent="0.25">
      <c r="A154" s="6"/>
      <c r="B154" s="7"/>
      <c r="C154" s="8" t="s">
        <v>126</v>
      </c>
      <c r="D154" s="9"/>
      <c r="E154" s="48"/>
      <c r="F154" s="54"/>
      <c r="G154" s="10"/>
    </row>
    <row r="155" spans="1:7" ht="15" x14ac:dyDescent="0.25">
      <c r="A155" s="6">
        <v>1</v>
      </c>
      <c r="B155" s="7"/>
      <c r="C155" s="11" t="s">
        <v>757</v>
      </c>
      <c r="D155" s="15"/>
      <c r="E155" s="47"/>
      <c r="F155" s="53">
        <v>8.9970420999999998</v>
      </c>
      <c r="G155" s="5">
        <v>3.9356809999999999E-3</v>
      </c>
    </row>
    <row r="156" spans="1:7" ht="15" x14ac:dyDescent="0.25">
      <c r="A156" s="6"/>
      <c r="B156" s="7"/>
      <c r="C156" s="8" t="s">
        <v>109</v>
      </c>
      <c r="D156" s="25"/>
      <c r="E156" s="49"/>
      <c r="F156" s="55">
        <v>8.9970420999999998</v>
      </c>
      <c r="G156" s="13">
        <v>3.9356809999999999E-3</v>
      </c>
    </row>
    <row r="157" spans="1:7" ht="15" x14ac:dyDescent="0.25">
      <c r="A157" s="6"/>
      <c r="B157" s="7"/>
      <c r="C157" s="14"/>
      <c r="D157" s="7"/>
      <c r="E157" s="47"/>
      <c r="F157" s="53"/>
      <c r="G157" s="5"/>
    </row>
    <row r="158" spans="1:7" ht="25.5" x14ac:dyDescent="0.25">
      <c r="A158" s="6"/>
      <c r="B158" s="7"/>
      <c r="C158" s="24" t="s">
        <v>128</v>
      </c>
      <c r="D158" s="25"/>
      <c r="E158" s="49"/>
      <c r="F158" s="55">
        <v>8.9970420999999998</v>
      </c>
      <c r="G158" s="13">
        <v>3.9356809999999999E-3</v>
      </c>
    </row>
    <row r="159" spans="1:7" ht="15" x14ac:dyDescent="0.25">
      <c r="A159" s="6"/>
      <c r="B159" s="7"/>
      <c r="C159" s="30"/>
      <c r="D159" s="7"/>
      <c r="E159" s="47"/>
      <c r="F159" s="53"/>
      <c r="G159" s="5"/>
    </row>
    <row r="160" spans="1:7" ht="15" x14ac:dyDescent="0.25">
      <c r="A160" s="1"/>
      <c r="B160" s="2"/>
      <c r="C160" s="3" t="s">
        <v>129</v>
      </c>
      <c r="D160" s="4"/>
      <c r="E160" s="47"/>
      <c r="F160" s="53"/>
      <c r="G160" s="5"/>
    </row>
    <row r="161" spans="1:7" ht="25.5" x14ac:dyDescent="0.25">
      <c r="A161" s="6"/>
      <c r="B161" s="7"/>
      <c r="C161" s="8" t="s">
        <v>130</v>
      </c>
      <c r="D161" s="9"/>
      <c r="E161" s="48"/>
      <c r="F161" s="54"/>
      <c r="G161" s="10"/>
    </row>
    <row r="162" spans="1:7" ht="15" x14ac:dyDescent="0.25">
      <c r="A162" s="6"/>
      <c r="B162" s="7"/>
      <c r="C162" s="8" t="s">
        <v>109</v>
      </c>
      <c r="D162" s="25"/>
      <c r="E162" s="49"/>
      <c r="F162" s="55">
        <v>0</v>
      </c>
      <c r="G162" s="13">
        <v>0</v>
      </c>
    </row>
    <row r="163" spans="1:7" ht="15" x14ac:dyDescent="0.25">
      <c r="A163" s="6"/>
      <c r="B163" s="7"/>
      <c r="C163" s="14"/>
      <c r="D163" s="7"/>
      <c r="E163" s="47"/>
      <c r="F163" s="53"/>
      <c r="G163" s="5"/>
    </row>
    <row r="164" spans="1:7" ht="15" x14ac:dyDescent="0.25">
      <c r="A164" s="1"/>
      <c r="B164" s="2"/>
      <c r="C164" s="3" t="s">
        <v>131</v>
      </c>
      <c r="D164" s="4"/>
      <c r="E164" s="47"/>
      <c r="F164" s="53"/>
      <c r="G164" s="5"/>
    </row>
    <row r="165" spans="1:7" ht="25.5" x14ac:dyDescent="0.25">
      <c r="A165" s="6"/>
      <c r="B165" s="7"/>
      <c r="C165" s="8" t="s">
        <v>132</v>
      </c>
      <c r="D165" s="9"/>
      <c r="E165" s="48"/>
      <c r="F165" s="54"/>
      <c r="G165" s="10"/>
    </row>
    <row r="166" spans="1:7" ht="15" x14ac:dyDescent="0.25">
      <c r="A166" s="6"/>
      <c r="B166" s="7"/>
      <c r="C166" s="8" t="s">
        <v>109</v>
      </c>
      <c r="D166" s="25"/>
      <c r="E166" s="49"/>
      <c r="F166" s="55">
        <v>0</v>
      </c>
      <c r="G166" s="13">
        <v>0</v>
      </c>
    </row>
    <row r="167" spans="1:7" ht="15" x14ac:dyDescent="0.25">
      <c r="A167" s="6"/>
      <c r="B167" s="7"/>
      <c r="C167" s="14"/>
      <c r="D167" s="7"/>
      <c r="E167" s="47"/>
      <c r="F167" s="53"/>
      <c r="G167" s="5"/>
    </row>
    <row r="168" spans="1:7" ht="25.5" x14ac:dyDescent="0.25">
      <c r="A168" s="6"/>
      <c r="B168" s="7"/>
      <c r="C168" s="8" t="s">
        <v>133</v>
      </c>
      <c r="D168" s="9"/>
      <c r="E168" s="48"/>
      <c r="F168" s="54"/>
      <c r="G168" s="10"/>
    </row>
    <row r="169" spans="1:7" ht="15" x14ac:dyDescent="0.25">
      <c r="A169" s="6"/>
      <c r="B169" s="7"/>
      <c r="C169" s="8" t="s">
        <v>109</v>
      </c>
      <c r="D169" s="25"/>
      <c r="E169" s="49"/>
      <c r="F169" s="55">
        <v>0</v>
      </c>
      <c r="G169" s="13">
        <v>0</v>
      </c>
    </row>
    <row r="170" spans="1:7" ht="15" x14ac:dyDescent="0.25">
      <c r="A170" s="6"/>
      <c r="B170" s="7"/>
      <c r="C170" s="14"/>
      <c r="D170" s="7"/>
      <c r="E170" s="47"/>
      <c r="F170" s="59"/>
      <c r="G170" s="28"/>
    </row>
    <row r="171" spans="1:7" ht="25.5" x14ac:dyDescent="0.25">
      <c r="A171" s="6"/>
      <c r="B171" s="7"/>
      <c r="C171" s="30" t="s">
        <v>134</v>
      </c>
      <c r="D171" s="7"/>
      <c r="E171" s="47"/>
      <c r="F171" s="59">
        <v>2.8145663999999999</v>
      </c>
      <c r="G171" s="28">
        <v>1.231209E-3</v>
      </c>
    </row>
    <row r="172" spans="1:7" ht="15" x14ac:dyDescent="0.25">
      <c r="A172" s="6"/>
      <c r="B172" s="7"/>
      <c r="C172" s="31" t="s">
        <v>135</v>
      </c>
      <c r="D172" s="12"/>
      <c r="E172" s="49"/>
      <c r="F172" s="55">
        <v>2286.0191515000015</v>
      </c>
      <c r="G172" s="13">
        <v>1.000000003</v>
      </c>
    </row>
    <row r="174" spans="1:7" ht="15" x14ac:dyDescent="0.25">
      <c r="B174" s="352"/>
      <c r="C174" s="352"/>
      <c r="D174" s="352"/>
      <c r="E174" s="352"/>
      <c r="F174" s="352"/>
    </row>
    <row r="175" spans="1:7" ht="15" x14ac:dyDescent="0.25">
      <c r="B175" s="352"/>
      <c r="C175" s="352"/>
      <c r="D175" s="352"/>
      <c r="E175" s="352"/>
      <c r="F175" s="352"/>
    </row>
    <row r="177" spans="2:4" ht="15" x14ac:dyDescent="0.25">
      <c r="B177" s="37" t="s">
        <v>137</v>
      </c>
      <c r="C177" s="38"/>
      <c r="D177" s="39"/>
    </row>
    <row r="178" spans="2:4" ht="15" x14ac:dyDescent="0.25">
      <c r="B178" s="40" t="s">
        <v>138</v>
      </c>
      <c r="C178" s="41"/>
      <c r="D178" s="65" t="s">
        <v>139</v>
      </c>
    </row>
    <row r="179" spans="2:4" ht="15" x14ac:dyDescent="0.25">
      <c r="B179" s="40" t="s">
        <v>140</v>
      </c>
      <c r="C179" s="41"/>
      <c r="D179" s="65" t="s">
        <v>139</v>
      </c>
    </row>
    <row r="180" spans="2:4" ht="15" x14ac:dyDescent="0.25">
      <c r="B180" s="42" t="s">
        <v>141</v>
      </c>
      <c r="C180" s="41"/>
      <c r="D180" s="43"/>
    </row>
    <row r="181" spans="2:4" ht="25.5" customHeight="1" x14ac:dyDescent="0.25">
      <c r="B181" s="43"/>
      <c r="C181" s="33" t="s">
        <v>142</v>
      </c>
      <c r="D181" s="34" t="s">
        <v>143</v>
      </c>
    </row>
    <row r="182" spans="2:4" ht="12.75" customHeight="1" x14ac:dyDescent="0.25">
      <c r="B182" s="60" t="s">
        <v>144</v>
      </c>
      <c r="C182" s="61" t="s">
        <v>145</v>
      </c>
      <c r="D182" s="61" t="s">
        <v>146</v>
      </c>
    </row>
    <row r="183" spans="2:4" ht="15" x14ac:dyDescent="0.25">
      <c r="B183" s="43" t="s">
        <v>147</v>
      </c>
      <c r="C183" s="44">
        <v>12.281499999999999</v>
      </c>
      <c r="D183" s="44">
        <v>12.1944</v>
      </c>
    </row>
    <row r="184" spans="2:4" ht="15" x14ac:dyDescent="0.25">
      <c r="B184" s="43" t="s">
        <v>148</v>
      </c>
      <c r="C184" s="44">
        <v>11.755800000000001</v>
      </c>
      <c r="D184" s="44">
        <v>11.6724</v>
      </c>
    </row>
    <row r="185" spans="2:4" ht="15" x14ac:dyDescent="0.25">
      <c r="B185" s="43" t="s">
        <v>149</v>
      </c>
      <c r="C185" s="44">
        <v>12.051</v>
      </c>
      <c r="D185" s="44">
        <v>11.9602</v>
      </c>
    </row>
    <row r="186" spans="2:4" ht="15" x14ac:dyDescent="0.25">
      <c r="B186" s="43" t="s">
        <v>150</v>
      </c>
      <c r="C186" s="44">
        <v>11.530799999999999</v>
      </c>
      <c r="D186" s="44">
        <v>11.443899999999999</v>
      </c>
    </row>
    <row r="188" spans="2:4" ht="15" x14ac:dyDescent="0.25">
      <c r="B188" s="62" t="s">
        <v>151</v>
      </c>
      <c r="C188" s="45"/>
      <c r="D188" s="63" t="s">
        <v>139</v>
      </c>
    </row>
    <row r="189" spans="2:4" ht="24.75" customHeight="1" x14ac:dyDescent="0.25">
      <c r="B189" s="64"/>
      <c r="C189" s="64"/>
    </row>
    <row r="190" spans="2:4" ht="15" x14ac:dyDescent="0.25">
      <c r="B190" s="66"/>
      <c r="C190" s="68"/>
      <c r="D190"/>
    </row>
    <row r="192" spans="2:4" ht="15" x14ac:dyDescent="0.25">
      <c r="B192" s="42" t="s">
        <v>152</v>
      </c>
      <c r="C192" s="41"/>
      <c r="D192" s="67" t="s">
        <v>139</v>
      </c>
    </row>
    <row r="193" spans="2:4" ht="15" x14ac:dyDescent="0.25">
      <c r="B193" s="42" t="s">
        <v>153</v>
      </c>
      <c r="C193" s="41"/>
      <c r="D193" s="67" t="s">
        <v>139</v>
      </c>
    </row>
    <row r="194" spans="2:4" ht="15" x14ac:dyDescent="0.25">
      <c r="B194" s="42" t="s">
        <v>154</v>
      </c>
      <c r="C194" s="41"/>
      <c r="D194" s="46">
        <v>0.46443810932925267</v>
      </c>
    </row>
    <row r="195" spans="2:4" ht="15" x14ac:dyDescent="0.25">
      <c r="B195" s="42" t="s">
        <v>155</v>
      </c>
      <c r="C195" s="41"/>
      <c r="D195" s="46" t="s">
        <v>139</v>
      </c>
    </row>
  </sheetData>
  <mergeCells count="5">
    <mergeCell ref="A1:G1"/>
    <mergeCell ref="A2:G2"/>
    <mergeCell ref="A3:G3"/>
    <mergeCell ref="B174:F174"/>
    <mergeCell ref="B175:F17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V146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714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7">
        <v>3947721</v>
      </c>
      <c r="F7" s="53">
        <v>16086.963075</v>
      </c>
      <c r="G7" s="5">
        <v>5.9309886999999999E-2</v>
      </c>
    </row>
    <row r="8" spans="1:7" ht="15" x14ac:dyDescent="0.25">
      <c r="A8" s="6">
        <v>2</v>
      </c>
      <c r="B8" s="7" t="s">
        <v>36</v>
      </c>
      <c r="C8" s="11" t="s">
        <v>37</v>
      </c>
      <c r="D8" s="2" t="s">
        <v>16</v>
      </c>
      <c r="E8" s="47">
        <v>625597</v>
      </c>
      <c r="F8" s="53">
        <v>14497.897676500001</v>
      </c>
      <c r="G8" s="5">
        <v>5.3451274E-2</v>
      </c>
    </row>
    <row r="9" spans="1:7" ht="15" x14ac:dyDescent="0.25">
      <c r="A9" s="6">
        <v>3</v>
      </c>
      <c r="B9" s="7" t="s">
        <v>392</v>
      </c>
      <c r="C9" s="11" t="s">
        <v>393</v>
      </c>
      <c r="D9" s="2" t="s">
        <v>16</v>
      </c>
      <c r="E9" s="47">
        <v>1641415</v>
      </c>
      <c r="F9" s="53">
        <v>12587.1909275</v>
      </c>
      <c r="G9" s="5">
        <v>4.6406824999999999E-2</v>
      </c>
    </row>
    <row r="10" spans="1:7" ht="15" x14ac:dyDescent="0.25">
      <c r="A10" s="6">
        <v>4</v>
      </c>
      <c r="B10" s="7" t="s">
        <v>437</v>
      </c>
      <c r="C10" s="11" t="s">
        <v>438</v>
      </c>
      <c r="D10" s="2" t="s">
        <v>177</v>
      </c>
      <c r="E10" s="47">
        <v>401460</v>
      </c>
      <c r="F10" s="53">
        <v>12429.00087</v>
      </c>
      <c r="G10" s="5">
        <v>4.5823605000000003E-2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28</v>
      </c>
      <c r="E11" s="47">
        <v>879095</v>
      </c>
      <c r="F11" s="53">
        <v>12244.035159999999</v>
      </c>
      <c r="G11" s="5">
        <v>4.5141668000000003E-2</v>
      </c>
    </row>
    <row r="12" spans="1:7" ht="25.5" x14ac:dyDescent="0.25">
      <c r="A12" s="6">
        <v>6</v>
      </c>
      <c r="B12" s="7" t="s">
        <v>17</v>
      </c>
      <c r="C12" s="11" t="s">
        <v>18</v>
      </c>
      <c r="D12" s="2" t="s">
        <v>19</v>
      </c>
      <c r="E12" s="47">
        <v>792788</v>
      </c>
      <c r="F12" s="53">
        <v>10691.142574</v>
      </c>
      <c r="G12" s="5">
        <v>3.9416418000000002E-2</v>
      </c>
    </row>
    <row r="13" spans="1:7" ht="15" x14ac:dyDescent="0.25">
      <c r="A13" s="6">
        <v>7</v>
      </c>
      <c r="B13" s="7" t="s">
        <v>11</v>
      </c>
      <c r="C13" s="11" t="s">
        <v>12</v>
      </c>
      <c r="D13" s="2" t="s">
        <v>13</v>
      </c>
      <c r="E13" s="47">
        <v>1070287</v>
      </c>
      <c r="F13" s="53">
        <v>8288.3025280000002</v>
      </c>
      <c r="G13" s="5">
        <v>3.0557556999999999E-2</v>
      </c>
    </row>
    <row r="14" spans="1:7" ht="15" x14ac:dyDescent="0.25">
      <c r="A14" s="6">
        <v>8</v>
      </c>
      <c r="B14" s="7" t="s">
        <v>56</v>
      </c>
      <c r="C14" s="11" t="s">
        <v>57</v>
      </c>
      <c r="D14" s="2" t="s">
        <v>16</v>
      </c>
      <c r="E14" s="47">
        <v>2660935</v>
      </c>
      <c r="F14" s="53">
        <v>8247.5680324999994</v>
      </c>
      <c r="G14" s="5">
        <v>3.0407376E-2</v>
      </c>
    </row>
    <row r="15" spans="1:7" ht="15" x14ac:dyDescent="0.25">
      <c r="A15" s="6">
        <v>9</v>
      </c>
      <c r="B15" s="7" t="s">
        <v>398</v>
      </c>
      <c r="C15" s="11" t="s">
        <v>399</v>
      </c>
      <c r="D15" s="2" t="s">
        <v>210</v>
      </c>
      <c r="E15" s="47">
        <v>901571</v>
      </c>
      <c r="F15" s="53">
        <v>7538.0351309999996</v>
      </c>
      <c r="G15" s="5">
        <v>2.7791448999999999E-2</v>
      </c>
    </row>
    <row r="16" spans="1:7" ht="25.5" x14ac:dyDescent="0.25">
      <c r="A16" s="6">
        <v>10</v>
      </c>
      <c r="B16" s="7" t="s">
        <v>408</v>
      </c>
      <c r="C16" s="11" t="s">
        <v>409</v>
      </c>
      <c r="D16" s="2" t="s">
        <v>177</v>
      </c>
      <c r="E16" s="47">
        <v>607036</v>
      </c>
      <c r="F16" s="53">
        <v>6637.0281059999998</v>
      </c>
      <c r="G16" s="5">
        <v>2.4469589999999999E-2</v>
      </c>
    </row>
    <row r="17" spans="1:7" ht="15" x14ac:dyDescent="0.25">
      <c r="A17" s="6">
        <v>11</v>
      </c>
      <c r="B17" s="7" t="s">
        <v>517</v>
      </c>
      <c r="C17" s="11" t="s">
        <v>518</v>
      </c>
      <c r="D17" s="2" t="s">
        <v>210</v>
      </c>
      <c r="E17" s="47">
        <v>265041</v>
      </c>
      <c r="F17" s="53">
        <v>5990.8542434999999</v>
      </c>
      <c r="G17" s="5">
        <v>2.2087256999999999E-2</v>
      </c>
    </row>
    <row r="18" spans="1:7" ht="15" x14ac:dyDescent="0.25">
      <c r="A18" s="6">
        <v>12</v>
      </c>
      <c r="B18" s="7" t="s">
        <v>314</v>
      </c>
      <c r="C18" s="11" t="s">
        <v>315</v>
      </c>
      <c r="D18" s="2" t="s">
        <v>316</v>
      </c>
      <c r="E18" s="47">
        <v>847178</v>
      </c>
      <c r="F18" s="53">
        <v>5920.9270420000003</v>
      </c>
      <c r="G18" s="5">
        <v>2.1829446999999998E-2</v>
      </c>
    </row>
    <row r="19" spans="1:7" ht="25.5" x14ac:dyDescent="0.25">
      <c r="A19" s="6">
        <v>13</v>
      </c>
      <c r="B19" s="7" t="s">
        <v>321</v>
      </c>
      <c r="C19" s="11" t="s">
        <v>322</v>
      </c>
      <c r="D19" s="2" t="s">
        <v>49</v>
      </c>
      <c r="E19" s="47">
        <v>656204</v>
      </c>
      <c r="F19" s="53">
        <v>5746.7065300000004</v>
      </c>
      <c r="G19" s="5">
        <v>2.1187126000000001E-2</v>
      </c>
    </row>
    <row r="20" spans="1:7" ht="25.5" x14ac:dyDescent="0.25">
      <c r="A20" s="6">
        <v>14</v>
      </c>
      <c r="B20" s="7" t="s">
        <v>319</v>
      </c>
      <c r="C20" s="11" t="s">
        <v>320</v>
      </c>
      <c r="D20" s="2" t="s">
        <v>177</v>
      </c>
      <c r="E20" s="47">
        <v>411025</v>
      </c>
      <c r="F20" s="53">
        <v>5708.3152</v>
      </c>
      <c r="G20" s="5">
        <v>2.1045583999999999E-2</v>
      </c>
    </row>
    <row r="21" spans="1:7" ht="25.5" x14ac:dyDescent="0.25">
      <c r="A21" s="6">
        <v>15</v>
      </c>
      <c r="B21" s="7" t="s">
        <v>394</v>
      </c>
      <c r="C21" s="11" t="s">
        <v>395</v>
      </c>
      <c r="D21" s="2" t="s">
        <v>49</v>
      </c>
      <c r="E21" s="47">
        <v>1822999</v>
      </c>
      <c r="F21" s="53">
        <v>5493.6074865000001</v>
      </c>
      <c r="G21" s="5">
        <v>2.0253993000000001E-2</v>
      </c>
    </row>
    <row r="22" spans="1:7" ht="25.5" x14ac:dyDescent="0.25">
      <c r="A22" s="6">
        <v>16</v>
      </c>
      <c r="B22" s="7" t="s">
        <v>433</v>
      </c>
      <c r="C22" s="11" t="s">
        <v>434</v>
      </c>
      <c r="D22" s="2" t="s">
        <v>31</v>
      </c>
      <c r="E22" s="47">
        <v>461317</v>
      </c>
      <c r="F22" s="53">
        <v>5410.0951175</v>
      </c>
      <c r="G22" s="5">
        <v>1.9946096999999999E-2</v>
      </c>
    </row>
    <row r="23" spans="1:7" ht="25.5" x14ac:dyDescent="0.25">
      <c r="A23" s="6">
        <v>17</v>
      </c>
      <c r="B23" s="7" t="s">
        <v>406</v>
      </c>
      <c r="C23" s="11" t="s">
        <v>407</v>
      </c>
      <c r="D23" s="2" t="s">
        <v>177</v>
      </c>
      <c r="E23" s="47">
        <v>776221</v>
      </c>
      <c r="F23" s="53">
        <v>4966.6500685000001</v>
      </c>
      <c r="G23" s="5">
        <v>1.8311191000000001E-2</v>
      </c>
    </row>
    <row r="24" spans="1:7" ht="15" x14ac:dyDescent="0.25">
      <c r="A24" s="6">
        <v>18</v>
      </c>
      <c r="B24" s="7" t="s">
        <v>331</v>
      </c>
      <c r="C24" s="11" t="s">
        <v>332</v>
      </c>
      <c r="D24" s="2" t="s">
        <v>210</v>
      </c>
      <c r="E24" s="47">
        <v>499896</v>
      </c>
      <c r="F24" s="53">
        <v>4845.9918239999997</v>
      </c>
      <c r="G24" s="5">
        <v>1.7866344999999999E-2</v>
      </c>
    </row>
    <row r="25" spans="1:7" ht="25.5" x14ac:dyDescent="0.25">
      <c r="A25" s="6">
        <v>19</v>
      </c>
      <c r="B25" s="7" t="s">
        <v>167</v>
      </c>
      <c r="C25" s="11" t="s">
        <v>168</v>
      </c>
      <c r="D25" s="2" t="s">
        <v>169</v>
      </c>
      <c r="E25" s="47">
        <v>271764</v>
      </c>
      <c r="F25" s="53">
        <v>4808.7280979999996</v>
      </c>
      <c r="G25" s="5">
        <v>1.7728959999999998E-2</v>
      </c>
    </row>
    <row r="26" spans="1:7" ht="15" x14ac:dyDescent="0.25">
      <c r="A26" s="6">
        <v>20</v>
      </c>
      <c r="B26" s="7" t="s">
        <v>420</v>
      </c>
      <c r="C26" s="11" t="s">
        <v>421</v>
      </c>
      <c r="D26" s="2" t="s">
        <v>227</v>
      </c>
      <c r="E26" s="47">
        <v>690300</v>
      </c>
      <c r="F26" s="53">
        <v>4454.5059000000001</v>
      </c>
      <c r="G26" s="5">
        <v>1.6423002999999999E-2</v>
      </c>
    </row>
    <row r="27" spans="1:7" ht="25.5" x14ac:dyDescent="0.25">
      <c r="A27" s="6">
        <v>21</v>
      </c>
      <c r="B27" s="7" t="s">
        <v>396</v>
      </c>
      <c r="C27" s="11" t="s">
        <v>397</v>
      </c>
      <c r="D27" s="2" t="s">
        <v>60</v>
      </c>
      <c r="E27" s="47">
        <v>1860580</v>
      </c>
      <c r="F27" s="53">
        <v>4421.6683700000003</v>
      </c>
      <c r="G27" s="5">
        <v>1.6301936999999999E-2</v>
      </c>
    </row>
    <row r="28" spans="1:7" ht="15" x14ac:dyDescent="0.25">
      <c r="A28" s="6">
        <v>22</v>
      </c>
      <c r="B28" s="7" t="s">
        <v>494</v>
      </c>
      <c r="C28" s="11" t="s">
        <v>495</v>
      </c>
      <c r="D28" s="2" t="s">
        <v>210</v>
      </c>
      <c r="E28" s="47">
        <v>580582</v>
      </c>
      <c r="F28" s="53">
        <v>4362.2028570000002</v>
      </c>
      <c r="G28" s="5">
        <v>1.6082697E-2</v>
      </c>
    </row>
    <row r="29" spans="1:7" ht="25.5" x14ac:dyDescent="0.25">
      <c r="A29" s="6">
        <v>23</v>
      </c>
      <c r="B29" s="7" t="s">
        <v>32</v>
      </c>
      <c r="C29" s="11" t="s">
        <v>33</v>
      </c>
      <c r="D29" s="2" t="s">
        <v>31</v>
      </c>
      <c r="E29" s="47">
        <v>16758</v>
      </c>
      <c r="F29" s="53">
        <v>4030.1900730000002</v>
      </c>
      <c r="G29" s="5">
        <v>1.4858623E-2</v>
      </c>
    </row>
    <row r="30" spans="1:7" ht="25.5" x14ac:dyDescent="0.25">
      <c r="A30" s="6">
        <v>24</v>
      </c>
      <c r="B30" s="7" t="s">
        <v>368</v>
      </c>
      <c r="C30" s="11" t="s">
        <v>369</v>
      </c>
      <c r="D30" s="2" t="s">
        <v>22</v>
      </c>
      <c r="E30" s="47">
        <v>1039558</v>
      </c>
      <c r="F30" s="53">
        <v>3742.4088000000002</v>
      </c>
      <c r="G30" s="5">
        <v>1.3797622000000001E-2</v>
      </c>
    </row>
    <row r="31" spans="1:7" ht="25.5" x14ac:dyDescent="0.25">
      <c r="A31" s="6">
        <v>25</v>
      </c>
      <c r="B31" s="7" t="s">
        <v>20</v>
      </c>
      <c r="C31" s="11" t="s">
        <v>21</v>
      </c>
      <c r="D31" s="2" t="s">
        <v>22</v>
      </c>
      <c r="E31" s="47">
        <v>611247</v>
      </c>
      <c r="F31" s="53">
        <v>3710.2692900000002</v>
      </c>
      <c r="G31" s="5">
        <v>1.3679129999999999E-2</v>
      </c>
    </row>
    <row r="32" spans="1:7" ht="25.5" x14ac:dyDescent="0.25">
      <c r="A32" s="6">
        <v>26</v>
      </c>
      <c r="B32" s="7" t="s">
        <v>400</v>
      </c>
      <c r="C32" s="11" t="s">
        <v>401</v>
      </c>
      <c r="D32" s="2" t="s">
        <v>49</v>
      </c>
      <c r="E32" s="47">
        <v>278557</v>
      </c>
      <c r="F32" s="53">
        <v>3700.6297450000002</v>
      </c>
      <c r="G32" s="5">
        <v>1.3643590000000001E-2</v>
      </c>
    </row>
    <row r="33" spans="1:7" ht="25.5" x14ac:dyDescent="0.25">
      <c r="A33" s="6">
        <v>27</v>
      </c>
      <c r="B33" s="7" t="s">
        <v>337</v>
      </c>
      <c r="C33" s="11" t="s">
        <v>338</v>
      </c>
      <c r="D33" s="2" t="s">
        <v>49</v>
      </c>
      <c r="E33" s="47">
        <v>35760</v>
      </c>
      <c r="F33" s="53">
        <v>3648.8252400000001</v>
      </c>
      <c r="G33" s="5">
        <v>1.3452596000000001E-2</v>
      </c>
    </row>
    <row r="34" spans="1:7" ht="25.5" x14ac:dyDescent="0.25">
      <c r="A34" s="6">
        <v>28</v>
      </c>
      <c r="B34" s="7" t="s">
        <v>329</v>
      </c>
      <c r="C34" s="11" t="s">
        <v>330</v>
      </c>
      <c r="D34" s="2" t="s">
        <v>22</v>
      </c>
      <c r="E34" s="47">
        <v>1581570</v>
      </c>
      <c r="F34" s="53">
        <v>3600.444105</v>
      </c>
      <c r="G34" s="5">
        <v>1.3274223E-2</v>
      </c>
    </row>
    <row r="35" spans="1:7" ht="25.5" x14ac:dyDescent="0.25">
      <c r="A35" s="6">
        <v>29</v>
      </c>
      <c r="B35" s="7" t="s">
        <v>47</v>
      </c>
      <c r="C35" s="11" t="s">
        <v>48</v>
      </c>
      <c r="D35" s="2" t="s">
        <v>49</v>
      </c>
      <c r="E35" s="47">
        <v>796564</v>
      </c>
      <c r="F35" s="53">
        <v>3513.2455220000002</v>
      </c>
      <c r="G35" s="5">
        <v>1.2952737000000001E-2</v>
      </c>
    </row>
    <row r="36" spans="1:7" ht="25.5" x14ac:dyDescent="0.25">
      <c r="A36" s="6">
        <v>30</v>
      </c>
      <c r="B36" s="7" t="s">
        <v>50</v>
      </c>
      <c r="C36" s="11" t="s">
        <v>51</v>
      </c>
      <c r="D36" s="2" t="s">
        <v>31</v>
      </c>
      <c r="E36" s="47">
        <v>356318</v>
      </c>
      <c r="F36" s="53">
        <v>3472.8533870000001</v>
      </c>
      <c r="G36" s="5">
        <v>1.2803818E-2</v>
      </c>
    </row>
    <row r="37" spans="1:7" ht="15" x14ac:dyDescent="0.25">
      <c r="A37" s="6">
        <v>31</v>
      </c>
      <c r="B37" s="7" t="s">
        <v>402</v>
      </c>
      <c r="C37" s="11" t="s">
        <v>403</v>
      </c>
      <c r="D37" s="2" t="s">
        <v>227</v>
      </c>
      <c r="E37" s="47">
        <v>135461</v>
      </c>
      <c r="F37" s="53">
        <v>3402.5771285000001</v>
      </c>
      <c r="G37" s="5">
        <v>1.2544721E-2</v>
      </c>
    </row>
    <row r="38" spans="1:7" ht="15" x14ac:dyDescent="0.25">
      <c r="A38" s="6">
        <v>32</v>
      </c>
      <c r="B38" s="7" t="s">
        <v>61</v>
      </c>
      <c r="C38" s="11" t="s">
        <v>62</v>
      </c>
      <c r="D38" s="2" t="s">
        <v>13</v>
      </c>
      <c r="E38" s="47">
        <v>3010398</v>
      </c>
      <c r="F38" s="53">
        <v>3153.391905</v>
      </c>
      <c r="G38" s="5">
        <v>1.1626018E-2</v>
      </c>
    </row>
    <row r="39" spans="1:7" ht="15" x14ac:dyDescent="0.25">
      <c r="A39" s="6">
        <v>33</v>
      </c>
      <c r="B39" s="7" t="s">
        <v>366</v>
      </c>
      <c r="C39" s="11" t="s">
        <v>367</v>
      </c>
      <c r="D39" s="2" t="s">
        <v>243</v>
      </c>
      <c r="E39" s="47">
        <v>73553</v>
      </c>
      <c r="F39" s="53">
        <v>3024.3890305</v>
      </c>
      <c r="G39" s="5">
        <v>1.1150406E-2</v>
      </c>
    </row>
    <row r="40" spans="1:7" ht="25.5" x14ac:dyDescent="0.25">
      <c r="A40" s="6">
        <v>34</v>
      </c>
      <c r="B40" s="7" t="s">
        <v>300</v>
      </c>
      <c r="C40" s="11" t="s">
        <v>301</v>
      </c>
      <c r="D40" s="2" t="s">
        <v>166</v>
      </c>
      <c r="E40" s="47">
        <v>248251</v>
      </c>
      <c r="F40" s="53">
        <v>3019.9734149999999</v>
      </c>
      <c r="G40" s="5">
        <v>1.1134127000000001E-2</v>
      </c>
    </row>
    <row r="41" spans="1:7" ht="15" x14ac:dyDescent="0.25">
      <c r="A41" s="6">
        <v>35</v>
      </c>
      <c r="B41" s="7" t="s">
        <v>341</v>
      </c>
      <c r="C41" s="11" t="s">
        <v>342</v>
      </c>
      <c r="D41" s="2" t="s">
        <v>177</v>
      </c>
      <c r="E41" s="47">
        <v>713725</v>
      </c>
      <c r="F41" s="53">
        <v>2980.8724625</v>
      </c>
      <c r="G41" s="5">
        <v>1.0989967999999999E-2</v>
      </c>
    </row>
    <row r="42" spans="1:7" ht="25.5" x14ac:dyDescent="0.25">
      <c r="A42" s="6">
        <v>36</v>
      </c>
      <c r="B42" s="7" t="s">
        <v>42</v>
      </c>
      <c r="C42" s="11" t="s">
        <v>43</v>
      </c>
      <c r="D42" s="2" t="s">
        <v>19</v>
      </c>
      <c r="E42" s="47">
        <v>2990897</v>
      </c>
      <c r="F42" s="53">
        <v>2966.9698239999998</v>
      </c>
      <c r="G42" s="5">
        <v>1.0938711E-2</v>
      </c>
    </row>
    <row r="43" spans="1:7" ht="25.5" x14ac:dyDescent="0.25">
      <c r="A43" s="6">
        <v>37</v>
      </c>
      <c r="B43" s="7" t="s">
        <v>345</v>
      </c>
      <c r="C43" s="11" t="s">
        <v>346</v>
      </c>
      <c r="D43" s="2" t="s">
        <v>49</v>
      </c>
      <c r="E43" s="47">
        <v>751033</v>
      </c>
      <c r="F43" s="53">
        <v>2907.9997760000001</v>
      </c>
      <c r="G43" s="5">
        <v>1.0721299E-2</v>
      </c>
    </row>
    <row r="44" spans="1:7" ht="25.5" x14ac:dyDescent="0.25">
      <c r="A44" s="6">
        <v>38</v>
      </c>
      <c r="B44" s="7" t="s">
        <v>298</v>
      </c>
      <c r="C44" s="11" t="s">
        <v>299</v>
      </c>
      <c r="D44" s="2" t="s">
        <v>22</v>
      </c>
      <c r="E44" s="47">
        <v>53281</v>
      </c>
      <c r="F44" s="53">
        <v>2872.8049580000002</v>
      </c>
      <c r="G44" s="5">
        <v>1.0591542000000001E-2</v>
      </c>
    </row>
    <row r="45" spans="1:7" ht="15" x14ac:dyDescent="0.25">
      <c r="A45" s="6">
        <v>39</v>
      </c>
      <c r="B45" s="7" t="s">
        <v>44</v>
      </c>
      <c r="C45" s="11" t="s">
        <v>45</v>
      </c>
      <c r="D45" s="2" t="s">
        <v>46</v>
      </c>
      <c r="E45" s="47">
        <v>1579139</v>
      </c>
      <c r="F45" s="53">
        <v>2812.446559</v>
      </c>
      <c r="G45" s="5">
        <v>1.036901E-2</v>
      </c>
    </row>
    <row r="46" spans="1:7" ht="15" x14ac:dyDescent="0.25">
      <c r="A46" s="6">
        <v>40</v>
      </c>
      <c r="B46" s="7" t="s">
        <v>372</v>
      </c>
      <c r="C46" s="11" t="s">
        <v>373</v>
      </c>
      <c r="D46" s="2" t="s">
        <v>16</v>
      </c>
      <c r="E46" s="47">
        <v>3555722</v>
      </c>
      <c r="F46" s="53">
        <v>2752.1288279999999</v>
      </c>
      <c r="G46" s="5">
        <v>1.0146629000000001E-2</v>
      </c>
    </row>
    <row r="47" spans="1:7" ht="15" x14ac:dyDescent="0.25">
      <c r="A47" s="6">
        <v>41</v>
      </c>
      <c r="B47" s="7" t="s">
        <v>312</v>
      </c>
      <c r="C47" s="11" t="s">
        <v>313</v>
      </c>
      <c r="D47" s="2" t="s">
        <v>16</v>
      </c>
      <c r="E47" s="47">
        <v>2945596</v>
      </c>
      <c r="F47" s="53">
        <v>2732.0402899999999</v>
      </c>
      <c r="G47" s="5">
        <v>1.0072566E-2</v>
      </c>
    </row>
    <row r="48" spans="1:7" ht="51" x14ac:dyDescent="0.25">
      <c r="A48" s="6">
        <v>42</v>
      </c>
      <c r="B48" s="7" t="s">
        <v>474</v>
      </c>
      <c r="C48" s="11" t="s">
        <v>475</v>
      </c>
      <c r="D48" s="2" t="s">
        <v>238</v>
      </c>
      <c r="E48" s="47">
        <v>3600000</v>
      </c>
      <c r="F48" s="53">
        <v>2700</v>
      </c>
      <c r="G48" s="5">
        <v>9.9544390000000007E-3</v>
      </c>
    </row>
    <row r="49" spans="1:7" ht="25.5" x14ac:dyDescent="0.25">
      <c r="A49" s="6">
        <v>43</v>
      </c>
      <c r="B49" s="7" t="s">
        <v>164</v>
      </c>
      <c r="C49" s="11" t="s">
        <v>165</v>
      </c>
      <c r="D49" s="2" t="s">
        <v>166</v>
      </c>
      <c r="E49" s="47">
        <v>1337642</v>
      </c>
      <c r="F49" s="53">
        <v>2637.8300239999999</v>
      </c>
      <c r="G49" s="5">
        <v>9.7252290000000002E-3</v>
      </c>
    </row>
    <row r="50" spans="1:7" ht="25.5" x14ac:dyDescent="0.25">
      <c r="A50" s="6">
        <v>44</v>
      </c>
      <c r="B50" s="7" t="s">
        <v>361</v>
      </c>
      <c r="C50" s="11" t="s">
        <v>362</v>
      </c>
      <c r="D50" s="2" t="s">
        <v>363</v>
      </c>
      <c r="E50" s="47">
        <v>309197</v>
      </c>
      <c r="F50" s="53">
        <v>2550.8752500000001</v>
      </c>
      <c r="G50" s="5">
        <v>9.4046419999999995E-3</v>
      </c>
    </row>
    <row r="51" spans="1:7" ht="15" x14ac:dyDescent="0.25">
      <c r="A51" s="6">
        <v>45</v>
      </c>
      <c r="B51" s="7" t="s">
        <v>379</v>
      </c>
      <c r="C51" s="11" t="s">
        <v>380</v>
      </c>
      <c r="D51" s="2" t="s">
        <v>177</v>
      </c>
      <c r="E51" s="47">
        <v>2820278</v>
      </c>
      <c r="F51" s="53">
        <v>2495.9460300000001</v>
      </c>
      <c r="G51" s="5">
        <v>9.2021269999999992E-3</v>
      </c>
    </row>
    <row r="52" spans="1:7" ht="15" x14ac:dyDescent="0.25">
      <c r="A52" s="6">
        <v>46</v>
      </c>
      <c r="B52" s="7" t="s">
        <v>191</v>
      </c>
      <c r="C52" s="11" t="s">
        <v>192</v>
      </c>
      <c r="D52" s="2" t="s">
        <v>177</v>
      </c>
      <c r="E52" s="47">
        <v>203068</v>
      </c>
      <c r="F52" s="53">
        <v>2458.8488779999998</v>
      </c>
      <c r="G52" s="5">
        <v>9.0653560000000001E-3</v>
      </c>
    </row>
    <row r="53" spans="1:7" ht="15" x14ac:dyDescent="0.25">
      <c r="A53" s="6">
        <v>47</v>
      </c>
      <c r="B53" s="7" t="s">
        <v>527</v>
      </c>
      <c r="C53" s="11" t="s">
        <v>528</v>
      </c>
      <c r="D53" s="2" t="s">
        <v>210</v>
      </c>
      <c r="E53" s="47">
        <v>170000</v>
      </c>
      <c r="F53" s="53">
        <v>2011.6949999999999</v>
      </c>
      <c r="G53" s="5">
        <v>7.4167759999999999E-3</v>
      </c>
    </row>
    <row r="54" spans="1:7" ht="15" x14ac:dyDescent="0.25">
      <c r="A54" s="6">
        <v>48</v>
      </c>
      <c r="B54" s="7" t="s">
        <v>225</v>
      </c>
      <c r="C54" s="11" t="s">
        <v>226</v>
      </c>
      <c r="D54" s="2" t="s">
        <v>227</v>
      </c>
      <c r="E54" s="47">
        <v>101856</v>
      </c>
      <c r="F54" s="53">
        <v>1713.5744159999999</v>
      </c>
      <c r="G54" s="5">
        <v>6.3176559999999996E-3</v>
      </c>
    </row>
    <row r="55" spans="1:7" ht="25.5" x14ac:dyDescent="0.25">
      <c r="A55" s="6">
        <v>49</v>
      </c>
      <c r="B55" s="7" t="s">
        <v>187</v>
      </c>
      <c r="C55" s="11" t="s">
        <v>188</v>
      </c>
      <c r="D55" s="2" t="s">
        <v>60</v>
      </c>
      <c r="E55" s="47">
        <v>979560</v>
      </c>
      <c r="F55" s="53">
        <v>1698.06726</v>
      </c>
      <c r="G55" s="5">
        <v>6.2604840000000002E-3</v>
      </c>
    </row>
    <row r="56" spans="1:7" ht="15" x14ac:dyDescent="0.25">
      <c r="A56" s="6">
        <v>50</v>
      </c>
      <c r="B56" s="7" t="s">
        <v>81</v>
      </c>
      <c r="C56" s="11" t="s">
        <v>865</v>
      </c>
      <c r="D56" s="2" t="s">
        <v>69</v>
      </c>
      <c r="E56" s="47">
        <v>721519</v>
      </c>
      <c r="F56" s="53">
        <v>1638.2088894999999</v>
      </c>
      <c r="G56" s="5">
        <v>6.0397970000000004E-3</v>
      </c>
    </row>
    <row r="57" spans="1:7" ht="15" x14ac:dyDescent="0.25">
      <c r="A57" s="6">
        <v>51</v>
      </c>
      <c r="B57" s="7" t="s">
        <v>343</v>
      </c>
      <c r="C57" s="11" t="s">
        <v>344</v>
      </c>
      <c r="D57" s="2" t="s">
        <v>174</v>
      </c>
      <c r="E57" s="47">
        <v>721839</v>
      </c>
      <c r="F57" s="53">
        <v>1545.8182185000001</v>
      </c>
      <c r="G57" s="5">
        <v>5.6991680000000001E-3</v>
      </c>
    </row>
    <row r="58" spans="1:7" ht="15" x14ac:dyDescent="0.25">
      <c r="A58" s="6">
        <v>52</v>
      </c>
      <c r="B58" s="7" t="s">
        <v>431</v>
      </c>
      <c r="C58" s="11" t="s">
        <v>432</v>
      </c>
      <c r="D58" s="2" t="s">
        <v>13</v>
      </c>
      <c r="E58" s="47">
        <v>23932</v>
      </c>
      <c r="F58" s="53">
        <v>1104.892576</v>
      </c>
      <c r="G58" s="5">
        <v>4.0735499999999996E-3</v>
      </c>
    </row>
    <row r="59" spans="1:7" ht="15" x14ac:dyDescent="0.25">
      <c r="A59" s="6">
        <v>53</v>
      </c>
      <c r="B59" s="7" t="s">
        <v>248</v>
      </c>
      <c r="C59" s="11" t="s">
        <v>249</v>
      </c>
      <c r="D59" s="2" t="s">
        <v>250</v>
      </c>
      <c r="E59" s="47">
        <v>70476</v>
      </c>
      <c r="F59" s="53">
        <v>704.97142799999995</v>
      </c>
      <c r="G59" s="5">
        <v>2.5991090000000001E-3</v>
      </c>
    </row>
    <row r="60" spans="1:7" ht="38.25" x14ac:dyDescent="0.25">
      <c r="A60" s="6">
        <v>54</v>
      </c>
      <c r="B60" s="7" t="s">
        <v>265</v>
      </c>
      <c r="C60" s="11" t="s">
        <v>266</v>
      </c>
      <c r="D60" s="2" t="s">
        <v>267</v>
      </c>
      <c r="E60" s="47">
        <v>573530</v>
      </c>
      <c r="F60" s="53">
        <v>687.37570500000004</v>
      </c>
      <c r="G60" s="5">
        <v>2.5342369999999999E-3</v>
      </c>
    </row>
    <row r="61" spans="1:7" ht="15" x14ac:dyDescent="0.25">
      <c r="A61" s="1"/>
      <c r="B61" s="2"/>
      <c r="C61" s="8" t="s">
        <v>109</v>
      </c>
      <c r="D61" s="12"/>
      <c r="E61" s="49"/>
      <c r="F61" s="55">
        <v>257369.98083099999</v>
      </c>
      <c r="G61" s="13">
        <v>0.94887919200000004</v>
      </c>
    </row>
    <row r="62" spans="1:7" ht="15" x14ac:dyDescent="0.25">
      <c r="A62" s="6"/>
      <c r="B62" s="7"/>
      <c r="C62" s="14"/>
      <c r="D62" s="15"/>
      <c r="E62" s="47"/>
      <c r="F62" s="53"/>
      <c r="G62" s="5"/>
    </row>
    <row r="63" spans="1:7" ht="15" x14ac:dyDescent="0.25">
      <c r="A63" s="1"/>
      <c r="B63" s="2"/>
      <c r="C63" s="8" t="s">
        <v>110</v>
      </c>
      <c r="D63" s="9"/>
      <c r="E63" s="48"/>
      <c r="F63" s="54"/>
      <c r="G63" s="10"/>
    </row>
    <row r="64" spans="1:7" ht="15" x14ac:dyDescent="0.25">
      <c r="A64" s="1"/>
      <c r="B64" s="2"/>
      <c r="C64" s="8" t="s">
        <v>109</v>
      </c>
      <c r="D64" s="12"/>
      <c r="E64" s="49"/>
      <c r="F64" s="55">
        <v>0</v>
      </c>
      <c r="G64" s="13">
        <v>0</v>
      </c>
    </row>
    <row r="65" spans="1:7" ht="15" x14ac:dyDescent="0.25">
      <c r="A65" s="6"/>
      <c r="B65" s="7"/>
      <c r="C65" s="14"/>
      <c r="D65" s="15"/>
      <c r="E65" s="47"/>
      <c r="F65" s="53"/>
      <c r="G65" s="5"/>
    </row>
    <row r="66" spans="1:7" ht="15" x14ac:dyDescent="0.25">
      <c r="A66" s="16"/>
      <c r="B66" s="17"/>
      <c r="C66" s="8" t="s">
        <v>111</v>
      </c>
      <c r="D66" s="9"/>
      <c r="E66" s="48"/>
      <c r="F66" s="54"/>
      <c r="G66" s="10"/>
    </row>
    <row r="67" spans="1:7" ht="15" x14ac:dyDescent="0.25">
      <c r="A67" s="18"/>
      <c r="B67" s="19"/>
      <c r="C67" s="8" t="s">
        <v>109</v>
      </c>
      <c r="D67" s="20"/>
      <c r="E67" s="50"/>
      <c r="F67" s="56">
        <v>0</v>
      </c>
      <c r="G67" s="21">
        <v>0</v>
      </c>
    </row>
    <row r="68" spans="1:7" ht="15" x14ac:dyDescent="0.25">
      <c r="A68" s="18"/>
      <c r="B68" s="19"/>
      <c r="C68" s="14"/>
      <c r="D68" s="22"/>
      <c r="E68" s="51"/>
      <c r="F68" s="57"/>
      <c r="G68" s="23"/>
    </row>
    <row r="69" spans="1:7" ht="15" x14ac:dyDescent="0.25">
      <c r="A69" s="1"/>
      <c r="B69" s="2"/>
      <c r="C69" s="8" t="s">
        <v>113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1"/>
      <c r="B71" s="2"/>
      <c r="C71" s="14"/>
      <c r="D71" s="4"/>
      <c r="E71" s="47"/>
      <c r="F71" s="53"/>
      <c r="G71" s="5"/>
    </row>
    <row r="72" spans="1:7" ht="15" x14ac:dyDescent="0.25">
      <c r="A72" s="1"/>
      <c r="B72" s="2"/>
      <c r="C72" s="8" t="s">
        <v>114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15" x14ac:dyDescent="0.25">
      <c r="A75" s="1"/>
      <c r="B75" s="2"/>
      <c r="C75" s="8" t="s">
        <v>115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25.5" x14ac:dyDescent="0.25">
      <c r="A78" s="6"/>
      <c r="B78" s="7"/>
      <c r="C78" s="24" t="s">
        <v>116</v>
      </c>
      <c r="D78" s="25"/>
      <c r="E78" s="49"/>
      <c r="F78" s="55">
        <v>257369.98083099999</v>
      </c>
      <c r="G78" s="13">
        <v>0.94887919200000004</v>
      </c>
    </row>
    <row r="79" spans="1:7" ht="15" x14ac:dyDescent="0.25">
      <c r="A79" s="1"/>
      <c r="B79" s="2"/>
      <c r="C79" s="11"/>
      <c r="D79" s="4"/>
      <c r="E79" s="47"/>
      <c r="F79" s="53"/>
      <c r="G79" s="5"/>
    </row>
    <row r="80" spans="1:7" ht="15" x14ac:dyDescent="0.25">
      <c r="A80" s="1"/>
      <c r="B80" s="2"/>
      <c r="C80" s="3" t="s">
        <v>117</v>
      </c>
      <c r="D80" s="4"/>
      <c r="E80" s="47"/>
      <c r="F80" s="53"/>
      <c r="G80" s="5"/>
    </row>
    <row r="81" spans="1:7" ht="25.5" x14ac:dyDescent="0.25">
      <c r="A81" s="1"/>
      <c r="B81" s="2"/>
      <c r="C81" s="8" t="s">
        <v>10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4"/>
      <c r="E83" s="47"/>
      <c r="F83" s="53"/>
      <c r="G83" s="5"/>
    </row>
    <row r="84" spans="1:7" ht="15" x14ac:dyDescent="0.25">
      <c r="A84" s="1"/>
      <c r="B84" s="26"/>
      <c r="C84" s="8" t="s">
        <v>118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6"/>
      <c r="B86" s="7"/>
      <c r="C86" s="14"/>
      <c r="D86" s="4"/>
      <c r="E86" s="47"/>
      <c r="F86" s="59"/>
      <c r="G86" s="28"/>
    </row>
    <row r="87" spans="1:7" ht="15" x14ac:dyDescent="0.25">
      <c r="A87" s="1"/>
      <c r="B87" s="2"/>
      <c r="C87" s="8" t="s">
        <v>119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1"/>
      <c r="B89" s="2"/>
      <c r="C89" s="14"/>
      <c r="D89" s="4"/>
      <c r="E89" s="47"/>
      <c r="F89" s="53"/>
      <c r="G89" s="5"/>
    </row>
    <row r="90" spans="1:7" ht="25.5" x14ac:dyDescent="0.25">
      <c r="A90" s="1"/>
      <c r="B90" s="26"/>
      <c r="C90" s="8" t="s">
        <v>120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3"/>
      <c r="G92" s="5"/>
    </row>
    <row r="93" spans="1:7" ht="15" x14ac:dyDescent="0.25">
      <c r="A93" s="6"/>
      <c r="B93" s="7"/>
      <c r="C93" s="29" t="s">
        <v>121</v>
      </c>
      <c r="D93" s="25"/>
      <c r="E93" s="49"/>
      <c r="F93" s="55">
        <v>0</v>
      </c>
      <c r="G93" s="13">
        <v>0</v>
      </c>
    </row>
    <row r="94" spans="1:7" ht="15" x14ac:dyDescent="0.25">
      <c r="A94" s="6"/>
      <c r="B94" s="7"/>
      <c r="C94" s="11"/>
      <c r="D94" s="4"/>
      <c r="E94" s="47"/>
      <c r="F94" s="53"/>
      <c r="G94" s="5"/>
    </row>
    <row r="95" spans="1:7" ht="15" x14ac:dyDescent="0.25">
      <c r="A95" s="1"/>
      <c r="B95" s="2"/>
      <c r="C95" s="3" t="s">
        <v>122</v>
      </c>
      <c r="D95" s="4"/>
      <c r="E95" s="47"/>
      <c r="F95" s="53"/>
      <c r="G95" s="5"/>
    </row>
    <row r="96" spans="1:7" ht="15" x14ac:dyDescent="0.25">
      <c r="A96" s="6"/>
      <c r="B96" s="7"/>
      <c r="C96" s="8" t="s">
        <v>123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25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15" x14ac:dyDescent="0.25">
      <c r="A99" s="6"/>
      <c r="B99" s="7"/>
      <c r="C99" s="8" t="s">
        <v>124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7"/>
      <c r="F101" s="53"/>
      <c r="G101" s="5"/>
    </row>
    <row r="102" spans="1:7" ht="15" x14ac:dyDescent="0.25">
      <c r="A102" s="6"/>
      <c r="B102" s="7"/>
      <c r="C102" s="8" t="s">
        <v>125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126</v>
      </c>
      <c r="D105" s="9"/>
      <c r="E105" s="48"/>
      <c r="F105" s="54"/>
      <c r="G105" s="10"/>
    </row>
    <row r="106" spans="1:7" ht="15" x14ac:dyDescent="0.25">
      <c r="A106" s="6">
        <v>1</v>
      </c>
      <c r="B106" s="7"/>
      <c r="C106" s="11" t="s">
        <v>757</v>
      </c>
      <c r="D106" s="15"/>
      <c r="E106" s="47"/>
      <c r="F106" s="53">
        <v>13701.5329268</v>
      </c>
      <c r="G106" s="5">
        <v>5.0515213000000003E-2</v>
      </c>
    </row>
    <row r="107" spans="1:7" ht="15" x14ac:dyDescent="0.25">
      <c r="A107" s="6"/>
      <c r="B107" s="7"/>
      <c r="C107" s="8" t="s">
        <v>109</v>
      </c>
      <c r="D107" s="25"/>
      <c r="E107" s="49"/>
      <c r="F107" s="55">
        <v>13701.5329268</v>
      </c>
      <c r="G107" s="13">
        <v>5.0515213000000003E-2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25.5" x14ac:dyDescent="0.25">
      <c r="A109" s="6"/>
      <c r="B109" s="7"/>
      <c r="C109" s="24" t="s">
        <v>128</v>
      </c>
      <c r="D109" s="25"/>
      <c r="E109" s="49"/>
      <c r="F109" s="55">
        <v>13701.5329268</v>
      </c>
      <c r="G109" s="13">
        <v>5.0515213000000003E-2</v>
      </c>
    </row>
    <row r="110" spans="1:7" ht="15" x14ac:dyDescent="0.25">
      <c r="A110" s="6"/>
      <c r="B110" s="7"/>
      <c r="C110" s="30"/>
      <c r="D110" s="7"/>
      <c r="E110" s="47"/>
      <c r="F110" s="53"/>
      <c r="G110" s="5"/>
    </row>
    <row r="111" spans="1:7" ht="15" x14ac:dyDescent="0.25">
      <c r="A111" s="1"/>
      <c r="B111" s="2"/>
      <c r="C111" s="3" t="s">
        <v>129</v>
      </c>
      <c r="D111" s="4"/>
      <c r="E111" s="47"/>
      <c r="F111" s="53"/>
      <c r="G111" s="5"/>
    </row>
    <row r="112" spans="1:7" ht="25.5" x14ac:dyDescent="0.25">
      <c r="A112" s="6"/>
      <c r="B112" s="7"/>
      <c r="C112" s="8" t="s">
        <v>130</v>
      </c>
      <c r="D112" s="9"/>
      <c r="E112" s="48"/>
      <c r="F112" s="54"/>
      <c r="G112" s="10"/>
    </row>
    <row r="113" spans="1:7" ht="15" x14ac:dyDescent="0.25">
      <c r="A113" s="6"/>
      <c r="B113" s="7"/>
      <c r="C113" s="8" t="s">
        <v>109</v>
      </c>
      <c r="D113" s="25"/>
      <c r="E113" s="49"/>
      <c r="F113" s="55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15" x14ac:dyDescent="0.25">
      <c r="A115" s="1"/>
      <c r="B115" s="2"/>
      <c r="C115" s="3" t="s">
        <v>131</v>
      </c>
      <c r="D115" s="4"/>
      <c r="E115" s="47"/>
      <c r="F115" s="53"/>
      <c r="G115" s="5"/>
    </row>
    <row r="116" spans="1:7" ht="25.5" x14ac:dyDescent="0.25">
      <c r="A116" s="6"/>
      <c r="B116" s="7"/>
      <c r="C116" s="8" t="s">
        <v>132</v>
      </c>
      <c r="D116" s="9"/>
      <c r="E116" s="48"/>
      <c r="F116" s="54"/>
      <c r="G116" s="10"/>
    </row>
    <row r="117" spans="1:7" ht="15" x14ac:dyDescent="0.25">
      <c r="A117" s="6"/>
      <c r="B117" s="7"/>
      <c r="C117" s="8" t="s">
        <v>109</v>
      </c>
      <c r="D117" s="25"/>
      <c r="E117" s="49"/>
      <c r="F117" s="55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7"/>
      <c r="F118" s="53"/>
      <c r="G118" s="5"/>
    </row>
    <row r="119" spans="1:7" ht="25.5" x14ac:dyDescent="0.25">
      <c r="A119" s="6"/>
      <c r="B119" s="7"/>
      <c r="C119" s="8" t="s">
        <v>133</v>
      </c>
      <c r="D119" s="9"/>
      <c r="E119" s="48"/>
      <c r="F119" s="54"/>
      <c r="G119" s="10"/>
    </row>
    <row r="120" spans="1:7" ht="15" x14ac:dyDescent="0.25">
      <c r="A120" s="6"/>
      <c r="B120" s="7"/>
      <c r="C120" s="8" t="s">
        <v>109</v>
      </c>
      <c r="D120" s="25"/>
      <c r="E120" s="49"/>
      <c r="F120" s="55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7"/>
      <c r="F121" s="59"/>
      <c r="G121" s="28"/>
    </row>
    <row r="122" spans="1:7" ht="25.5" x14ac:dyDescent="0.25">
      <c r="A122" s="6"/>
      <c r="B122" s="7"/>
      <c r="C122" s="30" t="s">
        <v>134</v>
      </c>
      <c r="D122" s="7"/>
      <c r="E122" s="47"/>
      <c r="F122" s="59">
        <v>164.25914402000001</v>
      </c>
      <c r="G122" s="28">
        <v>6.05595E-4</v>
      </c>
    </row>
    <row r="123" spans="1:7" ht="15" x14ac:dyDescent="0.25">
      <c r="A123" s="6"/>
      <c r="B123" s="7"/>
      <c r="C123" s="31" t="s">
        <v>135</v>
      </c>
      <c r="D123" s="12"/>
      <c r="E123" s="49"/>
      <c r="F123" s="55">
        <v>271235.77290182002</v>
      </c>
      <c r="G123" s="13">
        <v>1</v>
      </c>
    </row>
    <row r="125" spans="1:7" ht="15" x14ac:dyDescent="0.25">
      <c r="B125" s="352"/>
      <c r="C125" s="352"/>
      <c r="D125" s="352"/>
      <c r="E125" s="352"/>
      <c r="F125" s="352"/>
    </row>
    <row r="126" spans="1:7" ht="15" x14ac:dyDescent="0.25">
      <c r="B126" s="352"/>
      <c r="C126" s="352"/>
      <c r="D126" s="352"/>
      <c r="E126" s="352"/>
      <c r="F126" s="352"/>
    </row>
    <row r="128" spans="1:7" ht="15" x14ac:dyDescent="0.25">
      <c r="B128" s="37" t="s">
        <v>137</v>
      </c>
      <c r="C128" s="38"/>
      <c r="D128" s="39"/>
    </row>
    <row r="129" spans="2:4" ht="15" x14ac:dyDescent="0.25">
      <c r="B129" s="40" t="s">
        <v>138</v>
      </c>
      <c r="C129" s="41"/>
      <c r="D129" s="65" t="s">
        <v>139</v>
      </c>
    </row>
    <row r="130" spans="2:4" ht="15" x14ac:dyDescent="0.25">
      <c r="B130" s="40" t="s">
        <v>140</v>
      </c>
      <c r="C130" s="41"/>
      <c r="D130" s="65" t="s">
        <v>139</v>
      </c>
    </row>
    <row r="131" spans="2:4" ht="15" x14ac:dyDescent="0.25">
      <c r="B131" s="42" t="s">
        <v>141</v>
      </c>
      <c r="C131" s="41"/>
      <c r="D131" s="43"/>
    </row>
    <row r="132" spans="2:4" ht="25.5" customHeight="1" x14ac:dyDescent="0.25">
      <c r="B132" s="43"/>
      <c r="C132" s="33" t="s">
        <v>142</v>
      </c>
      <c r="D132" s="34" t="s">
        <v>143</v>
      </c>
    </row>
    <row r="133" spans="2:4" ht="12.75" customHeight="1" x14ac:dyDescent="0.25">
      <c r="B133" s="60" t="s">
        <v>144</v>
      </c>
      <c r="C133" s="61" t="s">
        <v>145</v>
      </c>
      <c r="D133" s="61" t="s">
        <v>146</v>
      </c>
    </row>
    <row r="134" spans="2:4" ht="15" x14ac:dyDescent="0.25">
      <c r="B134" s="43" t="s">
        <v>147</v>
      </c>
      <c r="C134" s="44">
        <v>104.4409</v>
      </c>
      <c r="D134" s="44">
        <v>104.2804</v>
      </c>
    </row>
    <row r="135" spans="2:4" ht="15" x14ac:dyDescent="0.25">
      <c r="B135" s="43" t="s">
        <v>148</v>
      </c>
      <c r="C135" s="44">
        <v>12.8964</v>
      </c>
      <c r="D135" s="44">
        <v>12.8765</v>
      </c>
    </row>
    <row r="136" spans="2:4" ht="15" x14ac:dyDescent="0.25">
      <c r="B136" s="43" t="s">
        <v>149</v>
      </c>
      <c r="C136" s="44">
        <v>101.8065</v>
      </c>
      <c r="D136" s="44">
        <v>101.62050000000001</v>
      </c>
    </row>
    <row r="137" spans="2:4" ht="15" x14ac:dyDescent="0.25">
      <c r="B137" s="43" t="s">
        <v>150</v>
      </c>
      <c r="C137" s="44">
        <v>11.613899999999999</v>
      </c>
      <c r="D137" s="44">
        <v>11.592700000000001</v>
      </c>
    </row>
    <row r="139" spans="2:4" ht="15" x14ac:dyDescent="0.25">
      <c r="B139" s="62" t="s">
        <v>151</v>
      </c>
      <c r="C139" s="45"/>
      <c r="D139" s="63" t="s">
        <v>139</v>
      </c>
    </row>
    <row r="140" spans="2:4" ht="24.75" customHeight="1" x14ac:dyDescent="0.25">
      <c r="B140" s="64"/>
      <c r="C140" s="64"/>
    </row>
    <row r="141" spans="2:4" ht="15" x14ac:dyDescent="0.25">
      <c r="B141" s="66"/>
      <c r="C141" s="68"/>
      <c r="D141"/>
    </row>
    <row r="143" spans="2:4" ht="15" x14ac:dyDescent="0.25">
      <c r="B143" s="42" t="s">
        <v>152</v>
      </c>
      <c r="C143" s="41"/>
      <c r="D143" s="67" t="s">
        <v>139</v>
      </c>
    </row>
    <row r="144" spans="2:4" ht="15" x14ac:dyDescent="0.25">
      <c r="B144" s="42" t="s">
        <v>153</v>
      </c>
      <c r="C144" s="41"/>
      <c r="D144" s="67" t="s">
        <v>139</v>
      </c>
    </row>
    <row r="145" spans="2:4" ht="15" x14ac:dyDescent="0.25">
      <c r="B145" s="42" t="s">
        <v>154</v>
      </c>
      <c r="C145" s="41"/>
      <c r="D145" s="46">
        <v>0.79762147848058507</v>
      </c>
    </row>
    <row r="146" spans="2:4" ht="15" x14ac:dyDescent="0.25">
      <c r="B146" s="42" t="s">
        <v>155</v>
      </c>
      <c r="C146" s="41"/>
      <c r="D146" s="46" t="s">
        <v>139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269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46133</v>
      </c>
      <c r="F7" s="53">
        <v>280.02731</v>
      </c>
      <c r="G7" s="5">
        <v>3.9963108999999997E-2</v>
      </c>
    </row>
    <row r="8" spans="1:7" ht="25.5" x14ac:dyDescent="0.25">
      <c r="A8" s="6">
        <v>2</v>
      </c>
      <c r="B8" s="7" t="s">
        <v>29</v>
      </c>
      <c r="C8" s="11" t="s">
        <v>30</v>
      </c>
      <c r="D8" s="2" t="s">
        <v>31</v>
      </c>
      <c r="E8" s="47">
        <v>196554</v>
      </c>
      <c r="F8" s="53">
        <v>268.78759500000001</v>
      </c>
      <c r="G8" s="5">
        <v>3.8359073E-2</v>
      </c>
    </row>
    <row r="9" spans="1:7" ht="25.5" x14ac:dyDescent="0.25">
      <c r="A9" s="6">
        <v>3</v>
      </c>
      <c r="B9" s="7" t="s">
        <v>159</v>
      </c>
      <c r="C9" s="11" t="s">
        <v>160</v>
      </c>
      <c r="D9" s="2" t="s">
        <v>161</v>
      </c>
      <c r="E9" s="47">
        <v>38000</v>
      </c>
      <c r="F9" s="53">
        <v>254.828</v>
      </c>
      <c r="G9" s="5">
        <v>3.6366877999999998E-2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7">
        <v>51426</v>
      </c>
      <c r="F10" s="53">
        <v>239.59373400000001</v>
      </c>
      <c r="G10" s="5">
        <v>3.4192774000000002E-2</v>
      </c>
    </row>
    <row r="11" spans="1:7" ht="15" x14ac:dyDescent="0.25">
      <c r="A11" s="6">
        <v>5</v>
      </c>
      <c r="B11" s="7" t="s">
        <v>162</v>
      </c>
      <c r="C11" s="11" t="s">
        <v>163</v>
      </c>
      <c r="D11" s="2" t="s">
        <v>13</v>
      </c>
      <c r="E11" s="47">
        <v>123534</v>
      </c>
      <c r="F11" s="53">
        <v>225.38778300000001</v>
      </c>
      <c r="G11" s="5">
        <v>3.2165421999999999E-2</v>
      </c>
    </row>
    <row r="12" spans="1:7" ht="25.5" x14ac:dyDescent="0.25">
      <c r="A12" s="6">
        <v>6</v>
      </c>
      <c r="B12" s="7" t="s">
        <v>63</v>
      </c>
      <c r="C12" s="11" t="s">
        <v>64</v>
      </c>
      <c r="D12" s="2" t="s">
        <v>19</v>
      </c>
      <c r="E12" s="47">
        <v>163130</v>
      </c>
      <c r="F12" s="53">
        <v>202.60746</v>
      </c>
      <c r="G12" s="5">
        <v>2.8914407999999999E-2</v>
      </c>
    </row>
    <row r="13" spans="1:7" ht="25.5" x14ac:dyDescent="0.25">
      <c r="A13" s="6">
        <v>7</v>
      </c>
      <c r="B13" s="7" t="s">
        <v>164</v>
      </c>
      <c r="C13" s="11" t="s">
        <v>165</v>
      </c>
      <c r="D13" s="2" t="s">
        <v>166</v>
      </c>
      <c r="E13" s="47">
        <v>100000</v>
      </c>
      <c r="F13" s="53">
        <v>197.2</v>
      </c>
      <c r="G13" s="5">
        <v>2.8142701999999999E-2</v>
      </c>
    </row>
    <row r="14" spans="1:7" ht="25.5" x14ac:dyDescent="0.25">
      <c r="A14" s="6">
        <v>8</v>
      </c>
      <c r="B14" s="7" t="s">
        <v>170</v>
      </c>
      <c r="C14" s="11" t="s">
        <v>171</v>
      </c>
      <c r="D14" s="2" t="s">
        <v>22</v>
      </c>
      <c r="E14" s="47">
        <v>34808</v>
      </c>
      <c r="F14" s="53">
        <v>191.49621200000001</v>
      </c>
      <c r="G14" s="5">
        <v>2.7328706000000001E-2</v>
      </c>
    </row>
    <row r="15" spans="1:7" ht="25.5" x14ac:dyDescent="0.25">
      <c r="A15" s="6">
        <v>9</v>
      </c>
      <c r="B15" s="7" t="s">
        <v>42</v>
      </c>
      <c r="C15" s="11" t="s">
        <v>43</v>
      </c>
      <c r="D15" s="2" t="s">
        <v>19</v>
      </c>
      <c r="E15" s="47">
        <v>180279</v>
      </c>
      <c r="F15" s="53">
        <v>178.83676800000001</v>
      </c>
      <c r="G15" s="5">
        <v>2.5522058E-2</v>
      </c>
    </row>
    <row r="16" spans="1:7" ht="15" x14ac:dyDescent="0.25">
      <c r="A16" s="6">
        <v>10</v>
      </c>
      <c r="B16" s="7" t="s">
        <v>65</v>
      </c>
      <c r="C16" s="11" t="s">
        <v>66</v>
      </c>
      <c r="D16" s="2" t="s">
        <v>13</v>
      </c>
      <c r="E16" s="47">
        <v>18936</v>
      </c>
      <c r="F16" s="53">
        <v>171.058356</v>
      </c>
      <c r="G16" s="5">
        <v>2.4411988999999999E-2</v>
      </c>
    </row>
    <row r="17" spans="1:7" ht="38.25" x14ac:dyDescent="0.25">
      <c r="A17" s="6">
        <v>11</v>
      </c>
      <c r="B17" s="7" t="s">
        <v>82</v>
      </c>
      <c r="C17" s="11" t="s">
        <v>83</v>
      </c>
      <c r="D17" s="2" t="s">
        <v>84</v>
      </c>
      <c r="E17" s="47">
        <v>191867</v>
      </c>
      <c r="F17" s="53">
        <v>167.78769149999999</v>
      </c>
      <c r="G17" s="5">
        <v>2.3945227999999999E-2</v>
      </c>
    </row>
    <row r="18" spans="1:7" ht="15" x14ac:dyDescent="0.25">
      <c r="A18" s="6">
        <v>12</v>
      </c>
      <c r="B18" s="7" t="s">
        <v>175</v>
      </c>
      <c r="C18" s="11" t="s">
        <v>176</v>
      </c>
      <c r="D18" s="2" t="s">
        <v>177</v>
      </c>
      <c r="E18" s="47">
        <v>48741</v>
      </c>
      <c r="F18" s="53">
        <v>158.359509</v>
      </c>
      <c r="G18" s="5">
        <v>2.2599718000000001E-2</v>
      </c>
    </row>
    <row r="19" spans="1:7" ht="15" x14ac:dyDescent="0.25">
      <c r="A19" s="6">
        <v>13</v>
      </c>
      <c r="B19" s="7" t="s">
        <v>178</v>
      </c>
      <c r="C19" s="11" t="s">
        <v>179</v>
      </c>
      <c r="D19" s="2" t="s">
        <v>13</v>
      </c>
      <c r="E19" s="47">
        <v>138867</v>
      </c>
      <c r="F19" s="53">
        <v>148.72655700000001</v>
      </c>
      <c r="G19" s="5">
        <v>2.1224984999999998E-2</v>
      </c>
    </row>
    <row r="20" spans="1:7" ht="15" x14ac:dyDescent="0.25">
      <c r="A20" s="6">
        <v>14</v>
      </c>
      <c r="B20" s="7" t="s">
        <v>172</v>
      </c>
      <c r="C20" s="11" t="s">
        <v>173</v>
      </c>
      <c r="D20" s="2" t="s">
        <v>174</v>
      </c>
      <c r="E20" s="47">
        <v>51995</v>
      </c>
      <c r="F20" s="53">
        <v>145.71598750000001</v>
      </c>
      <c r="G20" s="5">
        <v>2.0795343000000001E-2</v>
      </c>
    </row>
    <row r="21" spans="1:7" ht="25.5" x14ac:dyDescent="0.25">
      <c r="A21" s="6">
        <v>15</v>
      </c>
      <c r="B21" s="7" t="s">
        <v>54</v>
      </c>
      <c r="C21" s="11" t="s">
        <v>55</v>
      </c>
      <c r="D21" s="2" t="s">
        <v>22</v>
      </c>
      <c r="E21" s="47">
        <v>76551</v>
      </c>
      <c r="F21" s="53">
        <v>143.03554349999999</v>
      </c>
      <c r="G21" s="5">
        <v>2.0412812999999998E-2</v>
      </c>
    </row>
    <row r="22" spans="1:7" ht="15" x14ac:dyDescent="0.25">
      <c r="A22" s="6">
        <v>16</v>
      </c>
      <c r="B22" s="7" t="s">
        <v>234</v>
      </c>
      <c r="C22" s="11" t="s">
        <v>235</v>
      </c>
      <c r="D22" s="2" t="s">
        <v>174</v>
      </c>
      <c r="E22" s="47">
        <v>35774</v>
      </c>
      <c r="F22" s="53">
        <v>136.08429599999999</v>
      </c>
      <c r="G22" s="5">
        <v>1.942079E-2</v>
      </c>
    </row>
    <row r="23" spans="1:7" ht="25.5" x14ac:dyDescent="0.25">
      <c r="A23" s="6">
        <v>17</v>
      </c>
      <c r="B23" s="7" t="s">
        <v>100</v>
      </c>
      <c r="C23" s="11" t="s">
        <v>101</v>
      </c>
      <c r="D23" s="2" t="s">
        <v>22</v>
      </c>
      <c r="E23" s="47">
        <v>33093</v>
      </c>
      <c r="F23" s="53">
        <v>135.0028935</v>
      </c>
      <c r="G23" s="5">
        <v>1.9266460999999999E-2</v>
      </c>
    </row>
    <row r="24" spans="1:7" ht="51" x14ac:dyDescent="0.25">
      <c r="A24" s="6">
        <v>18</v>
      </c>
      <c r="B24" s="7" t="s">
        <v>236</v>
      </c>
      <c r="C24" s="11" t="s">
        <v>237</v>
      </c>
      <c r="D24" s="2" t="s">
        <v>238</v>
      </c>
      <c r="E24" s="47">
        <v>55299</v>
      </c>
      <c r="F24" s="53">
        <v>130.25679450000001</v>
      </c>
      <c r="G24" s="5">
        <v>1.8589139000000001E-2</v>
      </c>
    </row>
    <row r="25" spans="1:7" ht="15" x14ac:dyDescent="0.25">
      <c r="A25" s="6">
        <v>19</v>
      </c>
      <c r="B25" s="7" t="s">
        <v>217</v>
      </c>
      <c r="C25" s="11" t="s">
        <v>218</v>
      </c>
      <c r="D25" s="2" t="s">
        <v>74</v>
      </c>
      <c r="E25" s="47">
        <v>126486</v>
      </c>
      <c r="F25" s="53">
        <v>128.69950499999999</v>
      </c>
      <c r="G25" s="5">
        <v>1.8366895000000001E-2</v>
      </c>
    </row>
    <row r="26" spans="1:7" ht="15" x14ac:dyDescent="0.25">
      <c r="A26" s="6">
        <v>20</v>
      </c>
      <c r="B26" s="7" t="s">
        <v>182</v>
      </c>
      <c r="C26" s="11" t="s">
        <v>183</v>
      </c>
      <c r="D26" s="2" t="s">
        <v>184</v>
      </c>
      <c r="E26" s="47">
        <v>59674</v>
      </c>
      <c r="F26" s="53">
        <v>127.672523</v>
      </c>
      <c r="G26" s="5">
        <v>1.8220332999999998E-2</v>
      </c>
    </row>
    <row r="27" spans="1:7" ht="25.5" x14ac:dyDescent="0.25">
      <c r="A27" s="6">
        <v>21</v>
      </c>
      <c r="B27" s="7" t="s">
        <v>206</v>
      </c>
      <c r="C27" s="11" t="s">
        <v>207</v>
      </c>
      <c r="D27" s="2" t="s">
        <v>169</v>
      </c>
      <c r="E27" s="47">
        <v>108643</v>
      </c>
      <c r="F27" s="53">
        <v>120.70237299999999</v>
      </c>
      <c r="G27" s="5">
        <v>1.7225613000000001E-2</v>
      </c>
    </row>
    <row r="28" spans="1:7" ht="25.5" x14ac:dyDescent="0.25">
      <c r="A28" s="6">
        <v>22</v>
      </c>
      <c r="B28" s="7" t="s">
        <v>197</v>
      </c>
      <c r="C28" s="11" t="s">
        <v>198</v>
      </c>
      <c r="D28" s="2" t="s">
        <v>166</v>
      </c>
      <c r="E28" s="47">
        <v>24507</v>
      </c>
      <c r="F28" s="53">
        <v>120.549933</v>
      </c>
      <c r="G28" s="5">
        <v>1.7203857999999999E-2</v>
      </c>
    </row>
    <row r="29" spans="1:7" ht="25.5" x14ac:dyDescent="0.25">
      <c r="A29" s="6">
        <v>23</v>
      </c>
      <c r="B29" s="7" t="s">
        <v>93</v>
      </c>
      <c r="C29" s="11" t="s">
        <v>94</v>
      </c>
      <c r="D29" s="2" t="s">
        <v>95</v>
      </c>
      <c r="E29" s="47">
        <v>40891</v>
      </c>
      <c r="F29" s="53">
        <v>117.0504875</v>
      </c>
      <c r="G29" s="5">
        <v>1.6704447000000001E-2</v>
      </c>
    </row>
    <row r="30" spans="1:7" ht="25.5" x14ac:dyDescent="0.25">
      <c r="A30" s="6">
        <v>24</v>
      </c>
      <c r="B30" s="7" t="s">
        <v>40</v>
      </c>
      <c r="C30" s="11" t="s">
        <v>41</v>
      </c>
      <c r="D30" s="2" t="s">
        <v>31</v>
      </c>
      <c r="E30" s="47">
        <v>20760</v>
      </c>
      <c r="F30" s="53">
        <v>116.26638</v>
      </c>
      <c r="G30" s="5">
        <v>1.6592546E-2</v>
      </c>
    </row>
    <row r="31" spans="1:7" ht="15" x14ac:dyDescent="0.25">
      <c r="A31" s="6">
        <v>25</v>
      </c>
      <c r="B31" s="7" t="s">
        <v>239</v>
      </c>
      <c r="C31" s="11" t="s">
        <v>240</v>
      </c>
      <c r="D31" s="2" t="s">
        <v>210</v>
      </c>
      <c r="E31" s="47">
        <v>12428</v>
      </c>
      <c r="F31" s="53">
        <v>115.630112</v>
      </c>
      <c r="G31" s="5">
        <v>1.6501742999999999E-2</v>
      </c>
    </row>
    <row r="32" spans="1:7" ht="25.5" x14ac:dyDescent="0.25">
      <c r="A32" s="6">
        <v>26</v>
      </c>
      <c r="B32" s="7" t="s">
        <v>201</v>
      </c>
      <c r="C32" s="11" t="s">
        <v>866</v>
      </c>
      <c r="D32" s="2" t="s">
        <v>60</v>
      </c>
      <c r="E32" s="47">
        <v>6059</v>
      </c>
      <c r="F32" s="53">
        <v>111.8158155</v>
      </c>
      <c r="G32" s="5">
        <v>1.5957399000000001E-2</v>
      </c>
    </row>
    <row r="33" spans="1:7" ht="15" x14ac:dyDescent="0.25">
      <c r="A33" s="6">
        <v>27</v>
      </c>
      <c r="B33" s="7" t="s">
        <v>180</v>
      </c>
      <c r="C33" s="11" t="s">
        <v>181</v>
      </c>
      <c r="D33" s="2" t="s">
        <v>16</v>
      </c>
      <c r="E33" s="47">
        <v>52406</v>
      </c>
      <c r="F33" s="53">
        <v>111.28414100000001</v>
      </c>
      <c r="G33" s="5">
        <v>1.5881523000000002E-2</v>
      </c>
    </row>
    <row r="34" spans="1:7" ht="15" x14ac:dyDescent="0.25">
      <c r="A34" s="6">
        <v>28</v>
      </c>
      <c r="B34" s="7" t="s">
        <v>61</v>
      </c>
      <c r="C34" s="11" t="s">
        <v>62</v>
      </c>
      <c r="D34" s="2" t="s">
        <v>13</v>
      </c>
      <c r="E34" s="47">
        <v>105670</v>
      </c>
      <c r="F34" s="53">
        <v>110.689325</v>
      </c>
      <c r="G34" s="5">
        <v>1.5796635999999999E-2</v>
      </c>
    </row>
    <row r="35" spans="1:7" ht="15" x14ac:dyDescent="0.25">
      <c r="A35" s="6">
        <v>29</v>
      </c>
      <c r="B35" s="7" t="s">
        <v>191</v>
      </c>
      <c r="C35" s="11" t="s">
        <v>192</v>
      </c>
      <c r="D35" s="2" t="s">
        <v>177</v>
      </c>
      <c r="E35" s="47">
        <v>9085</v>
      </c>
      <c r="F35" s="53">
        <v>110.0057225</v>
      </c>
      <c r="G35" s="5">
        <v>1.5699078000000002E-2</v>
      </c>
    </row>
    <row r="36" spans="1:7" ht="25.5" x14ac:dyDescent="0.25">
      <c r="A36" s="6">
        <v>30</v>
      </c>
      <c r="B36" s="7" t="s">
        <v>199</v>
      </c>
      <c r="C36" s="11" t="s">
        <v>200</v>
      </c>
      <c r="D36" s="2" t="s">
        <v>169</v>
      </c>
      <c r="E36" s="47">
        <v>34372</v>
      </c>
      <c r="F36" s="53">
        <v>107.82496399999999</v>
      </c>
      <c r="G36" s="5">
        <v>1.5387859E-2</v>
      </c>
    </row>
    <row r="37" spans="1:7" ht="15" x14ac:dyDescent="0.25">
      <c r="A37" s="6">
        <v>31</v>
      </c>
      <c r="B37" s="7" t="s">
        <v>67</v>
      </c>
      <c r="C37" s="11" t="s">
        <v>68</v>
      </c>
      <c r="D37" s="2" t="s">
        <v>69</v>
      </c>
      <c r="E37" s="47">
        <v>48192</v>
      </c>
      <c r="F37" s="53">
        <v>106.962144</v>
      </c>
      <c r="G37" s="5">
        <v>1.5264725E-2</v>
      </c>
    </row>
    <row r="38" spans="1:7" ht="25.5" x14ac:dyDescent="0.25">
      <c r="A38" s="6">
        <v>32</v>
      </c>
      <c r="B38" s="7" t="s">
        <v>251</v>
      </c>
      <c r="C38" s="11" t="s">
        <v>252</v>
      </c>
      <c r="D38" s="2" t="s">
        <v>253</v>
      </c>
      <c r="E38" s="47">
        <v>30858</v>
      </c>
      <c r="F38" s="53">
        <v>106.274952</v>
      </c>
      <c r="G38" s="5">
        <v>1.5166654999999999E-2</v>
      </c>
    </row>
    <row r="39" spans="1:7" ht="15" x14ac:dyDescent="0.25">
      <c r="A39" s="6">
        <v>33</v>
      </c>
      <c r="B39" s="7" t="s">
        <v>202</v>
      </c>
      <c r="C39" s="11" t="s">
        <v>203</v>
      </c>
      <c r="D39" s="2" t="s">
        <v>25</v>
      </c>
      <c r="E39" s="47">
        <v>150000</v>
      </c>
      <c r="F39" s="53">
        <v>104.175</v>
      </c>
      <c r="G39" s="5">
        <v>1.4866967E-2</v>
      </c>
    </row>
    <row r="40" spans="1:7" ht="15" x14ac:dyDescent="0.25">
      <c r="A40" s="6">
        <v>34</v>
      </c>
      <c r="B40" s="7" t="s">
        <v>195</v>
      </c>
      <c r="C40" s="11" t="s">
        <v>196</v>
      </c>
      <c r="D40" s="2" t="s">
        <v>177</v>
      </c>
      <c r="E40" s="47">
        <v>24830</v>
      </c>
      <c r="F40" s="53">
        <v>98.959964999999997</v>
      </c>
      <c r="G40" s="5">
        <v>1.4122722000000001E-2</v>
      </c>
    </row>
    <row r="41" spans="1:7" ht="15" x14ac:dyDescent="0.25">
      <c r="A41" s="6">
        <v>35</v>
      </c>
      <c r="B41" s="7" t="s">
        <v>241</v>
      </c>
      <c r="C41" s="11" t="s">
        <v>242</v>
      </c>
      <c r="D41" s="2" t="s">
        <v>243</v>
      </c>
      <c r="E41" s="47">
        <v>64192</v>
      </c>
      <c r="F41" s="53">
        <v>94.939967999999993</v>
      </c>
      <c r="G41" s="5">
        <v>1.3549022000000001E-2</v>
      </c>
    </row>
    <row r="42" spans="1:7" ht="15" x14ac:dyDescent="0.25">
      <c r="A42" s="6">
        <v>36</v>
      </c>
      <c r="B42" s="7" t="s">
        <v>228</v>
      </c>
      <c r="C42" s="11" t="s">
        <v>229</v>
      </c>
      <c r="D42" s="2" t="s">
        <v>69</v>
      </c>
      <c r="E42" s="47">
        <v>48000</v>
      </c>
      <c r="F42" s="53">
        <v>91.775999999999996</v>
      </c>
      <c r="G42" s="5">
        <v>1.3097487999999999E-2</v>
      </c>
    </row>
    <row r="43" spans="1:7" ht="25.5" x14ac:dyDescent="0.25">
      <c r="A43" s="6">
        <v>37</v>
      </c>
      <c r="B43" s="7" t="s">
        <v>34</v>
      </c>
      <c r="C43" s="11" t="s">
        <v>35</v>
      </c>
      <c r="D43" s="2" t="s">
        <v>22</v>
      </c>
      <c r="E43" s="47">
        <v>16156</v>
      </c>
      <c r="F43" s="53">
        <v>88.938779999999994</v>
      </c>
      <c r="G43" s="5">
        <v>1.2692584E-2</v>
      </c>
    </row>
    <row r="44" spans="1:7" ht="15" x14ac:dyDescent="0.25">
      <c r="A44" s="6">
        <v>38</v>
      </c>
      <c r="B44" s="7" t="s">
        <v>244</v>
      </c>
      <c r="C44" s="11" t="s">
        <v>245</v>
      </c>
      <c r="D44" s="2" t="s">
        <v>174</v>
      </c>
      <c r="E44" s="47">
        <v>28709</v>
      </c>
      <c r="F44" s="53">
        <v>87.189233000000002</v>
      </c>
      <c r="G44" s="5">
        <v>1.2442903999999999E-2</v>
      </c>
    </row>
    <row r="45" spans="1:7" ht="15" x14ac:dyDescent="0.25">
      <c r="A45" s="6">
        <v>39</v>
      </c>
      <c r="B45" s="7" t="s">
        <v>213</v>
      </c>
      <c r="C45" s="11" t="s">
        <v>214</v>
      </c>
      <c r="D45" s="2" t="s">
        <v>161</v>
      </c>
      <c r="E45" s="47">
        <v>37272</v>
      </c>
      <c r="F45" s="53">
        <v>84.141540000000006</v>
      </c>
      <c r="G45" s="5">
        <v>1.2007963E-2</v>
      </c>
    </row>
    <row r="46" spans="1:7" ht="51" x14ac:dyDescent="0.25">
      <c r="A46" s="6">
        <v>40</v>
      </c>
      <c r="B46" s="7" t="s">
        <v>246</v>
      </c>
      <c r="C46" s="11" t="s">
        <v>247</v>
      </c>
      <c r="D46" s="2" t="s">
        <v>238</v>
      </c>
      <c r="E46" s="47">
        <v>37596</v>
      </c>
      <c r="F46" s="53">
        <v>83.801484000000002</v>
      </c>
      <c r="G46" s="5">
        <v>1.1959433E-2</v>
      </c>
    </row>
    <row r="47" spans="1:7" ht="25.5" x14ac:dyDescent="0.25">
      <c r="A47" s="6">
        <v>41</v>
      </c>
      <c r="B47" s="7" t="s">
        <v>193</v>
      </c>
      <c r="C47" s="11" t="s">
        <v>194</v>
      </c>
      <c r="D47" s="2" t="s">
        <v>49</v>
      </c>
      <c r="E47" s="47">
        <v>16000</v>
      </c>
      <c r="F47" s="53">
        <v>83.16</v>
      </c>
      <c r="G47" s="5">
        <v>1.1867885999999999E-2</v>
      </c>
    </row>
    <row r="48" spans="1:7" ht="15" x14ac:dyDescent="0.25">
      <c r="A48" s="6">
        <v>42</v>
      </c>
      <c r="B48" s="7" t="s">
        <v>75</v>
      </c>
      <c r="C48" s="11" t="s">
        <v>76</v>
      </c>
      <c r="D48" s="2" t="s">
        <v>69</v>
      </c>
      <c r="E48" s="47">
        <v>30000</v>
      </c>
      <c r="F48" s="53">
        <v>81.105000000000004</v>
      </c>
      <c r="G48" s="5">
        <v>1.1574614E-2</v>
      </c>
    </row>
    <row r="49" spans="1:7" ht="15" x14ac:dyDescent="0.25">
      <c r="A49" s="6">
        <v>43</v>
      </c>
      <c r="B49" s="7" t="s">
        <v>208</v>
      </c>
      <c r="C49" s="11" t="s">
        <v>209</v>
      </c>
      <c r="D49" s="2" t="s">
        <v>210</v>
      </c>
      <c r="E49" s="47">
        <v>13727</v>
      </c>
      <c r="F49" s="53">
        <v>80.934392000000003</v>
      </c>
      <c r="G49" s="5">
        <v>1.1550266E-2</v>
      </c>
    </row>
    <row r="50" spans="1:7" ht="15" x14ac:dyDescent="0.25">
      <c r="A50" s="6">
        <v>44</v>
      </c>
      <c r="B50" s="7" t="s">
        <v>248</v>
      </c>
      <c r="C50" s="11" t="s">
        <v>249</v>
      </c>
      <c r="D50" s="2" t="s">
        <v>250</v>
      </c>
      <c r="E50" s="47">
        <v>7672</v>
      </c>
      <c r="F50" s="53">
        <v>76.743015999999997</v>
      </c>
      <c r="G50" s="5">
        <v>1.0952109E-2</v>
      </c>
    </row>
    <row r="51" spans="1:7" ht="25.5" x14ac:dyDescent="0.25">
      <c r="A51" s="6">
        <v>45</v>
      </c>
      <c r="B51" s="7" t="s">
        <v>187</v>
      </c>
      <c r="C51" s="11" t="s">
        <v>188</v>
      </c>
      <c r="D51" s="2" t="s">
        <v>60</v>
      </c>
      <c r="E51" s="47">
        <v>40763</v>
      </c>
      <c r="F51" s="53">
        <v>70.662660500000001</v>
      </c>
      <c r="G51" s="5">
        <v>1.0084371999999999E-2</v>
      </c>
    </row>
    <row r="52" spans="1:7" ht="15" x14ac:dyDescent="0.25">
      <c r="A52" s="6">
        <v>46</v>
      </c>
      <c r="B52" s="7" t="s">
        <v>254</v>
      </c>
      <c r="C52" s="11" t="s">
        <v>255</v>
      </c>
      <c r="D52" s="2" t="s">
        <v>177</v>
      </c>
      <c r="E52" s="47">
        <v>9030</v>
      </c>
      <c r="F52" s="53">
        <v>67.819815000000006</v>
      </c>
      <c r="G52" s="5">
        <v>9.6786649999999995E-3</v>
      </c>
    </row>
    <row r="53" spans="1:7" ht="15" x14ac:dyDescent="0.25">
      <c r="A53" s="6">
        <v>47</v>
      </c>
      <c r="B53" s="7" t="s">
        <v>256</v>
      </c>
      <c r="C53" s="11" t="s">
        <v>257</v>
      </c>
      <c r="D53" s="2" t="s">
        <v>210</v>
      </c>
      <c r="E53" s="47">
        <v>7400</v>
      </c>
      <c r="F53" s="53">
        <v>67.310400000000001</v>
      </c>
      <c r="G53" s="5">
        <v>9.6059660000000005E-3</v>
      </c>
    </row>
    <row r="54" spans="1:7" ht="15" x14ac:dyDescent="0.25">
      <c r="A54" s="6">
        <v>48</v>
      </c>
      <c r="B54" s="7" t="s">
        <v>258</v>
      </c>
      <c r="C54" s="11" t="s">
        <v>259</v>
      </c>
      <c r="D54" s="2" t="s">
        <v>184</v>
      </c>
      <c r="E54" s="47">
        <v>50605</v>
      </c>
      <c r="F54" s="53">
        <v>67.254045000000005</v>
      </c>
      <c r="G54" s="5">
        <v>9.5979240000000007E-3</v>
      </c>
    </row>
    <row r="55" spans="1:7" ht="25.5" x14ac:dyDescent="0.25">
      <c r="A55" s="6">
        <v>49</v>
      </c>
      <c r="B55" s="7" t="s">
        <v>211</v>
      </c>
      <c r="C55" s="11" t="s">
        <v>212</v>
      </c>
      <c r="D55" s="2" t="s">
        <v>60</v>
      </c>
      <c r="E55" s="47">
        <v>16740</v>
      </c>
      <c r="F55" s="53">
        <v>66.876300000000001</v>
      </c>
      <c r="G55" s="5">
        <v>9.5440149999999994E-3</v>
      </c>
    </row>
    <row r="56" spans="1:7" ht="25.5" x14ac:dyDescent="0.25">
      <c r="A56" s="6">
        <v>50</v>
      </c>
      <c r="B56" s="7" t="s">
        <v>260</v>
      </c>
      <c r="C56" s="11" t="s">
        <v>261</v>
      </c>
      <c r="D56" s="2" t="s">
        <v>31</v>
      </c>
      <c r="E56" s="47">
        <v>58394</v>
      </c>
      <c r="F56" s="53">
        <v>61.372093999999997</v>
      </c>
      <c r="G56" s="5">
        <v>8.7585019999999996E-3</v>
      </c>
    </row>
    <row r="57" spans="1:7" ht="15" x14ac:dyDescent="0.25">
      <c r="A57" s="6">
        <v>51</v>
      </c>
      <c r="B57" s="7" t="s">
        <v>81</v>
      </c>
      <c r="C57" s="11" t="s">
        <v>865</v>
      </c>
      <c r="D57" s="2" t="s">
        <v>69</v>
      </c>
      <c r="E57" s="47">
        <v>26761</v>
      </c>
      <c r="F57" s="53">
        <v>60.760850499999997</v>
      </c>
      <c r="G57" s="5">
        <v>8.67127E-3</v>
      </c>
    </row>
    <row r="58" spans="1:7" ht="15" x14ac:dyDescent="0.25">
      <c r="A58" s="6">
        <v>52</v>
      </c>
      <c r="B58" s="7" t="s">
        <v>262</v>
      </c>
      <c r="C58" s="11" t="s">
        <v>263</v>
      </c>
      <c r="D58" s="2" t="s">
        <v>264</v>
      </c>
      <c r="E58" s="47">
        <v>21528</v>
      </c>
      <c r="F58" s="53">
        <v>52.722071999999997</v>
      </c>
      <c r="G58" s="5">
        <v>7.5240439999999997E-3</v>
      </c>
    </row>
    <row r="59" spans="1:7" ht="15" x14ac:dyDescent="0.25">
      <c r="A59" s="6">
        <v>53</v>
      </c>
      <c r="B59" s="7" t="s">
        <v>223</v>
      </c>
      <c r="C59" s="11" t="s">
        <v>224</v>
      </c>
      <c r="D59" s="2" t="s">
        <v>184</v>
      </c>
      <c r="E59" s="47">
        <v>19140</v>
      </c>
      <c r="F59" s="53">
        <v>51.352620000000002</v>
      </c>
      <c r="G59" s="5">
        <v>7.3286080000000003E-3</v>
      </c>
    </row>
    <row r="60" spans="1:7" ht="15" x14ac:dyDescent="0.25">
      <c r="A60" s="6">
        <v>54</v>
      </c>
      <c r="B60" s="7" t="s">
        <v>225</v>
      </c>
      <c r="C60" s="11" t="s">
        <v>226</v>
      </c>
      <c r="D60" s="2" t="s">
        <v>227</v>
      </c>
      <c r="E60" s="47">
        <v>3000</v>
      </c>
      <c r="F60" s="53">
        <v>50.470500000000001</v>
      </c>
      <c r="G60" s="5">
        <v>7.2027189999999998E-3</v>
      </c>
    </row>
    <row r="61" spans="1:7" ht="38.25" x14ac:dyDescent="0.25">
      <c r="A61" s="6">
        <v>55</v>
      </c>
      <c r="B61" s="7" t="s">
        <v>265</v>
      </c>
      <c r="C61" s="11" t="s">
        <v>266</v>
      </c>
      <c r="D61" s="2" t="s">
        <v>267</v>
      </c>
      <c r="E61" s="47">
        <v>35911</v>
      </c>
      <c r="F61" s="53">
        <v>43.039333499999998</v>
      </c>
      <c r="G61" s="5">
        <v>6.1422070000000002E-3</v>
      </c>
    </row>
    <row r="62" spans="1:7" ht="25.5" x14ac:dyDescent="0.25">
      <c r="A62" s="6">
        <v>56</v>
      </c>
      <c r="B62" s="7" t="s">
        <v>91</v>
      </c>
      <c r="C62" s="11" t="s">
        <v>92</v>
      </c>
      <c r="D62" s="2" t="s">
        <v>31</v>
      </c>
      <c r="E62" s="47">
        <v>33263</v>
      </c>
      <c r="F62" s="53">
        <v>41.3958035</v>
      </c>
      <c r="G62" s="5">
        <v>5.9076559999999998E-3</v>
      </c>
    </row>
    <row r="63" spans="1:7" ht="25.5" x14ac:dyDescent="0.25">
      <c r="A63" s="6">
        <v>57</v>
      </c>
      <c r="B63" s="7" t="s">
        <v>221</v>
      </c>
      <c r="C63" s="11" t="s">
        <v>222</v>
      </c>
      <c r="D63" s="2" t="s">
        <v>49</v>
      </c>
      <c r="E63" s="47">
        <v>67267</v>
      </c>
      <c r="F63" s="53">
        <v>41.032870000000003</v>
      </c>
      <c r="G63" s="5">
        <v>5.8558610000000004E-3</v>
      </c>
    </row>
    <row r="64" spans="1:7" ht="15" x14ac:dyDescent="0.25">
      <c r="A64" s="6">
        <v>58</v>
      </c>
      <c r="B64" s="7" t="s">
        <v>96</v>
      </c>
      <c r="C64" s="11" t="s">
        <v>97</v>
      </c>
      <c r="D64" s="2" t="s">
        <v>69</v>
      </c>
      <c r="E64" s="47">
        <v>22460</v>
      </c>
      <c r="F64" s="53">
        <v>31.870740000000001</v>
      </c>
      <c r="G64" s="5">
        <v>4.5483199999999998E-3</v>
      </c>
    </row>
    <row r="65" spans="1:7" ht="25.5" x14ac:dyDescent="0.25">
      <c r="A65" s="6">
        <v>59</v>
      </c>
      <c r="B65" s="7" t="s">
        <v>230</v>
      </c>
      <c r="C65" s="11" t="s">
        <v>231</v>
      </c>
      <c r="D65" s="2" t="s">
        <v>169</v>
      </c>
      <c r="E65" s="47">
        <v>19647</v>
      </c>
      <c r="F65" s="53">
        <v>29.146324499999999</v>
      </c>
      <c r="G65" s="5">
        <v>4.1595149999999999E-3</v>
      </c>
    </row>
    <row r="66" spans="1:7" ht="25.5" x14ac:dyDescent="0.25">
      <c r="A66" s="6">
        <v>60</v>
      </c>
      <c r="B66" s="7" t="s">
        <v>232</v>
      </c>
      <c r="C66" s="11" t="s">
        <v>233</v>
      </c>
      <c r="D66" s="2" t="s">
        <v>22</v>
      </c>
      <c r="E66" s="47">
        <v>12806</v>
      </c>
      <c r="F66" s="53">
        <v>9.1883049999999997</v>
      </c>
      <c r="G66" s="5">
        <v>1.311277E-3</v>
      </c>
    </row>
    <row r="67" spans="1:7" ht="15" x14ac:dyDescent="0.25">
      <c r="A67" s="1"/>
      <c r="B67" s="2"/>
      <c r="C67" s="8" t="s">
        <v>109</v>
      </c>
      <c r="D67" s="12"/>
      <c r="E67" s="49"/>
      <c r="F67" s="55">
        <v>6854.3599795</v>
      </c>
      <c r="G67" s="13">
        <v>0.97819578500000004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"/>
      <c r="B69" s="2"/>
      <c r="C69" s="8" t="s">
        <v>110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6"/>
      <c r="B72" s="17"/>
      <c r="C72" s="8" t="s">
        <v>111</v>
      </c>
      <c r="D72" s="9"/>
      <c r="E72" s="48"/>
      <c r="F72" s="54"/>
      <c r="G72" s="10"/>
    </row>
    <row r="73" spans="1:7" ht="15" x14ac:dyDescent="0.25">
      <c r="A73" s="18"/>
      <c r="B73" s="19"/>
      <c r="C73" s="8" t="s">
        <v>109</v>
      </c>
      <c r="D73" s="20"/>
      <c r="E73" s="50"/>
      <c r="F73" s="56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1"/>
      <c r="F74" s="57"/>
      <c r="G74" s="23"/>
    </row>
    <row r="75" spans="1:7" ht="15" x14ac:dyDescent="0.25">
      <c r="A75" s="1"/>
      <c r="B75" s="2"/>
      <c r="C75" s="8" t="s">
        <v>113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114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115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25.5" x14ac:dyDescent="0.25">
      <c r="A84" s="6"/>
      <c r="B84" s="7"/>
      <c r="C84" s="24" t="s">
        <v>116</v>
      </c>
      <c r="D84" s="25"/>
      <c r="E84" s="49"/>
      <c r="F84" s="55">
        <v>6854.3599795</v>
      </c>
      <c r="G84" s="13">
        <v>0.97819578500000004</v>
      </c>
    </row>
    <row r="85" spans="1:7" ht="15" x14ac:dyDescent="0.25">
      <c r="A85" s="1"/>
      <c r="B85" s="2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117</v>
      </c>
      <c r="D86" s="4"/>
      <c r="E86" s="47"/>
      <c r="F86" s="53"/>
      <c r="G86" s="5"/>
    </row>
    <row r="87" spans="1:7" ht="25.5" x14ac:dyDescent="0.25">
      <c r="A87" s="1"/>
      <c r="B87" s="2"/>
      <c r="C87" s="8" t="s">
        <v>10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1"/>
      <c r="B90" s="26"/>
      <c r="C90" s="8" t="s">
        <v>118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9"/>
      <c r="G92" s="28"/>
    </row>
    <row r="93" spans="1:7" ht="15" x14ac:dyDescent="0.25">
      <c r="A93" s="1"/>
      <c r="B93" s="2"/>
      <c r="C93" s="8" t="s">
        <v>119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1"/>
      <c r="B95" s="2"/>
      <c r="C95" s="14"/>
      <c r="D95" s="4"/>
      <c r="E95" s="47"/>
      <c r="F95" s="53"/>
      <c r="G95" s="5"/>
    </row>
    <row r="96" spans="1:7" ht="25.5" x14ac:dyDescent="0.25">
      <c r="A96" s="1"/>
      <c r="B96" s="26"/>
      <c r="C96" s="8" t="s">
        <v>120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4"/>
      <c r="E98" s="47"/>
      <c r="F98" s="53"/>
      <c r="G98" s="5"/>
    </row>
    <row r="99" spans="1:7" ht="15" x14ac:dyDescent="0.25">
      <c r="A99" s="6"/>
      <c r="B99" s="7"/>
      <c r="C99" s="29" t="s">
        <v>121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7"/>
      <c r="F100" s="53"/>
      <c r="G100" s="5"/>
    </row>
    <row r="101" spans="1:7" ht="15" x14ac:dyDescent="0.25">
      <c r="A101" s="1"/>
      <c r="B101" s="2"/>
      <c r="C101" s="3" t="s">
        <v>122</v>
      </c>
      <c r="D101" s="4"/>
      <c r="E101" s="47"/>
      <c r="F101" s="53"/>
      <c r="G101" s="5"/>
    </row>
    <row r="102" spans="1:7" ht="15" x14ac:dyDescent="0.25">
      <c r="A102" s="6"/>
      <c r="B102" s="7"/>
      <c r="C102" s="8" t="s">
        <v>123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124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125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126</v>
      </c>
      <c r="D111" s="9"/>
      <c r="E111" s="48"/>
      <c r="F111" s="54"/>
      <c r="G111" s="10"/>
    </row>
    <row r="112" spans="1:7" ht="15" x14ac:dyDescent="0.25">
      <c r="A112" s="6">
        <v>1</v>
      </c>
      <c r="B112" s="7"/>
      <c r="C112" s="11" t="s">
        <v>757</v>
      </c>
      <c r="D112" s="15"/>
      <c r="E112" s="47"/>
      <c r="F112" s="53">
        <v>146.95168709999999</v>
      </c>
      <c r="G112" s="5">
        <v>2.0971691000000001E-2</v>
      </c>
    </row>
    <row r="113" spans="1:7" ht="15" x14ac:dyDescent="0.25">
      <c r="A113" s="6"/>
      <c r="B113" s="7"/>
      <c r="C113" s="8" t="s">
        <v>109</v>
      </c>
      <c r="D113" s="25"/>
      <c r="E113" s="49"/>
      <c r="F113" s="55">
        <v>146.95168709999999</v>
      </c>
      <c r="G113" s="13">
        <v>2.0971691000000001E-2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25.5" x14ac:dyDescent="0.25">
      <c r="A115" s="6"/>
      <c r="B115" s="7"/>
      <c r="C115" s="24" t="s">
        <v>128</v>
      </c>
      <c r="D115" s="25"/>
      <c r="E115" s="49"/>
      <c r="F115" s="55">
        <v>146.95168709999999</v>
      </c>
      <c r="G115" s="13">
        <v>2.0971691000000001E-2</v>
      </c>
    </row>
    <row r="116" spans="1:7" ht="15" x14ac:dyDescent="0.25">
      <c r="A116" s="6"/>
      <c r="B116" s="7"/>
      <c r="C116" s="30"/>
      <c r="D116" s="7"/>
      <c r="E116" s="47"/>
      <c r="F116" s="53"/>
      <c r="G116" s="5"/>
    </row>
    <row r="117" spans="1:7" ht="15" x14ac:dyDescent="0.25">
      <c r="A117" s="1"/>
      <c r="B117" s="2"/>
      <c r="C117" s="3" t="s">
        <v>129</v>
      </c>
      <c r="D117" s="4"/>
      <c r="E117" s="47"/>
      <c r="F117" s="53"/>
      <c r="G117" s="5"/>
    </row>
    <row r="118" spans="1:7" ht="25.5" x14ac:dyDescent="0.25">
      <c r="A118" s="6"/>
      <c r="B118" s="7"/>
      <c r="C118" s="8" t="s">
        <v>130</v>
      </c>
      <c r="D118" s="9"/>
      <c r="E118" s="48"/>
      <c r="F118" s="54"/>
      <c r="G118" s="10"/>
    </row>
    <row r="119" spans="1:7" ht="15" x14ac:dyDescent="0.25">
      <c r="A119" s="6"/>
      <c r="B119" s="7"/>
      <c r="C119" s="8" t="s">
        <v>109</v>
      </c>
      <c r="D119" s="25"/>
      <c r="E119" s="49"/>
      <c r="F119" s="55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7"/>
      <c r="F120" s="53"/>
      <c r="G120" s="5"/>
    </row>
    <row r="121" spans="1:7" ht="15" x14ac:dyDescent="0.25">
      <c r="A121" s="1"/>
      <c r="B121" s="2"/>
      <c r="C121" s="3" t="s">
        <v>131</v>
      </c>
      <c r="D121" s="4"/>
      <c r="E121" s="47"/>
      <c r="F121" s="53"/>
      <c r="G121" s="5"/>
    </row>
    <row r="122" spans="1:7" ht="25.5" x14ac:dyDescent="0.25">
      <c r="A122" s="6"/>
      <c r="B122" s="7"/>
      <c r="C122" s="8" t="s">
        <v>132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3"/>
      <c r="G124" s="5"/>
    </row>
    <row r="125" spans="1:7" ht="25.5" x14ac:dyDescent="0.25">
      <c r="A125" s="6"/>
      <c r="B125" s="7"/>
      <c r="C125" s="8" t="s">
        <v>133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9"/>
      <c r="G127" s="28"/>
    </row>
    <row r="128" spans="1:7" ht="25.5" x14ac:dyDescent="0.25">
      <c r="A128" s="6"/>
      <c r="B128" s="7"/>
      <c r="C128" s="30" t="s">
        <v>134</v>
      </c>
      <c r="D128" s="7"/>
      <c r="E128" s="47"/>
      <c r="F128" s="59">
        <v>5.8336222900000001</v>
      </c>
      <c r="G128" s="28">
        <v>8.3252499999999998E-4</v>
      </c>
    </row>
    <row r="129" spans="1:7" ht="15" x14ac:dyDescent="0.25">
      <c r="A129" s="6"/>
      <c r="B129" s="7"/>
      <c r="C129" s="31" t="s">
        <v>135</v>
      </c>
      <c r="D129" s="12"/>
      <c r="E129" s="49"/>
      <c r="F129" s="55">
        <v>7007.1452888899994</v>
      </c>
      <c r="G129" s="13">
        <v>1.0000000010000001</v>
      </c>
    </row>
    <row r="131" spans="1:7" ht="15" x14ac:dyDescent="0.25">
      <c r="B131" s="352"/>
      <c r="C131" s="352"/>
      <c r="D131" s="352"/>
      <c r="E131" s="352"/>
      <c r="F131" s="352"/>
    </row>
    <row r="132" spans="1:7" ht="15" x14ac:dyDescent="0.25">
      <c r="B132" s="352"/>
      <c r="C132" s="352"/>
      <c r="D132" s="352"/>
      <c r="E132" s="352"/>
      <c r="F132" s="352"/>
    </row>
    <row r="134" spans="1:7" ht="15" x14ac:dyDescent="0.25">
      <c r="B134" s="37" t="s">
        <v>137</v>
      </c>
      <c r="C134" s="38"/>
      <c r="D134" s="39"/>
    </row>
    <row r="135" spans="1:7" ht="15" x14ac:dyDescent="0.25">
      <c r="B135" s="40" t="s">
        <v>138</v>
      </c>
      <c r="C135" s="41"/>
      <c r="D135" s="65" t="s">
        <v>139</v>
      </c>
    </row>
    <row r="136" spans="1:7" ht="15" x14ac:dyDescent="0.25">
      <c r="B136" s="40" t="s">
        <v>140</v>
      </c>
      <c r="C136" s="41"/>
      <c r="D136" s="65" t="s">
        <v>139</v>
      </c>
    </row>
    <row r="137" spans="1:7" ht="15" x14ac:dyDescent="0.25">
      <c r="B137" s="42" t="s">
        <v>141</v>
      </c>
      <c r="C137" s="41"/>
      <c r="D137" s="43"/>
    </row>
    <row r="138" spans="1:7" ht="25.5" customHeight="1" x14ac:dyDescent="0.25">
      <c r="B138" s="43"/>
      <c r="C138" s="33" t="s">
        <v>142</v>
      </c>
      <c r="D138" s="34" t="s">
        <v>143</v>
      </c>
    </row>
    <row r="139" spans="1:7" ht="12.75" customHeight="1" x14ac:dyDescent="0.25">
      <c r="B139" s="60" t="s">
        <v>144</v>
      </c>
      <c r="C139" s="61" t="s">
        <v>145</v>
      </c>
      <c r="D139" s="61" t="s">
        <v>146</v>
      </c>
    </row>
    <row r="140" spans="1:7" ht="15" x14ac:dyDescent="0.25">
      <c r="B140" s="43" t="s">
        <v>147</v>
      </c>
      <c r="C140" s="44">
        <v>10.4633</v>
      </c>
      <c r="D140" s="44">
        <v>9.9774999999999991</v>
      </c>
    </row>
    <row r="141" spans="1:7" ht="15" x14ac:dyDescent="0.25">
      <c r="B141" s="43" t="s">
        <v>148</v>
      </c>
      <c r="C141" s="44">
        <v>10.4633</v>
      </c>
      <c r="D141" s="44">
        <v>9.9774999999999991</v>
      </c>
    </row>
    <row r="142" spans="1:7" ht="15" x14ac:dyDescent="0.25">
      <c r="B142" s="43" t="s">
        <v>149</v>
      </c>
      <c r="C142" s="44">
        <v>10.250400000000001</v>
      </c>
      <c r="D142" s="44">
        <v>9.7713999999999999</v>
      </c>
    </row>
    <row r="143" spans="1:7" ht="15" x14ac:dyDescent="0.25">
      <c r="B143" s="43" t="s">
        <v>150</v>
      </c>
      <c r="C143" s="44">
        <v>10.250400000000001</v>
      </c>
      <c r="D143" s="44">
        <v>9.7713999999999999</v>
      </c>
    </row>
    <row r="145" spans="2:4" ht="15" x14ac:dyDescent="0.25">
      <c r="B145" s="62" t="s">
        <v>151</v>
      </c>
      <c r="C145" s="45"/>
      <c r="D145" s="63" t="s">
        <v>139</v>
      </c>
    </row>
    <row r="146" spans="2:4" ht="24.75" customHeight="1" x14ac:dyDescent="0.25">
      <c r="B146" s="64"/>
      <c r="C146" s="64"/>
    </row>
    <row r="147" spans="2:4" ht="15" x14ac:dyDescent="0.25">
      <c r="B147" s="66"/>
      <c r="C147" s="68"/>
      <c r="D147"/>
    </row>
    <row r="149" spans="2:4" ht="15" x14ac:dyDescent="0.25">
      <c r="B149" s="42" t="s">
        <v>152</v>
      </c>
      <c r="C149" s="41"/>
      <c r="D149" s="67" t="s">
        <v>139</v>
      </c>
    </row>
    <row r="150" spans="2:4" ht="15" x14ac:dyDescent="0.25">
      <c r="B150" s="42" t="s">
        <v>153</v>
      </c>
      <c r="C150" s="41"/>
      <c r="D150" s="67" t="s">
        <v>139</v>
      </c>
    </row>
    <row r="151" spans="2:4" ht="15" x14ac:dyDescent="0.25">
      <c r="B151" s="42" t="s">
        <v>154</v>
      </c>
      <c r="C151" s="41"/>
      <c r="D151" s="46">
        <v>0.13488367407737589</v>
      </c>
    </row>
    <row r="152" spans="2:4" ht="15" x14ac:dyDescent="0.25">
      <c r="B152" s="42" t="s">
        <v>155</v>
      </c>
      <c r="C152" s="41"/>
      <c r="D152" s="46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V124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715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36</v>
      </c>
      <c r="C7" s="11" t="s">
        <v>37</v>
      </c>
      <c r="D7" s="2" t="s">
        <v>16</v>
      </c>
      <c r="E7" s="47">
        <v>9203</v>
      </c>
      <c r="F7" s="53">
        <v>213.2749235</v>
      </c>
      <c r="G7" s="5">
        <v>7.3545419000000001E-2</v>
      </c>
    </row>
    <row r="8" spans="1:7" ht="15" x14ac:dyDescent="0.25">
      <c r="A8" s="6">
        <v>2</v>
      </c>
      <c r="B8" s="7" t="s">
        <v>494</v>
      </c>
      <c r="C8" s="11" t="s">
        <v>495</v>
      </c>
      <c r="D8" s="2" t="s">
        <v>210</v>
      </c>
      <c r="E8" s="47">
        <v>28203</v>
      </c>
      <c r="F8" s="53">
        <v>211.90324050000001</v>
      </c>
      <c r="G8" s="5">
        <v>7.3072409000000005E-2</v>
      </c>
    </row>
    <row r="9" spans="1:7" ht="15" x14ac:dyDescent="0.25">
      <c r="A9" s="6">
        <v>3</v>
      </c>
      <c r="B9" s="7" t="s">
        <v>490</v>
      </c>
      <c r="C9" s="11" t="s">
        <v>491</v>
      </c>
      <c r="D9" s="2" t="s">
        <v>16</v>
      </c>
      <c r="E9" s="47">
        <v>13121</v>
      </c>
      <c r="F9" s="53">
        <v>181.9292255</v>
      </c>
      <c r="G9" s="5">
        <v>6.2736212999999999E-2</v>
      </c>
    </row>
    <row r="10" spans="1:7" ht="25.5" x14ac:dyDescent="0.25">
      <c r="A10" s="6">
        <v>4</v>
      </c>
      <c r="B10" s="7" t="s">
        <v>26</v>
      </c>
      <c r="C10" s="11" t="s">
        <v>27</v>
      </c>
      <c r="D10" s="2" t="s">
        <v>28</v>
      </c>
      <c r="E10" s="47">
        <v>12807</v>
      </c>
      <c r="F10" s="53">
        <v>178.37589600000001</v>
      </c>
      <c r="G10" s="5">
        <v>6.1510888E-2</v>
      </c>
    </row>
    <row r="11" spans="1:7" ht="25.5" x14ac:dyDescent="0.25">
      <c r="A11" s="6">
        <v>5</v>
      </c>
      <c r="B11" s="7" t="s">
        <v>580</v>
      </c>
      <c r="C11" s="11" t="s">
        <v>581</v>
      </c>
      <c r="D11" s="2" t="s">
        <v>49</v>
      </c>
      <c r="E11" s="47">
        <v>1510</v>
      </c>
      <c r="F11" s="53">
        <v>164.67003</v>
      </c>
      <c r="G11" s="5">
        <v>5.6784577000000003E-2</v>
      </c>
    </row>
    <row r="12" spans="1:7" ht="25.5" x14ac:dyDescent="0.25">
      <c r="A12" s="6">
        <v>6</v>
      </c>
      <c r="B12" s="7" t="s">
        <v>492</v>
      </c>
      <c r="C12" s="11" t="s">
        <v>493</v>
      </c>
      <c r="D12" s="2" t="s">
        <v>177</v>
      </c>
      <c r="E12" s="47">
        <v>7853</v>
      </c>
      <c r="F12" s="53">
        <v>156.6712765</v>
      </c>
      <c r="G12" s="5">
        <v>5.4026298E-2</v>
      </c>
    </row>
    <row r="13" spans="1:7" ht="15" x14ac:dyDescent="0.25">
      <c r="A13" s="6">
        <v>7</v>
      </c>
      <c r="B13" s="7" t="s">
        <v>398</v>
      </c>
      <c r="C13" s="11" t="s">
        <v>399</v>
      </c>
      <c r="D13" s="2" t="s">
        <v>210</v>
      </c>
      <c r="E13" s="47">
        <v>18452</v>
      </c>
      <c r="F13" s="53">
        <v>154.27717200000001</v>
      </c>
      <c r="G13" s="5">
        <v>5.3200719E-2</v>
      </c>
    </row>
    <row r="14" spans="1:7" ht="15" x14ac:dyDescent="0.25">
      <c r="A14" s="6">
        <v>8</v>
      </c>
      <c r="B14" s="7" t="s">
        <v>333</v>
      </c>
      <c r="C14" s="11" t="s">
        <v>334</v>
      </c>
      <c r="D14" s="2" t="s">
        <v>253</v>
      </c>
      <c r="E14" s="47">
        <v>8461</v>
      </c>
      <c r="F14" s="53">
        <v>151.61265900000001</v>
      </c>
      <c r="G14" s="5">
        <v>5.2281892000000003E-2</v>
      </c>
    </row>
    <row r="15" spans="1:7" ht="15" x14ac:dyDescent="0.25">
      <c r="A15" s="6">
        <v>9</v>
      </c>
      <c r="B15" s="7" t="s">
        <v>637</v>
      </c>
      <c r="C15" s="11" t="s">
        <v>638</v>
      </c>
      <c r="D15" s="2" t="s">
        <v>253</v>
      </c>
      <c r="E15" s="47">
        <v>25615</v>
      </c>
      <c r="F15" s="53">
        <v>144.72475</v>
      </c>
      <c r="G15" s="5">
        <v>4.9906674999999998E-2</v>
      </c>
    </row>
    <row r="16" spans="1:7" ht="15" x14ac:dyDescent="0.25">
      <c r="A16" s="6">
        <v>10</v>
      </c>
      <c r="B16" s="7" t="s">
        <v>343</v>
      </c>
      <c r="C16" s="11" t="s">
        <v>344</v>
      </c>
      <c r="D16" s="2" t="s">
        <v>174</v>
      </c>
      <c r="E16" s="47">
        <v>65915</v>
      </c>
      <c r="F16" s="53">
        <v>141.15697249999999</v>
      </c>
      <c r="G16" s="5">
        <v>4.8676367999999998E-2</v>
      </c>
    </row>
    <row r="17" spans="1:7" ht="25.5" x14ac:dyDescent="0.25">
      <c r="A17" s="6">
        <v>11</v>
      </c>
      <c r="B17" s="7" t="s">
        <v>500</v>
      </c>
      <c r="C17" s="11" t="s">
        <v>501</v>
      </c>
      <c r="D17" s="2" t="s">
        <v>60</v>
      </c>
      <c r="E17" s="47">
        <v>8891</v>
      </c>
      <c r="F17" s="53">
        <v>103.0066805</v>
      </c>
      <c r="G17" s="5">
        <v>3.5520676000000001E-2</v>
      </c>
    </row>
    <row r="18" spans="1:7" ht="15" x14ac:dyDescent="0.25">
      <c r="A18" s="6">
        <v>12</v>
      </c>
      <c r="B18" s="7" t="s">
        <v>402</v>
      </c>
      <c r="C18" s="11" t="s">
        <v>403</v>
      </c>
      <c r="D18" s="2" t="s">
        <v>227</v>
      </c>
      <c r="E18" s="47">
        <v>3929</v>
      </c>
      <c r="F18" s="53">
        <v>98.690586499999995</v>
      </c>
      <c r="G18" s="5">
        <v>3.4032319999999998E-2</v>
      </c>
    </row>
    <row r="19" spans="1:7" ht="15" x14ac:dyDescent="0.25">
      <c r="A19" s="6">
        <v>13</v>
      </c>
      <c r="B19" s="7" t="s">
        <v>498</v>
      </c>
      <c r="C19" s="11" t="s">
        <v>499</v>
      </c>
      <c r="D19" s="2" t="s">
        <v>16</v>
      </c>
      <c r="E19" s="47">
        <v>5187</v>
      </c>
      <c r="F19" s="53">
        <v>83.329155</v>
      </c>
      <c r="G19" s="5">
        <v>2.8735106E-2</v>
      </c>
    </row>
    <row r="20" spans="1:7" ht="15" x14ac:dyDescent="0.25">
      <c r="A20" s="6">
        <v>14</v>
      </c>
      <c r="B20" s="7" t="s">
        <v>507</v>
      </c>
      <c r="C20" s="11" t="s">
        <v>508</v>
      </c>
      <c r="D20" s="2" t="s">
        <v>227</v>
      </c>
      <c r="E20" s="47">
        <v>1194</v>
      </c>
      <c r="F20" s="53">
        <v>79.596816000000004</v>
      </c>
      <c r="G20" s="5">
        <v>2.7448052000000001E-2</v>
      </c>
    </row>
    <row r="21" spans="1:7" ht="15" x14ac:dyDescent="0.25">
      <c r="A21" s="6">
        <v>15</v>
      </c>
      <c r="B21" s="7" t="s">
        <v>38</v>
      </c>
      <c r="C21" s="11" t="s">
        <v>39</v>
      </c>
      <c r="D21" s="2" t="s">
        <v>13</v>
      </c>
      <c r="E21" s="47">
        <v>386</v>
      </c>
      <c r="F21" s="53">
        <v>76.387469999999993</v>
      </c>
      <c r="G21" s="5">
        <v>2.6341346000000002E-2</v>
      </c>
    </row>
    <row r="22" spans="1:7" ht="15" x14ac:dyDescent="0.25">
      <c r="A22" s="6">
        <v>16</v>
      </c>
      <c r="B22" s="7" t="s">
        <v>517</v>
      </c>
      <c r="C22" s="11" t="s">
        <v>518</v>
      </c>
      <c r="D22" s="2" t="s">
        <v>210</v>
      </c>
      <c r="E22" s="47">
        <v>3075</v>
      </c>
      <c r="F22" s="53">
        <v>69.505762500000003</v>
      </c>
      <c r="G22" s="5">
        <v>2.3968267000000001E-2</v>
      </c>
    </row>
    <row r="23" spans="1:7" ht="15" x14ac:dyDescent="0.25">
      <c r="A23" s="6">
        <v>17</v>
      </c>
      <c r="B23" s="7" t="s">
        <v>347</v>
      </c>
      <c r="C23" s="11" t="s">
        <v>348</v>
      </c>
      <c r="D23" s="2" t="s">
        <v>177</v>
      </c>
      <c r="E23" s="47">
        <v>12454</v>
      </c>
      <c r="F23" s="53">
        <v>61.865245000000002</v>
      </c>
      <c r="G23" s="5">
        <v>2.1333522000000001E-2</v>
      </c>
    </row>
    <row r="24" spans="1:7" ht="15" x14ac:dyDescent="0.25">
      <c r="A24" s="6">
        <v>18</v>
      </c>
      <c r="B24" s="7" t="s">
        <v>643</v>
      </c>
      <c r="C24" s="11" t="s">
        <v>644</v>
      </c>
      <c r="D24" s="2" t="s">
        <v>253</v>
      </c>
      <c r="E24" s="47">
        <v>7426</v>
      </c>
      <c r="F24" s="53">
        <v>60.822653000000003</v>
      </c>
      <c r="G24" s="5">
        <v>2.0973996000000002E-2</v>
      </c>
    </row>
    <row r="25" spans="1:7" ht="25.5" x14ac:dyDescent="0.25">
      <c r="A25" s="6">
        <v>19</v>
      </c>
      <c r="B25" s="7" t="s">
        <v>578</v>
      </c>
      <c r="C25" s="11" t="s">
        <v>579</v>
      </c>
      <c r="D25" s="2" t="s">
        <v>49</v>
      </c>
      <c r="E25" s="47">
        <v>2084</v>
      </c>
      <c r="F25" s="53">
        <v>60.353681999999999</v>
      </c>
      <c r="G25" s="5">
        <v>2.0812277000000001E-2</v>
      </c>
    </row>
    <row r="26" spans="1:7" ht="15" x14ac:dyDescent="0.25">
      <c r="A26" s="6">
        <v>20</v>
      </c>
      <c r="B26" s="7" t="s">
        <v>546</v>
      </c>
      <c r="C26" s="11" t="s">
        <v>547</v>
      </c>
      <c r="D26" s="2" t="s">
        <v>177</v>
      </c>
      <c r="E26" s="47">
        <v>704</v>
      </c>
      <c r="F26" s="53">
        <v>52.943967999999998</v>
      </c>
      <c r="G26" s="5">
        <v>1.8257122000000001E-2</v>
      </c>
    </row>
    <row r="27" spans="1:7" ht="25.5" x14ac:dyDescent="0.25">
      <c r="A27" s="6">
        <v>21</v>
      </c>
      <c r="B27" s="7" t="s">
        <v>535</v>
      </c>
      <c r="C27" s="11" t="s">
        <v>536</v>
      </c>
      <c r="D27" s="2" t="s">
        <v>169</v>
      </c>
      <c r="E27" s="47">
        <v>11100</v>
      </c>
      <c r="F27" s="53">
        <v>48.018599999999999</v>
      </c>
      <c r="G27" s="5">
        <v>1.6558665E-2</v>
      </c>
    </row>
    <row r="28" spans="1:7" ht="15" x14ac:dyDescent="0.25">
      <c r="A28" s="6">
        <v>22</v>
      </c>
      <c r="B28" s="7" t="s">
        <v>556</v>
      </c>
      <c r="C28" s="11" t="s">
        <v>557</v>
      </c>
      <c r="D28" s="2" t="s">
        <v>174</v>
      </c>
      <c r="E28" s="47">
        <v>32521</v>
      </c>
      <c r="F28" s="53">
        <v>47.643265</v>
      </c>
      <c r="G28" s="5">
        <v>1.6429235E-2</v>
      </c>
    </row>
    <row r="29" spans="1:7" ht="15" x14ac:dyDescent="0.25">
      <c r="A29" s="6">
        <v>23</v>
      </c>
      <c r="B29" s="7" t="s">
        <v>437</v>
      </c>
      <c r="C29" s="11" t="s">
        <v>438</v>
      </c>
      <c r="D29" s="2" t="s">
        <v>177</v>
      </c>
      <c r="E29" s="47">
        <v>1190</v>
      </c>
      <c r="F29" s="53">
        <v>36.841805000000001</v>
      </c>
      <c r="G29" s="5">
        <v>1.2704475E-2</v>
      </c>
    </row>
    <row r="30" spans="1:7" ht="25.5" x14ac:dyDescent="0.25">
      <c r="A30" s="6">
        <v>24</v>
      </c>
      <c r="B30" s="7" t="s">
        <v>716</v>
      </c>
      <c r="C30" s="11" t="s">
        <v>717</v>
      </c>
      <c r="D30" s="2" t="s">
        <v>31</v>
      </c>
      <c r="E30" s="47">
        <v>34071</v>
      </c>
      <c r="F30" s="53">
        <v>29.692876500000001</v>
      </c>
      <c r="G30" s="5">
        <v>1.0239249000000001E-2</v>
      </c>
    </row>
    <row r="31" spans="1:7" ht="15" x14ac:dyDescent="0.25">
      <c r="A31" s="6">
        <v>25</v>
      </c>
      <c r="B31" s="7" t="s">
        <v>718</v>
      </c>
      <c r="C31" s="11" t="s">
        <v>719</v>
      </c>
      <c r="D31" s="2" t="s">
        <v>69</v>
      </c>
      <c r="E31" s="47">
        <v>50099</v>
      </c>
      <c r="F31" s="53">
        <v>29.032370499999999</v>
      </c>
      <c r="G31" s="5">
        <v>1.0011480999999999E-2</v>
      </c>
    </row>
    <row r="32" spans="1:7" ht="15" x14ac:dyDescent="0.25">
      <c r="A32" s="6">
        <v>26</v>
      </c>
      <c r="B32" s="7" t="s">
        <v>691</v>
      </c>
      <c r="C32" s="11" t="s">
        <v>692</v>
      </c>
      <c r="D32" s="2" t="s">
        <v>227</v>
      </c>
      <c r="E32" s="47">
        <v>141</v>
      </c>
      <c r="F32" s="53">
        <v>28.719303</v>
      </c>
      <c r="G32" s="5">
        <v>9.9035229999999991E-3</v>
      </c>
    </row>
    <row r="33" spans="1:7" ht="15" x14ac:dyDescent="0.25">
      <c r="A33" s="6">
        <v>27</v>
      </c>
      <c r="B33" s="7" t="s">
        <v>673</v>
      </c>
      <c r="C33" s="11" t="s">
        <v>674</v>
      </c>
      <c r="D33" s="2" t="s">
        <v>227</v>
      </c>
      <c r="E33" s="47">
        <v>31676</v>
      </c>
      <c r="F33" s="53">
        <v>27.542282</v>
      </c>
      <c r="G33" s="5">
        <v>9.4976409999999994E-3</v>
      </c>
    </row>
    <row r="34" spans="1:7" ht="25.5" x14ac:dyDescent="0.25">
      <c r="A34" s="6">
        <v>28</v>
      </c>
      <c r="B34" s="7" t="s">
        <v>345</v>
      </c>
      <c r="C34" s="11" t="s">
        <v>346</v>
      </c>
      <c r="D34" s="2" t="s">
        <v>49</v>
      </c>
      <c r="E34" s="47">
        <v>6938</v>
      </c>
      <c r="F34" s="53">
        <v>26.863935999999999</v>
      </c>
      <c r="G34" s="5">
        <v>9.2637210000000008E-3</v>
      </c>
    </row>
    <row r="35" spans="1:7" ht="15" x14ac:dyDescent="0.25">
      <c r="A35" s="6">
        <v>29</v>
      </c>
      <c r="B35" s="7" t="s">
        <v>527</v>
      </c>
      <c r="C35" s="11" t="s">
        <v>528</v>
      </c>
      <c r="D35" s="2" t="s">
        <v>210</v>
      </c>
      <c r="E35" s="47">
        <v>1642</v>
      </c>
      <c r="F35" s="53">
        <v>19.430606999999998</v>
      </c>
      <c r="G35" s="5">
        <v>6.7004229999999996E-3</v>
      </c>
    </row>
    <row r="36" spans="1:7" ht="15" x14ac:dyDescent="0.25">
      <c r="A36" s="6">
        <v>30</v>
      </c>
      <c r="B36" s="7" t="s">
        <v>620</v>
      </c>
      <c r="C36" s="11" t="s">
        <v>621</v>
      </c>
      <c r="D36" s="2" t="s">
        <v>253</v>
      </c>
      <c r="E36" s="47">
        <v>1751</v>
      </c>
      <c r="F36" s="53">
        <v>15.269595499999999</v>
      </c>
      <c r="G36" s="5">
        <v>5.2655449999999999E-3</v>
      </c>
    </row>
    <row r="37" spans="1:7" ht="15" x14ac:dyDescent="0.25">
      <c r="A37" s="6">
        <v>31</v>
      </c>
      <c r="B37" s="7" t="s">
        <v>647</v>
      </c>
      <c r="C37" s="11" t="s">
        <v>648</v>
      </c>
      <c r="D37" s="2" t="s">
        <v>74</v>
      </c>
      <c r="E37" s="47">
        <v>969</v>
      </c>
      <c r="F37" s="53">
        <v>14.699730000000001</v>
      </c>
      <c r="G37" s="5">
        <v>5.069034E-3</v>
      </c>
    </row>
    <row r="38" spans="1:7" ht="25.5" x14ac:dyDescent="0.25">
      <c r="A38" s="6">
        <v>32</v>
      </c>
      <c r="B38" s="7" t="s">
        <v>695</v>
      </c>
      <c r="C38" s="11" t="s">
        <v>696</v>
      </c>
      <c r="D38" s="2" t="s">
        <v>177</v>
      </c>
      <c r="E38" s="47">
        <v>1097</v>
      </c>
      <c r="F38" s="53">
        <v>12.1871215</v>
      </c>
      <c r="G38" s="5">
        <v>4.2025889999999996E-3</v>
      </c>
    </row>
    <row r="39" spans="1:7" ht="15" x14ac:dyDescent="0.25">
      <c r="A39" s="1"/>
      <c r="B39" s="2"/>
      <c r="C39" s="8" t="s">
        <v>109</v>
      </c>
      <c r="D39" s="12"/>
      <c r="E39" s="49"/>
      <c r="F39" s="55">
        <v>2781.0396559999999</v>
      </c>
      <c r="G39" s="13">
        <v>0.95900972299999998</v>
      </c>
    </row>
    <row r="40" spans="1:7" ht="15" x14ac:dyDescent="0.25">
      <c r="A40" s="6"/>
      <c r="B40" s="7"/>
      <c r="C40" s="14"/>
      <c r="D40" s="15"/>
      <c r="E40" s="47"/>
      <c r="F40" s="53"/>
      <c r="G40" s="5"/>
    </row>
    <row r="41" spans="1:7" ht="15" x14ac:dyDescent="0.25">
      <c r="A41" s="1"/>
      <c r="B41" s="2"/>
      <c r="C41" s="8" t="s">
        <v>110</v>
      </c>
      <c r="D41" s="9"/>
      <c r="E41" s="48"/>
      <c r="F41" s="54"/>
      <c r="G41" s="10"/>
    </row>
    <row r="42" spans="1:7" ht="15" x14ac:dyDescent="0.25">
      <c r="A42" s="1"/>
      <c r="B42" s="2"/>
      <c r="C42" s="8" t="s">
        <v>109</v>
      </c>
      <c r="D42" s="12"/>
      <c r="E42" s="49"/>
      <c r="F42" s="55">
        <v>0</v>
      </c>
      <c r="G42" s="13">
        <v>0</v>
      </c>
    </row>
    <row r="43" spans="1:7" ht="15" x14ac:dyDescent="0.25">
      <c r="A43" s="6"/>
      <c r="B43" s="7"/>
      <c r="C43" s="14"/>
      <c r="D43" s="15"/>
      <c r="E43" s="47"/>
      <c r="F43" s="53"/>
      <c r="G43" s="5"/>
    </row>
    <row r="44" spans="1:7" ht="15" x14ac:dyDescent="0.25">
      <c r="A44" s="16"/>
      <c r="B44" s="17"/>
      <c r="C44" s="8" t="s">
        <v>111</v>
      </c>
      <c r="D44" s="9"/>
      <c r="E44" s="48"/>
      <c r="F44" s="54"/>
      <c r="G44" s="10"/>
    </row>
    <row r="45" spans="1:7" ht="15" x14ac:dyDescent="0.25">
      <c r="A45" s="18"/>
      <c r="B45" s="19"/>
      <c r="C45" s="8" t="s">
        <v>109</v>
      </c>
      <c r="D45" s="20"/>
      <c r="E45" s="50"/>
      <c r="F45" s="56">
        <v>0</v>
      </c>
      <c r="G45" s="21">
        <v>0</v>
      </c>
    </row>
    <row r="46" spans="1:7" ht="15" x14ac:dyDescent="0.25">
      <c r="A46" s="18"/>
      <c r="B46" s="19"/>
      <c r="C46" s="14"/>
      <c r="D46" s="22"/>
      <c r="E46" s="51"/>
      <c r="F46" s="57"/>
      <c r="G46" s="23"/>
    </row>
    <row r="47" spans="1:7" ht="15" x14ac:dyDescent="0.25">
      <c r="A47" s="1"/>
      <c r="B47" s="2"/>
      <c r="C47" s="8" t="s">
        <v>113</v>
      </c>
      <c r="D47" s="9"/>
      <c r="E47" s="48"/>
      <c r="F47" s="54"/>
      <c r="G47" s="10"/>
    </row>
    <row r="48" spans="1:7" ht="15" x14ac:dyDescent="0.25">
      <c r="A48" s="1"/>
      <c r="B48" s="2"/>
      <c r="C48" s="8" t="s">
        <v>109</v>
      </c>
      <c r="D48" s="12"/>
      <c r="E48" s="49"/>
      <c r="F48" s="55">
        <v>0</v>
      </c>
      <c r="G48" s="13">
        <v>0</v>
      </c>
    </row>
    <row r="49" spans="1:7" ht="15" x14ac:dyDescent="0.25">
      <c r="A49" s="1"/>
      <c r="B49" s="2"/>
      <c r="C49" s="14"/>
      <c r="D49" s="4"/>
      <c r="E49" s="47"/>
      <c r="F49" s="53"/>
      <c r="G49" s="5"/>
    </row>
    <row r="50" spans="1:7" ht="15" x14ac:dyDescent="0.25">
      <c r="A50" s="1"/>
      <c r="B50" s="2"/>
      <c r="C50" s="8" t="s">
        <v>114</v>
      </c>
      <c r="D50" s="9"/>
      <c r="E50" s="48"/>
      <c r="F50" s="54"/>
      <c r="G50" s="10"/>
    </row>
    <row r="51" spans="1:7" ht="15" x14ac:dyDescent="0.25">
      <c r="A51" s="1"/>
      <c r="B51" s="2"/>
      <c r="C51" s="8" t="s">
        <v>109</v>
      </c>
      <c r="D51" s="12"/>
      <c r="E51" s="49"/>
      <c r="F51" s="55">
        <v>0</v>
      </c>
      <c r="G51" s="13">
        <v>0</v>
      </c>
    </row>
    <row r="52" spans="1:7" ht="15" x14ac:dyDescent="0.25">
      <c r="A52" s="1"/>
      <c r="B52" s="2"/>
      <c r="C52" s="14"/>
      <c r="D52" s="4"/>
      <c r="E52" s="47"/>
      <c r="F52" s="53"/>
      <c r="G52" s="5"/>
    </row>
    <row r="53" spans="1:7" ht="15" x14ac:dyDescent="0.25">
      <c r="A53" s="1"/>
      <c r="B53" s="2"/>
      <c r="C53" s="8" t="s">
        <v>115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1"/>
      <c r="B55" s="2"/>
      <c r="C55" s="14"/>
      <c r="D55" s="4"/>
      <c r="E55" s="47"/>
      <c r="F55" s="53"/>
      <c r="G55" s="5"/>
    </row>
    <row r="56" spans="1:7" ht="25.5" x14ac:dyDescent="0.25">
      <c r="A56" s="6"/>
      <c r="B56" s="7"/>
      <c r="C56" s="24" t="s">
        <v>116</v>
      </c>
      <c r="D56" s="25"/>
      <c r="E56" s="49"/>
      <c r="F56" s="55">
        <v>2781.0396559999999</v>
      </c>
      <c r="G56" s="13">
        <v>0.95900972299999998</v>
      </c>
    </row>
    <row r="57" spans="1:7" ht="15" x14ac:dyDescent="0.25">
      <c r="A57" s="1"/>
      <c r="B57" s="2"/>
      <c r="C57" s="11"/>
      <c r="D57" s="4"/>
      <c r="E57" s="47"/>
      <c r="F57" s="53"/>
      <c r="G57" s="5"/>
    </row>
    <row r="58" spans="1:7" ht="15" x14ac:dyDescent="0.25">
      <c r="A58" s="1"/>
      <c r="B58" s="2"/>
      <c r="C58" s="3" t="s">
        <v>117</v>
      </c>
      <c r="D58" s="4"/>
      <c r="E58" s="47"/>
      <c r="F58" s="53"/>
      <c r="G58" s="5"/>
    </row>
    <row r="59" spans="1:7" ht="25.5" x14ac:dyDescent="0.25">
      <c r="A59" s="1"/>
      <c r="B59" s="2"/>
      <c r="C59" s="8" t="s">
        <v>10</v>
      </c>
      <c r="D59" s="9"/>
      <c r="E59" s="48"/>
      <c r="F59" s="54"/>
      <c r="G59" s="10"/>
    </row>
    <row r="60" spans="1:7" ht="15" x14ac:dyDescent="0.25">
      <c r="A60" s="6"/>
      <c r="B60" s="7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6"/>
      <c r="B61" s="7"/>
      <c r="C61" s="14"/>
      <c r="D61" s="4"/>
      <c r="E61" s="47"/>
      <c r="F61" s="53"/>
      <c r="G61" s="5"/>
    </row>
    <row r="62" spans="1:7" ht="15" x14ac:dyDescent="0.25">
      <c r="A62" s="1"/>
      <c r="B62" s="26"/>
      <c r="C62" s="8" t="s">
        <v>118</v>
      </c>
      <c r="D62" s="9"/>
      <c r="E62" s="48"/>
      <c r="F62" s="54"/>
      <c r="G62" s="10"/>
    </row>
    <row r="63" spans="1:7" ht="15" x14ac:dyDescent="0.25">
      <c r="A63" s="6"/>
      <c r="B63" s="7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6"/>
      <c r="B64" s="7"/>
      <c r="C64" s="14"/>
      <c r="D64" s="4"/>
      <c r="E64" s="47"/>
      <c r="F64" s="59"/>
      <c r="G64" s="28"/>
    </row>
    <row r="65" spans="1:7" ht="15" x14ac:dyDescent="0.25">
      <c r="A65" s="1"/>
      <c r="B65" s="2"/>
      <c r="C65" s="8" t="s">
        <v>119</v>
      </c>
      <c r="D65" s="9"/>
      <c r="E65" s="48"/>
      <c r="F65" s="54"/>
      <c r="G65" s="10"/>
    </row>
    <row r="66" spans="1:7" ht="15" x14ac:dyDescent="0.25">
      <c r="A66" s="6"/>
      <c r="B66" s="7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25.5" x14ac:dyDescent="0.25">
      <c r="A68" s="1"/>
      <c r="B68" s="26"/>
      <c r="C68" s="8" t="s">
        <v>120</v>
      </c>
      <c r="D68" s="9"/>
      <c r="E68" s="48"/>
      <c r="F68" s="54"/>
      <c r="G68" s="10"/>
    </row>
    <row r="69" spans="1:7" ht="15" x14ac:dyDescent="0.25">
      <c r="A69" s="6"/>
      <c r="B69" s="7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6"/>
      <c r="B70" s="7"/>
      <c r="C70" s="14"/>
      <c r="D70" s="4"/>
      <c r="E70" s="47"/>
      <c r="F70" s="53"/>
      <c r="G70" s="5"/>
    </row>
    <row r="71" spans="1:7" ht="15" x14ac:dyDescent="0.25">
      <c r="A71" s="6"/>
      <c r="B71" s="7"/>
      <c r="C71" s="29" t="s">
        <v>121</v>
      </c>
      <c r="D71" s="25"/>
      <c r="E71" s="49"/>
      <c r="F71" s="55">
        <v>0</v>
      </c>
      <c r="G71" s="13">
        <v>0</v>
      </c>
    </row>
    <row r="72" spans="1:7" ht="15" x14ac:dyDescent="0.25">
      <c r="A72" s="6"/>
      <c r="B72" s="7"/>
      <c r="C72" s="11"/>
      <c r="D72" s="4"/>
      <c r="E72" s="47"/>
      <c r="F72" s="53"/>
      <c r="G72" s="5"/>
    </row>
    <row r="73" spans="1:7" ht="15" x14ac:dyDescent="0.25">
      <c r="A73" s="1"/>
      <c r="B73" s="2"/>
      <c r="C73" s="3" t="s">
        <v>122</v>
      </c>
      <c r="D73" s="4"/>
      <c r="E73" s="47"/>
      <c r="F73" s="53"/>
      <c r="G73" s="5"/>
    </row>
    <row r="74" spans="1:7" ht="15" x14ac:dyDescent="0.25">
      <c r="A74" s="6"/>
      <c r="B74" s="7"/>
      <c r="C74" s="8" t="s">
        <v>123</v>
      </c>
      <c r="D74" s="9"/>
      <c r="E74" s="48"/>
      <c r="F74" s="54"/>
      <c r="G74" s="10"/>
    </row>
    <row r="75" spans="1:7" ht="15" x14ac:dyDescent="0.25">
      <c r="A75" s="6"/>
      <c r="B75" s="7"/>
      <c r="C75" s="8" t="s">
        <v>109</v>
      </c>
      <c r="D75" s="25"/>
      <c r="E75" s="49"/>
      <c r="F75" s="55">
        <v>0</v>
      </c>
      <c r="G75" s="13">
        <v>0</v>
      </c>
    </row>
    <row r="76" spans="1:7" ht="15" x14ac:dyDescent="0.25">
      <c r="A76" s="6"/>
      <c r="B76" s="7"/>
      <c r="C76" s="14"/>
      <c r="D76" s="7"/>
      <c r="E76" s="47"/>
      <c r="F76" s="53"/>
      <c r="G76" s="5"/>
    </row>
    <row r="77" spans="1:7" ht="15" x14ac:dyDescent="0.25">
      <c r="A77" s="6"/>
      <c r="B77" s="7"/>
      <c r="C77" s="8" t="s">
        <v>124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25"/>
      <c r="E78" s="49"/>
      <c r="F78" s="55">
        <v>0</v>
      </c>
      <c r="G78" s="13">
        <v>0</v>
      </c>
    </row>
    <row r="79" spans="1:7" ht="15" x14ac:dyDescent="0.25">
      <c r="A79" s="6"/>
      <c r="B79" s="7"/>
      <c r="C79" s="14"/>
      <c r="D79" s="7"/>
      <c r="E79" s="47"/>
      <c r="F79" s="53"/>
      <c r="G79" s="5"/>
    </row>
    <row r="80" spans="1:7" ht="15" x14ac:dyDescent="0.25">
      <c r="A80" s="6"/>
      <c r="B80" s="7"/>
      <c r="C80" s="8" t="s">
        <v>125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25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7"/>
      <c r="E82" s="47"/>
      <c r="F82" s="53"/>
      <c r="G82" s="5"/>
    </row>
    <row r="83" spans="1:7" ht="15" x14ac:dyDescent="0.25">
      <c r="A83" s="6"/>
      <c r="B83" s="7"/>
      <c r="C83" s="8" t="s">
        <v>126</v>
      </c>
      <c r="D83" s="9"/>
      <c r="E83" s="48"/>
      <c r="F83" s="54"/>
      <c r="G83" s="10"/>
    </row>
    <row r="84" spans="1:7" ht="15" x14ac:dyDescent="0.25">
      <c r="A84" s="6">
        <v>1</v>
      </c>
      <c r="B84" s="7"/>
      <c r="C84" s="11" t="s">
        <v>757</v>
      </c>
      <c r="D84" s="15"/>
      <c r="E84" s="47"/>
      <c r="F84" s="53">
        <v>118.9608896</v>
      </c>
      <c r="G84" s="5">
        <v>4.1022301999999997E-2</v>
      </c>
    </row>
    <row r="85" spans="1:7" ht="15" x14ac:dyDescent="0.25">
      <c r="A85" s="6"/>
      <c r="B85" s="7"/>
      <c r="C85" s="8" t="s">
        <v>109</v>
      </c>
      <c r="D85" s="25"/>
      <c r="E85" s="49"/>
      <c r="F85" s="55">
        <v>118.9608896</v>
      </c>
      <c r="G85" s="13">
        <v>4.1022301999999997E-2</v>
      </c>
    </row>
    <row r="86" spans="1:7" ht="15" x14ac:dyDescent="0.25">
      <c r="A86" s="6"/>
      <c r="B86" s="7"/>
      <c r="C86" s="14"/>
      <c r="D86" s="7"/>
      <c r="E86" s="47"/>
      <c r="F86" s="53"/>
      <c r="G86" s="5"/>
    </row>
    <row r="87" spans="1:7" ht="25.5" x14ac:dyDescent="0.25">
      <c r="A87" s="6"/>
      <c r="B87" s="7"/>
      <c r="C87" s="24" t="s">
        <v>128</v>
      </c>
      <c r="D87" s="25"/>
      <c r="E87" s="49"/>
      <c r="F87" s="55">
        <v>118.9608896</v>
      </c>
      <c r="G87" s="13">
        <v>4.1022301999999997E-2</v>
      </c>
    </row>
    <row r="88" spans="1:7" ht="15" x14ac:dyDescent="0.25">
      <c r="A88" s="6"/>
      <c r="B88" s="7"/>
      <c r="C88" s="30"/>
      <c r="D88" s="7"/>
      <c r="E88" s="47"/>
      <c r="F88" s="53"/>
      <c r="G88" s="5"/>
    </row>
    <row r="89" spans="1:7" ht="15" x14ac:dyDescent="0.25">
      <c r="A89" s="1"/>
      <c r="B89" s="2"/>
      <c r="C89" s="3" t="s">
        <v>129</v>
      </c>
      <c r="D89" s="4"/>
      <c r="E89" s="47"/>
      <c r="F89" s="53"/>
      <c r="G89" s="5"/>
    </row>
    <row r="90" spans="1:7" ht="25.5" x14ac:dyDescent="0.25">
      <c r="A90" s="6"/>
      <c r="B90" s="7"/>
      <c r="C90" s="8" t="s">
        <v>130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7"/>
      <c r="E92" s="47"/>
      <c r="F92" s="53"/>
      <c r="G92" s="5"/>
    </row>
    <row r="93" spans="1:7" ht="15" x14ac:dyDescent="0.25">
      <c r="A93" s="1"/>
      <c r="B93" s="2"/>
      <c r="C93" s="3" t="s">
        <v>131</v>
      </c>
      <c r="D93" s="4"/>
      <c r="E93" s="47"/>
      <c r="F93" s="53"/>
      <c r="G93" s="5"/>
    </row>
    <row r="94" spans="1:7" ht="25.5" x14ac:dyDescent="0.25">
      <c r="A94" s="6"/>
      <c r="B94" s="7"/>
      <c r="C94" s="8" t="s">
        <v>132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25.5" x14ac:dyDescent="0.25">
      <c r="A97" s="6"/>
      <c r="B97" s="7"/>
      <c r="C97" s="8" t="s">
        <v>133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9"/>
      <c r="G99" s="28"/>
    </row>
    <row r="100" spans="1:7" ht="25.5" x14ac:dyDescent="0.25">
      <c r="A100" s="6"/>
      <c r="B100" s="7"/>
      <c r="C100" s="30" t="s">
        <v>134</v>
      </c>
      <c r="D100" s="7"/>
      <c r="E100" s="47"/>
      <c r="F100" s="59">
        <v>-9.2875100000000002E-2</v>
      </c>
      <c r="G100" s="28" t="s">
        <v>268</v>
      </c>
    </row>
    <row r="101" spans="1:7" ht="15" x14ac:dyDescent="0.25">
      <c r="A101" s="6"/>
      <c r="B101" s="7"/>
      <c r="C101" s="31" t="s">
        <v>135</v>
      </c>
      <c r="D101" s="12"/>
      <c r="E101" s="49"/>
      <c r="F101" s="55">
        <v>2899.9076704999998</v>
      </c>
      <c r="G101" s="13">
        <v>0.99999999799999995</v>
      </c>
    </row>
    <row r="103" spans="1:7" ht="15" x14ac:dyDescent="0.25">
      <c r="B103" s="352"/>
      <c r="C103" s="352"/>
      <c r="D103" s="352"/>
      <c r="E103" s="352"/>
      <c r="F103" s="352"/>
    </row>
    <row r="104" spans="1:7" ht="15" x14ac:dyDescent="0.25">
      <c r="B104" s="352" t="s">
        <v>136</v>
      </c>
      <c r="C104" s="352"/>
      <c r="D104" s="352"/>
      <c r="E104" s="352"/>
      <c r="F104" s="352"/>
    </row>
    <row r="106" spans="1:7" ht="15" x14ac:dyDescent="0.25">
      <c r="B106" s="37" t="s">
        <v>137</v>
      </c>
      <c r="C106" s="38"/>
      <c r="D106" s="39"/>
    </row>
    <row r="107" spans="1:7" ht="15" x14ac:dyDescent="0.25">
      <c r="B107" s="40" t="s">
        <v>138</v>
      </c>
      <c r="C107" s="41"/>
      <c r="D107" s="65" t="s">
        <v>139</v>
      </c>
    </row>
    <row r="108" spans="1:7" ht="15" x14ac:dyDescent="0.25">
      <c r="B108" s="40" t="s">
        <v>140</v>
      </c>
      <c r="C108" s="41"/>
      <c r="D108" s="65" t="s">
        <v>139</v>
      </c>
    </row>
    <row r="109" spans="1:7" ht="15" x14ac:dyDescent="0.25">
      <c r="B109" s="42" t="s">
        <v>141</v>
      </c>
      <c r="C109" s="41"/>
      <c r="D109" s="43"/>
    </row>
    <row r="110" spans="1:7" ht="25.5" customHeight="1" x14ac:dyDescent="0.25">
      <c r="B110" s="43"/>
      <c r="C110" s="33" t="s">
        <v>142</v>
      </c>
      <c r="D110" s="34" t="s">
        <v>143</v>
      </c>
    </row>
    <row r="111" spans="1:7" ht="12.75" customHeight="1" x14ac:dyDescent="0.25">
      <c r="B111" s="60" t="s">
        <v>144</v>
      </c>
      <c r="C111" s="61" t="s">
        <v>145</v>
      </c>
      <c r="D111" s="61" t="s">
        <v>146</v>
      </c>
    </row>
    <row r="112" spans="1:7" ht="15" x14ac:dyDescent="0.25">
      <c r="B112" s="43" t="s">
        <v>147</v>
      </c>
      <c r="C112" s="44">
        <v>12.6942</v>
      </c>
      <c r="D112" s="44">
        <v>12.728300000000001</v>
      </c>
    </row>
    <row r="113" spans="2:4" ht="15" x14ac:dyDescent="0.25">
      <c r="B113" s="43" t="s">
        <v>148</v>
      </c>
      <c r="C113" s="44">
        <v>12.6942</v>
      </c>
      <c r="D113" s="44">
        <v>12.728300000000001</v>
      </c>
    </row>
    <row r="114" spans="2:4" ht="15" x14ac:dyDescent="0.25">
      <c r="B114" s="43" t="s">
        <v>149</v>
      </c>
      <c r="C114" s="44">
        <v>12.3499</v>
      </c>
      <c r="D114" s="44">
        <v>12.378500000000001</v>
      </c>
    </row>
    <row r="115" spans="2:4" ht="15" x14ac:dyDescent="0.25">
      <c r="B115" s="43" t="s">
        <v>150</v>
      </c>
      <c r="C115" s="44">
        <v>12.3499</v>
      </c>
      <c r="D115" s="44">
        <v>12.378500000000001</v>
      </c>
    </row>
    <row r="117" spans="2:4" ht="15" x14ac:dyDescent="0.25">
      <c r="B117" s="62" t="s">
        <v>151</v>
      </c>
      <c r="C117" s="45"/>
      <c r="D117" s="63" t="s">
        <v>139</v>
      </c>
    </row>
    <row r="118" spans="2:4" ht="24.75" customHeight="1" x14ac:dyDescent="0.25">
      <c r="B118" s="64"/>
      <c r="C118" s="64"/>
    </row>
    <row r="119" spans="2:4" ht="15" x14ac:dyDescent="0.25">
      <c r="B119" s="66"/>
      <c r="C119" s="68"/>
      <c r="D119"/>
    </row>
    <row r="121" spans="2:4" ht="15" x14ac:dyDescent="0.25">
      <c r="B121" s="42" t="s">
        <v>152</v>
      </c>
      <c r="C121" s="41"/>
      <c r="D121" s="67" t="s">
        <v>139</v>
      </c>
    </row>
    <row r="122" spans="2:4" ht="15" x14ac:dyDescent="0.25">
      <c r="B122" s="42" t="s">
        <v>153</v>
      </c>
      <c r="C122" s="41"/>
      <c r="D122" s="67" t="s">
        <v>139</v>
      </c>
    </row>
    <row r="123" spans="2:4" ht="15" x14ac:dyDescent="0.25">
      <c r="B123" s="42" t="s">
        <v>154</v>
      </c>
      <c r="C123" s="41"/>
      <c r="D123" s="46">
        <v>0.33645851292807027</v>
      </c>
    </row>
    <row r="124" spans="2:4" ht="15" x14ac:dyDescent="0.25">
      <c r="B124" s="42" t="s">
        <v>155</v>
      </c>
      <c r="C124" s="41"/>
      <c r="D124" s="46" t="s">
        <v>139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V124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720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36</v>
      </c>
      <c r="C7" s="11" t="s">
        <v>37</v>
      </c>
      <c r="D7" s="2" t="s">
        <v>16</v>
      </c>
      <c r="E7" s="47">
        <v>6353</v>
      </c>
      <c r="F7" s="53">
        <v>147.2275985</v>
      </c>
      <c r="G7" s="5">
        <v>7.3735390999999997E-2</v>
      </c>
    </row>
    <row r="8" spans="1:7" ht="15" x14ac:dyDescent="0.25">
      <c r="A8" s="6">
        <v>2</v>
      </c>
      <c r="B8" s="7" t="s">
        <v>494</v>
      </c>
      <c r="C8" s="11" t="s">
        <v>495</v>
      </c>
      <c r="D8" s="2" t="s">
        <v>210</v>
      </c>
      <c r="E8" s="47">
        <v>19490</v>
      </c>
      <c r="F8" s="53">
        <v>146.43811500000001</v>
      </c>
      <c r="G8" s="5">
        <v>7.3339997000000004E-2</v>
      </c>
    </row>
    <row r="9" spans="1:7" ht="15" x14ac:dyDescent="0.25">
      <c r="A9" s="6">
        <v>3</v>
      </c>
      <c r="B9" s="7" t="s">
        <v>490</v>
      </c>
      <c r="C9" s="11" t="s">
        <v>491</v>
      </c>
      <c r="D9" s="2" t="s">
        <v>16</v>
      </c>
      <c r="E9" s="47">
        <v>8920</v>
      </c>
      <c r="F9" s="53">
        <v>123.68026</v>
      </c>
      <c r="G9" s="5">
        <v>6.1942274999999998E-2</v>
      </c>
    </row>
    <row r="10" spans="1:7" ht="25.5" x14ac:dyDescent="0.25">
      <c r="A10" s="6">
        <v>4</v>
      </c>
      <c r="B10" s="7" t="s">
        <v>26</v>
      </c>
      <c r="C10" s="11" t="s">
        <v>27</v>
      </c>
      <c r="D10" s="2" t="s">
        <v>28</v>
      </c>
      <c r="E10" s="47">
        <v>8753</v>
      </c>
      <c r="F10" s="53">
        <v>121.911784</v>
      </c>
      <c r="G10" s="5">
        <v>6.1056576000000001E-2</v>
      </c>
    </row>
    <row r="11" spans="1:7" ht="15" x14ac:dyDescent="0.25">
      <c r="A11" s="6">
        <v>5</v>
      </c>
      <c r="B11" s="7" t="s">
        <v>333</v>
      </c>
      <c r="C11" s="11" t="s">
        <v>334</v>
      </c>
      <c r="D11" s="2" t="s">
        <v>253</v>
      </c>
      <c r="E11" s="47">
        <v>6732</v>
      </c>
      <c r="F11" s="53">
        <v>120.630708</v>
      </c>
      <c r="G11" s="5">
        <v>6.041498E-2</v>
      </c>
    </row>
    <row r="12" spans="1:7" ht="25.5" x14ac:dyDescent="0.25">
      <c r="A12" s="6">
        <v>6</v>
      </c>
      <c r="B12" s="7" t="s">
        <v>580</v>
      </c>
      <c r="C12" s="11" t="s">
        <v>581</v>
      </c>
      <c r="D12" s="2" t="s">
        <v>49</v>
      </c>
      <c r="E12" s="47">
        <v>1048</v>
      </c>
      <c r="F12" s="53">
        <v>114.287544</v>
      </c>
      <c r="G12" s="5">
        <v>5.7238158999999997E-2</v>
      </c>
    </row>
    <row r="13" spans="1:7" ht="25.5" x14ac:dyDescent="0.25">
      <c r="A13" s="6">
        <v>7</v>
      </c>
      <c r="B13" s="7" t="s">
        <v>492</v>
      </c>
      <c r="C13" s="11" t="s">
        <v>493</v>
      </c>
      <c r="D13" s="2" t="s">
        <v>177</v>
      </c>
      <c r="E13" s="47">
        <v>5465</v>
      </c>
      <c r="F13" s="53">
        <v>109.0294825</v>
      </c>
      <c r="G13" s="5">
        <v>5.4604786000000002E-2</v>
      </c>
    </row>
    <row r="14" spans="1:7" ht="15" x14ac:dyDescent="0.25">
      <c r="A14" s="6">
        <v>8</v>
      </c>
      <c r="B14" s="7" t="s">
        <v>398</v>
      </c>
      <c r="C14" s="11" t="s">
        <v>399</v>
      </c>
      <c r="D14" s="2" t="s">
        <v>210</v>
      </c>
      <c r="E14" s="47">
        <v>12747</v>
      </c>
      <c r="F14" s="53">
        <v>106.57766700000001</v>
      </c>
      <c r="G14" s="5">
        <v>5.3376853000000002E-2</v>
      </c>
    </row>
    <row r="15" spans="1:7" ht="15" x14ac:dyDescent="0.25">
      <c r="A15" s="6">
        <v>9</v>
      </c>
      <c r="B15" s="7" t="s">
        <v>637</v>
      </c>
      <c r="C15" s="11" t="s">
        <v>638</v>
      </c>
      <c r="D15" s="2" t="s">
        <v>253</v>
      </c>
      <c r="E15" s="47">
        <v>17633</v>
      </c>
      <c r="F15" s="53">
        <v>99.626450000000006</v>
      </c>
      <c r="G15" s="5">
        <v>4.9895504E-2</v>
      </c>
    </row>
    <row r="16" spans="1:7" ht="15" x14ac:dyDescent="0.25">
      <c r="A16" s="6">
        <v>10</v>
      </c>
      <c r="B16" s="7" t="s">
        <v>343</v>
      </c>
      <c r="C16" s="11" t="s">
        <v>344</v>
      </c>
      <c r="D16" s="2" t="s">
        <v>174</v>
      </c>
      <c r="E16" s="47">
        <v>45471</v>
      </c>
      <c r="F16" s="53">
        <v>97.376146500000004</v>
      </c>
      <c r="G16" s="5">
        <v>4.8768494000000003E-2</v>
      </c>
    </row>
    <row r="17" spans="1:7" ht="15" x14ac:dyDescent="0.25">
      <c r="A17" s="6">
        <v>11</v>
      </c>
      <c r="B17" s="7" t="s">
        <v>402</v>
      </c>
      <c r="C17" s="11" t="s">
        <v>403</v>
      </c>
      <c r="D17" s="2" t="s">
        <v>227</v>
      </c>
      <c r="E17" s="47">
        <v>2717</v>
      </c>
      <c r="F17" s="53">
        <v>68.246964500000004</v>
      </c>
      <c r="G17" s="5">
        <v>3.4179846E-2</v>
      </c>
    </row>
    <row r="18" spans="1:7" ht="15" x14ac:dyDescent="0.25">
      <c r="A18" s="6">
        <v>12</v>
      </c>
      <c r="B18" s="7" t="s">
        <v>38</v>
      </c>
      <c r="C18" s="11" t="s">
        <v>39</v>
      </c>
      <c r="D18" s="2" t="s">
        <v>13</v>
      </c>
      <c r="E18" s="47">
        <v>333</v>
      </c>
      <c r="F18" s="53">
        <v>65.899034999999998</v>
      </c>
      <c r="G18" s="5">
        <v>3.3003942000000001E-2</v>
      </c>
    </row>
    <row r="19" spans="1:7" ht="15" x14ac:dyDescent="0.25">
      <c r="A19" s="6">
        <v>13</v>
      </c>
      <c r="B19" s="7" t="s">
        <v>498</v>
      </c>
      <c r="C19" s="11" t="s">
        <v>499</v>
      </c>
      <c r="D19" s="2" t="s">
        <v>16</v>
      </c>
      <c r="E19" s="47">
        <v>3581</v>
      </c>
      <c r="F19" s="53">
        <v>57.528765</v>
      </c>
      <c r="G19" s="5">
        <v>2.8811894000000001E-2</v>
      </c>
    </row>
    <row r="20" spans="1:7" ht="15" x14ac:dyDescent="0.25">
      <c r="A20" s="6">
        <v>14</v>
      </c>
      <c r="B20" s="7" t="s">
        <v>507</v>
      </c>
      <c r="C20" s="11" t="s">
        <v>508</v>
      </c>
      <c r="D20" s="2" t="s">
        <v>227</v>
      </c>
      <c r="E20" s="47">
        <v>826</v>
      </c>
      <c r="F20" s="53">
        <v>55.064464000000001</v>
      </c>
      <c r="G20" s="5">
        <v>2.7577707999999999E-2</v>
      </c>
    </row>
    <row r="21" spans="1:7" ht="15" x14ac:dyDescent="0.25">
      <c r="A21" s="6">
        <v>15</v>
      </c>
      <c r="B21" s="7" t="s">
        <v>517</v>
      </c>
      <c r="C21" s="11" t="s">
        <v>518</v>
      </c>
      <c r="D21" s="2" t="s">
        <v>210</v>
      </c>
      <c r="E21" s="47">
        <v>2132</v>
      </c>
      <c r="F21" s="53">
        <v>48.190662000000003</v>
      </c>
      <c r="G21" s="5">
        <v>2.4135130000000001E-2</v>
      </c>
    </row>
    <row r="22" spans="1:7" ht="25.5" x14ac:dyDescent="0.25">
      <c r="A22" s="6">
        <v>16</v>
      </c>
      <c r="B22" s="7" t="s">
        <v>500</v>
      </c>
      <c r="C22" s="11" t="s">
        <v>501</v>
      </c>
      <c r="D22" s="2" t="s">
        <v>60</v>
      </c>
      <c r="E22" s="47">
        <v>4007</v>
      </c>
      <c r="F22" s="53">
        <v>46.423098500000002</v>
      </c>
      <c r="G22" s="5">
        <v>2.3249888999999999E-2</v>
      </c>
    </row>
    <row r="23" spans="1:7" ht="25.5" x14ac:dyDescent="0.25">
      <c r="A23" s="6">
        <v>17</v>
      </c>
      <c r="B23" s="7" t="s">
        <v>578</v>
      </c>
      <c r="C23" s="11" t="s">
        <v>579</v>
      </c>
      <c r="D23" s="2" t="s">
        <v>49</v>
      </c>
      <c r="E23" s="47">
        <v>1506</v>
      </c>
      <c r="F23" s="53">
        <v>43.614513000000002</v>
      </c>
      <c r="G23" s="5">
        <v>2.1843277000000001E-2</v>
      </c>
    </row>
    <row r="24" spans="1:7" ht="15" x14ac:dyDescent="0.25">
      <c r="A24" s="6">
        <v>18</v>
      </c>
      <c r="B24" s="7" t="s">
        <v>347</v>
      </c>
      <c r="C24" s="11" t="s">
        <v>348</v>
      </c>
      <c r="D24" s="2" t="s">
        <v>177</v>
      </c>
      <c r="E24" s="47">
        <v>8622</v>
      </c>
      <c r="F24" s="53">
        <v>42.829785000000001</v>
      </c>
      <c r="G24" s="5">
        <v>2.1450265E-2</v>
      </c>
    </row>
    <row r="25" spans="1:7" ht="15" x14ac:dyDescent="0.25">
      <c r="A25" s="6">
        <v>19</v>
      </c>
      <c r="B25" s="7" t="s">
        <v>643</v>
      </c>
      <c r="C25" s="11" t="s">
        <v>644</v>
      </c>
      <c r="D25" s="2" t="s">
        <v>253</v>
      </c>
      <c r="E25" s="47">
        <v>5154</v>
      </c>
      <c r="F25" s="53">
        <v>42.213836999999998</v>
      </c>
      <c r="G25" s="5">
        <v>2.1141782000000001E-2</v>
      </c>
    </row>
    <row r="26" spans="1:7" ht="15" x14ac:dyDescent="0.25">
      <c r="A26" s="6">
        <v>20</v>
      </c>
      <c r="B26" s="7" t="s">
        <v>546</v>
      </c>
      <c r="C26" s="11" t="s">
        <v>547</v>
      </c>
      <c r="D26" s="2" t="s">
        <v>177</v>
      </c>
      <c r="E26" s="47">
        <v>484</v>
      </c>
      <c r="F26" s="53">
        <v>36.398978</v>
      </c>
      <c r="G26" s="5">
        <v>1.8229550000000001E-2</v>
      </c>
    </row>
    <row r="27" spans="1:7" ht="25.5" x14ac:dyDescent="0.25">
      <c r="A27" s="6">
        <v>21</v>
      </c>
      <c r="B27" s="7" t="s">
        <v>535</v>
      </c>
      <c r="C27" s="11" t="s">
        <v>536</v>
      </c>
      <c r="D27" s="2" t="s">
        <v>169</v>
      </c>
      <c r="E27" s="47">
        <v>7636</v>
      </c>
      <c r="F27" s="53">
        <v>33.033335999999998</v>
      </c>
      <c r="G27" s="5">
        <v>1.6543948999999999E-2</v>
      </c>
    </row>
    <row r="28" spans="1:7" ht="15" x14ac:dyDescent="0.25">
      <c r="A28" s="6">
        <v>22</v>
      </c>
      <c r="B28" s="7" t="s">
        <v>556</v>
      </c>
      <c r="C28" s="11" t="s">
        <v>557</v>
      </c>
      <c r="D28" s="2" t="s">
        <v>174</v>
      </c>
      <c r="E28" s="47">
        <v>22429</v>
      </c>
      <c r="F28" s="53">
        <v>32.858485000000002</v>
      </c>
      <c r="G28" s="5">
        <v>1.645638E-2</v>
      </c>
    </row>
    <row r="29" spans="1:7" ht="15" x14ac:dyDescent="0.25">
      <c r="A29" s="6">
        <v>23</v>
      </c>
      <c r="B29" s="7" t="s">
        <v>437</v>
      </c>
      <c r="C29" s="11" t="s">
        <v>438</v>
      </c>
      <c r="D29" s="2" t="s">
        <v>177</v>
      </c>
      <c r="E29" s="47">
        <v>833</v>
      </c>
      <c r="F29" s="53">
        <v>25.789263500000001</v>
      </c>
      <c r="G29" s="5">
        <v>1.2915930000000001E-2</v>
      </c>
    </row>
    <row r="30" spans="1:7" ht="25.5" x14ac:dyDescent="0.25">
      <c r="A30" s="6">
        <v>24</v>
      </c>
      <c r="B30" s="7" t="s">
        <v>716</v>
      </c>
      <c r="C30" s="11" t="s">
        <v>717</v>
      </c>
      <c r="D30" s="2" t="s">
        <v>31</v>
      </c>
      <c r="E30" s="47">
        <v>22933</v>
      </c>
      <c r="F30" s="53">
        <v>19.986109500000001</v>
      </c>
      <c r="G30" s="5">
        <v>1.0009561E-2</v>
      </c>
    </row>
    <row r="31" spans="1:7" ht="15" x14ac:dyDescent="0.25">
      <c r="A31" s="6">
        <v>25</v>
      </c>
      <c r="B31" s="7" t="s">
        <v>691</v>
      </c>
      <c r="C31" s="11" t="s">
        <v>692</v>
      </c>
      <c r="D31" s="2" t="s">
        <v>227</v>
      </c>
      <c r="E31" s="47">
        <v>96</v>
      </c>
      <c r="F31" s="53">
        <v>19.553567999999999</v>
      </c>
      <c r="G31" s="5">
        <v>9.7929330000000002E-3</v>
      </c>
    </row>
    <row r="32" spans="1:7" ht="15" x14ac:dyDescent="0.25">
      <c r="A32" s="6">
        <v>26</v>
      </c>
      <c r="B32" s="7" t="s">
        <v>673</v>
      </c>
      <c r="C32" s="11" t="s">
        <v>674</v>
      </c>
      <c r="D32" s="2" t="s">
        <v>227</v>
      </c>
      <c r="E32" s="47">
        <v>22247</v>
      </c>
      <c r="F32" s="53">
        <v>19.343766500000001</v>
      </c>
      <c r="G32" s="5">
        <v>9.6878590000000001E-3</v>
      </c>
    </row>
    <row r="33" spans="1:7" ht="15" x14ac:dyDescent="0.25">
      <c r="A33" s="6">
        <v>27</v>
      </c>
      <c r="B33" s="7" t="s">
        <v>718</v>
      </c>
      <c r="C33" s="11" t="s">
        <v>719</v>
      </c>
      <c r="D33" s="2" t="s">
        <v>69</v>
      </c>
      <c r="E33" s="47">
        <v>32676</v>
      </c>
      <c r="F33" s="53">
        <v>18.935742000000001</v>
      </c>
      <c r="G33" s="5">
        <v>9.4835100000000006E-3</v>
      </c>
    </row>
    <row r="34" spans="1:7" ht="25.5" x14ac:dyDescent="0.25">
      <c r="A34" s="6">
        <v>28</v>
      </c>
      <c r="B34" s="7" t="s">
        <v>345</v>
      </c>
      <c r="C34" s="11" t="s">
        <v>346</v>
      </c>
      <c r="D34" s="2" t="s">
        <v>49</v>
      </c>
      <c r="E34" s="47">
        <v>4748</v>
      </c>
      <c r="F34" s="53">
        <v>18.384256000000001</v>
      </c>
      <c r="G34" s="5">
        <v>9.2073109999999993E-3</v>
      </c>
    </row>
    <row r="35" spans="1:7" ht="15" x14ac:dyDescent="0.25">
      <c r="A35" s="6">
        <v>29</v>
      </c>
      <c r="B35" s="7" t="s">
        <v>527</v>
      </c>
      <c r="C35" s="11" t="s">
        <v>528</v>
      </c>
      <c r="D35" s="2" t="s">
        <v>210</v>
      </c>
      <c r="E35" s="47">
        <v>1200</v>
      </c>
      <c r="F35" s="53">
        <v>14.200200000000001</v>
      </c>
      <c r="G35" s="5">
        <v>7.1118279999999997E-3</v>
      </c>
    </row>
    <row r="36" spans="1:7" ht="15" x14ac:dyDescent="0.25">
      <c r="A36" s="6">
        <v>30</v>
      </c>
      <c r="B36" s="7" t="s">
        <v>620</v>
      </c>
      <c r="C36" s="11" t="s">
        <v>621</v>
      </c>
      <c r="D36" s="2" t="s">
        <v>253</v>
      </c>
      <c r="E36" s="47">
        <v>1251</v>
      </c>
      <c r="F36" s="53">
        <v>10.909345500000001</v>
      </c>
      <c r="G36" s="5">
        <v>5.4636830000000004E-3</v>
      </c>
    </row>
    <row r="37" spans="1:7" ht="15" x14ac:dyDescent="0.25">
      <c r="A37" s="6">
        <v>31</v>
      </c>
      <c r="B37" s="7" t="s">
        <v>647</v>
      </c>
      <c r="C37" s="11" t="s">
        <v>648</v>
      </c>
      <c r="D37" s="2" t="s">
        <v>74</v>
      </c>
      <c r="E37" s="47">
        <v>660</v>
      </c>
      <c r="F37" s="53">
        <v>10.0122</v>
      </c>
      <c r="G37" s="5">
        <v>5.0143690000000003E-3</v>
      </c>
    </row>
    <row r="38" spans="1:7" ht="25.5" x14ac:dyDescent="0.25">
      <c r="A38" s="6">
        <v>32</v>
      </c>
      <c r="B38" s="7" t="s">
        <v>695</v>
      </c>
      <c r="C38" s="11" t="s">
        <v>696</v>
      </c>
      <c r="D38" s="2" t="s">
        <v>177</v>
      </c>
      <c r="E38" s="47">
        <v>723</v>
      </c>
      <c r="F38" s="53">
        <v>8.0321684999999992</v>
      </c>
      <c r="G38" s="5">
        <v>4.0227179999999998E-3</v>
      </c>
    </row>
    <row r="39" spans="1:7" ht="15" x14ac:dyDescent="0.25">
      <c r="A39" s="1"/>
      <c r="B39" s="2"/>
      <c r="C39" s="8" t="s">
        <v>109</v>
      </c>
      <c r="D39" s="12"/>
      <c r="E39" s="49"/>
      <c r="F39" s="55">
        <v>1924.2342979999996</v>
      </c>
      <c r="G39" s="13">
        <v>0.96370632900000031</v>
      </c>
    </row>
    <row r="40" spans="1:7" ht="15" x14ac:dyDescent="0.25">
      <c r="A40" s="6"/>
      <c r="B40" s="7"/>
      <c r="C40" s="14"/>
      <c r="D40" s="15"/>
      <c r="E40" s="47"/>
      <c r="F40" s="53"/>
      <c r="G40" s="5"/>
    </row>
    <row r="41" spans="1:7" ht="15" x14ac:dyDescent="0.25">
      <c r="A41" s="1"/>
      <c r="B41" s="2"/>
      <c r="C41" s="8" t="s">
        <v>110</v>
      </c>
      <c r="D41" s="9"/>
      <c r="E41" s="48"/>
      <c r="F41" s="54"/>
      <c r="G41" s="10"/>
    </row>
    <row r="42" spans="1:7" ht="15" x14ac:dyDescent="0.25">
      <c r="A42" s="1"/>
      <c r="B42" s="2"/>
      <c r="C42" s="8" t="s">
        <v>109</v>
      </c>
      <c r="D42" s="12"/>
      <c r="E42" s="49"/>
      <c r="F42" s="55">
        <v>0</v>
      </c>
      <c r="G42" s="13">
        <v>0</v>
      </c>
    </row>
    <row r="43" spans="1:7" ht="15" x14ac:dyDescent="0.25">
      <c r="A43" s="6"/>
      <c r="B43" s="7"/>
      <c r="C43" s="14"/>
      <c r="D43" s="15"/>
      <c r="E43" s="47"/>
      <c r="F43" s="53"/>
      <c r="G43" s="5"/>
    </row>
    <row r="44" spans="1:7" ht="15" x14ac:dyDescent="0.25">
      <c r="A44" s="16"/>
      <c r="B44" s="17"/>
      <c r="C44" s="8" t="s">
        <v>111</v>
      </c>
      <c r="D44" s="9"/>
      <c r="E44" s="48"/>
      <c r="F44" s="54"/>
      <c r="G44" s="10"/>
    </row>
    <row r="45" spans="1:7" ht="15" x14ac:dyDescent="0.25">
      <c r="A45" s="18"/>
      <c r="B45" s="19"/>
      <c r="C45" s="8" t="s">
        <v>109</v>
      </c>
      <c r="D45" s="20"/>
      <c r="E45" s="50"/>
      <c r="F45" s="56">
        <v>0</v>
      </c>
      <c r="G45" s="21">
        <v>0</v>
      </c>
    </row>
    <row r="46" spans="1:7" ht="15" x14ac:dyDescent="0.25">
      <c r="A46" s="18"/>
      <c r="B46" s="19"/>
      <c r="C46" s="14"/>
      <c r="D46" s="22"/>
      <c r="E46" s="51"/>
      <c r="F46" s="57"/>
      <c r="G46" s="23"/>
    </row>
    <row r="47" spans="1:7" ht="15" x14ac:dyDescent="0.25">
      <c r="A47" s="1"/>
      <c r="B47" s="2"/>
      <c r="C47" s="8" t="s">
        <v>113</v>
      </c>
      <c r="D47" s="9"/>
      <c r="E47" s="48"/>
      <c r="F47" s="54"/>
      <c r="G47" s="10"/>
    </row>
    <row r="48" spans="1:7" ht="15" x14ac:dyDescent="0.25">
      <c r="A48" s="1"/>
      <c r="B48" s="2"/>
      <c r="C48" s="8" t="s">
        <v>109</v>
      </c>
      <c r="D48" s="12"/>
      <c r="E48" s="49"/>
      <c r="F48" s="55">
        <v>0</v>
      </c>
      <c r="G48" s="13">
        <v>0</v>
      </c>
    </row>
    <row r="49" spans="1:7" ht="15" x14ac:dyDescent="0.25">
      <c r="A49" s="1"/>
      <c r="B49" s="2"/>
      <c r="C49" s="14"/>
      <c r="D49" s="4"/>
      <c r="E49" s="47"/>
      <c r="F49" s="53"/>
      <c r="G49" s="5"/>
    </row>
    <row r="50" spans="1:7" ht="15" x14ac:dyDescent="0.25">
      <c r="A50" s="1"/>
      <c r="B50" s="2"/>
      <c r="C50" s="8" t="s">
        <v>114</v>
      </c>
      <c r="D50" s="9"/>
      <c r="E50" s="48"/>
      <c r="F50" s="54"/>
      <c r="G50" s="10"/>
    </row>
    <row r="51" spans="1:7" ht="15" x14ac:dyDescent="0.25">
      <c r="A51" s="1"/>
      <c r="B51" s="2"/>
      <c r="C51" s="8" t="s">
        <v>109</v>
      </c>
      <c r="D51" s="12"/>
      <c r="E51" s="49"/>
      <c r="F51" s="55">
        <v>0</v>
      </c>
      <c r="G51" s="13">
        <v>0</v>
      </c>
    </row>
    <row r="52" spans="1:7" ht="15" x14ac:dyDescent="0.25">
      <c r="A52" s="1"/>
      <c r="B52" s="2"/>
      <c r="C52" s="14"/>
      <c r="D52" s="4"/>
      <c r="E52" s="47"/>
      <c r="F52" s="53"/>
      <c r="G52" s="5"/>
    </row>
    <row r="53" spans="1:7" ht="15" x14ac:dyDescent="0.25">
      <c r="A53" s="1"/>
      <c r="B53" s="2"/>
      <c r="C53" s="8" t="s">
        <v>115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1"/>
      <c r="B55" s="2"/>
      <c r="C55" s="14"/>
      <c r="D55" s="4"/>
      <c r="E55" s="47"/>
      <c r="F55" s="53"/>
      <c r="G55" s="5"/>
    </row>
    <row r="56" spans="1:7" ht="25.5" x14ac:dyDescent="0.25">
      <c r="A56" s="6"/>
      <c r="B56" s="7"/>
      <c r="C56" s="24" t="s">
        <v>116</v>
      </c>
      <c r="D56" s="25"/>
      <c r="E56" s="49"/>
      <c r="F56" s="55">
        <v>1924.2342979999996</v>
      </c>
      <c r="G56" s="13">
        <v>0.96370632900000031</v>
      </c>
    </row>
    <row r="57" spans="1:7" ht="15" x14ac:dyDescent="0.25">
      <c r="A57" s="1"/>
      <c r="B57" s="2"/>
      <c r="C57" s="11"/>
      <c r="D57" s="4"/>
      <c r="E57" s="47"/>
      <c r="F57" s="53"/>
      <c r="G57" s="5"/>
    </row>
    <row r="58" spans="1:7" ht="15" x14ac:dyDescent="0.25">
      <c r="A58" s="1"/>
      <c r="B58" s="2"/>
      <c r="C58" s="3" t="s">
        <v>117</v>
      </c>
      <c r="D58" s="4"/>
      <c r="E58" s="47"/>
      <c r="F58" s="53"/>
      <c r="G58" s="5"/>
    </row>
    <row r="59" spans="1:7" ht="25.5" x14ac:dyDescent="0.25">
      <c r="A59" s="1"/>
      <c r="B59" s="2"/>
      <c r="C59" s="8" t="s">
        <v>10</v>
      </c>
      <c r="D59" s="9"/>
      <c r="E59" s="48"/>
      <c r="F59" s="54"/>
      <c r="G59" s="10"/>
    </row>
    <row r="60" spans="1:7" ht="15" x14ac:dyDescent="0.25">
      <c r="A60" s="6"/>
      <c r="B60" s="7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6"/>
      <c r="B61" s="7"/>
      <c r="C61" s="14"/>
      <c r="D61" s="4"/>
      <c r="E61" s="47"/>
      <c r="F61" s="53"/>
      <c r="G61" s="5"/>
    </row>
    <row r="62" spans="1:7" ht="15" x14ac:dyDescent="0.25">
      <c r="A62" s="1"/>
      <c r="B62" s="26"/>
      <c r="C62" s="8" t="s">
        <v>118</v>
      </c>
      <c r="D62" s="9"/>
      <c r="E62" s="48"/>
      <c r="F62" s="54"/>
      <c r="G62" s="10"/>
    </row>
    <row r="63" spans="1:7" ht="15" x14ac:dyDescent="0.25">
      <c r="A63" s="6"/>
      <c r="B63" s="7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6"/>
      <c r="B64" s="7"/>
      <c r="C64" s="14"/>
      <c r="D64" s="4"/>
      <c r="E64" s="47"/>
      <c r="F64" s="59"/>
      <c r="G64" s="28"/>
    </row>
    <row r="65" spans="1:7" ht="15" x14ac:dyDescent="0.25">
      <c r="A65" s="1"/>
      <c r="B65" s="2"/>
      <c r="C65" s="8" t="s">
        <v>119</v>
      </c>
      <c r="D65" s="9"/>
      <c r="E65" s="48"/>
      <c r="F65" s="54"/>
      <c r="G65" s="10"/>
    </row>
    <row r="66" spans="1:7" ht="15" x14ac:dyDescent="0.25">
      <c r="A66" s="6"/>
      <c r="B66" s="7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25.5" x14ac:dyDescent="0.25">
      <c r="A68" s="1"/>
      <c r="B68" s="26"/>
      <c r="C68" s="8" t="s">
        <v>120</v>
      </c>
      <c r="D68" s="9"/>
      <c r="E68" s="48"/>
      <c r="F68" s="54"/>
      <c r="G68" s="10"/>
    </row>
    <row r="69" spans="1:7" ht="15" x14ac:dyDescent="0.25">
      <c r="A69" s="6"/>
      <c r="B69" s="7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6"/>
      <c r="B70" s="7"/>
      <c r="C70" s="14"/>
      <c r="D70" s="4"/>
      <c r="E70" s="47"/>
      <c r="F70" s="53"/>
      <c r="G70" s="5"/>
    </row>
    <row r="71" spans="1:7" ht="15" x14ac:dyDescent="0.25">
      <c r="A71" s="6"/>
      <c r="B71" s="7"/>
      <c r="C71" s="29" t="s">
        <v>121</v>
      </c>
      <c r="D71" s="25"/>
      <c r="E71" s="49"/>
      <c r="F71" s="55">
        <v>0</v>
      </c>
      <c r="G71" s="13">
        <v>0</v>
      </c>
    </row>
    <row r="72" spans="1:7" ht="15" x14ac:dyDescent="0.25">
      <c r="A72" s="6"/>
      <c r="B72" s="7"/>
      <c r="C72" s="11"/>
      <c r="D72" s="4"/>
      <c r="E72" s="47"/>
      <c r="F72" s="53"/>
      <c r="G72" s="5"/>
    </row>
    <row r="73" spans="1:7" ht="15" x14ac:dyDescent="0.25">
      <c r="A73" s="1"/>
      <c r="B73" s="2"/>
      <c r="C73" s="3" t="s">
        <v>122</v>
      </c>
      <c r="D73" s="4"/>
      <c r="E73" s="47"/>
      <c r="F73" s="53"/>
      <c r="G73" s="5"/>
    </row>
    <row r="74" spans="1:7" ht="15" x14ac:dyDescent="0.25">
      <c r="A74" s="6"/>
      <c r="B74" s="7"/>
      <c r="C74" s="8" t="s">
        <v>123</v>
      </c>
      <c r="D74" s="9"/>
      <c r="E74" s="48"/>
      <c r="F74" s="54"/>
      <c r="G74" s="10"/>
    </row>
    <row r="75" spans="1:7" ht="15" x14ac:dyDescent="0.25">
      <c r="A75" s="6"/>
      <c r="B75" s="7"/>
      <c r="C75" s="8" t="s">
        <v>109</v>
      </c>
      <c r="D75" s="25"/>
      <c r="E75" s="49"/>
      <c r="F75" s="55">
        <v>0</v>
      </c>
      <c r="G75" s="13">
        <v>0</v>
      </c>
    </row>
    <row r="76" spans="1:7" ht="15" x14ac:dyDescent="0.25">
      <c r="A76" s="6"/>
      <c r="B76" s="7"/>
      <c r="C76" s="14"/>
      <c r="D76" s="7"/>
      <c r="E76" s="47"/>
      <c r="F76" s="53"/>
      <c r="G76" s="5"/>
    </row>
    <row r="77" spans="1:7" ht="15" x14ac:dyDescent="0.25">
      <c r="A77" s="6"/>
      <c r="B77" s="7"/>
      <c r="C77" s="8" t="s">
        <v>124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25"/>
      <c r="E78" s="49"/>
      <c r="F78" s="55">
        <v>0</v>
      </c>
      <c r="G78" s="13">
        <v>0</v>
      </c>
    </row>
    <row r="79" spans="1:7" ht="15" x14ac:dyDescent="0.25">
      <c r="A79" s="6"/>
      <c r="B79" s="7"/>
      <c r="C79" s="14"/>
      <c r="D79" s="7"/>
      <c r="E79" s="47"/>
      <c r="F79" s="53"/>
      <c r="G79" s="5"/>
    </row>
    <row r="80" spans="1:7" ht="15" x14ac:dyDescent="0.25">
      <c r="A80" s="6"/>
      <c r="B80" s="7"/>
      <c r="C80" s="8" t="s">
        <v>125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25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7"/>
      <c r="E82" s="47"/>
      <c r="F82" s="53"/>
      <c r="G82" s="5"/>
    </row>
    <row r="83" spans="1:7" ht="15" x14ac:dyDescent="0.25">
      <c r="A83" s="6"/>
      <c r="B83" s="7"/>
      <c r="C83" s="8" t="s">
        <v>126</v>
      </c>
      <c r="D83" s="9"/>
      <c r="E83" s="48"/>
      <c r="F83" s="54"/>
      <c r="G83" s="10"/>
    </row>
    <row r="84" spans="1:7" ht="15" x14ac:dyDescent="0.25">
      <c r="A84" s="6">
        <v>1</v>
      </c>
      <c r="B84" s="7"/>
      <c r="C84" s="11" t="s">
        <v>757</v>
      </c>
      <c r="D84" s="15"/>
      <c r="E84" s="47"/>
      <c r="F84" s="53">
        <v>69.976993899999997</v>
      </c>
      <c r="G84" s="5">
        <v>3.5046289000000001E-2</v>
      </c>
    </row>
    <row r="85" spans="1:7" ht="15" x14ac:dyDescent="0.25">
      <c r="A85" s="6"/>
      <c r="B85" s="7"/>
      <c r="C85" s="8" t="s">
        <v>109</v>
      </c>
      <c r="D85" s="25"/>
      <c r="E85" s="49"/>
      <c r="F85" s="55">
        <v>69.976993899999997</v>
      </c>
      <c r="G85" s="13">
        <v>3.5046289000000001E-2</v>
      </c>
    </row>
    <row r="86" spans="1:7" ht="15" x14ac:dyDescent="0.25">
      <c r="A86" s="6"/>
      <c r="B86" s="7"/>
      <c r="C86" s="14"/>
      <c r="D86" s="7"/>
      <c r="E86" s="47"/>
      <c r="F86" s="53"/>
      <c r="G86" s="5"/>
    </row>
    <row r="87" spans="1:7" ht="25.5" x14ac:dyDescent="0.25">
      <c r="A87" s="6"/>
      <c r="B87" s="7"/>
      <c r="C87" s="24" t="s">
        <v>128</v>
      </c>
      <c r="D87" s="25"/>
      <c r="E87" s="49"/>
      <c r="F87" s="55">
        <v>69.976993899999997</v>
      </c>
      <c r="G87" s="13">
        <v>3.5046289000000001E-2</v>
      </c>
    </row>
    <row r="88" spans="1:7" ht="15" x14ac:dyDescent="0.25">
      <c r="A88" s="6"/>
      <c r="B88" s="7"/>
      <c r="C88" s="30"/>
      <c r="D88" s="7"/>
      <c r="E88" s="47"/>
      <c r="F88" s="53"/>
      <c r="G88" s="5"/>
    </row>
    <row r="89" spans="1:7" ht="15" x14ac:dyDescent="0.25">
      <c r="A89" s="1"/>
      <c r="B89" s="2"/>
      <c r="C89" s="3" t="s">
        <v>129</v>
      </c>
      <c r="D89" s="4"/>
      <c r="E89" s="47"/>
      <c r="F89" s="53"/>
      <c r="G89" s="5"/>
    </row>
    <row r="90" spans="1:7" ht="25.5" x14ac:dyDescent="0.25">
      <c r="A90" s="6"/>
      <c r="B90" s="7"/>
      <c r="C90" s="8" t="s">
        <v>130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7"/>
      <c r="E92" s="47"/>
      <c r="F92" s="53"/>
      <c r="G92" s="5"/>
    </row>
    <row r="93" spans="1:7" ht="15" x14ac:dyDescent="0.25">
      <c r="A93" s="1"/>
      <c r="B93" s="2"/>
      <c r="C93" s="3" t="s">
        <v>131</v>
      </c>
      <c r="D93" s="4"/>
      <c r="E93" s="47"/>
      <c r="F93" s="53"/>
      <c r="G93" s="5"/>
    </row>
    <row r="94" spans="1:7" ht="25.5" x14ac:dyDescent="0.25">
      <c r="A94" s="6"/>
      <c r="B94" s="7"/>
      <c r="C94" s="8" t="s">
        <v>132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25.5" x14ac:dyDescent="0.25">
      <c r="A97" s="6"/>
      <c r="B97" s="7"/>
      <c r="C97" s="8" t="s">
        <v>133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9"/>
      <c r="G99" s="28"/>
    </row>
    <row r="100" spans="1:7" ht="25.5" x14ac:dyDescent="0.25">
      <c r="A100" s="6"/>
      <c r="B100" s="7"/>
      <c r="C100" s="30" t="s">
        <v>134</v>
      </c>
      <c r="D100" s="7"/>
      <c r="E100" s="47"/>
      <c r="F100" s="59">
        <v>2.4906526000000002</v>
      </c>
      <c r="G100" s="28">
        <v>1.2473829999999999E-3</v>
      </c>
    </row>
    <row r="101" spans="1:7" ht="15" x14ac:dyDescent="0.25">
      <c r="A101" s="6"/>
      <c r="B101" s="7"/>
      <c r="C101" s="31" t="s">
        <v>135</v>
      </c>
      <c r="D101" s="12"/>
      <c r="E101" s="49"/>
      <c r="F101" s="55">
        <v>1996.7019444999996</v>
      </c>
      <c r="G101" s="13">
        <v>1.0000000010000003</v>
      </c>
    </row>
    <row r="103" spans="1:7" ht="15" x14ac:dyDescent="0.25">
      <c r="B103" s="352"/>
      <c r="C103" s="352"/>
      <c r="D103" s="352"/>
      <c r="E103" s="352"/>
      <c r="F103" s="352"/>
    </row>
    <row r="104" spans="1:7" ht="15" x14ac:dyDescent="0.25">
      <c r="B104" s="352"/>
      <c r="C104" s="352"/>
      <c r="D104" s="352"/>
      <c r="E104" s="352"/>
      <c r="F104" s="352"/>
    </row>
    <row r="106" spans="1:7" ht="15" x14ac:dyDescent="0.25">
      <c r="B106" s="37" t="s">
        <v>137</v>
      </c>
      <c r="C106" s="38"/>
      <c r="D106" s="39"/>
    </row>
    <row r="107" spans="1:7" ht="15" x14ac:dyDescent="0.25">
      <c r="B107" s="40" t="s">
        <v>138</v>
      </c>
      <c r="C107" s="41"/>
      <c r="D107" s="65" t="s">
        <v>139</v>
      </c>
    </row>
    <row r="108" spans="1:7" ht="15" x14ac:dyDescent="0.25">
      <c r="B108" s="40" t="s">
        <v>140</v>
      </c>
      <c r="C108" s="41"/>
      <c r="D108" s="65" t="s">
        <v>139</v>
      </c>
    </row>
    <row r="109" spans="1:7" ht="15" x14ac:dyDescent="0.25">
      <c r="B109" s="42" t="s">
        <v>141</v>
      </c>
      <c r="C109" s="41"/>
      <c r="D109" s="43"/>
    </row>
    <row r="110" spans="1:7" ht="25.5" customHeight="1" x14ac:dyDescent="0.25">
      <c r="B110" s="43"/>
      <c r="C110" s="33" t="s">
        <v>142</v>
      </c>
      <c r="D110" s="34" t="s">
        <v>143</v>
      </c>
    </row>
    <row r="111" spans="1:7" ht="12.75" customHeight="1" x14ac:dyDescent="0.25">
      <c r="B111" s="60" t="s">
        <v>144</v>
      </c>
      <c r="C111" s="61" t="s">
        <v>145</v>
      </c>
      <c r="D111" s="61" t="s">
        <v>146</v>
      </c>
    </row>
    <row r="112" spans="1:7" ht="15" x14ac:dyDescent="0.25">
      <c r="B112" s="43" t="s">
        <v>147</v>
      </c>
      <c r="C112" s="44">
        <v>12.405799999999999</v>
      </c>
      <c r="D112" s="44">
        <v>12.436500000000001</v>
      </c>
    </row>
    <row r="113" spans="2:4" ht="15" x14ac:dyDescent="0.25">
      <c r="B113" s="43" t="s">
        <v>148</v>
      </c>
      <c r="C113" s="44">
        <v>12.4057</v>
      </c>
      <c r="D113" s="44">
        <v>12.436500000000001</v>
      </c>
    </row>
    <row r="114" spans="2:4" ht="15" x14ac:dyDescent="0.25">
      <c r="B114" s="43" t="s">
        <v>149</v>
      </c>
      <c r="C114" s="44">
        <v>12.1296</v>
      </c>
      <c r="D114" s="44">
        <v>12.154400000000001</v>
      </c>
    </row>
    <row r="115" spans="2:4" ht="15" x14ac:dyDescent="0.25">
      <c r="B115" s="43" t="s">
        <v>150</v>
      </c>
      <c r="C115" s="44">
        <v>12.1296</v>
      </c>
      <c r="D115" s="44">
        <v>12.154400000000001</v>
      </c>
    </row>
    <row r="117" spans="2:4" ht="15" x14ac:dyDescent="0.25">
      <c r="B117" s="62" t="s">
        <v>151</v>
      </c>
      <c r="C117" s="45"/>
      <c r="D117" s="63" t="s">
        <v>139</v>
      </c>
    </row>
    <row r="118" spans="2:4" ht="24.75" customHeight="1" x14ac:dyDescent="0.25">
      <c r="B118" s="64"/>
      <c r="C118" s="64"/>
    </row>
    <row r="119" spans="2:4" ht="15" x14ac:dyDescent="0.25">
      <c r="B119" s="66"/>
      <c r="C119" s="68"/>
      <c r="D119"/>
    </row>
    <row r="121" spans="2:4" ht="15" x14ac:dyDescent="0.25">
      <c r="B121" s="42" t="s">
        <v>152</v>
      </c>
      <c r="C121" s="41"/>
      <c r="D121" s="67" t="s">
        <v>139</v>
      </c>
    </row>
    <row r="122" spans="2:4" ht="15" x14ac:dyDescent="0.25">
      <c r="B122" s="42" t="s">
        <v>153</v>
      </c>
      <c r="C122" s="41"/>
      <c r="D122" s="67" t="s">
        <v>139</v>
      </c>
    </row>
    <row r="123" spans="2:4" ht="15" x14ac:dyDescent="0.25">
      <c r="B123" s="42" t="s">
        <v>154</v>
      </c>
      <c r="C123" s="41"/>
      <c r="D123" s="46">
        <v>0.34254207745678483</v>
      </c>
    </row>
    <row r="124" spans="2:4" ht="15" x14ac:dyDescent="0.25">
      <c r="B124" s="42" t="s">
        <v>155</v>
      </c>
      <c r="C124" s="41"/>
      <c r="D124" s="46" t="s">
        <v>139</v>
      </c>
    </row>
  </sheetData>
  <mergeCells count="5">
    <mergeCell ref="A1:G1"/>
    <mergeCell ref="A2:G2"/>
    <mergeCell ref="A3:G3"/>
    <mergeCell ref="B103:F103"/>
    <mergeCell ref="B104:F104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V170"/>
  <sheetViews>
    <sheetView workbookViewId="0">
      <selection sqref="A1:G1"/>
    </sheetView>
  </sheetViews>
  <sheetFormatPr defaultRowHeight="15.95" customHeight="1" x14ac:dyDescent="0.25"/>
  <cols>
    <col min="1" max="1" width="5.7109375" style="78" customWidth="1"/>
    <col min="2" max="2" width="22.7109375" style="78" customWidth="1"/>
    <col min="3" max="3" width="25.7109375" style="78" customWidth="1"/>
    <col min="4" max="4" width="14.7109375" style="78" customWidth="1"/>
    <col min="5" max="10" width="13.7109375" style="78" customWidth="1"/>
    <col min="11" max="256" width="9.140625" style="78"/>
  </cols>
  <sheetData>
    <row r="1" spans="1:7" customFormat="1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customFormat="1" ht="15" x14ac:dyDescent="0.25">
      <c r="A2" s="349" t="s">
        <v>835</v>
      </c>
      <c r="B2" s="350"/>
      <c r="C2" s="350"/>
      <c r="D2" s="350"/>
      <c r="E2" s="350"/>
      <c r="F2" s="350"/>
      <c r="G2" s="351"/>
    </row>
    <row r="3" spans="1:7" customFormat="1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customFormat="1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customFormat="1" ht="15" x14ac:dyDescent="0.25">
      <c r="A5" s="115"/>
      <c r="B5" s="114"/>
      <c r="C5" s="113" t="s">
        <v>9</v>
      </c>
      <c r="D5" s="112"/>
      <c r="E5" s="100"/>
      <c r="F5" s="99"/>
      <c r="G5" s="70"/>
    </row>
    <row r="6" spans="1:7" customFormat="1" ht="28.5" customHeight="1" x14ac:dyDescent="0.25">
      <c r="A6" s="98"/>
      <c r="B6" s="97"/>
      <c r="C6" s="107" t="s">
        <v>10</v>
      </c>
      <c r="D6" s="111"/>
      <c r="E6" s="110"/>
      <c r="F6" s="109"/>
      <c r="G6" s="108"/>
    </row>
    <row r="7" spans="1:7" customFormat="1" ht="15" x14ac:dyDescent="0.25">
      <c r="A7" s="98">
        <v>1</v>
      </c>
      <c r="B7" s="97" t="s">
        <v>36</v>
      </c>
      <c r="C7" s="72" t="s">
        <v>37</v>
      </c>
      <c r="D7" s="114" t="s">
        <v>16</v>
      </c>
      <c r="E7" s="100">
        <v>602787</v>
      </c>
      <c r="F7" s="99">
        <v>13969.2873315</v>
      </c>
      <c r="G7" s="70">
        <v>8.8279875999999993E-2</v>
      </c>
    </row>
    <row r="8" spans="1:7" customFormat="1" ht="15" x14ac:dyDescent="0.25">
      <c r="A8" s="98">
        <v>2</v>
      </c>
      <c r="B8" s="97" t="s">
        <v>14</v>
      </c>
      <c r="C8" s="72" t="s">
        <v>15</v>
      </c>
      <c r="D8" s="114" t="s">
        <v>16</v>
      </c>
      <c r="E8" s="100">
        <v>2233113</v>
      </c>
      <c r="F8" s="99">
        <v>9099.9354750000002</v>
      </c>
      <c r="G8" s="70">
        <v>5.7507671000000003E-2</v>
      </c>
    </row>
    <row r="9" spans="1:7" customFormat="1" ht="15" x14ac:dyDescent="0.25">
      <c r="A9" s="98">
        <v>3</v>
      </c>
      <c r="B9" s="97" t="s">
        <v>392</v>
      </c>
      <c r="C9" s="72" t="s">
        <v>393</v>
      </c>
      <c r="D9" s="114" t="s">
        <v>16</v>
      </c>
      <c r="E9" s="100">
        <v>880817</v>
      </c>
      <c r="F9" s="99">
        <v>6754.5451645000003</v>
      </c>
      <c r="G9" s="70">
        <v>4.2685815000000002E-2</v>
      </c>
    </row>
    <row r="10" spans="1:7" customFormat="1" ht="25.5" x14ac:dyDescent="0.25">
      <c r="A10" s="98">
        <v>4</v>
      </c>
      <c r="B10" s="97" t="s">
        <v>394</v>
      </c>
      <c r="C10" s="72" t="s">
        <v>395</v>
      </c>
      <c r="D10" s="114" t="s">
        <v>49</v>
      </c>
      <c r="E10" s="100">
        <v>1900166</v>
      </c>
      <c r="F10" s="99">
        <v>5726.1502410000003</v>
      </c>
      <c r="G10" s="70">
        <v>3.6186801999999997E-2</v>
      </c>
    </row>
    <row r="11" spans="1:7" customFormat="1" ht="25.5" x14ac:dyDescent="0.25">
      <c r="A11" s="98">
        <v>5</v>
      </c>
      <c r="B11" s="97" t="s">
        <v>26</v>
      </c>
      <c r="C11" s="72" t="s">
        <v>27</v>
      </c>
      <c r="D11" s="114" t="s">
        <v>28</v>
      </c>
      <c r="E11" s="100">
        <v>398563</v>
      </c>
      <c r="F11" s="99">
        <v>5551.1854640000001</v>
      </c>
      <c r="G11" s="70">
        <v>3.5081099999999997E-2</v>
      </c>
    </row>
    <row r="12" spans="1:7" customFormat="1" ht="15" x14ac:dyDescent="0.25">
      <c r="A12" s="98">
        <v>6</v>
      </c>
      <c r="B12" s="97" t="s">
        <v>333</v>
      </c>
      <c r="C12" s="72" t="s">
        <v>334</v>
      </c>
      <c r="D12" s="114" t="s">
        <v>253</v>
      </c>
      <c r="E12" s="100">
        <v>242980</v>
      </c>
      <c r="F12" s="99">
        <v>4353.9586200000003</v>
      </c>
      <c r="G12" s="70">
        <v>2.7515141999999999E-2</v>
      </c>
    </row>
    <row r="13" spans="1:7" customFormat="1" ht="25.5" x14ac:dyDescent="0.25">
      <c r="A13" s="98">
        <v>7</v>
      </c>
      <c r="B13" s="97" t="s">
        <v>492</v>
      </c>
      <c r="C13" s="72" t="s">
        <v>493</v>
      </c>
      <c r="D13" s="114" t="s">
        <v>177</v>
      </c>
      <c r="E13" s="100">
        <v>209234</v>
      </c>
      <c r="F13" s="99">
        <v>4174.3229170000004</v>
      </c>
      <c r="G13" s="70">
        <v>2.6379922E-2</v>
      </c>
    </row>
    <row r="14" spans="1:7" customFormat="1" ht="15" x14ac:dyDescent="0.25">
      <c r="A14" s="98">
        <v>8</v>
      </c>
      <c r="B14" s="97" t="s">
        <v>490</v>
      </c>
      <c r="C14" s="72" t="s">
        <v>491</v>
      </c>
      <c r="D14" s="114" t="s">
        <v>16</v>
      </c>
      <c r="E14" s="100">
        <v>282783</v>
      </c>
      <c r="F14" s="99">
        <v>3920.9276865000002</v>
      </c>
      <c r="G14" s="70">
        <v>2.4778573000000002E-2</v>
      </c>
    </row>
    <row r="15" spans="1:7" customFormat="1" ht="15" x14ac:dyDescent="0.25">
      <c r="A15" s="98">
        <v>9</v>
      </c>
      <c r="B15" s="97" t="s">
        <v>349</v>
      </c>
      <c r="C15" s="72" t="s">
        <v>350</v>
      </c>
      <c r="D15" s="114" t="s">
        <v>161</v>
      </c>
      <c r="E15" s="100">
        <v>215264</v>
      </c>
      <c r="F15" s="99">
        <v>3492.9812959999999</v>
      </c>
      <c r="G15" s="70">
        <v>2.2074137000000001E-2</v>
      </c>
    </row>
    <row r="16" spans="1:7" customFormat="1" ht="25.5" x14ac:dyDescent="0.25">
      <c r="A16" s="98">
        <v>10</v>
      </c>
      <c r="B16" s="97" t="s">
        <v>321</v>
      </c>
      <c r="C16" s="72" t="s">
        <v>322</v>
      </c>
      <c r="D16" s="114" t="s">
        <v>49</v>
      </c>
      <c r="E16" s="100">
        <v>392683</v>
      </c>
      <c r="F16" s="99">
        <v>3438.9213725</v>
      </c>
      <c r="G16" s="70">
        <v>2.1732501000000001E-2</v>
      </c>
    </row>
    <row r="17" spans="1:7" customFormat="1" ht="25.5" x14ac:dyDescent="0.25">
      <c r="A17" s="98">
        <v>11</v>
      </c>
      <c r="B17" s="97" t="s">
        <v>296</v>
      </c>
      <c r="C17" s="72" t="s">
        <v>297</v>
      </c>
      <c r="D17" s="114" t="s">
        <v>250</v>
      </c>
      <c r="E17" s="100">
        <v>1475721</v>
      </c>
      <c r="F17" s="99">
        <v>3183.8680574999998</v>
      </c>
      <c r="G17" s="70">
        <v>2.0120674000000002E-2</v>
      </c>
    </row>
    <row r="18" spans="1:7" customFormat="1" ht="15" x14ac:dyDescent="0.25">
      <c r="A18" s="98">
        <v>12</v>
      </c>
      <c r="B18" s="97" t="s">
        <v>398</v>
      </c>
      <c r="C18" s="72" t="s">
        <v>399</v>
      </c>
      <c r="D18" s="114" t="s">
        <v>210</v>
      </c>
      <c r="E18" s="100">
        <v>380675</v>
      </c>
      <c r="F18" s="99">
        <v>3182.8236750000001</v>
      </c>
      <c r="G18" s="70">
        <v>2.0114073999999999E-2</v>
      </c>
    </row>
    <row r="19" spans="1:7" customFormat="1" ht="25.5" x14ac:dyDescent="0.25">
      <c r="A19" s="98">
        <v>13</v>
      </c>
      <c r="B19" s="97" t="s">
        <v>406</v>
      </c>
      <c r="C19" s="72" t="s">
        <v>407</v>
      </c>
      <c r="D19" s="114" t="s">
        <v>177</v>
      </c>
      <c r="E19" s="100">
        <v>496568</v>
      </c>
      <c r="F19" s="99">
        <v>3177.290348</v>
      </c>
      <c r="G19" s="70">
        <v>2.0079105999999999E-2</v>
      </c>
    </row>
    <row r="20" spans="1:7" customFormat="1" ht="25.5" x14ac:dyDescent="0.25">
      <c r="A20" s="98">
        <v>14</v>
      </c>
      <c r="B20" s="97" t="s">
        <v>17</v>
      </c>
      <c r="C20" s="72" t="s">
        <v>18</v>
      </c>
      <c r="D20" s="114" t="s">
        <v>19</v>
      </c>
      <c r="E20" s="100">
        <v>220000</v>
      </c>
      <c r="F20" s="99">
        <v>2966.81</v>
      </c>
      <c r="G20" s="70">
        <v>1.8748961000000001E-2</v>
      </c>
    </row>
    <row r="21" spans="1:7" customFormat="1" ht="15" x14ac:dyDescent="0.25">
      <c r="A21" s="98">
        <v>15</v>
      </c>
      <c r="B21" s="97" t="s">
        <v>343</v>
      </c>
      <c r="C21" s="72" t="s">
        <v>344</v>
      </c>
      <c r="D21" s="114" t="s">
        <v>174</v>
      </c>
      <c r="E21" s="100">
        <v>1371759</v>
      </c>
      <c r="F21" s="99">
        <v>2937.6218985</v>
      </c>
      <c r="G21" s="70">
        <v>1.8564503999999999E-2</v>
      </c>
    </row>
    <row r="22" spans="1:7" customFormat="1" ht="15" x14ac:dyDescent="0.25">
      <c r="A22" s="98">
        <v>16</v>
      </c>
      <c r="B22" s="97" t="s">
        <v>56</v>
      </c>
      <c r="C22" s="72" t="s">
        <v>57</v>
      </c>
      <c r="D22" s="114" t="s">
        <v>16</v>
      </c>
      <c r="E22" s="100">
        <v>842397</v>
      </c>
      <c r="F22" s="99">
        <v>2611.0095015000002</v>
      </c>
      <c r="G22" s="70">
        <v>1.6500455000000001E-2</v>
      </c>
    </row>
    <row r="23" spans="1:7" customFormat="1" ht="15" x14ac:dyDescent="0.25">
      <c r="A23" s="98">
        <v>17</v>
      </c>
      <c r="B23" s="97" t="s">
        <v>494</v>
      </c>
      <c r="C23" s="72" t="s">
        <v>495</v>
      </c>
      <c r="D23" s="114" t="s">
        <v>210</v>
      </c>
      <c r="E23" s="100">
        <v>332129</v>
      </c>
      <c r="F23" s="99">
        <v>2495.4512414999999</v>
      </c>
      <c r="G23" s="70">
        <v>1.5770176E-2</v>
      </c>
    </row>
    <row r="24" spans="1:7" customFormat="1" ht="25.5" x14ac:dyDescent="0.25">
      <c r="A24" s="98">
        <v>18</v>
      </c>
      <c r="B24" s="97" t="s">
        <v>435</v>
      </c>
      <c r="C24" s="72" t="s">
        <v>436</v>
      </c>
      <c r="D24" s="114" t="s">
        <v>60</v>
      </c>
      <c r="E24" s="100">
        <v>403405</v>
      </c>
      <c r="F24" s="99">
        <v>2431.3219349999999</v>
      </c>
      <c r="G24" s="70">
        <v>1.5364907000000001E-2</v>
      </c>
    </row>
    <row r="25" spans="1:7" customFormat="1" ht="15" x14ac:dyDescent="0.25">
      <c r="A25" s="98">
        <v>19</v>
      </c>
      <c r="B25" s="97" t="s">
        <v>314</v>
      </c>
      <c r="C25" s="72" t="s">
        <v>315</v>
      </c>
      <c r="D25" s="114" t="s">
        <v>316</v>
      </c>
      <c r="E25" s="100">
        <v>305669</v>
      </c>
      <c r="F25" s="99">
        <v>2136.3206409999998</v>
      </c>
      <c r="G25" s="70">
        <v>1.3500626E-2</v>
      </c>
    </row>
    <row r="26" spans="1:7" customFormat="1" ht="25.5" x14ac:dyDescent="0.25">
      <c r="A26" s="98">
        <v>20</v>
      </c>
      <c r="B26" s="97" t="s">
        <v>408</v>
      </c>
      <c r="C26" s="72" t="s">
        <v>409</v>
      </c>
      <c r="D26" s="114" t="s">
        <v>177</v>
      </c>
      <c r="E26" s="100">
        <v>190935</v>
      </c>
      <c r="F26" s="99">
        <v>2087.5878225000001</v>
      </c>
      <c r="G26" s="70">
        <v>1.3192654999999999E-2</v>
      </c>
    </row>
    <row r="27" spans="1:7" customFormat="1" ht="25.5" x14ac:dyDescent="0.25">
      <c r="A27" s="98">
        <v>21</v>
      </c>
      <c r="B27" s="97" t="s">
        <v>396</v>
      </c>
      <c r="C27" s="72" t="s">
        <v>397</v>
      </c>
      <c r="D27" s="114" t="s">
        <v>60</v>
      </c>
      <c r="E27" s="100">
        <v>810391</v>
      </c>
      <c r="F27" s="99">
        <v>1925.8942115</v>
      </c>
      <c r="G27" s="70">
        <v>1.2170821E-2</v>
      </c>
    </row>
    <row r="28" spans="1:7" customFormat="1" ht="15" x14ac:dyDescent="0.25">
      <c r="A28" s="98">
        <v>22</v>
      </c>
      <c r="B28" s="97" t="s">
        <v>496</v>
      </c>
      <c r="C28" s="72" t="s">
        <v>497</v>
      </c>
      <c r="D28" s="114" t="s">
        <v>25</v>
      </c>
      <c r="E28" s="100">
        <v>1435489</v>
      </c>
      <c r="F28" s="99">
        <v>1924.2730045000001</v>
      </c>
      <c r="G28" s="70">
        <v>1.2160575999999999E-2</v>
      </c>
    </row>
    <row r="29" spans="1:7" customFormat="1" ht="15" x14ac:dyDescent="0.25">
      <c r="A29" s="98">
        <v>23</v>
      </c>
      <c r="B29" s="97" t="s">
        <v>294</v>
      </c>
      <c r="C29" s="72" t="s">
        <v>295</v>
      </c>
      <c r="D29" s="114" t="s">
        <v>250</v>
      </c>
      <c r="E29" s="100">
        <v>519062</v>
      </c>
      <c r="F29" s="99">
        <v>1846.3035339999999</v>
      </c>
      <c r="G29" s="70">
        <v>1.1667843000000001E-2</v>
      </c>
    </row>
    <row r="30" spans="1:7" customFormat="1" ht="25.5" x14ac:dyDescent="0.25">
      <c r="A30" s="98">
        <v>24</v>
      </c>
      <c r="B30" s="97" t="s">
        <v>414</v>
      </c>
      <c r="C30" s="72" t="s">
        <v>415</v>
      </c>
      <c r="D30" s="114" t="s">
        <v>49</v>
      </c>
      <c r="E30" s="100">
        <v>315117</v>
      </c>
      <c r="F30" s="99">
        <v>1768.1214869999999</v>
      </c>
      <c r="G30" s="70">
        <v>1.1173766E-2</v>
      </c>
    </row>
    <row r="31" spans="1:7" customFormat="1" ht="25.5" x14ac:dyDescent="0.25">
      <c r="A31" s="98">
        <v>25</v>
      </c>
      <c r="B31" s="97" t="s">
        <v>500</v>
      </c>
      <c r="C31" s="72" t="s">
        <v>501</v>
      </c>
      <c r="D31" s="114" t="s">
        <v>60</v>
      </c>
      <c r="E31" s="100">
        <v>142377</v>
      </c>
      <c r="F31" s="99">
        <v>1649.5087335000001</v>
      </c>
      <c r="G31" s="70">
        <v>1.0424184E-2</v>
      </c>
    </row>
    <row r="32" spans="1:7" customFormat="1" ht="51" x14ac:dyDescent="0.25">
      <c r="A32" s="98">
        <v>26</v>
      </c>
      <c r="B32" s="97" t="s">
        <v>323</v>
      </c>
      <c r="C32" s="72" t="s">
        <v>324</v>
      </c>
      <c r="D32" s="114" t="s">
        <v>238</v>
      </c>
      <c r="E32" s="100">
        <v>821513</v>
      </c>
      <c r="F32" s="99">
        <v>1551.4273005</v>
      </c>
      <c r="G32" s="70">
        <v>9.8043520000000006E-3</v>
      </c>
    </row>
    <row r="33" spans="1:7" customFormat="1" ht="15" x14ac:dyDescent="0.25">
      <c r="A33" s="98">
        <v>27</v>
      </c>
      <c r="B33" s="97" t="s">
        <v>302</v>
      </c>
      <c r="C33" s="72" t="s">
        <v>303</v>
      </c>
      <c r="D33" s="114" t="s">
        <v>16</v>
      </c>
      <c r="E33" s="100">
        <v>217470</v>
      </c>
      <c r="F33" s="99">
        <v>1476.2950949999999</v>
      </c>
      <c r="G33" s="70">
        <v>9.3295489999999995E-3</v>
      </c>
    </row>
    <row r="34" spans="1:7" customFormat="1" ht="25.5" x14ac:dyDescent="0.25">
      <c r="A34" s="98">
        <v>28</v>
      </c>
      <c r="B34" s="97" t="s">
        <v>337</v>
      </c>
      <c r="C34" s="72" t="s">
        <v>338</v>
      </c>
      <c r="D34" s="114" t="s">
        <v>49</v>
      </c>
      <c r="E34" s="100">
        <v>14024</v>
      </c>
      <c r="F34" s="99">
        <v>1430.9598759999999</v>
      </c>
      <c r="G34" s="70">
        <v>9.0430500000000004E-3</v>
      </c>
    </row>
    <row r="35" spans="1:7" customFormat="1" ht="15" x14ac:dyDescent="0.25">
      <c r="A35" s="98">
        <v>29</v>
      </c>
      <c r="B35" s="97" t="s">
        <v>428</v>
      </c>
      <c r="C35" s="72" t="s">
        <v>429</v>
      </c>
      <c r="D35" s="114" t="s">
        <v>177</v>
      </c>
      <c r="E35" s="100">
        <v>130949</v>
      </c>
      <c r="F35" s="99">
        <v>1319.7694965000001</v>
      </c>
      <c r="G35" s="70">
        <v>8.3403739999999994E-3</v>
      </c>
    </row>
    <row r="36" spans="1:7" customFormat="1" ht="51" x14ac:dyDescent="0.25">
      <c r="A36" s="98">
        <v>30</v>
      </c>
      <c r="B36" s="97" t="s">
        <v>474</v>
      </c>
      <c r="C36" s="72" t="s">
        <v>475</v>
      </c>
      <c r="D36" s="114" t="s">
        <v>238</v>
      </c>
      <c r="E36" s="100">
        <v>1603134</v>
      </c>
      <c r="F36" s="99">
        <v>1202.3505</v>
      </c>
      <c r="G36" s="70">
        <v>7.5983370000000001E-3</v>
      </c>
    </row>
    <row r="37" spans="1:7" customFormat="1" ht="15" x14ac:dyDescent="0.25">
      <c r="A37" s="98">
        <v>31</v>
      </c>
      <c r="B37" s="97" t="s">
        <v>11</v>
      </c>
      <c r="C37" s="72" t="s">
        <v>12</v>
      </c>
      <c r="D37" s="114" t="s">
        <v>13</v>
      </c>
      <c r="E37" s="100">
        <v>142905</v>
      </c>
      <c r="F37" s="99">
        <v>1106.6563200000001</v>
      </c>
      <c r="G37" s="70">
        <v>6.9935910000000004E-3</v>
      </c>
    </row>
    <row r="38" spans="1:7" customFormat="1" ht="25.5" x14ac:dyDescent="0.25">
      <c r="A38" s="98">
        <v>32</v>
      </c>
      <c r="B38" s="97" t="s">
        <v>502</v>
      </c>
      <c r="C38" s="72" t="s">
        <v>503</v>
      </c>
      <c r="D38" s="114" t="s">
        <v>504</v>
      </c>
      <c r="E38" s="100">
        <v>312046</v>
      </c>
      <c r="F38" s="99">
        <v>999.483338</v>
      </c>
      <c r="G38" s="70">
        <v>6.316304E-3</v>
      </c>
    </row>
    <row r="39" spans="1:7" customFormat="1" ht="15" x14ac:dyDescent="0.25">
      <c r="A39" s="98">
        <v>33</v>
      </c>
      <c r="B39" s="97" t="s">
        <v>505</v>
      </c>
      <c r="C39" s="72" t="s">
        <v>506</v>
      </c>
      <c r="D39" s="114" t="s">
        <v>13</v>
      </c>
      <c r="E39" s="100">
        <v>61119</v>
      </c>
      <c r="F39" s="99">
        <v>997.4926395</v>
      </c>
      <c r="G39" s="70">
        <v>6.3037240000000001E-3</v>
      </c>
    </row>
    <row r="40" spans="1:7" customFormat="1" ht="15" x14ac:dyDescent="0.25">
      <c r="A40" s="98">
        <v>34</v>
      </c>
      <c r="B40" s="97" t="s">
        <v>431</v>
      </c>
      <c r="C40" s="72" t="s">
        <v>432</v>
      </c>
      <c r="D40" s="114" t="s">
        <v>13</v>
      </c>
      <c r="E40" s="100">
        <v>20662</v>
      </c>
      <c r="F40" s="99">
        <v>953.92321600000002</v>
      </c>
      <c r="G40" s="70">
        <v>6.0283840000000003E-3</v>
      </c>
    </row>
    <row r="41" spans="1:7" customFormat="1" ht="15" x14ac:dyDescent="0.25">
      <c r="A41" s="98">
        <v>35</v>
      </c>
      <c r="B41" s="97" t="s">
        <v>507</v>
      </c>
      <c r="C41" s="72" t="s">
        <v>508</v>
      </c>
      <c r="D41" s="114" t="s">
        <v>227</v>
      </c>
      <c r="E41" s="100">
        <v>14029</v>
      </c>
      <c r="F41" s="99">
        <v>935.22925599999996</v>
      </c>
      <c r="G41" s="70">
        <v>5.9102460000000001E-3</v>
      </c>
    </row>
    <row r="42" spans="1:7" customFormat="1" ht="25.5" x14ac:dyDescent="0.25">
      <c r="A42" s="98">
        <v>36</v>
      </c>
      <c r="B42" s="97" t="s">
        <v>308</v>
      </c>
      <c r="C42" s="72" t="s">
        <v>309</v>
      </c>
      <c r="D42" s="114" t="s">
        <v>22</v>
      </c>
      <c r="E42" s="100">
        <v>120636</v>
      </c>
      <c r="F42" s="99">
        <v>876.601494</v>
      </c>
      <c r="G42" s="70">
        <v>5.5397440000000001E-3</v>
      </c>
    </row>
    <row r="43" spans="1:7" customFormat="1" ht="25.5" x14ac:dyDescent="0.25">
      <c r="A43" s="98">
        <v>37</v>
      </c>
      <c r="B43" s="97" t="s">
        <v>199</v>
      </c>
      <c r="C43" s="72" t="s">
        <v>200</v>
      </c>
      <c r="D43" s="114" t="s">
        <v>169</v>
      </c>
      <c r="E43" s="100">
        <v>255487</v>
      </c>
      <c r="F43" s="99">
        <v>801.46271899999999</v>
      </c>
      <c r="G43" s="70">
        <v>5.0648990000000003E-3</v>
      </c>
    </row>
    <row r="44" spans="1:7" customFormat="1" ht="15" x14ac:dyDescent="0.25">
      <c r="A44" s="98">
        <v>38</v>
      </c>
      <c r="B44" s="97" t="s">
        <v>703</v>
      </c>
      <c r="C44" s="72" t="s">
        <v>704</v>
      </c>
      <c r="D44" s="114" t="s">
        <v>250</v>
      </c>
      <c r="E44" s="100">
        <v>58972</v>
      </c>
      <c r="F44" s="99">
        <v>763.98226</v>
      </c>
      <c r="G44" s="70">
        <v>4.8280390000000001E-3</v>
      </c>
    </row>
    <row r="45" spans="1:7" customFormat="1" ht="25.5" x14ac:dyDescent="0.25">
      <c r="A45" s="98">
        <v>39</v>
      </c>
      <c r="B45" s="97" t="s">
        <v>298</v>
      </c>
      <c r="C45" s="72" t="s">
        <v>299</v>
      </c>
      <c r="D45" s="114" t="s">
        <v>22</v>
      </c>
      <c r="E45" s="100">
        <v>13262</v>
      </c>
      <c r="F45" s="99">
        <v>715.06051600000001</v>
      </c>
      <c r="G45" s="70">
        <v>4.518874E-3</v>
      </c>
    </row>
    <row r="46" spans="1:7" customFormat="1" ht="25.5" x14ac:dyDescent="0.25">
      <c r="A46" s="98">
        <v>40</v>
      </c>
      <c r="B46" s="97" t="s">
        <v>410</v>
      </c>
      <c r="C46" s="72" t="s">
        <v>411</v>
      </c>
      <c r="D46" s="114" t="s">
        <v>49</v>
      </c>
      <c r="E46" s="100">
        <v>46830</v>
      </c>
      <c r="F46" s="99">
        <v>685.19314499999996</v>
      </c>
      <c r="G46" s="70">
        <v>4.3301249999999998E-3</v>
      </c>
    </row>
    <row r="47" spans="1:7" customFormat="1" ht="25.5" x14ac:dyDescent="0.25">
      <c r="A47" s="98">
        <v>41</v>
      </c>
      <c r="B47" s="97" t="s">
        <v>361</v>
      </c>
      <c r="C47" s="72" t="s">
        <v>362</v>
      </c>
      <c r="D47" s="114" t="s">
        <v>363</v>
      </c>
      <c r="E47" s="100">
        <v>64800</v>
      </c>
      <c r="F47" s="99">
        <v>534.6</v>
      </c>
      <c r="G47" s="70">
        <v>3.3784420000000002E-3</v>
      </c>
    </row>
    <row r="48" spans="1:7" customFormat="1" ht="15" x14ac:dyDescent="0.25">
      <c r="A48" s="98">
        <v>42</v>
      </c>
      <c r="B48" s="97" t="s">
        <v>402</v>
      </c>
      <c r="C48" s="72" t="s">
        <v>403</v>
      </c>
      <c r="D48" s="114" t="s">
        <v>227</v>
      </c>
      <c r="E48" s="100">
        <v>20145</v>
      </c>
      <c r="F48" s="99">
        <v>506.01218249999999</v>
      </c>
      <c r="G48" s="70">
        <v>3.197779E-3</v>
      </c>
    </row>
    <row r="49" spans="1:256" ht="15" x14ac:dyDescent="0.25">
      <c r="A49" s="98">
        <v>43</v>
      </c>
      <c r="B49" s="97" t="s">
        <v>208</v>
      </c>
      <c r="C49" s="72" t="s">
        <v>209</v>
      </c>
      <c r="D49" s="114" t="s">
        <v>210</v>
      </c>
      <c r="E49" s="100">
        <v>83313</v>
      </c>
      <c r="F49" s="99">
        <v>491.21344800000003</v>
      </c>
      <c r="G49" s="70">
        <v>3.104257E-3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25.5" x14ac:dyDescent="0.25">
      <c r="A50" s="98">
        <v>44</v>
      </c>
      <c r="B50" s="97" t="s">
        <v>327</v>
      </c>
      <c r="C50" s="72" t="s">
        <v>328</v>
      </c>
      <c r="D50" s="114" t="s">
        <v>60</v>
      </c>
      <c r="E50" s="100">
        <v>30145</v>
      </c>
      <c r="F50" s="99">
        <v>419.82941499999998</v>
      </c>
      <c r="G50" s="70">
        <v>2.6531409999999999E-3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" x14ac:dyDescent="0.25">
      <c r="A51" s="115"/>
      <c r="B51" s="114"/>
      <c r="C51" s="107" t="s">
        <v>109</v>
      </c>
      <c r="D51" s="95"/>
      <c r="E51" s="94"/>
      <c r="F51" s="93">
        <v>114573.96387599999</v>
      </c>
      <c r="G51" s="92">
        <v>0.7240580780000001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" x14ac:dyDescent="0.25">
      <c r="A52" s="98"/>
      <c r="B52" s="97"/>
      <c r="C52" s="105"/>
      <c r="D52" s="117"/>
      <c r="E52" s="100"/>
      <c r="F52" s="99"/>
      <c r="G52" s="70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" x14ac:dyDescent="0.25">
      <c r="A53" s="115"/>
      <c r="B53" s="114"/>
      <c r="C53" s="107" t="s">
        <v>110</v>
      </c>
      <c r="D53" s="111"/>
      <c r="E53" s="110"/>
      <c r="F53" s="109"/>
      <c r="G53" s="108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" x14ac:dyDescent="0.25">
      <c r="A54" s="115"/>
      <c r="B54" s="114"/>
      <c r="C54" s="107" t="s">
        <v>109</v>
      </c>
      <c r="D54" s="95"/>
      <c r="E54" s="94"/>
      <c r="F54" s="93">
        <v>0</v>
      </c>
      <c r="G54" s="92">
        <v>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" x14ac:dyDescent="0.25">
      <c r="A55" s="98"/>
      <c r="B55" s="97"/>
      <c r="C55" s="105"/>
      <c r="D55" s="117"/>
      <c r="E55" s="100"/>
      <c r="F55" s="99"/>
      <c r="G55" s="70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" x14ac:dyDescent="0.25">
      <c r="A56" s="133"/>
      <c r="B56" s="132"/>
      <c r="C56" s="107" t="s">
        <v>111</v>
      </c>
      <c r="D56" s="111"/>
      <c r="E56" s="110"/>
      <c r="F56" s="109"/>
      <c r="G56" s="108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" x14ac:dyDescent="0.25">
      <c r="A57" s="128"/>
      <c r="B57" s="127"/>
      <c r="C57" s="107" t="s">
        <v>109</v>
      </c>
      <c r="D57" s="131"/>
      <c r="E57" s="130"/>
      <c r="F57" s="129">
        <v>0</v>
      </c>
      <c r="G57" s="71">
        <v>0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" x14ac:dyDescent="0.25">
      <c r="A58" s="128"/>
      <c r="B58" s="127"/>
      <c r="C58" s="105"/>
      <c r="D58" s="126"/>
      <c r="E58" s="125"/>
      <c r="F58" s="124"/>
      <c r="G58" s="123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" x14ac:dyDescent="0.25">
      <c r="A59" s="115"/>
      <c r="B59" s="114"/>
      <c r="C59" s="107" t="s">
        <v>113</v>
      </c>
      <c r="D59" s="111"/>
      <c r="E59" s="110"/>
      <c r="F59" s="109"/>
      <c r="G59" s="108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25.5" x14ac:dyDescent="0.25">
      <c r="A60" s="1">
        <v>1</v>
      </c>
      <c r="B60" s="2" t="s">
        <v>502</v>
      </c>
      <c r="C60" s="72" t="s">
        <v>763</v>
      </c>
      <c r="D60" s="4" t="s">
        <v>504</v>
      </c>
      <c r="E60" s="47">
        <v>88490</v>
      </c>
      <c r="F60" s="53">
        <v>88.755470000000003</v>
      </c>
      <c r="G60" s="5">
        <v>5.6089632227457223E-4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</row>
    <row r="61" spans="1:256" ht="15" x14ac:dyDescent="0.25">
      <c r="A61" s="115"/>
      <c r="B61" s="114"/>
      <c r="C61" s="107" t="s">
        <v>109</v>
      </c>
      <c r="D61" s="95"/>
      <c r="E61" s="94"/>
      <c r="F61" s="93">
        <v>88.755470000000003</v>
      </c>
      <c r="G61" s="92">
        <v>5.6089632227457223E-4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" x14ac:dyDescent="0.25">
      <c r="A62" s="115"/>
      <c r="B62" s="114"/>
      <c r="C62" s="105"/>
      <c r="D62" s="112"/>
      <c r="E62" s="100"/>
      <c r="F62" s="99"/>
      <c r="G62" s="70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" x14ac:dyDescent="0.25">
      <c r="A63" s="115"/>
      <c r="B63" s="114"/>
      <c r="C63" s="107" t="s">
        <v>114</v>
      </c>
      <c r="D63" s="111"/>
      <c r="E63" s="110"/>
      <c r="F63" s="109"/>
      <c r="G63" s="108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" x14ac:dyDescent="0.25">
      <c r="A64" s="115"/>
      <c r="B64" s="114"/>
      <c r="C64" s="107" t="s">
        <v>109</v>
      </c>
      <c r="D64" s="95"/>
      <c r="E64" s="94"/>
      <c r="F64" s="93">
        <v>0</v>
      </c>
      <c r="G64" s="92">
        <v>0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" x14ac:dyDescent="0.25">
      <c r="A65" s="115"/>
      <c r="B65" s="114"/>
      <c r="C65" s="105"/>
      <c r="D65" s="112"/>
      <c r="E65" s="100"/>
      <c r="F65" s="99"/>
      <c r="G65" s="70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" x14ac:dyDescent="0.25">
      <c r="A66" s="115"/>
      <c r="B66" s="114"/>
      <c r="C66" s="107" t="s">
        <v>834</v>
      </c>
      <c r="D66" s="111"/>
      <c r="E66" s="110"/>
      <c r="F66" s="109"/>
      <c r="G66" s="108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" x14ac:dyDescent="0.25">
      <c r="A67" s="115"/>
      <c r="B67" s="114"/>
      <c r="C67" s="107" t="s">
        <v>109</v>
      </c>
      <c r="D67" s="95"/>
      <c r="E67" s="94"/>
      <c r="F67" s="93">
        <v>0</v>
      </c>
      <c r="G67" s="92">
        <v>0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" x14ac:dyDescent="0.25">
      <c r="A68" s="115"/>
      <c r="B68" s="114"/>
      <c r="C68" s="105"/>
      <c r="D68" s="112"/>
      <c r="E68" s="100"/>
      <c r="F68" s="99"/>
      <c r="G68" s="70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25.5" x14ac:dyDescent="0.25">
      <c r="A69" s="98"/>
      <c r="B69" s="97"/>
      <c r="C69" s="116" t="s">
        <v>116</v>
      </c>
      <c r="D69" s="106"/>
      <c r="E69" s="94"/>
      <c r="F69" s="93">
        <v>114662.719346</v>
      </c>
      <c r="G69" s="92">
        <v>0.72461897432227462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" x14ac:dyDescent="0.25">
      <c r="A70" s="115"/>
      <c r="B70" s="114"/>
      <c r="C70" s="72"/>
      <c r="D70" s="112"/>
      <c r="E70" s="100"/>
      <c r="F70" s="99"/>
      <c r="G70" s="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" x14ac:dyDescent="0.25">
      <c r="A71" s="115"/>
      <c r="B71" s="114"/>
      <c r="C71" s="113" t="s">
        <v>117</v>
      </c>
      <c r="D71" s="112"/>
      <c r="E71" s="100"/>
      <c r="F71" s="99"/>
      <c r="G71" s="70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25.5" x14ac:dyDescent="0.25">
      <c r="A72" s="115"/>
      <c r="B72" s="114"/>
      <c r="C72" s="107" t="s">
        <v>10</v>
      </c>
      <c r="D72" s="111"/>
      <c r="E72" s="110"/>
      <c r="F72" s="109"/>
      <c r="G72" s="108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25.5" x14ac:dyDescent="0.25">
      <c r="A73" s="115">
        <v>1</v>
      </c>
      <c r="B73" s="114" t="s">
        <v>833</v>
      </c>
      <c r="C73" s="72" t="s">
        <v>832</v>
      </c>
      <c r="D73" s="112" t="s">
        <v>724</v>
      </c>
      <c r="E73" s="100">
        <v>300</v>
      </c>
      <c r="F73" s="99">
        <v>2933.64</v>
      </c>
      <c r="G73" s="70">
        <v>1.8539341000000001E-2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38.25" x14ac:dyDescent="0.25">
      <c r="A74" s="115">
        <v>2</v>
      </c>
      <c r="B74" s="114" t="s">
        <v>831</v>
      </c>
      <c r="C74" s="72" t="s">
        <v>830</v>
      </c>
      <c r="D74" s="112" t="s">
        <v>829</v>
      </c>
      <c r="E74" s="100">
        <v>250</v>
      </c>
      <c r="F74" s="99">
        <v>2514.4850000000001</v>
      </c>
      <c r="G74" s="70">
        <v>1.5890462000000001E-2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38.25" x14ac:dyDescent="0.25">
      <c r="A75" s="115">
        <v>3</v>
      </c>
      <c r="B75" s="114" t="s">
        <v>828</v>
      </c>
      <c r="C75" s="72" t="s">
        <v>827</v>
      </c>
      <c r="D75" s="112" t="s">
        <v>735</v>
      </c>
      <c r="E75" s="100">
        <v>250</v>
      </c>
      <c r="F75" s="99">
        <v>2490.7674999999999</v>
      </c>
      <c r="G75" s="70">
        <v>1.5740576999999999E-2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25.5" x14ac:dyDescent="0.25">
      <c r="A76" s="115">
        <v>4</v>
      </c>
      <c r="B76" s="114" t="s">
        <v>826</v>
      </c>
      <c r="C76" s="72" t="s">
        <v>825</v>
      </c>
      <c r="D76" s="112" t="s">
        <v>810</v>
      </c>
      <c r="E76" s="100">
        <v>250</v>
      </c>
      <c r="F76" s="99">
        <v>2420.2449999999999</v>
      </c>
      <c r="G76" s="70">
        <v>1.5294904999999999E-2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25.5" x14ac:dyDescent="0.25">
      <c r="A77" s="115">
        <v>5</v>
      </c>
      <c r="B77" s="114" t="s">
        <v>824</v>
      </c>
      <c r="C77" s="72" t="s">
        <v>823</v>
      </c>
      <c r="D77" s="112" t="s">
        <v>810</v>
      </c>
      <c r="E77" s="100">
        <v>220</v>
      </c>
      <c r="F77" s="99">
        <v>2174.6010000000001</v>
      </c>
      <c r="G77" s="70">
        <v>1.3742541E-2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25.5" x14ac:dyDescent="0.25">
      <c r="A78" s="115">
        <v>6</v>
      </c>
      <c r="B78" s="114" t="s">
        <v>822</v>
      </c>
      <c r="C78" s="72" t="s">
        <v>821</v>
      </c>
      <c r="D78" s="112" t="s">
        <v>735</v>
      </c>
      <c r="E78" s="100">
        <v>200</v>
      </c>
      <c r="F78" s="99">
        <v>1999.05</v>
      </c>
      <c r="G78" s="70">
        <v>1.2633135E-2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25.5" x14ac:dyDescent="0.25">
      <c r="A79" s="115">
        <v>7</v>
      </c>
      <c r="B79" s="114" t="s">
        <v>820</v>
      </c>
      <c r="C79" s="72" t="s">
        <v>819</v>
      </c>
      <c r="D79" s="112" t="s">
        <v>810</v>
      </c>
      <c r="E79" s="100">
        <v>200</v>
      </c>
      <c r="F79" s="99">
        <v>1961.2380000000001</v>
      </c>
      <c r="G79" s="70">
        <v>1.2394179E-2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25.5" x14ac:dyDescent="0.25">
      <c r="A80" s="115">
        <v>8</v>
      </c>
      <c r="B80" s="114" t="s">
        <v>818</v>
      </c>
      <c r="C80" s="72" t="s">
        <v>817</v>
      </c>
      <c r="D80" s="112" t="s">
        <v>810</v>
      </c>
      <c r="E80" s="100">
        <v>200</v>
      </c>
      <c r="F80" s="99">
        <v>1959.4680000000001</v>
      </c>
      <c r="G80" s="70">
        <v>1.2382993E-2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25.5" x14ac:dyDescent="0.25">
      <c r="A81" s="115">
        <v>9</v>
      </c>
      <c r="B81" s="114" t="s">
        <v>816</v>
      </c>
      <c r="C81" s="72" t="s">
        <v>815</v>
      </c>
      <c r="D81" s="112" t="s">
        <v>810</v>
      </c>
      <c r="E81" s="100">
        <v>200</v>
      </c>
      <c r="F81" s="99">
        <v>1941.0260000000001</v>
      </c>
      <c r="G81" s="70">
        <v>1.2266447999999999E-2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25.5" x14ac:dyDescent="0.25">
      <c r="A82" s="115">
        <v>10</v>
      </c>
      <c r="B82" s="114" t="s">
        <v>814</v>
      </c>
      <c r="C82" s="72" t="s">
        <v>813</v>
      </c>
      <c r="D82" s="112" t="s">
        <v>810</v>
      </c>
      <c r="E82" s="100">
        <v>150</v>
      </c>
      <c r="F82" s="99">
        <v>1510.722</v>
      </c>
      <c r="G82" s="70">
        <v>9.547112E-3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25.5" x14ac:dyDescent="0.25">
      <c r="A83" s="115">
        <v>11</v>
      </c>
      <c r="B83" s="114" t="s">
        <v>812</v>
      </c>
      <c r="C83" s="72" t="s">
        <v>811</v>
      </c>
      <c r="D83" s="112" t="s">
        <v>810</v>
      </c>
      <c r="E83" s="100">
        <v>120</v>
      </c>
      <c r="F83" s="99">
        <v>1158.3624</v>
      </c>
      <c r="G83" s="70">
        <v>7.3203510000000001E-3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25.5" x14ac:dyDescent="0.25">
      <c r="A84" s="115">
        <v>12</v>
      </c>
      <c r="B84" s="114" t="s">
        <v>809</v>
      </c>
      <c r="C84" s="72" t="s">
        <v>808</v>
      </c>
      <c r="D84" s="112" t="s">
        <v>807</v>
      </c>
      <c r="E84" s="100">
        <v>100</v>
      </c>
      <c r="F84" s="99">
        <v>996.20100000000002</v>
      </c>
      <c r="G84" s="70">
        <v>6.2955609999999999E-3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38.25" x14ac:dyDescent="0.25">
      <c r="A85" s="115">
        <v>13</v>
      </c>
      <c r="B85" s="114" t="s">
        <v>806</v>
      </c>
      <c r="C85" s="72" t="s">
        <v>805</v>
      </c>
      <c r="D85" s="112" t="s">
        <v>804</v>
      </c>
      <c r="E85" s="100">
        <v>1000</v>
      </c>
      <c r="F85" s="99">
        <v>988.65800000000002</v>
      </c>
      <c r="G85" s="70">
        <v>6.247893E-3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25.5" x14ac:dyDescent="0.25">
      <c r="A86" s="115">
        <v>14</v>
      </c>
      <c r="B86" s="114" t="s">
        <v>803</v>
      </c>
      <c r="C86" s="72" t="s">
        <v>802</v>
      </c>
      <c r="D86" s="112" t="s">
        <v>735</v>
      </c>
      <c r="E86" s="100">
        <v>100</v>
      </c>
      <c r="F86" s="99">
        <v>987.49400000000003</v>
      </c>
      <c r="G86" s="70">
        <v>6.240537E-3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25.5" x14ac:dyDescent="0.25">
      <c r="A87" s="115">
        <v>15</v>
      </c>
      <c r="B87" s="114" t="s">
        <v>801</v>
      </c>
      <c r="C87" s="72" t="s">
        <v>800</v>
      </c>
      <c r="D87" s="112" t="s">
        <v>799</v>
      </c>
      <c r="E87" s="100">
        <v>100</v>
      </c>
      <c r="F87" s="99">
        <v>924.35799999999995</v>
      </c>
      <c r="G87" s="70">
        <v>5.8415439999999997E-3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25.5" x14ac:dyDescent="0.25">
      <c r="A88" s="115">
        <v>16</v>
      </c>
      <c r="B88" s="114" t="s">
        <v>798</v>
      </c>
      <c r="C88" s="72" t="s">
        <v>797</v>
      </c>
      <c r="D88" s="112" t="s">
        <v>796</v>
      </c>
      <c r="E88" s="100">
        <v>91</v>
      </c>
      <c r="F88" s="99">
        <v>872.87473</v>
      </c>
      <c r="G88" s="70">
        <v>5.5161919999999996E-3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38.25" x14ac:dyDescent="0.25">
      <c r="A89" s="115">
        <v>17</v>
      </c>
      <c r="B89" s="114" t="s">
        <v>795</v>
      </c>
      <c r="C89" s="72" t="s">
        <v>794</v>
      </c>
      <c r="D89" s="112" t="s">
        <v>724</v>
      </c>
      <c r="E89" s="100">
        <v>75</v>
      </c>
      <c r="F89" s="99">
        <v>750.38137500000005</v>
      </c>
      <c r="G89" s="70">
        <v>4.7420869999999999E-3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25.5" x14ac:dyDescent="0.25">
      <c r="A90" s="115">
        <v>18</v>
      </c>
      <c r="B90" s="114" t="s">
        <v>793</v>
      </c>
      <c r="C90" s="72" t="s">
        <v>792</v>
      </c>
      <c r="D90" s="112" t="s">
        <v>724</v>
      </c>
      <c r="E90" s="100">
        <v>28</v>
      </c>
      <c r="F90" s="99">
        <v>701.55565667600001</v>
      </c>
      <c r="G90" s="70">
        <v>4.4335290000000003E-3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25.5" x14ac:dyDescent="0.25">
      <c r="A91" s="115">
        <v>19</v>
      </c>
      <c r="B91" s="114" t="s">
        <v>791</v>
      </c>
      <c r="C91" s="72" t="s">
        <v>790</v>
      </c>
      <c r="D91" s="112" t="s">
        <v>724</v>
      </c>
      <c r="E91" s="100">
        <v>50</v>
      </c>
      <c r="F91" s="99">
        <v>516.22749999999996</v>
      </c>
      <c r="G91" s="70">
        <v>3.2623349999999999E-3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38.25" x14ac:dyDescent="0.25">
      <c r="A92" s="115">
        <v>20</v>
      </c>
      <c r="B92" s="114" t="s">
        <v>789</v>
      </c>
      <c r="C92" s="72" t="s">
        <v>788</v>
      </c>
      <c r="D92" s="112" t="s">
        <v>735</v>
      </c>
      <c r="E92" s="100">
        <v>50</v>
      </c>
      <c r="F92" s="99">
        <v>500.90093335</v>
      </c>
      <c r="G92" s="70">
        <v>3.1654780000000002E-3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38.25" x14ac:dyDescent="0.25">
      <c r="A93" s="115">
        <v>21</v>
      </c>
      <c r="B93" s="114" t="s">
        <v>787</v>
      </c>
      <c r="C93" s="72" t="s">
        <v>786</v>
      </c>
      <c r="D93" s="112" t="s">
        <v>724</v>
      </c>
      <c r="E93" s="100">
        <v>50</v>
      </c>
      <c r="F93" s="99">
        <v>500.21117485000002</v>
      </c>
      <c r="G93" s="70">
        <v>3.161119E-3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25.5" x14ac:dyDescent="0.25">
      <c r="A94" s="115">
        <v>22</v>
      </c>
      <c r="B94" s="114" t="s">
        <v>785</v>
      </c>
      <c r="C94" s="72" t="s">
        <v>784</v>
      </c>
      <c r="D94" s="112" t="s">
        <v>724</v>
      </c>
      <c r="E94" s="100">
        <v>50</v>
      </c>
      <c r="F94" s="99">
        <v>498.17200000000003</v>
      </c>
      <c r="G94" s="70">
        <v>3.1482319999999999E-3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38.25" x14ac:dyDescent="0.25">
      <c r="A95" s="115">
        <v>23</v>
      </c>
      <c r="B95" s="114" t="s">
        <v>783</v>
      </c>
      <c r="C95" s="72" t="s">
        <v>782</v>
      </c>
      <c r="D95" s="112" t="s">
        <v>781</v>
      </c>
      <c r="E95" s="100">
        <v>50</v>
      </c>
      <c r="F95" s="99">
        <v>491.49250000000001</v>
      </c>
      <c r="G95" s="70">
        <v>3.106021E-3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25.5" x14ac:dyDescent="0.25">
      <c r="A96" s="115">
        <v>24</v>
      </c>
      <c r="B96" s="114" t="s">
        <v>780</v>
      </c>
      <c r="C96" s="72" t="s">
        <v>779</v>
      </c>
      <c r="D96" s="112" t="s">
        <v>724</v>
      </c>
      <c r="E96" s="100">
        <v>50</v>
      </c>
      <c r="F96" s="99">
        <v>490.36500000000001</v>
      </c>
      <c r="G96" s="70">
        <v>3.0988949999999999E-3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25.5" x14ac:dyDescent="0.25">
      <c r="A97" s="115">
        <v>25</v>
      </c>
      <c r="B97" s="114" t="s">
        <v>778</v>
      </c>
      <c r="C97" s="72" t="s">
        <v>777</v>
      </c>
      <c r="D97" s="112" t="s">
        <v>724</v>
      </c>
      <c r="E97" s="100">
        <v>20</v>
      </c>
      <c r="F97" s="99">
        <v>201.05520000000001</v>
      </c>
      <c r="G97" s="70">
        <v>1.2705819999999999E-3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25.5" x14ac:dyDescent="0.25">
      <c r="A98" s="115">
        <v>26</v>
      </c>
      <c r="B98" s="114" t="s">
        <v>776</v>
      </c>
      <c r="C98" s="72" t="s">
        <v>775</v>
      </c>
      <c r="D98" s="112" t="s">
        <v>774</v>
      </c>
      <c r="E98" s="100">
        <v>20</v>
      </c>
      <c r="F98" s="99">
        <v>200.5164</v>
      </c>
      <c r="G98" s="70">
        <v>1.267177E-3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" x14ac:dyDescent="0.25">
      <c r="A99" s="98"/>
      <c r="B99" s="97"/>
      <c r="C99" s="107" t="s">
        <v>109</v>
      </c>
      <c r="D99" s="95"/>
      <c r="E99" s="94"/>
      <c r="F99" s="93">
        <v>32684.068369876004</v>
      </c>
      <c r="G99" s="92">
        <v>0.20654922599999997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" x14ac:dyDescent="0.25">
      <c r="A100" s="98"/>
      <c r="B100" s="97"/>
      <c r="C100" s="105"/>
      <c r="D100" s="112"/>
      <c r="E100" s="100"/>
      <c r="F100" s="99"/>
      <c r="G100" s="7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" x14ac:dyDescent="0.25">
      <c r="A101" s="115"/>
      <c r="B101" s="119"/>
      <c r="C101" s="107" t="s">
        <v>118</v>
      </c>
      <c r="D101" s="111"/>
      <c r="E101" s="110"/>
      <c r="F101" s="109"/>
      <c r="G101" s="108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25.5" x14ac:dyDescent="0.25">
      <c r="A102" s="115">
        <v>1</v>
      </c>
      <c r="B102" s="119" t="s">
        <v>773</v>
      </c>
      <c r="C102" s="72" t="s">
        <v>772</v>
      </c>
      <c r="D102" s="119" t="s">
        <v>771</v>
      </c>
      <c r="E102" s="122">
        <v>250</v>
      </c>
      <c r="F102" s="121">
        <v>2993.2975000000001</v>
      </c>
      <c r="G102" s="120">
        <v>1.8916349999999998E-2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25.5" x14ac:dyDescent="0.25">
      <c r="A103" s="115">
        <v>2</v>
      </c>
      <c r="B103" s="119" t="s">
        <v>770</v>
      </c>
      <c r="C103" s="72" t="s">
        <v>769</v>
      </c>
      <c r="D103" s="119" t="s">
        <v>724</v>
      </c>
      <c r="E103" s="122">
        <v>77</v>
      </c>
      <c r="F103" s="121">
        <v>771.73306464100006</v>
      </c>
      <c r="G103" s="120">
        <v>4.8770200000000001E-3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" x14ac:dyDescent="0.25">
      <c r="A104" s="98"/>
      <c r="B104" s="97"/>
      <c r="C104" s="107" t="s">
        <v>109</v>
      </c>
      <c r="D104" s="95"/>
      <c r="E104" s="94"/>
      <c r="F104" s="93">
        <v>3765.0305646410002</v>
      </c>
      <c r="G104" s="92">
        <v>2.3793369999999998E-2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" x14ac:dyDescent="0.25">
      <c r="A105" s="98"/>
      <c r="B105" s="97"/>
      <c r="C105" s="105"/>
      <c r="D105" s="112"/>
      <c r="E105" s="100"/>
      <c r="F105" s="104"/>
      <c r="G105" s="103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" x14ac:dyDescent="0.25">
      <c r="A106" s="115"/>
      <c r="B106" s="114"/>
      <c r="C106" s="107" t="s">
        <v>119</v>
      </c>
      <c r="D106" s="111"/>
      <c r="E106" s="110"/>
      <c r="F106" s="109"/>
      <c r="G106" s="108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25.5" x14ac:dyDescent="0.25">
      <c r="A107" s="115">
        <v>1</v>
      </c>
      <c r="B107" s="114" t="s">
        <v>768</v>
      </c>
      <c r="C107" s="72" t="s">
        <v>767</v>
      </c>
      <c r="D107" s="114" t="s">
        <v>766</v>
      </c>
      <c r="E107" s="100">
        <v>26100</v>
      </c>
      <c r="F107" s="104">
        <v>26.0737956</v>
      </c>
      <c r="G107" s="103">
        <v>1.6477500000000001E-4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" x14ac:dyDescent="0.25">
      <c r="A108" s="98"/>
      <c r="B108" s="97"/>
      <c r="C108" s="107" t="s">
        <v>109</v>
      </c>
      <c r="D108" s="95"/>
      <c r="E108" s="94"/>
      <c r="F108" s="93">
        <v>26.0737956</v>
      </c>
      <c r="G108" s="92">
        <v>1.6477500000000001E-4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" x14ac:dyDescent="0.25">
      <c r="A109" s="115"/>
      <c r="B109" s="114"/>
      <c r="C109" s="105"/>
      <c r="D109" s="112"/>
      <c r="E109" s="100"/>
      <c r="F109" s="99"/>
      <c r="G109" s="70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25.5" x14ac:dyDescent="0.25">
      <c r="A110" s="115"/>
      <c r="B110" s="119"/>
      <c r="C110" s="107" t="s">
        <v>120</v>
      </c>
      <c r="D110" s="111"/>
      <c r="E110" s="110"/>
      <c r="F110" s="109"/>
      <c r="G110" s="108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" x14ac:dyDescent="0.25">
      <c r="A111" s="98"/>
      <c r="B111" s="97"/>
      <c r="C111" s="107" t="s">
        <v>109</v>
      </c>
      <c r="D111" s="95"/>
      <c r="E111" s="94"/>
      <c r="F111" s="93">
        <v>0</v>
      </c>
      <c r="G111" s="92">
        <v>0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" x14ac:dyDescent="0.25">
      <c r="A112" s="98"/>
      <c r="B112" s="97"/>
      <c r="C112" s="105"/>
      <c r="D112" s="112"/>
      <c r="E112" s="100"/>
      <c r="F112" s="99"/>
      <c r="G112" s="70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" x14ac:dyDescent="0.25">
      <c r="A113" s="98"/>
      <c r="B113" s="97"/>
      <c r="C113" s="118" t="s">
        <v>121</v>
      </c>
      <c r="D113" s="106"/>
      <c r="E113" s="94"/>
      <c r="F113" s="93">
        <v>36475.172730117003</v>
      </c>
      <c r="G113" s="92">
        <v>0.23050737099999999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" x14ac:dyDescent="0.25">
      <c r="A114" s="98"/>
      <c r="B114" s="97"/>
      <c r="C114" s="72"/>
      <c r="D114" s="112"/>
      <c r="E114" s="100"/>
      <c r="F114" s="99"/>
      <c r="G114" s="70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" x14ac:dyDescent="0.25">
      <c r="A115" s="115"/>
      <c r="B115" s="114"/>
      <c r="C115" s="113" t="s">
        <v>122</v>
      </c>
      <c r="D115" s="112"/>
      <c r="E115" s="100"/>
      <c r="F115" s="99"/>
      <c r="G115" s="70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" x14ac:dyDescent="0.25">
      <c r="A116" s="98"/>
      <c r="B116" s="97"/>
      <c r="C116" s="107" t="s">
        <v>123</v>
      </c>
      <c r="D116" s="111"/>
      <c r="E116" s="110"/>
      <c r="F116" s="109"/>
      <c r="G116" s="108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" x14ac:dyDescent="0.25">
      <c r="A117" s="98"/>
      <c r="B117" s="97"/>
      <c r="C117" s="107" t="s">
        <v>109</v>
      </c>
      <c r="D117" s="106"/>
      <c r="E117" s="94"/>
      <c r="F117" s="93">
        <v>0</v>
      </c>
      <c r="G117" s="92">
        <v>0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" x14ac:dyDescent="0.25">
      <c r="A118" s="98"/>
      <c r="B118" s="97"/>
      <c r="C118" s="105"/>
      <c r="D118" s="97"/>
      <c r="E118" s="100"/>
      <c r="F118" s="99"/>
      <c r="G118" s="70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" x14ac:dyDescent="0.25">
      <c r="A119" s="98"/>
      <c r="B119" s="97"/>
      <c r="C119" s="107" t="s">
        <v>124</v>
      </c>
      <c r="D119" s="111"/>
      <c r="E119" s="110"/>
      <c r="F119" s="109"/>
      <c r="G119" s="108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" x14ac:dyDescent="0.25">
      <c r="A120" s="98"/>
      <c r="B120" s="97"/>
      <c r="C120" s="107" t="s">
        <v>109</v>
      </c>
      <c r="D120" s="106"/>
      <c r="E120" s="94"/>
      <c r="F120" s="93">
        <v>0</v>
      </c>
      <c r="G120" s="92">
        <v>0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" x14ac:dyDescent="0.25">
      <c r="A121" s="98"/>
      <c r="B121" s="97"/>
      <c r="C121" s="105"/>
      <c r="D121" s="97"/>
      <c r="E121" s="100"/>
      <c r="F121" s="99"/>
      <c r="G121" s="70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" x14ac:dyDescent="0.25">
      <c r="A122" s="98"/>
      <c r="B122" s="97"/>
      <c r="C122" s="107" t="s">
        <v>125</v>
      </c>
      <c r="D122" s="111"/>
      <c r="E122" s="110"/>
      <c r="F122" s="109"/>
      <c r="G122" s="108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" x14ac:dyDescent="0.25">
      <c r="A123" s="98"/>
      <c r="B123" s="97"/>
      <c r="C123" s="107" t="s">
        <v>109</v>
      </c>
      <c r="D123" s="106"/>
      <c r="E123" s="94"/>
      <c r="F123" s="93">
        <v>0</v>
      </c>
      <c r="G123" s="92">
        <v>0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" x14ac:dyDescent="0.25">
      <c r="A124" s="98"/>
      <c r="B124" s="97"/>
      <c r="C124" s="105"/>
      <c r="D124" s="97"/>
      <c r="E124" s="100"/>
      <c r="F124" s="99"/>
      <c r="G124" s="70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" x14ac:dyDescent="0.25">
      <c r="A125" s="98"/>
      <c r="B125" s="97"/>
      <c r="C125" s="107" t="s">
        <v>126</v>
      </c>
      <c r="D125" s="111"/>
      <c r="E125" s="110"/>
      <c r="F125" s="109"/>
      <c r="G125" s="108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" x14ac:dyDescent="0.25">
      <c r="A126" s="98">
        <v>1</v>
      </c>
      <c r="B126" s="97"/>
      <c r="C126" s="72" t="s">
        <v>127</v>
      </c>
      <c r="D126" s="117"/>
      <c r="E126" s="100"/>
      <c r="F126" s="99">
        <v>8772.1280318000008</v>
      </c>
      <c r="G126" s="70">
        <v>5.5436068999999998E-2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" x14ac:dyDescent="0.25">
      <c r="A127" s="98"/>
      <c r="B127" s="97"/>
      <c r="C127" s="107" t="s">
        <v>109</v>
      </c>
      <c r="D127" s="106"/>
      <c r="E127" s="94"/>
      <c r="F127" s="93">
        <v>8772.1280318000008</v>
      </c>
      <c r="G127" s="92">
        <v>5.5436068999999998E-2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" x14ac:dyDescent="0.25">
      <c r="A128" s="98"/>
      <c r="B128" s="97"/>
      <c r="C128" s="105"/>
      <c r="D128" s="97"/>
      <c r="E128" s="100"/>
      <c r="F128" s="99"/>
      <c r="G128" s="70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25.5" x14ac:dyDescent="0.25">
      <c r="A129" s="98"/>
      <c r="B129" s="97"/>
      <c r="C129" s="116" t="s">
        <v>128</v>
      </c>
      <c r="D129" s="106"/>
      <c r="E129" s="94"/>
      <c r="F129" s="93">
        <v>8772.1280318000008</v>
      </c>
      <c r="G129" s="92">
        <v>5.5436068999999998E-2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" x14ac:dyDescent="0.25">
      <c r="A130" s="98"/>
      <c r="B130" s="97"/>
      <c r="C130" s="102"/>
      <c r="D130" s="97"/>
      <c r="E130" s="100"/>
      <c r="F130" s="99"/>
      <c r="G130" s="7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" x14ac:dyDescent="0.25">
      <c r="A131" s="115"/>
      <c r="B131" s="114"/>
      <c r="C131" s="113" t="s">
        <v>129</v>
      </c>
      <c r="D131" s="112"/>
      <c r="E131" s="100"/>
      <c r="F131" s="99"/>
      <c r="G131" s="70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25.5" x14ac:dyDescent="0.25">
      <c r="A132" s="98"/>
      <c r="B132" s="97"/>
      <c r="C132" s="107" t="s">
        <v>130</v>
      </c>
      <c r="D132" s="111"/>
      <c r="E132" s="110"/>
      <c r="F132" s="109"/>
      <c r="G132" s="108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" x14ac:dyDescent="0.25">
      <c r="A133" s="98"/>
      <c r="B133" s="97"/>
      <c r="C133" s="107" t="s">
        <v>109</v>
      </c>
      <c r="D133" s="106"/>
      <c r="E133" s="94"/>
      <c r="F133" s="93">
        <v>0</v>
      </c>
      <c r="G133" s="92">
        <v>0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" x14ac:dyDescent="0.25">
      <c r="A134" s="98"/>
      <c r="B134" s="97"/>
      <c r="C134" s="105"/>
      <c r="D134" s="97"/>
      <c r="E134" s="100"/>
      <c r="F134" s="99"/>
      <c r="G134" s="70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" x14ac:dyDescent="0.25">
      <c r="A135" s="115"/>
      <c r="B135" s="114"/>
      <c r="C135" s="113" t="s">
        <v>131</v>
      </c>
      <c r="D135" s="112"/>
      <c r="E135" s="100"/>
      <c r="F135" s="99"/>
      <c r="G135" s="70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25.5" x14ac:dyDescent="0.25">
      <c r="A136" s="98"/>
      <c r="B136" s="97"/>
      <c r="C136" s="107" t="s">
        <v>132</v>
      </c>
      <c r="D136" s="111"/>
      <c r="E136" s="110"/>
      <c r="F136" s="109"/>
      <c r="G136" s="108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" x14ac:dyDescent="0.25">
      <c r="A137" s="98"/>
      <c r="B137" s="97"/>
      <c r="C137" s="107" t="s">
        <v>109</v>
      </c>
      <c r="D137" s="106"/>
      <c r="E137" s="94"/>
      <c r="F137" s="93">
        <v>0</v>
      </c>
      <c r="G137" s="92">
        <v>0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" x14ac:dyDescent="0.25">
      <c r="A138" s="98"/>
      <c r="B138" s="97"/>
      <c r="C138" s="105"/>
      <c r="D138" s="97"/>
      <c r="E138" s="100"/>
      <c r="F138" s="99"/>
      <c r="G138" s="70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25.5" x14ac:dyDescent="0.25">
      <c r="A139" s="98"/>
      <c r="B139" s="97"/>
      <c r="C139" s="107" t="s">
        <v>133</v>
      </c>
      <c r="D139" s="111"/>
      <c r="E139" s="110"/>
      <c r="F139" s="109"/>
      <c r="G139" s="108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" x14ac:dyDescent="0.25">
      <c r="A140" s="98"/>
      <c r="B140" s="97"/>
      <c r="C140" s="107" t="s">
        <v>109</v>
      </c>
      <c r="D140" s="106"/>
      <c r="E140" s="94"/>
      <c r="F140" s="93">
        <v>0</v>
      </c>
      <c r="G140" s="92">
        <v>0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25.5" x14ac:dyDescent="0.25">
      <c r="A141" s="98"/>
      <c r="B141" s="97"/>
      <c r="C141" s="102" t="s">
        <v>134</v>
      </c>
      <c r="D141" s="97"/>
      <c r="E141" s="100"/>
      <c r="F141" s="104">
        <v>-1671.3822789599999</v>
      </c>
      <c r="G141" s="103">
        <v>-1.0562415000000002E-2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" x14ac:dyDescent="0.25">
      <c r="A142" s="98"/>
      <c r="B142" s="97"/>
      <c r="C142" s="102"/>
      <c r="D142" s="101"/>
      <c r="E142" s="100"/>
      <c r="F142" s="99"/>
      <c r="G142" s="70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" x14ac:dyDescent="0.25">
      <c r="A143" s="98"/>
      <c r="B143" s="97"/>
      <c r="C143" s="96" t="s">
        <v>135</v>
      </c>
      <c r="D143" s="95"/>
      <c r="E143" s="94"/>
      <c r="F143" s="93">
        <v>158238.63782895703</v>
      </c>
      <c r="G143" s="92">
        <v>0.99999999899999992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5" spans="1:256" ht="15" x14ac:dyDescent="0.25">
      <c r="A145"/>
      <c r="B145" s="353" t="s">
        <v>736</v>
      </c>
      <c r="C145" s="353"/>
      <c r="D145" s="353"/>
      <c r="E145" s="353"/>
      <c r="F145" s="353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" x14ac:dyDescent="0.25">
      <c r="A146"/>
      <c r="B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8" spans="1:256" ht="15" x14ac:dyDescent="0.25">
      <c r="A148"/>
      <c r="B148" s="91" t="s">
        <v>137</v>
      </c>
      <c r="C148" s="90"/>
      <c r="D148" s="89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" x14ac:dyDescent="0.25">
      <c r="A149"/>
      <c r="B149" s="40" t="s">
        <v>138</v>
      </c>
      <c r="C149" s="81"/>
      <c r="D149" s="88" t="s">
        <v>139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" x14ac:dyDescent="0.25">
      <c r="A150"/>
      <c r="B150" s="40" t="s">
        <v>140</v>
      </c>
      <c r="C150" s="81"/>
      <c r="D150" s="88" t="s">
        <v>139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" x14ac:dyDescent="0.25">
      <c r="A151"/>
      <c r="B151" s="40" t="s">
        <v>141</v>
      </c>
      <c r="C151" s="81"/>
      <c r="D151" s="85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25.5" customHeight="1" x14ac:dyDescent="0.25">
      <c r="A152"/>
      <c r="B152" s="85"/>
      <c r="C152" s="87" t="s">
        <v>142</v>
      </c>
      <c r="D152" s="86" t="s">
        <v>143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2.75" customHeight="1" x14ac:dyDescent="0.25">
      <c r="A153"/>
      <c r="B153" s="60" t="s">
        <v>144</v>
      </c>
      <c r="C153" s="61" t="s">
        <v>145</v>
      </c>
      <c r="D153" s="61" t="s">
        <v>146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" x14ac:dyDescent="0.25">
      <c r="A154"/>
      <c r="B154" s="85" t="s">
        <v>147</v>
      </c>
      <c r="C154" s="84">
        <v>95.012500000000003</v>
      </c>
      <c r="D154" s="84">
        <v>94.866200000000006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" x14ac:dyDescent="0.25">
      <c r="A155"/>
      <c r="B155" s="85" t="s">
        <v>148</v>
      </c>
      <c r="C155" s="84">
        <v>15.3409</v>
      </c>
      <c r="D155" s="84">
        <v>15.1564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" x14ac:dyDescent="0.25">
      <c r="A156"/>
      <c r="B156" s="85" t="s">
        <v>149</v>
      </c>
      <c r="C156" s="84">
        <v>90.435699999999997</v>
      </c>
      <c r="D156" s="84">
        <v>90.222099999999998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" x14ac:dyDescent="0.25">
      <c r="A157"/>
      <c r="B157" s="85" t="s">
        <v>150</v>
      </c>
      <c r="C157" s="84">
        <v>14.385300000000001</v>
      </c>
      <c r="D157" s="84">
        <v>14.1905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9" spans="1:256" ht="15" x14ac:dyDescent="0.25">
      <c r="A159" s="32"/>
      <c r="B159" s="73" t="s">
        <v>151</v>
      </c>
      <c r="C159" s="74"/>
      <c r="D159" s="32"/>
      <c r="E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  <c r="IH159" s="32"/>
      <c r="II159" s="32"/>
      <c r="IJ159" s="32"/>
      <c r="IK159" s="32"/>
      <c r="IL159" s="32"/>
      <c r="IM159" s="32"/>
      <c r="IN159" s="32"/>
      <c r="IO159" s="32"/>
      <c r="IP159" s="32"/>
      <c r="IQ159" s="32"/>
      <c r="IR159" s="32"/>
      <c r="IS159" s="32"/>
      <c r="IT159" s="32"/>
      <c r="IU159" s="32"/>
      <c r="IV159"/>
    </row>
    <row r="160" spans="1:256" ht="24.75" customHeight="1" x14ac:dyDescent="0.25">
      <c r="A160" s="32"/>
      <c r="B160" s="75" t="s">
        <v>144</v>
      </c>
      <c r="C160" s="75" t="s">
        <v>390</v>
      </c>
      <c r="D160" s="32"/>
      <c r="E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  <c r="GB160" s="32"/>
      <c r="GC160" s="32"/>
      <c r="GD160" s="32"/>
      <c r="GE160" s="32"/>
      <c r="GF160" s="32"/>
      <c r="GG160" s="32"/>
      <c r="GH160" s="32"/>
      <c r="GI160" s="32"/>
      <c r="GJ160" s="32"/>
      <c r="GK160" s="32"/>
      <c r="GL160" s="32"/>
      <c r="GM160" s="32"/>
      <c r="GN160" s="32"/>
      <c r="GO160" s="32"/>
      <c r="GP160" s="32"/>
      <c r="GQ160" s="32"/>
      <c r="GR160" s="32"/>
      <c r="GS160" s="32"/>
      <c r="GT160" s="32"/>
      <c r="GU160" s="32"/>
      <c r="GV160" s="32"/>
      <c r="GW160" s="32"/>
      <c r="GX160" s="32"/>
      <c r="GY160" s="32"/>
      <c r="GZ160" s="32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2"/>
      <c r="HL160" s="32"/>
      <c r="HM160" s="32"/>
      <c r="HN160" s="32"/>
      <c r="HO160" s="32"/>
      <c r="HP160" s="32"/>
      <c r="HQ160" s="32"/>
      <c r="HR160" s="32"/>
      <c r="HS160" s="32"/>
      <c r="HT160" s="32"/>
      <c r="HU160" s="32"/>
      <c r="HV160" s="32"/>
      <c r="HW160" s="32"/>
      <c r="HX160" s="32"/>
      <c r="HY160" s="32"/>
      <c r="HZ160" s="32"/>
      <c r="IA160" s="32"/>
      <c r="IB160" s="32"/>
      <c r="IC160" s="32"/>
      <c r="ID160" s="32"/>
      <c r="IE160" s="32"/>
      <c r="IF160" s="32"/>
      <c r="IG160" s="32"/>
      <c r="IH160" s="32"/>
      <c r="II160" s="32"/>
      <c r="IJ160" s="32"/>
      <c r="IK160" s="32"/>
      <c r="IL160" s="32"/>
      <c r="IM160" s="32"/>
      <c r="IN160" s="32"/>
      <c r="IO160" s="32"/>
      <c r="IP160" s="32"/>
      <c r="IQ160" s="32"/>
      <c r="IR160" s="32"/>
      <c r="IS160" s="32"/>
      <c r="IT160" s="32"/>
      <c r="IU160" s="32"/>
      <c r="IV160" s="32"/>
    </row>
    <row r="161" spans="1:256" ht="15" x14ac:dyDescent="0.25">
      <c r="A161"/>
      <c r="B161" s="85" t="s">
        <v>148</v>
      </c>
      <c r="C161" s="134">
        <v>0.14166500000000001</v>
      </c>
      <c r="E161" s="32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" x14ac:dyDescent="0.25">
      <c r="A162"/>
      <c r="B162" s="85" t="s">
        <v>150</v>
      </c>
      <c r="C162" s="134">
        <v>0.14166500000000001</v>
      </c>
      <c r="E162" s="3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4" spans="1:256" ht="15" x14ac:dyDescent="0.25">
      <c r="A164"/>
      <c r="B164" s="40" t="s">
        <v>765</v>
      </c>
      <c r="C164" s="81"/>
      <c r="D164" s="83" t="s">
        <v>139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" x14ac:dyDescent="0.25">
      <c r="A165"/>
      <c r="B165" s="40" t="s">
        <v>764</v>
      </c>
      <c r="C165" s="81"/>
      <c r="D165" s="83" t="s">
        <v>139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" x14ac:dyDescent="0.25">
      <c r="A166"/>
      <c r="B166" s="40" t="s">
        <v>863</v>
      </c>
      <c r="C166" s="81"/>
      <c r="D166" s="82">
        <v>0.54200000000000004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" x14ac:dyDescent="0.25">
      <c r="A167"/>
      <c r="B167" s="40" t="s">
        <v>864</v>
      </c>
      <c r="C167" s="81"/>
      <c r="D167" s="82">
        <v>0.45000000000000012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" x14ac:dyDescent="0.25">
      <c r="A168"/>
      <c r="B168" s="40" t="s">
        <v>836</v>
      </c>
      <c r="C168" s="81"/>
      <c r="D168" s="80">
        <v>1.2207616233598313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" x14ac:dyDescent="0.25">
      <c r="A169"/>
      <c r="B169" s="40" t="s">
        <v>837</v>
      </c>
      <c r="C169" s="81"/>
      <c r="D169" s="80" t="s">
        <v>139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" x14ac:dyDescent="0.25">
      <c r="A170"/>
      <c r="B170" s="79"/>
      <c r="C170" s="79"/>
      <c r="D170" s="79"/>
      <c r="E170" s="79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</sheetData>
  <mergeCells count="4">
    <mergeCell ref="A1:G1"/>
    <mergeCell ref="A2:G2"/>
    <mergeCell ref="A3:G3"/>
    <mergeCell ref="B145:F145"/>
  </mergeCells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V16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721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26</v>
      </c>
      <c r="C7" s="11" t="s">
        <v>27</v>
      </c>
      <c r="D7" s="2" t="s">
        <v>28</v>
      </c>
      <c r="E7" s="47">
        <v>50900</v>
      </c>
      <c r="F7" s="53">
        <v>708.93520000000001</v>
      </c>
      <c r="G7" s="5">
        <v>5.6105945999999997E-2</v>
      </c>
    </row>
    <row r="8" spans="1:7" ht="25.5" x14ac:dyDescent="0.25">
      <c r="A8" s="6">
        <v>2</v>
      </c>
      <c r="B8" s="7" t="s">
        <v>492</v>
      </c>
      <c r="C8" s="11" t="s">
        <v>493</v>
      </c>
      <c r="D8" s="2" t="s">
        <v>177</v>
      </c>
      <c r="E8" s="47">
        <v>31600</v>
      </c>
      <c r="F8" s="53">
        <v>630.43579999999997</v>
      </c>
      <c r="G8" s="5">
        <v>4.9893412999999998E-2</v>
      </c>
    </row>
    <row r="9" spans="1:7" ht="15" x14ac:dyDescent="0.25">
      <c r="A9" s="6">
        <v>3</v>
      </c>
      <c r="B9" s="7" t="s">
        <v>494</v>
      </c>
      <c r="C9" s="11" t="s">
        <v>495</v>
      </c>
      <c r="D9" s="2" t="s">
        <v>210</v>
      </c>
      <c r="E9" s="47">
        <v>66180</v>
      </c>
      <c r="F9" s="53">
        <v>497.24342999999999</v>
      </c>
      <c r="G9" s="5">
        <v>3.9352416000000001E-2</v>
      </c>
    </row>
    <row r="10" spans="1:7" ht="15" x14ac:dyDescent="0.25">
      <c r="A10" s="6">
        <v>4</v>
      </c>
      <c r="B10" s="7" t="s">
        <v>36</v>
      </c>
      <c r="C10" s="11" t="s">
        <v>37</v>
      </c>
      <c r="D10" s="2" t="s">
        <v>16</v>
      </c>
      <c r="E10" s="47">
        <v>20400</v>
      </c>
      <c r="F10" s="53">
        <v>472.75979999999998</v>
      </c>
      <c r="G10" s="5">
        <v>3.7414754000000001E-2</v>
      </c>
    </row>
    <row r="11" spans="1:7" ht="25.5" x14ac:dyDescent="0.25">
      <c r="A11" s="6">
        <v>5</v>
      </c>
      <c r="B11" s="7" t="s">
        <v>500</v>
      </c>
      <c r="C11" s="11" t="s">
        <v>501</v>
      </c>
      <c r="D11" s="2" t="s">
        <v>60</v>
      </c>
      <c r="E11" s="47">
        <v>36750</v>
      </c>
      <c r="F11" s="53">
        <v>425.76712500000002</v>
      </c>
      <c r="G11" s="5">
        <v>3.3695699000000003E-2</v>
      </c>
    </row>
    <row r="12" spans="1:7" ht="25.5" x14ac:dyDescent="0.25">
      <c r="A12" s="6">
        <v>6</v>
      </c>
      <c r="B12" s="7" t="s">
        <v>522</v>
      </c>
      <c r="C12" s="11" t="s">
        <v>523</v>
      </c>
      <c r="D12" s="2" t="s">
        <v>49</v>
      </c>
      <c r="E12" s="47">
        <v>18220</v>
      </c>
      <c r="F12" s="53">
        <v>320.25294000000002</v>
      </c>
      <c r="G12" s="5">
        <v>2.5345184999999999E-2</v>
      </c>
    </row>
    <row r="13" spans="1:7" ht="25.5" x14ac:dyDescent="0.25">
      <c r="A13" s="6">
        <v>7</v>
      </c>
      <c r="B13" s="7" t="s">
        <v>675</v>
      </c>
      <c r="C13" s="11" t="s">
        <v>676</v>
      </c>
      <c r="D13" s="2" t="s">
        <v>253</v>
      </c>
      <c r="E13" s="47">
        <v>69300</v>
      </c>
      <c r="F13" s="53">
        <v>317.15145000000001</v>
      </c>
      <c r="G13" s="5">
        <v>2.5099730000000001E-2</v>
      </c>
    </row>
    <row r="14" spans="1:7" ht="15" x14ac:dyDescent="0.25">
      <c r="A14" s="6">
        <v>8</v>
      </c>
      <c r="B14" s="7" t="s">
        <v>14</v>
      </c>
      <c r="C14" s="11" t="s">
        <v>15</v>
      </c>
      <c r="D14" s="2" t="s">
        <v>16</v>
      </c>
      <c r="E14" s="47">
        <v>77800</v>
      </c>
      <c r="F14" s="53">
        <v>317.03500000000003</v>
      </c>
      <c r="G14" s="5">
        <v>2.5090514000000001E-2</v>
      </c>
    </row>
    <row r="15" spans="1:7" ht="25.5" x14ac:dyDescent="0.25">
      <c r="A15" s="6">
        <v>9</v>
      </c>
      <c r="B15" s="7" t="s">
        <v>424</v>
      </c>
      <c r="C15" s="11" t="s">
        <v>425</v>
      </c>
      <c r="D15" s="2" t="s">
        <v>49</v>
      </c>
      <c r="E15" s="47">
        <v>99000</v>
      </c>
      <c r="F15" s="53">
        <v>315.76049999999998</v>
      </c>
      <c r="G15" s="5">
        <v>2.4989648999999999E-2</v>
      </c>
    </row>
    <row r="16" spans="1:7" ht="25.5" x14ac:dyDescent="0.25">
      <c r="A16" s="6">
        <v>10</v>
      </c>
      <c r="B16" s="7" t="s">
        <v>394</v>
      </c>
      <c r="C16" s="11" t="s">
        <v>395</v>
      </c>
      <c r="D16" s="2" t="s">
        <v>49</v>
      </c>
      <c r="E16" s="47">
        <v>101050</v>
      </c>
      <c r="F16" s="53">
        <v>304.51417500000002</v>
      </c>
      <c r="G16" s="5">
        <v>2.4099602000000001E-2</v>
      </c>
    </row>
    <row r="17" spans="1:7" ht="15" x14ac:dyDescent="0.25">
      <c r="A17" s="6">
        <v>11</v>
      </c>
      <c r="B17" s="7" t="s">
        <v>420</v>
      </c>
      <c r="C17" s="11" t="s">
        <v>421</v>
      </c>
      <c r="D17" s="2" t="s">
        <v>227</v>
      </c>
      <c r="E17" s="47">
        <v>43900</v>
      </c>
      <c r="F17" s="53">
        <v>283.2867</v>
      </c>
      <c r="G17" s="5">
        <v>2.2419635E-2</v>
      </c>
    </row>
    <row r="18" spans="1:7" ht="25.5" x14ac:dyDescent="0.25">
      <c r="A18" s="6">
        <v>12</v>
      </c>
      <c r="B18" s="7" t="s">
        <v>582</v>
      </c>
      <c r="C18" s="11" t="s">
        <v>583</v>
      </c>
      <c r="D18" s="2" t="s">
        <v>49</v>
      </c>
      <c r="E18" s="47">
        <v>70000</v>
      </c>
      <c r="F18" s="53">
        <v>278.67</v>
      </c>
      <c r="G18" s="5">
        <v>2.2054264000000001E-2</v>
      </c>
    </row>
    <row r="19" spans="1:7" ht="25.5" x14ac:dyDescent="0.25">
      <c r="A19" s="6">
        <v>13</v>
      </c>
      <c r="B19" s="7" t="s">
        <v>655</v>
      </c>
      <c r="C19" s="11" t="s">
        <v>656</v>
      </c>
      <c r="D19" s="2" t="s">
        <v>49</v>
      </c>
      <c r="E19" s="47">
        <v>18900</v>
      </c>
      <c r="F19" s="53">
        <v>268.18155000000002</v>
      </c>
      <c r="G19" s="5">
        <v>2.1224196000000001E-2</v>
      </c>
    </row>
    <row r="20" spans="1:7" ht="15" x14ac:dyDescent="0.25">
      <c r="A20" s="6">
        <v>14</v>
      </c>
      <c r="B20" s="7" t="s">
        <v>673</v>
      </c>
      <c r="C20" s="11" t="s">
        <v>674</v>
      </c>
      <c r="D20" s="2" t="s">
        <v>227</v>
      </c>
      <c r="E20" s="47">
        <v>268000</v>
      </c>
      <c r="F20" s="53">
        <v>233.02600000000001</v>
      </c>
      <c r="G20" s="5">
        <v>1.8441945000000001E-2</v>
      </c>
    </row>
    <row r="21" spans="1:7" ht="15" x14ac:dyDescent="0.25">
      <c r="A21" s="6">
        <v>15</v>
      </c>
      <c r="B21" s="7" t="s">
        <v>56</v>
      </c>
      <c r="C21" s="11" t="s">
        <v>57</v>
      </c>
      <c r="D21" s="2" t="s">
        <v>16</v>
      </c>
      <c r="E21" s="47">
        <v>72000</v>
      </c>
      <c r="F21" s="53">
        <v>223.16399999999999</v>
      </c>
      <c r="G21" s="5">
        <v>1.7661455E-2</v>
      </c>
    </row>
    <row r="22" spans="1:7" ht="25.5" x14ac:dyDescent="0.25">
      <c r="A22" s="6">
        <v>16</v>
      </c>
      <c r="B22" s="7" t="s">
        <v>17</v>
      </c>
      <c r="C22" s="11" t="s">
        <v>18</v>
      </c>
      <c r="D22" s="2" t="s">
        <v>19</v>
      </c>
      <c r="E22" s="47">
        <v>16000</v>
      </c>
      <c r="F22" s="53">
        <v>215.768</v>
      </c>
      <c r="G22" s="5">
        <v>1.7076127E-2</v>
      </c>
    </row>
    <row r="23" spans="1:7" ht="25.5" x14ac:dyDescent="0.25">
      <c r="A23" s="6">
        <v>17</v>
      </c>
      <c r="B23" s="7" t="s">
        <v>107</v>
      </c>
      <c r="C23" s="11" t="s">
        <v>108</v>
      </c>
      <c r="D23" s="2" t="s">
        <v>31</v>
      </c>
      <c r="E23" s="47">
        <v>277500</v>
      </c>
      <c r="F23" s="53">
        <v>196.47</v>
      </c>
      <c r="G23" s="5">
        <v>1.5548861000000001E-2</v>
      </c>
    </row>
    <row r="24" spans="1:7" ht="15" x14ac:dyDescent="0.25">
      <c r="A24" s="6">
        <v>18</v>
      </c>
      <c r="B24" s="7" t="s">
        <v>490</v>
      </c>
      <c r="C24" s="11" t="s">
        <v>491</v>
      </c>
      <c r="D24" s="2" t="s">
        <v>16</v>
      </c>
      <c r="E24" s="47">
        <v>13750</v>
      </c>
      <c r="F24" s="53">
        <v>190.65062499999999</v>
      </c>
      <c r="G24" s="5">
        <v>1.5088308999999999E-2</v>
      </c>
    </row>
    <row r="25" spans="1:7" ht="15" x14ac:dyDescent="0.25">
      <c r="A25" s="6">
        <v>19</v>
      </c>
      <c r="B25" s="7" t="s">
        <v>392</v>
      </c>
      <c r="C25" s="11" t="s">
        <v>393</v>
      </c>
      <c r="D25" s="2" t="s">
        <v>16</v>
      </c>
      <c r="E25" s="47">
        <v>19850</v>
      </c>
      <c r="F25" s="53">
        <v>152.21972500000001</v>
      </c>
      <c r="G25" s="5">
        <v>1.2046843999999999E-2</v>
      </c>
    </row>
    <row r="26" spans="1:7" ht="15" x14ac:dyDescent="0.25">
      <c r="A26" s="6">
        <v>20</v>
      </c>
      <c r="B26" s="7" t="s">
        <v>546</v>
      </c>
      <c r="C26" s="11" t="s">
        <v>547</v>
      </c>
      <c r="D26" s="2" t="s">
        <v>177</v>
      </c>
      <c r="E26" s="47">
        <v>1900</v>
      </c>
      <c r="F26" s="53">
        <v>142.88855000000001</v>
      </c>
      <c r="G26" s="5">
        <v>1.1308364E-2</v>
      </c>
    </row>
    <row r="27" spans="1:7" ht="15" x14ac:dyDescent="0.25">
      <c r="A27" s="6">
        <v>21</v>
      </c>
      <c r="B27" s="7" t="s">
        <v>637</v>
      </c>
      <c r="C27" s="11" t="s">
        <v>638</v>
      </c>
      <c r="D27" s="2" t="s">
        <v>253</v>
      </c>
      <c r="E27" s="47">
        <v>25000</v>
      </c>
      <c r="F27" s="53">
        <v>141.25</v>
      </c>
      <c r="G27" s="5">
        <v>1.1178687E-2</v>
      </c>
    </row>
    <row r="28" spans="1:7" ht="25.5" x14ac:dyDescent="0.25">
      <c r="A28" s="6">
        <v>22</v>
      </c>
      <c r="B28" s="7" t="s">
        <v>663</v>
      </c>
      <c r="C28" s="11" t="s">
        <v>664</v>
      </c>
      <c r="D28" s="2" t="s">
        <v>526</v>
      </c>
      <c r="E28" s="47">
        <v>65500</v>
      </c>
      <c r="F28" s="53">
        <v>134.96275</v>
      </c>
      <c r="G28" s="5">
        <v>1.0681107E-2</v>
      </c>
    </row>
    <row r="29" spans="1:7" ht="15" x14ac:dyDescent="0.25">
      <c r="A29" s="6">
        <v>23</v>
      </c>
      <c r="B29" s="7" t="s">
        <v>398</v>
      </c>
      <c r="C29" s="11" t="s">
        <v>399</v>
      </c>
      <c r="D29" s="2" t="s">
        <v>210</v>
      </c>
      <c r="E29" s="47">
        <v>13345</v>
      </c>
      <c r="F29" s="53">
        <v>111.577545</v>
      </c>
      <c r="G29" s="5">
        <v>8.8303749999999997E-3</v>
      </c>
    </row>
    <row r="30" spans="1:7" ht="15" x14ac:dyDescent="0.25">
      <c r="A30" s="6">
        <v>24</v>
      </c>
      <c r="B30" s="7" t="s">
        <v>527</v>
      </c>
      <c r="C30" s="11" t="s">
        <v>528</v>
      </c>
      <c r="D30" s="2" t="s">
        <v>210</v>
      </c>
      <c r="E30" s="47">
        <v>9300</v>
      </c>
      <c r="F30" s="53">
        <v>110.05155000000001</v>
      </c>
      <c r="G30" s="5">
        <v>8.7096059999999999E-3</v>
      </c>
    </row>
    <row r="31" spans="1:7" ht="25.5" x14ac:dyDescent="0.25">
      <c r="A31" s="6">
        <v>25</v>
      </c>
      <c r="B31" s="7" t="s">
        <v>606</v>
      </c>
      <c r="C31" s="11" t="s">
        <v>607</v>
      </c>
      <c r="D31" s="2" t="s">
        <v>49</v>
      </c>
      <c r="E31" s="47">
        <v>1380</v>
      </c>
      <c r="F31" s="53">
        <v>100.43916</v>
      </c>
      <c r="G31" s="5">
        <v>7.9488700000000002E-3</v>
      </c>
    </row>
    <row r="32" spans="1:7" ht="15" x14ac:dyDescent="0.25">
      <c r="A32" s="6">
        <v>26</v>
      </c>
      <c r="B32" s="7" t="s">
        <v>511</v>
      </c>
      <c r="C32" s="11" t="s">
        <v>512</v>
      </c>
      <c r="D32" s="2" t="s">
        <v>13</v>
      </c>
      <c r="E32" s="47">
        <v>10050</v>
      </c>
      <c r="F32" s="53">
        <v>90.570599999999999</v>
      </c>
      <c r="G32" s="5">
        <v>7.1678610000000002E-3</v>
      </c>
    </row>
    <row r="33" spans="1:7" ht="15" x14ac:dyDescent="0.25">
      <c r="A33" s="6">
        <v>27</v>
      </c>
      <c r="B33" s="7" t="s">
        <v>641</v>
      </c>
      <c r="C33" s="11" t="s">
        <v>642</v>
      </c>
      <c r="D33" s="2" t="s">
        <v>253</v>
      </c>
      <c r="E33" s="47">
        <v>3000</v>
      </c>
      <c r="F33" s="53">
        <v>88.012500000000003</v>
      </c>
      <c r="G33" s="5">
        <v>6.96541E-3</v>
      </c>
    </row>
    <row r="34" spans="1:7" ht="15" x14ac:dyDescent="0.25">
      <c r="A34" s="6">
        <v>28</v>
      </c>
      <c r="B34" s="7" t="s">
        <v>104</v>
      </c>
      <c r="C34" s="11" t="s">
        <v>105</v>
      </c>
      <c r="D34" s="2" t="s">
        <v>106</v>
      </c>
      <c r="E34" s="47">
        <v>23850</v>
      </c>
      <c r="F34" s="53">
        <v>84.894075000000001</v>
      </c>
      <c r="G34" s="5">
        <v>6.7186149999999998E-3</v>
      </c>
    </row>
    <row r="35" spans="1:7" ht="25.5" x14ac:dyDescent="0.25">
      <c r="A35" s="6">
        <v>29</v>
      </c>
      <c r="B35" s="7" t="s">
        <v>529</v>
      </c>
      <c r="C35" s="11" t="s">
        <v>530</v>
      </c>
      <c r="D35" s="2" t="s">
        <v>49</v>
      </c>
      <c r="E35" s="47">
        <v>6750</v>
      </c>
      <c r="F35" s="53">
        <v>81.550124999999994</v>
      </c>
      <c r="G35" s="5">
        <v>6.4539710000000002E-3</v>
      </c>
    </row>
    <row r="36" spans="1:7" ht="15" x14ac:dyDescent="0.25">
      <c r="A36" s="6">
        <v>30</v>
      </c>
      <c r="B36" s="7" t="s">
        <v>507</v>
      </c>
      <c r="C36" s="11" t="s">
        <v>508</v>
      </c>
      <c r="D36" s="2" t="s">
        <v>227</v>
      </c>
      <c r="E36" s="47">
        <v>1125</v>
      </c>
      <c r="F36" s="53">
        <v>74.997</v>
      </c>
      <c r="G36" s="5">
        <v>5.9353490000000004E-3</v>
      </c>
    </row>
    <row r="37" spans="1:7" ht="15" x14ac:dyDescent="0.25">
      <c r="A37" s="6">
        <v>31</v>
      </c>
      <c r="B37" s="7" t="s">
        <v>661</v>
      </c>
      <c r="C37" s="11" t="s">
        <v>662</v>
      </c>
      <c r="D37" s="2" t="s">
        <v>106</v>
      </c>
      <c r="E37" s="47">
        <v>31000</v>
      </c>
      <c r="F37" s="53">
        <v>74.756500000000003</v>
      </c>
      <c r="G37" s="5">
        <v>5.9163150000000001E-3</v>
      </c>
    </row>
    <row r="38" spans="1:7" ht="15" x14ac:dyDescent="0.25">
      <c r="A38" s="6">
        <v>32</v>
      </c>
      <c r="B38" s="7" t="s">
        <v>364</v>
      </c>
      <c r="C38" s="11" t="s">
        <v>365</v>
      </c>
      <c r="D38" s="2" t="s">
        <v>46</v>
      </c>
      <c r="E38" s="47">
        <v>132000</v>
      </c>
      <c r="F38" s="53">
        <v>73.656000000000006</v>
      </c>
      <c r="G38" s="5">
        <v>5.8292200000000004E-3</v>
      </c>
    </row>
    <row r="39" spans="1:7" ht="15" x14ac:dyDescent="0.25">
      <c r="A39" s="6">
        <v>33</v>
      </c>
      <c r="B39" s="7" t="s">
        <v>505</v>
      </c>
      <c r="C39" s="11" t="s">
        <v>506</v>
      </c>
      <c r="D39" s="2" t="s">
        <v>13</v>
      </c>
      <c r="E39" s="47">
        <v>4500</v>
      </c>
      <c r="F39" s="53">
        <v>73.442250000000001</v>
      </c>
      <c r="G39" s="5">
        <v>5.8123039999999999E-3</v>
      </c>
    </row>
    <row r="40" spans="1:7" ht="15" x14ac:dyDescent="0.25">
      <c r="A40" s="6">
        <v>34</v>
      </c>
      <c r="B40" s="7" t="s">
        <v>643</v>
      </c>
      <c r="C40" s="11" t="s">
        <v>644</v>
      </c>
      <c r="D40" s="2" t="s">
        <v>253</v>
      </c>
      <c r="E40" s="47">
        <v>8000</v>
      </c>
      <c r="F40" s="53">
        <v>65.524000000000001</v>
      </c>
      <c r="G40" s="5">
        <v>5.185645E-3</v>
      </c>
    </row>
    <row r="41" spans="1:7" ht="25.5" x14ac:dyDescent="0.25">
      <c r="A41" s="6">
        <v>35</v>
      </c>
      <c r="B41" s="7" t="s">
        <v>418</v>
      </c>
      <c r="C41" s="11" t="s">
        <v>419</v>
      </c>
      <c r="D41" s="2" t="s">
        <v>177</v>
      </c>
      <c r="E41" s="47">
        <v>15300</v>
      </c>
      <c r="F41" s="53">
        <v>61.896149999999999</v>
      </c>
      <c r="G41" s="5">
        <v>4.8985319999999997E-3</v>
      </c>
    </row>
    <row r="42" spans="1:7" ht="15" x14ac:dyDescent="0.25">
      <c r="A42" s="6">
        <v>36</v>
      </c>
      <c r="B42" s="7" t="s">
        <v>709</v>
      </c>
      <c r="C42" s="11" t="s">
        <v>710</v>
      </c>
      <c r="D42" s="2" t="s">
        <v>16</v>
      </c>
      <c r="E42" s="47">
        <v>35000</v>
      </c>
      <c r="F42" s="53">
        <v>58.8</v>
      </c>
      <c r="G42" s="5">
        <v>4.6534999999999997E-3</v>
      </c>
    </row>
    <row r="43" spans="1:7" ht="25.5" x14ac:dyDescent="0.25">
      <c r="A43" s="6">
        <v>37</v>
      </c>
      <c r="B43" s="7" t="s">
        <v>396</v>
      </c>
      <c r="C43" s="11" t="s">
        <v>397</v>
      </c>
      <c r="D43" s="2" t="s">
        <v>60</v>
      </c>
      <c r="E43" s="47">
        <v>22500</v>
      </c>
      <c r="F43" s="53">
        <v>53.471249999999998</v>
      </c>
      <c r="G43" s="5">
        <v>4.2317759999999996E-3</v>
      </c>
    </row>
    <row r="44" spans="1:7" ht="15" x14ac:dyDescent="0.25">
      <c r="A44" s="6">
        <v>38</v>
      </c>
      <c r="B44" s="7" t="s">
        <v>517</v>
      </c>
      <c r="C44" s="11" t="s">
        <v>518</v>
      </c>
      <c r="D44" s="2" t="s">
        <v>210</v>
      </c>
      <c r="E44" s="47">
        <v>2305</v>
      </c>
      <c r="F44" s="53">
        <v>52.101067499999999</v>
      </c>
      <c r="G44" s="5">
        <v>4.1233379999999998E-3</v>
      </c>
    </row>
    <row r="45" spans="1:7" ht="25.5" x14ac:dyDescent="0.25">
      <c r="A45" s="6">
        <v>39</v>
      </c>
      <c r="B45" s="7" t="s">
        <v>300</v>
      </c>
      <c r="C45" s="11" t="s">
        <v>301</v>
      </c>
      <c r="D45" s="2" t="s">
        <v>166</v>
      </c>
      <c r="E45" s="47">
        <v>4200</v>
      </c>
      <c r="F45" s="53">
        <v>51.093000000000004</v>
      </c>
      <c r="G45" s="5">
        <v>4.0435590000000004E-3</v>
      </c>
    </row>
    <row r="46" spans="1:7" ht="15" x14ac:dyDescent="0.25">
      <c r="A46" s="6">
        <v>40</v>
      </c>
      <c r="B46" s="7" t="s">
        <v>333</v>
      </c>
      <c r="C46" s="11" t="s">
        <v>334</v>
      </c>
      <c r="D46" s="2" t="s">
        <v>253</v>
      </c>
      <c r="E46" s="47">
        <v>2650</v>
      </c>
      <c r="F46" s="53">
        <v>47.485349999999997</v>
      </c>
      <c r="G46" s="5">
        <v>3.7580449999999998E-3</v>
      </c>
    </row>
    <row r="47" spans="1:7" ht="25.5" x14ac:dyDescent="0.25">
      <c r="A47" s="6">
        <v>41</v>
      </c>
      <c r="B47" s="7" t="s">
        <v>406</v>
      </c>
      <c r="C47" s="11" t="s">
        <v>407</v>
      </c>
      <c r="D47" s="2" t="s">
        <v>177</v>
      </c>
      <c r="E47" s="47">
        <v>7400</v>
      </c>
      <c r="F47" s="53">
        <v>47.3489</v>
      </c>
      <c r="G47" s="5">
        <v>3.7472460000000001E-3</v>
      </c>
    </row>
    <row r="48" spans="1:7" ht="15" x14ac:dyDescent="0.25">
      <c r="A48" s="6">
        <v>42</v>
      </c>
      <c r="B48" s="7" t="s">
        <v>645</v>
      </c>
      <c r="C48" s="11" t="s">
        <v>646</v>
      </c>
      <c r="D48" s="2" t="s">
        <v>227</v>
      </c>
      <c r="E48" s="47">
        <v>22000</v>
      </c>
      <c r="F48" s="53">
        <v>47.146000000000001</v>
      </c>
      <c r="G48" s="5">
        <v>3.7311890000000002E-3</v>
      </c>
    </row>
    <row r="49" spans="1:7" ht="25.5" x14ac:dyDescent="0.25">
      <c r="A49" s="6">
        <v>43</v>
      </c>
      <c r="B49" s="7" t="s">
        <v>414</v>
      </c>
      <c r="C49" s="11" t="s">
        <v>415</v>
      </c>
      <c r="D49" s="2" t="s">
        <v>49</v>
      </c>
      <c r="E49" s="47">
        <v>8180</v>
      </c>
      <c r="F49" s="53">
        <v>45.897979999999997</v>
      </c>
      <c r="G49" s="5">
        <v>3.632419E-3</v>
      </c>
    </row>
    <row r="50" spans="1:7" ht="15" x14ac:dyDescent="0.25">
      <c r="A50" s="6">
        <v>44</v>
      </c>
      <c r="B50" s="7" t="s">
        <v>496</v>
      </c>
      <c r="C50" s="11" t="s">
        <v>497</v>
      </c>
      <c r="D50" s="2" t="s">
        <v>25</v>
      </c>
      <c r="E50" s="47">
        <v>31000</v>
      </c>
      <c r="F50" s="53">
        <v>41.555500000000002</v>
      </c>
      <c r="G50" s="5">
        <v>3.28875E-3</v>
      </c>
    </row>
    <row r="51" spans="1:7" ht="15" x14ac:dyDescent="0.25">
      <c r="A51" s="6">
        <v>45</v>
      </c>
      <c r="B51" s="7" t="s">
        <v>519</v>
      </c>
      <c r="C51" s="11" t="s">
        <v>520</v>
      </c>
      <c r="D51" s="2" t="s">
        <v>521</v>
      </c>
      <c r="E51" s="47">
        <v>15410</v>
      </c>
      <c r="F51" s="53">
        <v>38.856315000000002</v>
      </c>
      <c r="G51" s="5">
        <v>3.0751329999999999E-3</v>
      </c>
    </row>
    <row r="52" spans="1:7" ht="25.5" x14ac:dyDescent="0.25">
      <c r="A52" s="6">
        <v>46</v>
      </c>
      <c r="B52" s="7" t="s">
        <v>578</v>
      </c>
      <c r="C52" s="11" t="s">
        <v>579</v>
      </c>
      <c r="D52" s="2" t="s">
        <v>49</v>
      </c>
      <c r="E52" s="47">
        <v>750</v>
      </c>
      <c r="F52" s="53">
        <v>21.720375000000001</v>
      </c>
      <c r="G52" s="5">
        <v>1.718975E-3</v>
      </c>
    </row>
    <row r="53" spans="1:7" ht="38.25" x14ac:dyDescent="0.25">
      <c r="A53" s="6">
        <v>47</v>
      </c>
      <c r="B53" s="7" t="s">
        <v>707</v>
      </c>
      <c r="C53" s="11" t="s">
        <v>708</v>
      </c>
      <c r="D53" s="2" t="s">
        <v>84</v>
      </c>
      <c r="E53" s="47">
        <v>6000</v>
      </c>
      <c r="F53" s="53">
        <v>15.753</v>
      </c>
      <c r="G53" s="5">
        <v>1.246711E-3</v>
      </c>
    </row>
    <row r="54" spans="1:7" ht="15" x14ac:dyDescent="0.25">
      <c r="A54" s="1"/>
      <c r="B54" s="2"/>
      <c r="C54" s="8" t="s">
        <v>109</v>
      </c>
      <c r="D54" s="12"/>
      <c r="E54" s="49"/>
      <c r="F54" s="55">
        <v>8382.9895125000003</v>
      </c>
      <c r="G54" s="13">
        <v>0.66343941599999978</v>
      </c>
    </row>
    <row r="55" spans="1:7" ht="15" x14ac:dyDescent="0.25">
      <c r="A55" s="6"/>
      <c r="B55" s="7"/>
      <c r="C55" s="14"/>
      <c r="D55" s="15"/>
      <c r="E55" s="47"/>
      <c r="F55" s="53"/>
      <c r="G55" s="5"/>
    </row>
    <row r="56" spans="1:7" ht="15" x14ac:dyDescent="0.25">
      <c r="A56" s="1"/>
      <c r="B56" s="2"/>
      <c r="C56" s="8" t="s">
        <v>110</v>
      </c>
      <c r="D56" s="9"/>
      <c r="E56" s="48"/>
      <c r="F56" s="54"/>
      <c r="G56" s="10"/>
    </row>
    <row r="57" spans="1:7" ht="15" x14ac:dyDescent="0.25">
      <c r="A57" s="1"/>
      <c r="B57" s="2"/>
      <c r="C57" s="8" t="s">
        <v>109</v>
      </c>
      <c r="D57" s="12"/>
      <c r="E57" s="49"/>
      <c r="F57" s="55">
        <v>0</v>
      </c>
      <c r="G57" s="13">
        <v>0</v>
      </c>
    </row>
    <row r="58" spans="1:7" ht="15" x14ac:dyDescent="0.25">
      <c r="A58" s="6"/>
      <c r="B58" s="7"/>
      <c r="C58" s="14"/>
      <c r="D58" s="15"/>
      <c r="E58" s="47"/>
      <c r="F58" s="53"/>
      <c r="G58" s="5"/>
    </row>
    <row r="59" spans="1:7" ht="15" x14ac:dyDescent="0.25">
      <c r="A59" s="16"/>
      <c r="B59" s="17"/>
      <c r="C59" s="8" t="s">
        <v>111</v>
      </c>
      <c r="D59" s="9"/>
      <c r="E59" s="48"/>
      <c r="F59" s="54"/>
      <c r="G59" s="10"/>
    </row>
    <row r="60" spans="1:7" ht="15" x14ac:dyDescent="0.25">
      <c r="A60" s="18"/>
      <c r="B60" s="19"/>
      <c r="C60" s="8" t="s">
        <v>109</v>
      </c>
      <c r="D60" s="20"/>
      <c r="E60" s="50"/>
      <c r="F60" s="56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1"/>
      <c r="F61" s="57"/>
      <c r="G61" s="23"/>
    </row>
    <row r="62" spans="1:7" ht="15" x14ac:dyDescent="0.25">
      <c r="A62" s="1"/>
      <c r="B62" s="2"/>
      <c r="C62" s="8" t="s">
        <v>113</v>
      </c>
      <c r="D62" s="9"/>
      <c r="E62" s="48"/>
      <c r="F62" s="54"/>
      <c r="G62" s="10"/>
    </row>
    <row r="63" spans="1:7" ht="15" x14ac:dyDescent="0.25">
      <c r="A63" s="1"/>
      <c r="B63" s="2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1"/>
      <c r="B64" s="2"/>
      <c r="C64" s="14"/>
      <c r="D64" s="4"/>
      <c r="E64" s="47"/>
      <c r="F64" s="53"/>
      <c r="G64" s="5"/>
    </row>
    <row r="65" spans="1:7" ht="15" x14ac:dyDescent="0.25">
      <c r="A65" s="1"/>
      <c r="B65" s="2"/>
      <c r="C65" s="8" t="s">
        <v>114</v>
      </c>
      <c r="D65" s="9"/>
      <c r="E65" s="48"/>
      <c r="F65" s="54"/>
      <c r="G65" s="10"/>
    </row>
    <row r="66" spans="1:7" ht="15" x14ac:dyDescent="0.25">
      <c r="A66" s="1"/>
      <c r="B66" s="2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15" x14ac:dyDescent="0.25">
      <c r="A68" s="1"/>
      <c r="B68" s="2"/>
      <c r="C68" s="8" t="s">
        <v>115</v>
      </c>
      <c r="D68" s="9"/>
      <c r="E68" s="48"/>
      <c r="F68" s="54"/>
      <c r="G68" s="10"/>
    </row>
    <row r="69" spans="1:7" ht="15" x14ac:dyDescent="0.25">
      <c r="A69" s="6">
        <v>1</v>
      </c>
      <c r="B69" s="7"/>
      <c r="C69" s="11" t="s">
        <v>842</v>
      </c>
      <c r="D69" s="15" t="s">
        <v>386</v>
      </c>
      <c r="E69" s="47">
        <v>-6000</v>
      </c>
      <c r="F69" s="53">
        <v>-15.396000000000001</v>
      </c>
      <c r="G69" s="5">
        <v>-1.2184571226236927E-3</v>
      </c>
    </row>
    <row r="70" spans="1:7" ht="15" x14ac:dyDescent="0.25">
      <c r="A70" s="6">
        <v>2</v>
      </c>
      <c r="B70" s="7"/>
      <c r="C70" s="11" t="s">
        <v>843</v>
      </c>
      <c r="D70" s="15" t="s">
        <v>386</v>
      </c>
      <c r="E70" s="47">
        <v>-22000</v>
      </c>
      <c r="F70" s="53">
        <v>-47.465000000000003</v>
      </c>
      <c r="G70" s="5">
        <v>-3.7564346145319292E-3</v>
      </c>
    </row>
    <row r="71" spans="1:7" ht="15" x14ac:dyDescent="0.25">
      <c r="A71" s="6">
        <v>3</v>
      </c>
      <c r="B71" s="7"/>
      <c r="C71" s="11" t="s">
        <v>844</v>
      </c>
      <c r="D71" s="15" t="s">
        <v>386</v>
      </c>
      <c r="E71" s="47">
        <v>-35000</v>
      </c>
      <c r="F71" s="53">
        <v>-58.712499999999999</v>
      </c>
      <c r="G71" s="5">
        <v>-4.6465746825177677E-3</v>
      </c>
    </row>
    <row r="72" spans="1:7" ht="25.5" x14ac:dyDescent="0.25">
      <c r="A72" s="6">
        <v>4</v>
      </c>
      <c r="B72" s="7"/>
      <c r="C72" s="11" t="s">
        <v>845</v>
      </c>
      <c r="D72" s="15" t="s">
        <v>386</v>
      </c>
      <c r="E72" s="47">
        <v>-132000</v>
      </c>
      <c r="F72" s="53">
        <v>-74.25</v>
      </c>
      <c r="G72" s="5">
        <v>-5.8762302776571304E-3</v>
      </c>
    </row>
    <row r="73" spans="1:7" ht="25.5" x14ac:dyDescent="0.25">
      <c r="A73" s="6">
        <v>5</v>
      </c>
      <c r="B73" s="7"/>
      <c r="C73" s="11" t="s">
        <v>846</v>
      </c>
      <c r="D73" s="15" t="s">
        <v>386</v>
      </c>
      <c r="E73" s="47">
        <v>-1125</v>
      </c>
      <c r="F73" s="53">
        <v>-75.380624999999995</v>
      </c>
      <c r="G73" s="5">
        <v>-5.9657092387032729E-3</v>
      </c>
    </row>
    <row r="74" spans="1:7" ht="25.5" x14ac:dyDescent="0.25">
      <c r="A74" s="6">
        <v>6</v>
      </c>
      <c r="B74" s="7"/>
      <c r="C74" s="11" t="s">
        <v>847</v>
      </c>
      <c r="D74" s="15" t="s">
        <v>386</v>
      </c>
      <c r="E74" s="47">
        <v>-45500</v>
      </c>
      <c r="F74" s="53">
        <v>-94.185000000000002</v>
      </c>
      <c r="G74" s="5">
        <v>-7.453909073415985E-3</v>
      </c>
    </row>
    <row r="75" spans="1:7" ht="15" x14ac:dyDescent="0.25">
      <c r="A75" s="6">
        <v>7</v>
      </c>
      <c r="B75" s="7"/>
      <c r="C75" s="11" t="s">
        <v>848</v>
      </c>
      <c r="D75" s="15" t="s">
        <v>386</v>
      </c>
      <c r="E75" s="47">
        <v>-25000</v>
      </c>
      <c r="F75" s="53">
        <v>-142.1</v>
      </c>
      <c r="G75" s="5">
        <v>-1.1245957204782199E-2</v>
      </c>
    </row>
    <row r="76" spans="1:7" ht="15" x14ac:dyDescent="0.25">
      <c r="A76" s="6">
        <v>8</v>
      </c>
      <c r="B76" s="7"/>
      <c r="C76" s="11" t="s">
        <v>849</v>
      </c>
      <c r="D76" s="15" t="s">
        <v>386</v>
      </c>
      <c r="E76" s="47">
        <v>-25200</v>
      </c>
      <c r="F76" s="53">
        <v>-190.4616</v>
      </c>
      <c r="G76" s="5">
        <v>-1.5073349773077728E-2</v>
      </c>
    </row>
    <row r="77" spans="1:7" ht="25.5" x14ac:dyDescent="0.25">
      <c r="A77" s="6">
        <v>9</v>
      </c>
      <c r="B77" s="7"/>
      <c r="C77" s="11" t="s">
        <v>850</v>
      </c>
      <c r="D77" s="15" t="s">
        <v>386</v>
      </c>
      <c r="E77" s="47">
        <v>-277500</v>
      </c>
      <c r="F77" s="53">
        <v>-197.71875</v>
      </c>
      <c r="G77" s="5">
        <v>-1.5647688959064252E-2</v>
      </c>
    </row>
    <row r="78" spans="1:7" ht="25.5" x14ac:dyDescent="0.25">
      <c r="A78" s="6">
        <v>10</v>
      </c>
      <c r="B78" s="7"/>
      <c r="C78" s="11" t="s">
        <v>851</v>
      </c>
      <c r="D78" s="15" t="s">
        <v>386</v>
      </c>
      <c r="E78" s="47">
        <v>-34000</v>
      </c>
      <c r="F78" s="53">
        <v>-220.69399999999999</v>
      </c>
      <c r="G78" s="5">
        <v>-1.7465976631612964E-2</v>
      </c>
    </row>
    <row r="79" spans="1:7" ht="15" x14ac:dyDescent="0.25">
      <c r="A79" s="6">
        <v>11</v>
      </c>
      <c r="B79" s="7"/>
      <c r="C79" s="11" t="s">
        <v>852</v>
      </c>
      <c r="D79" s="15" t="s">
        <v>386</v>
      </c>
      <c r="E79" s="47">
        <v>-268000</v>
      </c>
      <c r="F79" s="53">
        <v>-234.232</v>
      </c>
      <c r="G79" s="5">
        <v>-1.8537389500285321E-2</v>
      </c>
    </row>
    <row r="80" spans="1:7" ht="25.5" x14ac:dyDescent="0.25">
      <c r="A80" s="6">
        <v>12</v>
      </c>
      <c r="B80" s="7"/>
      <c r="C80" s="11" t="s">
        <v>853</v>
      </c>
      <c r="D80" s="15" t="s">
        <v>386</v>
      </c>
      <c r="E80" s="47">
        <v>-18900</v>
      </c>
      <c r="F80" s="53">
        <v>-269.69355000000002</v>
      </c>
      <c r="G80" s="5">
        <v>-2.1343857295607237E-2</v>
      </c>
    </row>
    <row r="81" spans="1:7" ht="15" x14ac:dyDescent="0.25">
      <c r="A81" s="6">
        <v>13</v>
      </c>
      <c r="B81" s="7"/>
      <c r="C81" s="11" t="s">
        <v>854</v>
      </c>
      <c r="D81" s="15" t="s">
        <v>386</v>
      </c>
      <c r="E81" s="47">
        <v>-70000</v>
      </c>
      <c r="F81" s="53">
        <v>-280.20999999999998</v>
      </c>
      <c r="G81" s="5">
        <v>-2.2176141226967063E-2</v>
      </c>
    </row>
    <row r="82" spans="1:7" ht="25.5" x14ac:dyDescent="0.25">
      <c r="A82" s="6">
        <v>14</v>
      </c>
      <c r="B82" s="7"/>
      <c r="C82" s="11" t="s">
        <v>855</v>
      </c>
      <c r="D82" s="15" t="s">
        <v>386</v>
      </c>
      <c r="E82" s="47">
        <v>-17400</v>
      </c>
      <c r="F82" s="53">
        <v>-307.50150000000002</v>
      </c>
      <c r="G82" s="5">
        <v>-2.4336021881817969E-2</v>
      </c>
    </row>
    <row r="83" spans="1:7" ht="15" x14ac:dyDescent="0.25">
      <c r="A83" s="6">
        <v>15</v>
      </c>
      <c r="B83" s="7"/>
      <c r="C83" s="11" t="s">
        <v>856</v>
      </c>
      <c r="D83" s="15" t="s">
        <v>386</v>
      </c>
      <c r="E83" s="47">
        <v>-99000</v>
      </c>
      <c r="F83" s="53">
        <v>-317.44349999999997</v>
      </c>
      <c r="G83" s="5">
        <v>-2.5122843180410116E-2</v>
      </c>
    </row>
    <row r="84" spans="1:7" ht="25.5" x14ac:dyDescent="0.25">
      <c r="A84" s="6">
        <v>16</v>
      </c>
      <c r="B84" s="7"/>
      <c r="C84" s="11" t="s">
        <v>857</v>
      </c>
      <c r="D84" s="15" t="s">
        <v>386</v>
      </c>
      <c r="E84" s="47">
        <v>-69300</v>
      </c>
      <c r="F84" s="53">
        <v>-318.84930000000003</v>
      </c>
      <c r="G84" s="5">
        <v>-2.5234099807000431E-2</v>
      </c>
    </row>
    <row r="85" spans="1:7" ht="25.5" x14ac:dyDescent="0.25">
      <c r="A85" s="6">
        <v>17</v>
      </c>
      <c r="B85" s="7"/>
      <c r="C85" s="11" t="s">
        <v>858</v>
      </c>
      <c r="D85" s="15" t="s">
        <v>386</v>
      </c>
      <c r="E85" s="47">
        <v>-26000</v>
      </c>
      <c r="F85" s="53">
        <v>-364.03899999999999</v>
      </c>
      <c r="G85" s="5">
        <v>-2.8810464566303356E-2</v>
      </c>
    </row>
    <row r="86" spans="1:7" ht="15" x14ac:dyDescent="0.25">
      <c r="A86" s="6">
        <v>18</v>
      </c>
      <c r="B86" s="7"/>
      <c r="C86" s="11" t="s">
        <v>859</v>
      </c>
      <c r="D86" s="15" t="s">
        <v>386</v>
      </c>
      <c r="E86" s="47">
        <v>-35250</v>
      </c>
      <c r="F86" s="53">
        <v>-410.5215</v>
      </c>
      <c r="G86" s="5">
        <v>-3.2489143002413762E-2</v>
      </c>
    </row>
    <row r="87" spans="1:7" ht="25.5" x14ac:dyDescent="0.25">
      <c r="A87" s="6">
        <v>19</v>
      </c>
      <c r="B87" s="7"/>
      <c r="C87" s="11" t="s">
        <v>860</v>
      </c>
      <c r="D87" s="15" t="s">
        <v>386</v>
      </c>
      <c r="E87" s="47">
        <v>-20500</v>
      </c>
      <c r="F87" s="53">
        <v>-411.18900000000002</v>
      </c>
      <c r="G87" s="5">
        <v>-3.2541969719051288E-2</v>
      </c>
    </row>
    <row r="88" spans="1:7" ht="15" x14ac:dyDescent="0.25">
      <c r="A88" s="1"/>
      <c r="B88" s="2"/>
      <c r="C88" s="8" t="s">
        <v>109</v>
      </c>
      <c r="D88" s="12"/>
      <c r="E88" s="49"/>
      <c r="F88" s="55">
        <v>-4030.0428249999991</v>
      </c>
      <c r="G88" s="13">
        <v>-0.31894221899999997</v>
      </c>
    </row>
    <row r="89" spans="1:7" ht="15" x14ac:dyDescent="0.25">
      <c r="A89" s="1"/>
      <c r="B89" s="2"/>
      <c r="C89" s="14"/>
      <c r="D89" s="4"/>
      <c r="E89" s="47"/>
      <c r="F89" s="53"/>
      <c r="G89" s="5"/>
    </row>
    <row r="90" spans="1:7" ht="25.5" x14ac:dyDescent="0.25">
      <c r="A90" s="6"/>
      <c r="B90" s="7"/>
      <c r="C90" s="24" t="s">
        <v>116</v>
      </c>
      <c r="D90" s="25"/>
      <c r="E90" s="49"/>
      <c r="F90" s="135">
        <v>8382.9895125000003</v>
      </c>
      <c r="G90" s="13">
        <v>0.66343941599999978</v>
      </c>
    </row>
    <row r="91" spans="1:7" ht="15" x14ac:dyDescent="0.25">
      <c r="A91" s="1"/>
      <c r="B91" s="2"/>
      <c r="C91" s="11"/>
      <c r="D91" s="4"/>
      <c r="E91" s="47"/>
      <c r="F91" s="53"/>
      <c r="G91" s="5"/>
    </row>
    <row r="92" spans="1:7" ht="15" x14ac:dyDescent="0.25">
      <c r="A92" s="1"/>
      <c r="B92" s="2"/>
      <c r="C92" s="3" t="s">
        <v>117</v>
      </c>
      <c r="D92" s="4"/>
      <c r="E92" s="47"/>
      <c r="F92" s="53"/>
      <c r="G92" s="5"/>
    </row>
    <row r="93" spans="1:7" ht="25.5" x14ac:dyDescent="0.25">
      <c r="A93" s="1"/>
      <c r="B93" s="2"/>
      <c r="C93" s="8" t="s">
        <v>10</v>
      </c>
      <c r="D93" s="9"/>
      <c r="E93" s="48"/>
      <c r="F93" s="54"/>
      <c r="G93" s="10"/>
    </row>
    <row r="94" spans="1:7" ht="25.5" x14ac:dyDescent="0.25">
      <c r="A94" s="1">
        <v>1</v>
      </c>
      <c r="B94" s="2" t="s">
        <v>722</v>
      </c>
      <c r="C94" s="11" t="s">
        <v>723</v>
      </c>
      <c r="D94" s="4" t="s">
        <v>724</v>
      </c>
      <c r="E94" s="47">
        <v>50</v>
      </c>
      <c r="F94" s="53">
        <v>504.19049999999999</v>
      </c>
      <c r="G94" s="5">
        <v>3.9902214999999998E-2</v>
      </c>
    </row>
    <row r="95" spans="1:7" ht="38.25" x14ac:dyDescent="0.25">
      <c r="A95" s="1">
        <v>2</v>
      </c>
      <c r="B95" s="2" t="s">
        <v>725</v>
      </c>
      <c r="C95" s="11" t="s">
        <v>726</v>
      </c>
      <c r="D95" s="4" t="s">
        <v>724</v>
      </c>
      <c r="E95" s="47">
        <v>50</v>
      </c>
      <c r="F95" s="53">
        <v>498.47550000000001</v>
      </c>
      <c r="G95" s="5">
        <v>3.9449923999999997E-2</v>
      </c>
    </row>
    <row r="96" spans="1:7" ht="25.5" x14ac:dyDescent="0.25">
      <c r="A96" s="1">
        <v>3</v>
      </c>
      <c r="B96" s="2" t="s">
        <v>727</v>
      </c>
      <c r="C96" s="11" t="s">
        <v>728</v>
      </c>
      <c r="D96" s="4" t="s">
        <v>724</v>
      </c>
      <c r="E96" s="47">
        <v>50</v>
      </c>
      <c r="F96" s="53">
        <v>496.81549999999999</v>
      </c>
      <c r="G96" s="5">
        <v>3.9318549000000001E-2</v>
      </c>
    </row>
    <row r="97" spans="1:7" ht="25.5" x14ac:dyDescent="0.25">
      <c r="A97" s="1">
        <v>4</v>
      </c>
      <c r="B97" s="2" t="s">
        <v>729</v>
      </c>
      <c r="C97" s="11" t="s">
        <v>730</v>
      </c>
      <c r="D97" s="4" t="s">
        <v>724</v>
      </c>
      <c r="E97" s="47">
        <v>40</v>
      </c>
      <c r="F97" s="53">
        <v>397.18880000000001</v>
      </c>
      <c r="G97" s="5">
        <v>3.1433978000000001E-2</v>
      </c>
    </row>
    <row r="98" spans="1:7" ht="38.25" x14ac:dyDescent="0.25">
      <c r="A98" s="1">
        <v>5</v>
      </c>
      <c r="B98" s="2" t="s">
        <v>731</v>
      </c>
      <c r="C98" s="11" t="s">
        <v>732</v>
      </c>
      <c r="D98" s="4" t="s">
        <v>724</v>
      </c>
      <c r="E98" s="47">
        <v>20</v>
      </c>
      <c r="F98" s="53">
        <v>252.22200000000001</v>
      </c>
      <c r="G98" s="5">
        <v>1.9961138999999999E-2</v>
      </c>
    </row>
    <row r="99" spans="1:7" ht="15" x14ac:dyDescent="0.25">
      <c r="A99" s="6"/>
      <c r="B99" s="7"/>
      <c r="C99" s="8" t="s">
        <v>109</v>
      </c>
      <c r="D99" s="12"/>
      <c r="E99" s="49"/>
      <c r="F99" s="55">
        <v>2148.8923</v>
      </c>
      <c r="G99" s="13">
        <v>0.17006580499999999</v>
      </c>
    </row>
    <row r="100" spans="1:7" ht="15" x14ac:dyDescent="0.25">
      <c r="A100" s="6"/>
      <c r="B100" s="7"/>
      <c r="C100" s="14"/>
      <c r="D100" s="4"/>
      <c r="E100" s="47"/>
      <c r="F100" s="53"/>
      <c r="G100" s="5"/>
    </row>
    <row r="101" spans="1:7" ht="15" x14ac:dyDescent="0.25">
      <c r="A101" s="1"/>
      <c r="B101" s="26"/>
      <c r="C101" s="8" t="s">
        <v>118</v>
      </c>
      <c r="D101" s="9"/>
      <c r="E101" s="48"/>
      <c r="F101" s="54"/>
      <c r="G101" s="10"/>
    </row>
    <row r="102" spans="1:7" ht="38.25" x14ac:dyDescent="0.25">
      <c r="A102" s="1">
        <v>1</v>
      </c>
      <c r="B102" s="26" t="s">
        <v>733</v>
      </c>
      <c r="C102" s="11" t="s">
        <v>734</v>
      </c>
      <c r="D102" s="26" t="s">
        <v>735</v>
      </c>
      <c r="E102" s="52">
        <v>50</v>
      </c>
      <c r="F102" s="58">
        <v>500.47866664999998</v>
      </c>
      <c r="G102" s="27">
        <v>3.9608456E-2</v>
      </c>
    </row>
    <row r="103" spans="1:7" ht="15" x14ac:dyDescent="0.25">
      <c r="A103" s="6"/>
      <c r="B103" s="7"/>
      <c r="C103" s="8" t="s">
        <v>109</v>
      </c>
      <c r="D103" s="12"/>
      <c r="E103" s="49"/>
      <c r="F103" s="55">
        <v>500.47866664999998</v>
      </c>
      <c r="G103" s="13">
        <v>3.9608456E-2</v>
      </c>
    </row>
    <row r="104" spans="1:7" ht="15" x14ac:dyDescent="0.25">
      <c r="A104" s="6"/>
      <c r="B104" s="7"/>
      <c r="C104" s="14"/>
      <c r="D104" s="4"/>
      <c r="E104" s="47"/>
      <c r="F104" s="59"/>
      <c r="G104" s="28"/>
    </row>
    <row r="105" spans="1:7" ht="15" x14ac:dyDescent="0.25">
      <c r="A105" s="1"/>
      <c r="B105" s="2"/>
      <c r="C105" s="8" t="s">
        <v>119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12"/>
      <c r="E106" s="49"/>
      <c r="F106" s="55">
        <v>0</v>
      </c>
      <c r="G106" s="13">
        <v>0</v>
      </c>
    </row>
    <row r="107" spans="1:7" ht="15" x14ac:dyDescent="0.25">
      <c r="A107" s="1"/>
      <c r="B107" s="2"/>
      <c r="C107" s="14"/>
      <c r="D107" s="4"/>
      <c r="E107" s="47"/>
      <c r="F107" s="53"/>
      <c r="G107" s="5"/>
    </row>
    <row r="108" spans="1:7" ht="25.5" x14ac:dyDescent="0.25">
      <c r="A108" s="1"/>
      <c r="B108" s="26"/>
      <c r="C108" s="8" t="s">
        <v>120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12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4"/>
      <c r="E110" s="47"/>
      <c r="F110" s="53"/>
      <c r="G110" s="5"/>
    </row>
    <row r="111" spans="1:7" ht="15" x14ac:dyDescent="0.25">
      <c r="A111" s="6"/>
      <c r="B111" s="7"/>
      <c r="C111" s="29" t="s">
        <v>121</v>
      </c>
      <c r="D111" s="25"/>
      <c r="E111" s="49"/>
      <c r="F111" s="55">
        <v>2649.3709666499999</v>
      </c>
      <c r="G111" s="13">
        <v>0.20967426099999997</v>
      </c>
    </row>
    <row r="112" spans="1:7" ht="15" x14ac:dyDescent="0.25">
      <c r="A112" s="6"/>
      <c r="B112" s="7"/>
      <c r="C112" s="11"/>
      <c r="D112" s="4"/>
      <c r="E112" s="47"/>
      <c r="F112" s="53"/>
      <c r="G112" s="5"/>
    </row>
    <row r="113" spans="1:7" ht="15" x14ac:dyDescent="0.25">
      <c r="A113" s="1"/>
      <c r="B113" s="2"/>
      <c r="C113" s="3" t="s">
        <v>122</v>
      </c>
      <c r="D113" s="4"/>
      <c r="E113" s="47"/>
      <c r="F113" s="53"/>
      <c r="G113" s="5"/>
    </row>
    <row r="114" spans="1:7" ht="15" x14ac:dyDescent="0.25">
      <c r="A114" s="6"/>
      <c r="B114" s="7"/>
      <c r="C114" s="8" t="s">
        <v>123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3"/>
      <c r="G116" s="5"/>
    </row>
    <row r="117" spans="1:7" ht="15" x14ac:dyDescent="0.25">
      <c r="A117" s="6"/>
      <c r="B117" s="7"/>
      <c r="C117" s="8" t="s">
        <v>124</v>
      </c>
      <c r="D117" s="9"/>
      <c r="E117" s="48"/>
      <c r="F117" s="54"/>
      <c r="G117" s="10"/>
    </row>
    <row r="118" spans="1:7" ht="15" x14ac:dyDescent="0.25">
      <c r="A118" s="6"/>
      <c r="B118" s="7"/>
      <c r="C118" s="8" t="s">
        <v>109</v>
      </c>
      <c r="D118" s="25"/>
      <c r="E118" s="49"/>
      <c r="F118" s="55">
        <v>0</v>
      </c>
      <c r="G118" s="13">
        <v>0</v>
      </c>
    </row>
    <row r="119" spans="1:7" ht="15" x14ac:dyDescent="0.25">
      <c r="A119" s="6"/>
      <c r="B119" s="7"/>
      <c r="C119" s="14"/>
      <c r="D119" s="7"/>
      <c r="E119" s="47"/>
      <c r="F119" s="53"/>
      <c r="G119" s="5"/>
    </row>
    <row r="120" spans="1:7" ht="15" x14ac:dyDescent="0.25">
      <c r="A120" s="6"/>
      <c r="B120" s="7"/>
      <c r="C120" s="8" t="s">
        <v>125</v>
      </c>
      <c r="D120" s="9"/>
      <c r="E120" s="48"/>
      <c r="F120" s="54"/>
      <c r="G120" s="10"/>
    </row>
    <row r="121" spans="1:7" ht="15" x14ac:dyDescent="0.25">
      <c r="A121" s="6"/>
      <c r="B121" s="7"/>
      <c r="C121" s="8" t="s">
        <v>109</v>
      </c>
      <c r="D121" s="25"/>
      <c r="E121" s="49"/>
      <c r="F121" s="55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7"/>
      <c r="F122" s="53"/>
      <c r="G122" s="5"/>
    </row>
    <row r="123" spans="1:7" ht="15" x14ac:dyDescent="0.25">
      <c r="A123" s="6"/>
      <c r="B123" s="7"/>
      <c r="C123" s="8" t="s">
        <v>126</v>
      </c>
      <c r="D123" s="9"/>
      <c r="E123" s="48"/>
      <c r="F123" s="54"/>
      <c r="G123" s="10"/>
    </row>
    <row r="124" spans="1:7" ht="15" x14ac:dyDescent="0.25">
      <c r="A124" s="6">
        <v>1</v>
      </c>
      <c r="B124" s="7"/>
      <c r="C124" s="11" t="s">
        <v>757</v>
      </c>
      <c r="D124" s="15"/>
      <c r="E124" s="47"/>
      <c r="F124" s="53">
        <v>315.89700900000003</v>
      </c>
      <c r="G124" s="5">
        <v>2.5000451999999999E-2</v>
      </c>
    </row>
    <row r="125" spans="1:7" ht="15" x14ac:dyDescent="0.25">
      <c r="A125" s="6"/>
      <c r="B125" s="7"/>
      <c r="C125" s="8" t="s">
        <v>109</v>
      </c>
      <c r="D125" s="25"/>
      <c r="E125" s="49"/>
      <c r="F125" s="55">
        <v>315.89700900000003</v>
      </c>
      <c r="G125" s="13">
        <v>2.5000451999999999E-2</v>
      </c>
    </row>
    <row r="126" spans="1:7" ht="15" x14ac:dyDescent="0.25">
      <c r="A126" s="6"/>
      <c r="B126" s="7"/>
      <c r="C126" s="14"/>
      <c r="D126" s="7"/>
      <c r="E126" s="47"/>
      <c r="F126" s="53"/>
      <c r="G126" s="5"/>
    </row>
    <row r="127" spans="1:7" ht="25.5" x14ac:dyDescent="0.25">
      <c r="A127" s="6"/>
      <c r="B127" s="7"/>
      <c r="C127" s="24" t="s">
        <v>128</v>
      </c>
      <c r="D127" s="25"/>
      <c r="E127" s="49"/>
      <c r="F127" s="55">
        <v>315.89700900000003</v>
      </c>
      <c r="G127" s="13">
        <v>2.5000451999999999E-2</v>
      </c>
    </row>
    <row r="128" spans="1:7" ht="15" x14ac:dyDescent="0.25">
      <c r="A128" s="6"/>
      <c r="B128" s="7"/>
      <c r="C128" s="30"/>
      <c r="D128" s="7"/>
      <c r="E128" s="47"/>
      <c r="F128" s="53"/>
      <c r="G128" s="5"/>
    </row>
    <row r="129" spans="1:12" ht="15" x14ac:dyDescent="0.25">
      <c r="A129" s="1"/>
      <c r="B129" s="2"/>
      <c r="C129" s="3" t="s">
        <v>129</v>
      </c>
      <c r="D129" s="4"/>
      <c r="E129" s="47"/>
      <c r="F129" s="53"/>
      <c r="G129" s="5"/>
    </row>
    <row r="130" spans="1:12" ht="25.5" x14ac:dyDescent="0.25">
      <c r="A130" s="6"/>
      <c r="B130" s="7"/>
      <c r="C130" s="8" t="s">
        <v>130</v>
      </c>
      <c r="D130" s="9"/>
      <c r="E130" s="48"/>
      <c r="F130" s="54"/>
      <c r="G130" s="10"/>
    </row>
    <row r="131" spans="1:12" ht="15" x14ac:dyDescent="0.25">
      <c r="A131" s="6"/>
      <c r="B131" s="7"/>
      <c r="C131" s="8" t="s">
        <v>109</v>
      </c>
      <c r="D131" s="25"/>
      <c r="E131" s="49"/>
      <c r="F131" s="55">
        <v>0</v>
      </c>
      <c r="G131" s="13">
        <v>0</v>
      </c>
    </row>
    <row r="132" spans="1:12" ht="15" x14ac:dyDescent="0.25">
      <c r="A132" s="6"/>
      <c r="B132" s="7"/>
      <c r="C132" s="14"/>
      <c r="D132" s="7"/>
      <c r="E132" s="47"/>
      <c r="F132" s="53"/>
      <c r="G132" s="5"/>
    </row>
    <row r="133" spans="1:12" ht="15" x14ac:dyDescent="0.25">
      <c r="A133" s="1"/>
      <c r="B133" s="2"/>
      <c r="C133" s="3" t="s">
        <v>131</v>
      </c>
      <c r="D133" s="4"/>
      <c r="E133" s="47"/>
      <c r="F133" s="53"/>
      <c r="G133" s="5"/>
    </row>
    <row r="134" spans="1:12" ht="25.5" x14ac:dyDescent="0.25">
      <c r="A134" s="6"/>
      <c r="B134" s="7"/>
      <c r="C134" s="8" t="s">
        <v>132</v>
      </c>
      <c r="D134" s="9"/>
      <c r="E134" s="48"/>
      <c r="F134" s="54"/>
      <c r="G134" s="10"/>
    </row>
    <row r="135" spans="1:12" ht="15" x14ac:dyDescent="0.25">
      <c r="A135" s="6"/>
      <c r="B135" s="7"/>
      <c r="C135" s="8" t="s">
        <v>109</v>
      </c>
      <c r="D135" s="25"/>
      <c r="E135" s="49"/>
      <c r="F135" s="55">
        <v>0</v>
      </c>
      <c r="G135" s="13">
        <v>0</v>
      </c>
    </row>
    <row r="136" spans="1:12" ht="15" x14ac:dyDescent="0.25">
      <c r="A136" s="6"/>
      <c r="B136" s="7"/>
      <c r="C136" s="14"/>
      <c r="D136" s="7"/>
      <c r="E136" s="47"/>
      <c r="F136" s="53"/>
      <c r="G136" s="5"/>
    </row>
    <row r="137" spans="1:12" ht="25.5" x14ac:dyDescent="0.25">
      <c r="A137" s="6"/>
      <c r="B137" s="7"/>
      <c r="C137" s="8" t="s">
        <v>133</v>
      </c>
      <c r="D137" s="9"/>
      <c r="E137" s="48"/>
      <c r="F137" s="54"/>
      <c r="G137" s="10"/>
    </row>
    <row r="138" spans="1:12" ht="15" x14ac:dyDescent="0.25">
      <c r="A138" s="6"/>
      <c r="B138" s="7"/>
      <c r="C138" s="8" t="s">
        <v>109</v>
      </c>
      <c r="D138" s="25"/>
      <c r="E138" s="49"/>
      <c r="F138" s="55">
        <v>0</v>
      </c>
      <c r="G138" s="13">
        <v>0</v>
      </c>
    </row>
    <row r="139" spans="1:12" ht="15" x14ac:dyDescent="0.25">
      <c r="A139" s="6"/>
      <c r="B139" s="7"/>
      <c r="C139" s="14"/>
      <c r="D139" s="7"/>
      <c r="E139" s="47"/>
      <c r="F139" s="59"/>
      <c r="G139" s="28"/>
    </row>
    <row r="140" spans="1:12" ht="15" x14ac:dyDescent="0.25">
      <c r="A140" s="6"/>
      <c r="B140" s="7"/>
      <c r="C140" s="14" t="s">
        <v>387</v>
      </c>
      <c r="D140" s="7"/>
      <c r="E140" s="47"/>
      <c r="F140" s="59">
        <v>1017.2164835999999</v>
      </c>
      <c r="G140" s="28">
        <v>8.0503680999999994E-2</v>
      </c>
    </row>
    <row r="141" spans="1:12" ht="25.5" x14ac:dyDescent="0.25">
      <c r="A141" s="6"/>
      <c r="B141" s="7"/>
      <c r="C141" s="30" t="s">
        <v>134</v>
      </c>
      <c r="D141" s="7"/>
      <c r="E141" s="47"/>
      <c r="F141" s="59">
        <v>270.1778817899999</v>
      </c>
      <c r="G141" s="28">
        <v>2.1382187869732883E-2</v>
      </c>
    </row>
    <row r="142" spans="1:12" ht="15" x14ac:dyDescent="0.25">
      <c r="A142" s="6"/>
      <c r="B142" s="7"/>
      <c r="C142" s="31" t="s">
        <v>135</v>
      </c>
      <c r="D142" s="12"/>
      <c r="E142" s="49"/>
      <c r="F142" s="55">
        <v>12635.65185359</v>
      </c>
      <c r="G142" s="13">
        <v>0.99999999700000108</v>
      </c>
      <c r="H142" s="77"/>
      <c r="L142" s="77"/>
    </row>
    <row r="144" spans="1:12" ht="15" x14ac:dyDescent="0.25">
      <c r="B144" s="352" t="s">
        <v>736</v>
      </c>
      <c r="C144" s="352"/>
      <c r="D144" s="352"/>
      <c r="E144" s="352"/>
      <c r="F144" s="352"/>
    </row>
    <row r="145" spans="2:6" ht="15" x14ac:dyDescent="0.25">
      <c r="B145" s="352"/>
      <c r="C145" s="352"/>
      <c r="D145" s="352"/>
      <c r="E145" s="352"/>
      <c r="F145" s="352"/>
    </row>
    <row r="147" spans="2:6" ht="15" x14ac:dyDescent="0.25">
      <c r="B147" s="37" t="s">
        <v>137</v>
      </c>
      <c r="C147" s="38"/>
      <c r="D147" s="39"/>
    </row>
    <row r="148" spans="2:6" ht="15" x14ac:dyDescent="0.25">
      <c r="B148" s="40" t="s">
        <v>138</v>
      </c>
      <c r="C148" s="41"/>
      <c r="D148" s="65" t="s">
        <v>139</v>
      </c>
    </row>
    <row r="149" spans="2:6" ht="15" x14ac:dyDescent="0.25">
      <c r="B149" s="40" t="s">
        <v>140</v>
      </c>
      <c r="C149" s="41"/>
      <c r="D149" s="65" t="s">
        <v>139</v>
      </c>
    </row>
    <row r="150" spans="2:6" ht="15" x14ac:dyDescent="0.25">
      <c r="B150" s="42" t="s">
        <v>141</v>
      </c>
      <c r="C150" s="41"/>
      <c r="D150" s="43"/>
    </row>
    <row r="151" spans="2:6" ht="25.5" customHeight="1" x14ac:dyDescent="0.25">
      <c r="B151" s="43"/>
      <c r="C151" s="33" t="s">
        <v>142</v>
      </c>
      <c r="D151" s="34" t="s">
        <v>143</v>
      </c>
    </row>
    <row r="152" spans="2:6" ht="12.75" customHeight="1" x14ac:dyDescent="0.25">
      <c r="B152" s="60" t="s">
        <v>144</v>
      </c>
      <c r="C152" s="61" t="s">
        <v>145</v>
      </c>
      <c r="D152" s="61" t="s">
        <v>146</v>
      </c>
    </row>
    <row r="153" spans="2:6" ht="15" x14ac:dyDescent="0.25">
      <c r="B153" s="43" t="s">
        <v>147</v>
      </c>
      <c r="C153" s="44">
        <v>10.3689</v>
      </c>
      <c r="D153" s="44">
        <v>10.445600000000001</v>
      </c>
    </row>
    <row r="154" spans="2:6" ht="15" x14ac:dyDescent="0.25">
      <c r="B154" s="43" t="s">
        <v>148</v>
      </c>
      <c r="C154" s="44">
        <v>10.3689</v>
      </c>
      <c r="D154" s="44">
        <v>10.4457</v>
      </c>
    </row>
    <row r="155" spans="2:6" ht="15" x14ac:dyDescent="0.25">
      <c r="B155" s="43" t="s">
        <v>149</v>
      </c>
      <c r="C155" s="44">
        <v>10.305400000000001</v>
      </c>
      <c r="D155" s="44">
        <v>10.3675</v>
      </c>
    </row>
    <row r="156" spans="2:6" ht="15" x14ac:dyDescent="0.25">
      <c r="B156" s="43" t="s">
        <v>150</v>
      </c>
      <c r="C156" s="44">
        <v>10.305300000000001</v>
      </c>
      <c r="D156" s="44">
        <v>10.3674</v>
      </c>
    </row>
    <row r="158" spans="2:6" ht="15" x14ac:dyDescent="0.25">
      <c r="B158" s="62" t="s">
        <v>151</v>
      </c>
      <c r="C158" s="45"/>
      <c r="D158" s="63" t="s">
        <v>139</v>
      </c>
    </row>
    <row r="159" spans="2:6" ht="24.75" customHeight="1" x14ac:dyDescent="0.25">
      <c r="B159" s="64"/>
      <c r="C159" s="64"/>
    </row>
    <row r="160" spans="2:6" ht="15" x14ac:dyDescent="0.25">
      <c r="B160" s="66"/>
      <c r="C160" s="68"/>
      <c r="D160"/>
    </row>
    <row r="162" spans="2:4" ht="15" x14ac:dyDescent="0.25">
      <c r="B162" s="40" t="s">
        <v>152</v>
      </c>
      <c r="C162" s="41"/>
      <c r="D162" s="67" t="s">
        <v>439</v>
      </c>
    </row>
    <row r="163" spans="2:4" ht="15" x14ac:dyDescent="0.25">
      <c r="B163" s="40" t="s">
        <v>153</v>
      </c>
      <c r="C163" s="41"/>
      <c r="D163" s="67" t="s">
        <v>139</v>
      </c>
    </row>
    <row r="164" spans="2:4" s="78" customFormat="1" ht="12.75" x14ac:dyDescent="0.2">
      <c r="B164" s="40" t="s">
        <v>863</v>
      </c>
      <c r="C164" s="81"/>
      <c r="D164" s="82">
        <v>0.28161984166459797</v>
      </c>
    </row>
    <row r="165" spans="2:4" s="78" customFormat="1" ht="12.75" x14ac:dyDescent="0.2">
      <c r="B165" s="40" t="s">
        <v>864</v>
      </c>
      <c r="C165" s="81"/>
      <c r="D165" s="82">
        <v>0.26063332865580074</v>
      </c>
    </row>
    <row r="166" spans="2:4" ht="15" x14ac:dyDescent="0.25">
      <c r="B166" s="40" t="s">
        <v>836</v>
      </c>
      <c r="C166" s="41"/>
      <c r="D166" s="46">
        <v>2.5007021258068107</v>
      </c>
    </row>
    <row r="167" spans="2:4" ht="15" x14ac:dyDescent="0.25">
      <c r="B167" s="40" t="s">
        <v>837</v>
      </c>
      <c r="C167" s="41"/>
      <c r="D167" s="46" t="s">
        <v>139</v>
      </c>
    </row>
  </sheetData>
  <mergeCells count="5">
    <mergeCell ref="A1:G1"/>
    <mergeCell ref="A2:G2"/>
    <mergeCell ref="A3:G3"/>
    <mergeCell ref="B144:F144"/>
    <mergeCell ref="B145:F145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V11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737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36</v>
      </c>
      <c r="C7" s="11" t="s">
        <v>37</v>
      </c>
      <c r="D7" s="2" t="s">
        <v>16</v>
      </c>
      <c r="E7" s="47">
        <v>182557</v>
      </c>
      <c r="F7" s="53">
        <v>4230.6671964999996</v>
      </c>
      <c r="G7" s="5">
        <v>0.26359353699999999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605945</v>
      </c>
      <c r="F8" s="53">
        <v>2469.2258750000001</v>
      </c>
      <c r="G8" s="5">
        <v>0.153846179</v>
      </c>
    </row>
    <row r="9" spans="1:7" ht="15" x14ac:dyDescent="0.25">
      <c r="A9" s="6">
        <v>3</v>
      </c>
      <c r="B9" s="7" t="s">
        <v>392</v>
      </c>
      <c r="C9" s="11" t="s">
        <v>393</v>
      </c>
      <c r="D9" s="2" t="s">
        <v>16</v>
      </c>
      <c r="E9" s="47">
        <v>183312</v>
      </c>
      <c r="F9" s="53">
        <v>1405.7280720000001</v>
      </c>
      <c r="G9" s="5">
        <v>8.7584491E-2</v>
      </c>
    </row>
    <row r="10" spans="1:7" ht="15" x14ac:dyDescent="0.25">
      <c r="A10" s="6">
        <v>4</v>
      </c>
      <c r="B10" s="7" t="s">
        <v>490</v>
      </c>
      <c r="C10" s="11" t="s">
        <v>491</v>
      </c>
      <c r="D10" s="2" t="s">
        <v>16</v>
      </c>
      <c r="E10" s="47">
        <v>98346</v>
      </c>
      <c r="F10" s="53">
        <v>1363.6164630000001</v>
      </c>
      <c r="G10" s="5">
        <v>8.4960708999999995E-2</v>
      </c>
    </row>
    <row r="11" spans="1:7" ht="15" x14ac:dyDescent="0.25">
      <c r="A11" s="6">
        <v>5</v>
      </c>
      <c r="B11" s="7" t="s">
        <v>56</v>
      </c>
      <c r="C11" s="11" t="s">
        <v>57</v>
      </c>
      <c r="D11" s="2" t="s">
        <v>16</v>
      </c>
      <c r="E11" s="47">
        <v>413653</v>
      </c>
      <c r="F11" s="53">
        <v>1282.1174735</v>
      </c>
      <c r="G11" s="5">
        <v>7.9882880000000003E-2</v>
      </c>
    </row>
    <row r="12" spans="1:7" ht="25.5" x14ac:dyDescent="0.25">
      <c r="A12" s="6">
        <v>6</v>
      </c>
      <c r="B12" s="7" t="s">
        <v>492</v>
      </c>
      <c r="C12" s="11" t="s">
        <v>493</v>
      </c>
      <c r="D12" s="2" t="s">
        <v>177</v>
      </c>
      <c r="E12" s="47">
        <v>56179</v>
      </c>
      <c r="F12" s="53">
        <v>1120.7991394999999</v>
      </c>
      <c r="G12" s="5">
        <v>6.9831872000000003E-2</v>
      </c>
    </row>
    <row r="13" spans="1:7" ht="15" x14ac:dyDescent="0.25">
      <c r="A13" s="6">
        <v>7</v>
      </c>
      <c r="B13" s="7" t="s">
        <v>437</v>
      </c>
      <c r="C13" s="11" t="s">
        <v>438</v>
      </c>
      <c r="D13" s="2" t="s">
        <v>177</v>
      </c>
      <c r="E13" s="47">
        <v>28034</v>
      </c>
      <c r="F13" s="53">
        <v>867.91862300000003</v>
      </c>
      <c r="G13" s="5">
        <v>5.4076042999999997E-2</v>
      </c>
    </row>
    <row r="14" spans="1:7" ht="15" x14ac:dyDescent="0.25">
      <c r="A14" s="6">
        <v>8</v>
      </c>
      <c r="B14" s="7" t="s">
        <v>546</v>
      </c>
      <c r="C14" s="11" t="s">
        <v>547</v>
      </c>
      <c r="D14" s="2" t="s">
        <v>177</v>
      </c>
      <c r="E14" s="47">
        <v>5482</v>
      </c>
      <c r="F14" s="53">
        <v>412.27106900000001</v>
      </c>
      <c r="G14" s="5">
        <v>2.5686726E-2</v>
      </c>
    </row>
    <row r="15" spans="1:7" ht="25.5" x14ac:dyDescent="0.25">
      <c r="A15" s="6">
        <v>9</v>
      </c>
      <c r="B15" s="7" t="s">
        <v>408</v>
      </c>
      <c r="C15" s="11" t="s">
        <v>409</v>
      </c>
      <c r="D15" s="2" t="s">
        <v>177</v>
      </c>
      <c r="E15" s="47">
        <v>31750</v>
      </c>
      <c r="F15" s="53">
        <v>347.13862499999999</v>
      </c>
      <c r="G15" s="5">
        <v>2.1628621000000001E-2</v>
      </c>
    </row>
    <row r="16" spans="1:7" ht="15" x14ac:dyDescent="0.25">
      <c r="A16" s="6">
        <v>10</v>
      </c>
      <c r="B16" s="7" t="s">
        <v>180</v>
      </c>
      <c r="C16" s="11" t="s">
        <v>181</v>
      </c>
      <c r="D16" s="2" t="s">
        <v>16</v>
      </c>
      <c r="E16" s="47">
        <v>163473</v>
      </c>
      <c r="F16" s="53">
        <v>347.13491549999998</v>
      </c>
      <c r="G16" s="5">
        <v>2.1628390000000001E-2</v>
      </c>
    </row>
    <row r="17" spans="1:7" ht="25.5" x14ac:dyDescent="0.25">
      <c r="A17" s="6">
        <v>11</v>
      </c>
      <c r="B17" s="7" t="s">
        <v>406</v>
      </c>
      <c r="C17" s="11" t="s">
        <v>407</v>
      </c>
      <c r="D17" s="2" t="s">
        <v>177</v>
      </c>
      <c r="E17" s="47">
        <v>46983</v>
      </c>
      <c r="F17" s="53">
        <v>300.62072549999999</v>
      </c>
      <c r="G17" s="5">
        <v>1.8730303E-2</v>
      </c>
    </row>
    <row r="18" spans="1:7" ht="15" x14ac:dyDescent="0.25">
      <c r="A18" s="6">
        <v>12</v>
      </c>
      <c r="B18" s="7" t="s">
        <v>377</v>
      </c>
      <c r="C18" s="11" t="s">
        <v>378</v>
      </c>
      <c r="D18" s="2" t="s">
        <v>177</v>
      </c>
      <c r="E18" s="47">
        <v>135392</v>
      </c>
      <c r="F18" s="53">
        <v>300.09636799999998</v>
      </c>
      <c r="G18" s="5">
        <v>1.8697633000000002E-2</v>
      </c>
    </row>
    <row r="19" spans="1:7" ht="25.5" x14ac:dyDescent="0.25">
      <c r="A19" s="6">
        <v>13</v>
      </c>
      <c r="B19" s="7" t="s">
        <v>416</v>
      </c>
      <c r="C19" s="11" t="s">
        <v>417</v>
      </c>
      <c r="D19" s="2" t="s">
        <v>177</v>
      </c>
      <c r="E19" s="47">
        <v>15128</v>
      </c>
      <c r="F19" s="53">
        <v>256.427164</v>
      </c>
      <c r="G19" s="5">
        <v>1.5976805E-2</v>
      </c>
    </row>
    <row r="20" spans="1:7" ht="15" x14ac:dyDescent="0.25">
      <c r="A20" s="6">
        <v>14</v>
      </c>
      <c r="B20" s="7" t="s">
        <v>341</v>
      </c>
      <c r="C20" s="11" t="s">
        <v>342</v>
      </c>
      <c r="D20" s="2" t="s">
        <v>177</v>
      </c>
      <c r="E20" s="47">
        <v>50000</v>
      </c>
      <c r="F20" s="53">
        <v>208.82499999999999</v>
      </c>
      <c r="G20" s="5">
        <v>1.3010931E-2</v>
      </c>
    </row>
    <row r="21" spans="1:7" ht="15" x14ac:dyDescent="0.25">
      <c r="A21" s="6">
        <v>15</v>
      </c>
      <c r="B21" s="7" t="s">
        <v>355</v>
      </c>
      <c r="C21" s="11" t="s">
        <v>356</v>
      </c>
      <c r="D21" s="2" t="s">
        <v>177</v>
      </c>
      <c r="E21" s="47">
        <v>45714</v>
      </c>
      <c r="F21" s="53">
        <v>197.415909</v>
      </c>
      <c r="G21" s="5">
        <v>1.2300083E-2</v>
      </c>
    </row>
    <row r="22" spans="1:7" ht="15" x14ac:dyDescent="0.25">
      <c r="A22" s="6">
        <v>16</v>
      </c>
      <c r="B22" s="7" t="s">
        <v>379</v>
      </c>
      <c r="C22" s="11" t="s">
        <v>380</v>
      </c>
      <c r="D22" s="2" t="s">
        <v>177</v>
      </c>
      <c r="E22" s="47">
        <v>184713</v>
      </c>
      <c r="F22" s="53">
        <v>163.47100499999999</v>
      </c>
      <c r="G22" s="5">
        <v>1.0185131E-2</v>
      </c>
    </row>
    <row r="23" spans="1:7" ht="25.5" x14ac:dyDescent="0.25">
      <c r="A23" s="6">
        <v>17</v>
      </c>
      <c r="B23" s="7" t="s">
        <v>418</v>
      </c>
      <c r="C23" s="11" t="s">
        <v>419</v>
      </c>
      <c r="D23" s="2" t="s">
        <v>177</v>
      </c>
      <c r="E23" s="47">
        <v>39000</v>
      </c>
      <c r="F23" s="53">
        <v>157.77449999999999</v>
      </c>
      <c r="G23" s="5">
        <v>9.830208E-3</v>
      </c>
    </row>
    <row r="24" spans="1:7" ht="15" x14ac:dyDescent="0.25">
      <c r="A24" s="1"/>
      <c r="B24" s="2"/>
      <c r="C24" s="8" t="s">
        <v>109</v>
      </c>
      <c r="D24" s="12"/>
      <c r="E24" s="49"/>
      <c r="F24" s="55">
        <v>15431.248123500001</v>
      </c>
      <c r="G24" s="13">
        <v>0.9614505419999998</v>
      </c>
    </row>
    <row r="25" spans="1:7" ht="15" x14ac:dyDescent="0.25">
      <c r="A25" s="6"/>
      <c r="B25" s="7"/>
      <c r="C25" s="14"/>
      <c r="D25" s="15"/>
      <c r="E25" s="47"/>
      <c r="F25" s="53"/>
      <c r="G25" s="5"/>
    </row>
    <row r="26" spans="1:7" ht="15" x14ac:dyDescent="0.25">
      <c r="A26" s="1"/>
      <c r="B26" s="2"/>
      <c r="C26" s="8" t="s">
        <v>110</v>
      </c>
      <c r="D26" s="9"/>
      <c r="E26" s="48"/>
      <c r="F26" s="54"/>
      <c r="G26" s="10"/>
    </row>
    <row r="27" spans="1:7" ht="15" x14ac:dyDescent="0.25">
      <c r="A27" s="1"/>
      <c r="B27" s="2"/>
      <c r="C27" s="8" t="s">
        <v>109</v>
      </c>
      <c r="D27" s="12"/>
      <c r="E27" s="49"/>
      <c r="F27" s="55">
        <v>0</v>
      </c>
      <c r="G27" s="13">
        <v>0</v>
      </c>
    </row>
    <row r="28" spans="1:7" ht="15" x14ac:dyDescent="0.25">
      <c r="A28" s="6"/>
      <c r="B28" s="7"/>
      <c r="C28" s="14"/>
      <c r="D28" s="15"/>
      <c r="E28" s="47"/>
      <c r="F28" s="53"/>
      <c r="G28" s="5"/>
    </row>
    <row r="29" spans="1:7" ht="15" x14ac:dyDescent="0.25">
      <c r="A29" s="16"/>
      <c r="B29" s="17"/>
      <c r="C29" s="8" t="s">
        <v>111</v>
      </c>
      <c r="D29" s="9"/>
      <c r="E29" s="48"/>
      <c r="F29" s="54"/>
      <c r="G29" s="10"/>
    </row>
    <row r="30" spans="1:7" ht="15" x14ac:dyDescent="0.25">
      <c r="A30" s="18"/>
      <c r="B30" s="19"/>
      <c r="C30" s="8" t="s">
        <v>109</v>
      </c>
      <c r="D30" s="20"/>
      <c r="E30" s="50"/>
      <c r="F30" s="56">
        <v>0</v>
      </c>
      <c r="G30" s="21">
        <v>0</v>
      </c>
    </row>
    <row r="31" spans="1:7" ht="15" x14ac:dyDescent="0.25">
      <c r="A31" s="18"/>
      <c r="B31" s="19"/>
      <c r="C31" s="14"/>
      <c r="D31" s="22"/>
      <c r="E31" s="51"/>
      <c r="F31" s="57"/>
      <c r="G31" s="23"/>
    </row>
    <row r="32" spans="1:7" ht="15" x14ac:dyDescent="0.25">
      <c r="A32" s="1"/>
      <c r="B32" s="2"/>
      <c r="C32" s="8" t="s">
        <v>113</v>
      </c>
      <c r="D32" s="9"/>
      <c r="E32" s="48"/>
      <c r="F32" s="54"/>
      <c r="G32" s="10"/>
    </row>
    <row r="33" spans="1:7" ht="15" x14ac:dyDescent="0.25">
      <c r="A33" s="1"/>
      <c r="B33" s="2"/>
      <c r="C33" s="8" t="s">
        <v>109</v>
      </c>
      <c r="D33" s="12"/>
      <c r="E33" s="49"/>
      <c r="F33" s="55">
        <v>0</v>
      </c>
      <c r="G33" s="13">
        <v>0</v>
      </c>
    </row>
    <row r="34" spans="1:7" ht="15" x14ac:dyDescent="0.25">
      <c r="A34" s="1"/>
      <c r="B34" s="2"/>
      <c r="C34" s="14"/>
      <c r="D34" s="4"/>
      <c r="E34" s="47"/>
      <c r="F34" s="53"/>
      <c r="G34" s="5"/>
    </row>
    <row r="35" spans="1:7" ht="15" x14ac:dyDescent="0.25">
      <c r="A35" s="1"/>
      <c r="B35" s="2"/>
      <c r="C35" s="8" t="s">
        <v>114</v>
      </c>
      <c r="D35" s="9"/>
      <c r="E35" s="48"/>
      <c r="F35" s="54"/>
      <c r="G35" s="10"/>
    </row>
    <row r="36" spans="1:7" ht="15" x14ac:dyDescent="0.25">
      <c r="A36" s="1"/>
      <c r="B36" s="2"/>
      <c r="C36" s="8" t="s">
        <v>109</v>
      </c>
      <c r="D36" s="12"/>
      <c r="E36" s="49"/>
      <c r="F36" s="55">
        <v>0</v>
      </c>
      <c r="G36" s="13">
        <v>0</v>
      </c>
    </row>
    <row r="37" spans="1:7" ht="15" x14ac:dyDescent="0.25">
      <c r="A37" s="1"/>
      <c r="B37" s="2"/>
      <c r="C37" s="14"/>
      <c r="D37" s="4"/>
      <c r="E37" s="47"/>
      <c r="F37" s="53"/>
      <c r="G37" s="5"/>
    </row>
    <row r="38" spans="1:7" ht="15" x14ac:dyDescent="0.25">
      <c r="A38" s="1"/>
      <c r="B38" s="2"/>
      <c r="C38" s="8" t="s">
        <v>115</v>
      </c>
      <c r="D38" s="9"/>
      <c r="E38" s="48"/>
      <c r="F38" s="54"/>
      <c r="G38" s="10"/>
    </row>
    <row r="39" spans="1:7" ht="15" x14ac:dyDescent="0.25">
      <c r="A39" s="1"/>
      <c r="B39" s="2"/>
      <c r="C39" s="8" t="s">
        <v>109</v>
      </c>
      <c r="D39" s="12"/>
      <c r="E39" s="49"/>
      <c r="F39" s="55">
        <v>0</v>
      </c>
      <c r="G39" s="13">
        <v>0</v>
      </c>
    </row>
    <row r="40" spans="1:7" ht="15" x14ac:dyDescent="0.25">
      <c r="A40" s="1"/>
      <c r="B40" s="2"/>
      <c r="C40" s="14"/>
      <c r="D40" s="4"/>
      <c r="E40" s="47"/>
      <c r="F40" s="53"/>
      <c r="G40" s="5"/>
    </row>
    <row r="41" spans="1:7" ht="25.5" x14ac:dyDescent="0.25">
      <c r="A41" s="6"/>
      <c r="B41" s="7"/>
      <c r="C41" s="24" t="s">
        <v>116</v>
      </c>
      <c r="D41" s="25"/>
      <c r="E41" s="49"/>
      <c r="F41" s="55">
        <v>15431.248123500001</v>
      </c>
      <c r="G41" s="13">
        <v>0.9614505419999998</v>
      </c>
    </row>
    <row r="42" spans="1:7" ht="15" x14ac:dyDescent="0.25">
      <c r="A42" s="1"/>
      <c r="B42" s="2"/>
      <c r="C42" s="11"/>
      <c r="D42" s="4"/>
      <c r="E42" s="47"/>
      <c r="F42" s="53"/>
      <c r="G42" s="5"/>
    </row>
    <row r="43" spans="1:7" ht="15" x14ac:dyDescent="0.25">
      <c r="A43" s="1"/>
      <c r="B43" s="2"/>
      <c r="C43" s="3" t="s">
        <v>117</v>
      </c>
      <c r="D43" s="4"/>
      <c r="E43" s="47"/>
      <c r="F43" s="53"/>
      <c r="G43" s="5"/>
    </row>
    <row r="44" spans="1:7" ht="25.5" x14ac:dyDescent="0.25">
      <c r="A44" s="1"/>
      <c r="B44" s="2"/>
      <c r="C44" s="8" t="s">
        <v>10</v>
      </c>
      <c r="D44" s="9"/>
      <c r="E44" s="48"/>
      <c r="F44" s="54"/>
      <c r="G44" s="10"/>
    </row>
    <row r="45" spans="1:7" ht="15" x14ac:dyDescent="0.25">
      <c r="A45" s="6"/>
      <c r="B45" s="7"/>
      <c r="C45" s="8" t="s">
        <v>109</v>
      </c>
      <c r="D45" s="12"/>
      <c r="E45" s="49"/>
      <c r="F45" s="55">
        <v>0</v>
      </c>
      <c r="G45" s="13">
        <v>0</v>
      </c>
    </row>
    <row r="46" spans="1:7" ht="15" x14ac:dyDescent="0.25">
      <c r="A46" s="6"/>
      <c r="B46" s="7"/>
      <c r="C46" s="14"/>
      <c r="D46" s="4"/>
      <c r="E46" s="47"/>
      <c r="F46" s="53"/>
      <c r="G46" s="5"/>
    </row>
    <row r="47" spans="1:7" ht="15" x14ac:dyDescent="0.25">
      <c r="A47" s="1"/>
      <c r="B47" s="26"/>
      <c r="C47" s="8" t="s">
        <v>118</v>
      </c>
      <c r="D47" s="9"/>
      <c r="E47" s="48"/>
      <c r="F47" s="54"/>
      <c r="G47" s="10"/>
    </row>
    <row r="48" spans="1:7" ht="15" x14ac:dyDescent="0.25">
      <c r="A48" s="6"/>
      <c r="B48" s="7"/>
      <c r="C48" s="8" t="s">
        <v>109</v>
      </c>
      <c r="D48" s="12"/>
      <c r="E48" s="49"/>
      <c r="F48" s="55">
        <v>0</v>
      </c>
      <c r="G48" s="13">
        <v>0</v>
      </c>
    </row>
    <row r="49" spans="1:7" ht="15" x14ac:dyDescent="0.25">
      <c r="A49" s="6"/>
      <c r="B49" s="7"/>
      <c r="C49" s="14"/>
      <c r="D49" s="4"/>
      <c r="E49" s="47"/>
      <c r="F49" s="59"/>
      <c r="G49" s="28"/>
    </row>
    <row r="50" spans="1:7" ht="15" x14ac:dyDescent="0.25">
      <c r="A50" s="1"/>
      <c r="B50" s="2"/>
      <c r="C50" s="8" t="s">
        <v>119</v>
      </c>
      <c r="D50" s="9"/>
      <c r="E50" s="48"/>
      <c r="F50" s="54"/>
      <c r="G50" s="10"/>
    </row>
    <row r="51" spans="1:7" ht="15" x14ac:dyDescent="0.25">
      <c r="A51" s="6"/>
      <c r="B51" s="7"/>
      <c r="C51" s="8" t="s">
        <v>109</v>
      </c>
      <c r="D51" s="12"/>
      <c r="E51" s="49"/>
      <c r="F51" s="55">
        <v>0</v>
      </c>
      <c r="G51" s="13">
        <v>0</v>
      </c>
    </row>
    <row r="52" spans="1:7" ht="15" x14ac:dyDescent="0.25">
      <c r="A52" s="1"/>
      <c r="B52" s="2"/>
      <c r="C52" s="14"/>
      <c r="D52" s="4"/>
      <c r="E52" s="47"/>
      <c r="F52" s="53"/>
      <c r="G52" s="5"/>
    </row>
    <row r="53" spans="1:7" ht="25.5" x14ac:dyDescent="0.25">
      <c r="A53" s="1"/>
      <c r="B53" s="26"/>
      <c r="C53" s="8" t="s">
        <v>120</v>
      </c>
      <c r="D53" s="9"/>
      <c r="E53" s="48"/>
      <c r="F53" s="54"/>
      <c r="G53" s="10"/>
    </row>
    <row r="54" spans="1:7" ht="15" x14ac:dyDescent="0.25">
      <c r="A54" s="6"/>
      <c r="B54" s="7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6"/>
      <c r="B55" s="7"/>
      <c r="C55" s="14"/>
      <c r="D55" s="4"/>
      <c r="E55" s="47"/>
      <c r="F55" s="53"/>
      <c r="G55" s="5"/>
    </row>
    <row r="56" spans="1:7" ht="15" x14ac:dyDescent="0.25">
      <c r="A56" s="6"/>
      <c r="B56" s="7"/>
      <c r="C56" s="29" t="s">
        <v>121</v>
      </c>
      <c r="D56" s="25"/>
      <c r="E56" s="49"/>
      <c r="F56" s="55">
        <v>0</v>
      </c>
      <c r="G56" s="13">
        <v>0</v>
      </c>
    </row>
    <row r="57" spans="1:7" ht="15" x14ac:dyDescent="0.25">
      <c r="A57" s="6"/>
      <c r="B57" s="7"/>
      <c r="C57" s="11"/>
      <c r="D57" s="4"/>
      <c r="E57" s="47"/>
      <c r="F57" s="53"/>
      <c r="G57" s="5"/>
    </row>
    <row r="58" spans="1:7" ht="15" x14ac:dyDescent="0.25">
      <c r="A58" s="1"/>
      <c r="B58" s="2"/>
      <c r="C58" s="3" t="s">
        <v>122</v>
      </c>
      <c r="D58" s="4"/>
      <c r="E58" s="47"/>
      <c r="F58" s="53"/>
      <c r="G58" s="5"/>
    </row>
    <row r="59" spans="1:7" ht="15" x14ac:dyDescent="0.25">
      <c r="A59" s="6"/>
      <c r="B59" s="7"/>
      <c r="C59" s="8" t="s">
        <v>123</v>
      </c>
      <c r="D59" s="9"/>
      <c r="E59" s="48"/>
      <c r="F59" s="54"/>
      <c r="G59" s="10"/>
    </row>
    <row r="60" spans="1:7" ht="15" x14ac:dyDescent="0.25">
      <c r="A60" s="6"/>
      <c r="B60" s="7"/>
      <c r="C60" s="8" t="s">
        <v>109</v>
      </c>
      <c r="D60" s="25"/>
      <c r="E60" s="49"/>
      <c r="F60" s="55">
        <v>0</v>
      </c>
      <c r="G60" s="13">
        <v>0</v>
      </c>
    </row>
    <row r="61" spans="1:7" ht="15" x14ac:dyDescent="0.25">
      <c r="A61" s="6"/>
      <c r="B61" s="7"/>
      <c r="C61" s="14"/>
      <c r="D61" s="7"/>
      <c r="E61" s="47"/>
      <c r="F61" s="53"/>
      <c r="G61" s="5"/>
    </row>
    <row r="62" spans="1:7" ht="15" x14ac:dyDescent="0.25">
      <c r="A62" s="6"/>
      <c r="B62" s="7"/>
      <c r="C62" s="8" t="s">
        <v>124</v>
      </c>
      <c r="D62" s="9"/>
      <c r="E62" s="48"/>
      <c r="F62" s="54"/>
      <c r="G62" s="10"/>
    </row>
    <row r="63" spans="1:7" ht="15" x14ac:dyDescent="0.25">
      <c r="A63" s="6"/>
      <c r="B63" s="7"/>
      <c r="C63" s="8" t="s">
        <v>109</v>
      </c>
      <c r="D63" s="25"/>
      <c r="E63" s="49"/>
      <c r="F63" s="55">
        <v>0</v>
      </c>
      <c r="G63" s="13">
        <v>0</v>
      </c>
    </row>
    <row r="64" spans="1:7" ht="15" x14ac:dyDescent="0.25">
      <c r="A64" s="6"/>
      <c r="B64" s="7"/>
      <c r="C64" s="14"/>
      <c r="D64" s="7"/>
      <c r="E64" s="47"/>
      <c r="F64" s="53"/>
      <c r="G64" s="5"/>
    </row>
    <row r="65" spans="1:7" ht="15" x14ac:dyDescent="0.25">
      <c r="A65" s="6"/>
      <c r="B65" s="7"/>
      <c r="C65" s="8" t="s">
        <v>125</v>
      </c>
      <c r="D65" s="9"/>
      <c r="E65" s="48"/>
      <c r="F65" s="54"/>
      <c r="G65" s="10"/>
    </row>
    <row r="66" spans="1:7" ht="15" x14ac:dyDescent="0.25">
      <c r="A66" s="6"/>
      <c r="B66" s="7"/>
      <c r="C66" s="8" t="s">
        <v>109</v>
      </c>
      <c r="D66" s="25"/>
      <c r="E66" s="49"/>
      <c r="F66" s="55">
        <v>0</v>
      </c>
      <c r="G66" s="13">
        <v>0</v>
      </c>
    </row>
    <row r="67" spans="1:7" ht="15" x14ac:dyDescent="0.25">
      <c r="A67" s="6"/>
      <c r="B67" s="7"/>
      <c r="C67" s="14"/>
      <c r="D67" s="7"/>
      <c r="E67" s="47"/>
      <c r="F67" s="53"/>
      <c r="G67" s="5"/>
    </row>
    <row r="68" spans="1:7" ht="15" x14ac:dyDescent="0.25">
      <c r="A68" s="6"/>
      <c r="B68" s="7"/>
      <c r="C68" s="8" t="s">
        <v>126</v>
      </c>
      <c r="D68" s="9"/>
      <c r="E68" s="48"/>
      <c r="F68" s="54"/>
      <c r="G68" s="10"/>
    </row>
    <row r="69" spans="1:7" ht="15" x14ac:dyDescent="0.25">
      <c r="A69" s="6">
        <v>1</v>
      </c>
      <c r="B69" s="7"/>
      <c r="C69" s="11" t="s">
        <v>757</v>
      </c>
      <c r="D69" s="15"/>
      <c r="E69" s="47"/>
      <c r="F69" s="53">
        <v>543.82269450000001</v>
      </c>
      <c r="G69" s="5">
        <v>3.3883107000000003E-2</v>
      </c>
    </row>
    <row r="70" spans="1:7" ht="15" x14ac:dyDescent="0.25">
      <c r="A70" s="6"/>
      <c r="B70" s="7"/>
      <c r="C70" s="8" t="s">
        <v>109</v>
      </c>
      <c r="D70" s="25"/>
      <c r="E70" s="49"/>
      <c r="F70" s="55">
        <v>543.82269450000001</v>
      </c>
      <c r="G70" s="13">
        <v>3.3883107000000003E-2</v>
      </c>
    </row>
    <row r="71" spans="1:7" ht="15" x14ac:dyDescent="0.25">
      <c r="A71" s="6"/>
      <c r="B71" s="7"/>
      <c r="C71" s="14"/>
      <c r="D71" s="7"/>
      <c r="E71" s="47"/>
      <c r="F71" s="53"/>
      <c r="G71" s="5"/>
    </row>
    <row r="72" spans="1:7" ht="25.5" x14ac:dyDescent="0.25">
      <c r="A72" s="6"/>
      <c r="B72" s="7"/>
      <c r="C72" s="24" t="s">
        <v>128</v>
      </c>
      <c r="D72" s="25"/>
      <c r="E72" s="49"/>
      <c r="F72" s="55">
        <v>543.82269450000001</v>
      </c>
      <c r="G72" s="13">
        <v>3.3883107000000003E-2</v>
      </c>
    </row>
    <row r="73" spans="1:7" ht="15" x14ac:dyDescent="0.25">
      <c r="A73" s="6"/>
      <c r="B73" s="7"/>
      <c r="C73" s="30"/>
      <c r="D73" s="7"/>
      <c r="E73" s="47"/>
      <c r="F73" s="53"/>
      <c r="G73" s="5"/>
    </row>
    <row r="74" spans="1:7" ht="15" x14ac:dyDescent="0.25">
      <c r="A74" s="1"/>
      <c r="B74" s="2"/>
      <c r="C74" s="3" t="s">
        <v>129</v>
      </c>
      <c r="D74" s="4"/>
      <c r="E74" s="47"/>
      <c r="F74" s="53"/>
      <c r="G74" s="5"/>
    </row>
    <row r="75" spans="1:7" ht="25.5" x14ac:dyDescent="0.25">
      <c r="A75" s="6"/>
      <c r="B75" s="7"/>
      <c r="C75" s="8" t="s">
        <v>130</v>
      </c>
      <c r="D75" s="9"/>
      <c r="E75" s="48"/>
      <c r="F75" s="54"/>
      <c r="G75" s="10"/>
    </row>
    <row r="76" spans="1:7" ht="15" x14ac:dyDescent="0.25">
      <c r="A76" s="6"/>
      <c r="B76" s="7"/>
      <c r="C76" s="8" t="s">
        <v>109</v>
      </c>
      <c r="D76" s="25"/>
      <c r="E76" s="49"/>
      <c r="F76" s="55">
        <v>0</v>
      </c>
      <c r="G76" s="13">
        <v>0</v>
      </c>
    </row>
    <row r="77" spans="1:7" ht="15" x14ac:dyDescent="0.25">
      <c r="A77" s="6"/>
      <c r="B77" s="7"/>
      <c r="C77" s="14"/>
      <c r="D77" s="7"/>
      <c r="E77" s="47"/>
      <c r="F77" s="53"/>
      <c r="G77" s="5"/>
    </row>
    <row r="78" spans="1:7" ht="15" x14ac:dyDescent="0.25">
      <c r="A78" s="1"/>
      <c r="B78" s="2"/>
      <c r="C78" s="3" t="s">
        <v>131</v>
      </c>
      <c r="D78" s="4"/>
      <c r="E78" s="47"/>
      <c r="F78" s="53"/>
      <c r="G78" s="5"/>
    </row>
    <row r="79" spans="1:7" ht="25.5" x14ac:dyDescent="0.25">
      <c r="A79" s="6"/>
      <c r="B79" s="7"/>
      <c r="C79" s="8" t="s">
        <v>132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25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7"/>
      <c r="E81" s="47"/>
      <c r="F81" s="53"/>
      <c r="G81" s="5"/>
    </row>
    <row r="82" spans="1:7" ht="25.5" x14ac:dyDescent="0.25">
      <c r="A82" s="6"/>
      <c r="B82" s="7"/>
      <c r="C82" s="8" t="s">
        <v>133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25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7"/>
      <c r="E84" s="47"/>
      <c r="F84" s="59"/>
      <c r="G84" s="28"/>
    </row>
    <row r="85" spans="1:7" ht="25.5" x14ac:dyDescent="0.25">
      <c r="A85" s="6"/>
      <c r="B85" s="7"/>
      <c r="C85" s="30" t="s">
        <v>134</v>
      </c>
      <c r="D85" s="7"/>
      <c r="E85" s="47"/>
      <c r="F85" s="59">
        <v>74.894771980000002</v>
      </c>
      <c r="G85" s="28">
        <v>4.666351E-3</v>
      </c>
    </row>
    <row r="86" spans="1:7" ht="15" x14ac:dyDescent="0.25">
      <c r="A86" s="6"/>
      <c r="B86" s="7"/>
      <c r="C86" s="31" t="s">
        <v>135</v>
      </c>
      <c r="D86" s="12"/>
      <c r="E86" s="49"/>
      <c r="F86" s="55">
        <v>16049.96558998</v>
      </c>
      <c r="G86" s="13">
        <v>0.99999999999999978</v>
      </c>
    </row>
    <row r="88" spans="1:7" ht="15" x14ac:dyDescent="0.25">
      <c r="B88" s="352"/>
      <c r="C88" s="352"/>
      <c r="D88" s="352"/>
      <c r="E88" s="352"/>
      <c r="F88" s="352"/>
    </row>
    <row r="89" spans="1:7" ht="15" x14ac:dyDescent="0.25">
      <c r="B89" s="352"/>
      <c r="C89" s="352"/>
      <c r="D89" s="352"/>
      <c r="E89" s="352"/>
      <c r="F89" s="352"/>
    </row>
    <row r="91" spans="1:7" ht="15" x14ac:dyDescent="0.25">
      <c r="B91" s="37" t="s">
        <v>137</v>
      </c>
      <c r="C91" s="38"/>
      <c r="D91" s="39"/>
    </row>
    <row r="92" spans="1:7" ht="15" x14ac:dyDescent="0.25">
      <c r="B92" s="40" t="s">
        <v>138</v>
      </c>
      <c r="C92" s="41"/>
      <c r="D92" s="65" t="s">
        <v>139</v>
      </c>
    </row>
    <row r="93" spans="1:7" ht="15" x14ac:dyDescent="0.25">
      <c r="B93" s="40" t="s">
        <v>140</v>
      </c>
      <c r="C93" s="41"/>
      <c r="D93" s="65" t="s">
        <v>139</v>
      </c>
    </row>
    <row r="94" spans="1:7" ht="15" x14ac:dyDescent="0.25">
      <c r="B94" s="42" t="s">
        <v>141</v>
      </c>
      <c r="C94" s="41"/>
      <c r="D94" s="43"/>
    </row>
    <row r="95" spans="1:7" ht="25.5" customHeight="1" x14ac:dyDescent="0.25">
      <c r="B95" s="43"/>
      <c r="C95" s="33" t="s">
        <v>142</v>
      </c>
      <c r="D95" s="34" t="s">
        <v>143</v>
      </c>
    </row>
    <row r="96" spans="1:7" ht="12.75" customHeight="1" x14ac:dyDescent="0.25">
      <c r="B96" s="60" t="s">
        <v>144</v>
      </c>
      <c r="C96" s="61" t="s">
        <v>145</v>
      </c>
      <c r="D96" s="61" t="s">
        <v>146</v>
      </c>
    </row>
    <row r="97" spans="2:4" ht="15" x14ac:dyDescent="0.25">
      <c r="B97" s="43" t="s">
        <v>147</v>
      </c>
      <c r="C97" s="44">
        <v>42.857999999999997</v>
      </c>
      <c r="D97" s="44">
        <v>43.174799999999998</v>
      </c>
    </row>
    <row r="98" spans="2:4" ht="15" x14ac:dyDescent="0.25">
      <c r="B98" s="43" t="s">
        <v>148</v>
      </c>
      <c r="C98" s="44">
        <v>19.413699999999999</v>
      </c>
      <c r="D98" s="44">
        <v>19.557200000000002</v>
      </c>
    </row>
    <row r="99" spans="2:4" ht="15" x14ac:dyDescent="0.25">
      <c r="B99" s="43" t="s">
        <v>388</v>
      </c>
      <c r="C99" s="44">
        <v>44.0672</v>
      </c>
      <c r="D99" s="44">
        <v>44.392899999999997</v>
      </c>
    </row>
    <row r="100" spans="2:4" ht="15" x14ac:dyDescent="0.25">
      <c r="B100" s="43" t="s">
        <v>389</v>
      </c>
      <c r="C100" s="44">
        <v>19.736899999999999</v>
      </c>
      <c r="D100" s="44">
        <v>19.8826</v>
      </c>
    </row>
    <row r="101" spans="2:4" ht="15" x14ac:dyDescent="0.25">
      <c r="B101" s="43" t="s">
        <v>149</v>
      </c>
      <c r="C101" s="44">
        <v>41.167700000000004</v>
      </c>
      <c r="D101" s="44">
        <v>41.4544</v>
      </c>
    </row>
    <row r="102" spans="2:4" ht="15" x14ac:dyDescent="0.25">
      <c r="B102" s="43" t="s">
        <v>150</v>
      </c>
      <c r="C102" s="44">
        <v>18.4238</v>
      </c>
      <c r="D102" s="44">
        <v>18.552099999999999</v>
      </c>
    </row>
    <row r="104" spans="2:4" ht="15" x14ac:dyDescent="0.25">
      <c r="B104" s="62" t="s">
        <v>151</v>
      </c>
      <c r="C104" s="45"/>
      <c r="D104" s="63" t="s">
        <v>139</v>
      </c>
    </row>
    <row r="105" spans="2:4" ht="24.75" customHeight="1" x14ac:dyDescent="0.25">
      <c r="B105" s="64"/>
      <c r="C105" s="64"/>
    </row>
    <row r="106" spans="2:4" ht="15" x14ac:dyDescent="0.25">
      <c r="B106" s="66"/>
      <c r="C106" s="68"/>
      <c r="D106"/>
    </row>
    <row r="108" spans="2:4" ht="15" x14ac:dyDescent="0.25">
      <c r="B108" s="42" t="s">
        <v>152</v>
      </c>
      <c r="C108" s="41"/>
      <c r="D108" s="67" t="s">
        <v>139</v>
      </c>
    </row>
    <row r="109" spans="2:4" ht="15" x14ac:dyDescent="0.25">
      <c r="B109" s="42" t="s">
        <v>153</v>
      </c>
      <c r="C109" s="41"/>
      <c r="D109" s="67" t="s">
        <v>139</v>
      </c>
    </row>
    <row r="110" spans="2:4" ht="15" x14ac:dyDescent="0.25">
      <c r="B110" s="42" t="s">
        <v>154</v>
      </c>
      <c r="C110" s="41"/>
      <c r="D110" s="46">
        <v>0.38797244528514635</v>
      </c>
    </row>
    <row r="111" spans="2:4" ht="15" x14ac:dyDescent="0.25">
      <c r="B111" s="42" t="s">
        <v>155</v>
      </c>
      <c r="C111" s="41"/>
      <c r="D111" s="46" t="s">
        <v>139</v>
      </c>
    </row>
  </sheetData>
  <mergeCells count="5">
    <mergeCell ref="A1:G1"/>
    <mergeCell ref="A2:G2"/>
    <mergeCell ref="A3:G3"/>
    <mergeCell ref="B88:F88"/>
    <mergeCell ref="B89:F8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738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7">
        <v>87853</v>
      </c>
      <c r="F7" s="53">
        <v>358.00097499999998</v>
      </c>
      <c r="G7" s="5">
        <v>6.2553297333358682E-2</v>
      </c>
    </row>
    <row r="8" spans="1:7" ht="15" x14ac:dyDescent="0.25">
      <c r="A8" s="6">
        <v>2</v>
      </c>
      <c r="B8" s="7" t="s">
        <v>56</v>
      </c>
      <c r="C8" s="11" t="s">
        <v>57</v>
      </c>
      <c r="D8" s="2" t="s">
        <v>16</v>
      </c>
      <c r="E8" s="47">
        <v>99397</v>
      </c>
      <c r="F8" s="53">
        <v>308.08100150000001</v>
      </c>
      <c r="G8" s="5">
        <v>5.3830810068571523E-2</v>
      </c>
    </row>
    <row r="9" spans="1:7" ht="15" x14ac:dyDescent="0.25">
      <c r="A9" s="6">
        <v>3</v>
      </c>
      <c r="B9" s="7" t="s">
        <v>533</v>
      </c>
      <c r="C9" s="11" t="s">
        <v>534</v>
      </c>
      <c r="D9" s="2" t="s">
        <v>16</v>
      </c>
      <c r="E9" s="47">
        <v>258242</v>
      </c>
      <c r="F9" s="53">
        <v>301.23929299999998</v>
      </c>
      <c r="G9" s="5">
        <v>5.2635362413523464E-2</v>
      </c>
    </row>
    <row r="10" spans="1:7" ht="25.5" x14ac:dyDescent="0.25">
      <c r="A10" s="6">
        <v>4</v>
      </c>
      <c r="B10" s="7" t="s">
        <v>17</v>
      </c>
      <c r="C10" s="11" t="s">
        <v>18</v>
      </c>
      <c r="D10" s="2" t="s">
        <v>19</v>
      </c>
      <c r="E10" s="47">
        <v>18590</v>
      </c>
      <c r="F10" s="53">
        <v>250.69544500000001</v>
      </c>
      <c r="G10" s="5">
        <v>4.3803865928587676E-2</v>
      </c>
    </row>
    <row r="11" spans="1:7" ht="25.5" x14ac:dyDescent="0.25">
      <c r="A11" s="6">
        <v>5</v>
      </c>
      <c r="B11" s="7" t="s">
        <v>394</v>
      </c>
      <c r="C11" s="11" t="s">
        <v>395</v>
      </c>
      <c r="D11" s="2" t="s">
        <v>49</v>
      </c>
      <c r="E11" s="47">
        <v>82318</v>
      </c>
      <c r="F11" s="53">
        <v>248.065293</v>
      </c>
      <c r="G11" s="5">
        <v>4.3344301034698968E-2</v>
      </c>
    </row>
    <row r="12" spans="1:7" ht="15" x14ac:dyDescent="0.25">
      <c r="A12" s="6">
        <v>6</v>
      </c>
      <c r="B12" s="7" t="s">
        <v>643</v>
      </c>
      <c r="C12" s="11" t="s">
        <v>644</v>
      </c>
      <c r="D12" s="2" t="s">
        <v>253</v>
      </c>
      <c r="E12" s="47">
        <v>26311</v>
      </c>
      <c r="F12" s="53">
        <v>215.50024550000001</v>
      </c>
      <c r="G12" s="5">
        <v>3.7654229662847399E-2</v>
      </c>
    </row>
    <row r="13" spans="1:7" ht="15" x14ac:dyDescent="0.25">
      <c r="A13" s="6">
        <v>7</v>
      </c>
      <c r="B13" s="7" t="s">
        <v>641</v>
      </c>
      <c r="C13" s="11" t="s">
        <v>642</v>
      </c>
      <c r="D13" s="2" t="s">
        <v>253</v>
      </c>
      <c r="E13" s="47">
        <v>6939</v>
      </c>
      <c r="F13" s="53">
        <v>203.5729125</v>
      </c>
      <c r="G13" s="5">
        <v>3.5570173865113942E-2</v>
      </c>
    </row>
    <row r="14" spans="1:7" ht="25.5" x14ac:dyDescent="0.25">
      <c r="A14" s="6">
        <v>8</v>
      </c>
      <c r="B14" s="7" t="s">
        <v>40</v>
      </c>
      <c r="C14" s="11" t="s">
        <v>41</v>
      </c>
      <c r="D14" s="2" t="s">
        <v>31</v>
      </c>
      <c r="E14" s="47">
        <v>32080</v>
      </c>
      <c r="F14" s="53">
        <v>179.66404</v>
      </c>
      <c r="G14" s="5">
        <v>3.1392590800157591E-2</v>
      </c>
    </row>
    <row r="15" spans="1:7" ht="15" x14ac:dyDescent="0.25">
      <c r="A15" s="6">
        <v>9</v>
      </c>
      <c r="B15" s="7" t="s">
        <v>392</v>
      </c>
      <c r="C15" s="11" t="s">
        <v>393</v>
      </c>
      <c r="D15" s="2" t="s">
        <v>16</v>
      </c>
      <c r="E15" s="47">
        <v>22592</v>
      </c>
      <c r="F15" s="53">
        <v>173.24675199999999</v>
      </c>
      <c r="G15" s="5">
        <v>3.027130188652322E-2</v>
      </c>
    </row>
    <row r="16" spans="1:7" ht="25.5" x14ac:dyDescent="0.25">
      <c r="A16" s="6">
        <v>10</v>
      </c>
      <c r="B16" s="7" t="s">
        <v>29</v>
      </c>
      <c r="C16" s="11" t="s">
        <v>30</v>
      </c>
      <c r="D16" s="2" t="s">
        <v>31</v>
      </c>
      <c r="E16" s="47">
        <v>123708</v>
      </c>
      <c r="F16" s="53">
        <v>169.17069000000001</v>
      </c>
      <c r="G16" s="5">
        <v>2.9559093998722905E-2</v>
      </c>
    </row>
    <row r="17" spans="1:7" ht="25.5" x14ac:dyDescent="0.25">
      <c r="A17" s="6">
        <v>11</v>
      </c>
      <c r="B17" s="7" t="s">
        <v>515</v>
      </c>
      <c r="C17" s="11" t="s">
        <v>516</v>
      </c>
      <c r="D17" s="2" t="s">
        <v>49</v>
      </c>
      <c r="E17" s="47">
        <v>110452</v>
      </c>
      <c r="F17" s="53">
        <v>166.340712</v>
      </c>
      <c r="G17" s="5">
        <v>2.9064613626760608E-2</v>
      </c>
    </row>
    <row r="18" spans="1:7" ht="15" x14ac:dyDescent="0.25">
      <c r="A18" s="6">
        <v>12</v>
      </c>
      <c r="B18" s="7" t="s">
        <v>494</v>
      </c>
      <c r="C18" s="11" t="s">
        <v>495</v>
      </c>
      <c r="D18" s="2" t="s">
        <v>210</v>
      </c>
      <c r="E18" s="47">
        <v>21680</v>
      </c>
      <c r="F18" s="53">
        <v>162.89268000000001</v>
      </c>
      <c r="G18" s="5">
        <v>2.8462141047151196E-2</v>
      </c>
    </row>
    <row r="19" spans="1:7" ht="15" x14ac:dyDescent="0.25">
      <c r="A19" s="6">
        <v>13</v>
      </c>
      <c r="B19" s="7" t="s">
        <v>661</v>
      </c>
      <c r="C19" s="11" t="s">
        <v>662</v>
      </c>
      <c r="D19" s="2" t="s">
        <v>106</v>
      </c>
      <c r="E19" s="47">
        <v>55815</v>
      </c>
      <c r="F19" s="53">
        <v>134.59787249999999</v>
      </c>
      <c r="G19" s="5">
        <v>2.3518206169494373E-2</v>
      </c>
    </row>
    <row r="20" spans="1:7" ht="15" x14ac:dyDescent="0.25">
      <c r="A20" s="6">
        <v>14</v>
      </c>
      <c r="B20" s="7" t="s">
        <v>331</v>
      </c>
      <c r="C20" s="11" t="s">
        <v>332</v>
      </c>
      <c r="D20" s="2" t="s">
        <v>210</v>
      </c>
      <c r="E20" s="47">
        <v>13600</v>
      </c>
      <c r="F20" s="53">
        <v>131.83840000000001</v>
      </c>
      <c r="G20" s="5">
        <v>2.3036045181592801E-2</v>
      </c>
    </row>
    <row r="21" spans="1:7" ht="25.5" x14ac:dyDescent="0.25">
      <c r="A21" s="6">
        <v>15</v>
      </c>
      <c r="B21" s="7" t="s">
        <v>42</v>
      </c>
      <c r="C21" s="11" t="s">
        <v>43</v>
      </c>
      <c r="D21" s="2" t="s">
        <v>19</v>
      </c>
      <c r="E21" s="47">
        <v>129853</v>
      </c>
      <c r="F21" s="53">
        <v>128.814176</v>
      </c>
      <c r="G21" s="5">
        <v>2.2507624321636544E-2</v>
      </c>
    </row>
    <row r="22" spans="1:7" ht="15" x14ac:dyDescent="0.25">
      <c r="A22" s="6">
        <v>16</v>
      </c>
      <c r="B22" s="7" t="s">
        <v>496</v>
      </c>
      <c r="C22" s="11" t="s">
        <v>497</v>
      </c>
      <c r="D22" s="2" t="s">
        <v>25</v>
      </c>
      <c r="E22" s="47">
        <v>92430</v>
      </c>
      <c r="F22" s="53">
        <v>123.902415</v>
      </c>
      <c r="G22" s="5">
        <v>2.1649395244848706E-2</v>
      </c>
    </row>
    <row r="23" spans="1:7" ht="25.5" x14ac:dyDescent="0.25">
      <c r="A23" s="6">
        <v>17</v>
      </c>
      <c r="B23" s="7" t="s">
        <v>502</v>
      </c>
      <c r="C23" s="11" t="s">
        <v>503</v>
      </c>
      <c r="D23" s="2" t="s">
        <v>504</v>
      </c>
      <c r="E23" s="47">
        <v>38657</v>
      </c>
      <c r="F23" s="53">
        <v>123.818371</v>
      </c>
      <c r="G23" s="5">
        <v>2.1634710286739068E-2</v>
      </c>
    </row>
    <row r="24" spans="1:7" ht="15" x14ac:dyDescent="0.25">
      <c r="A24" s="6">
        <v>18</v>
      </c>
      <c r="B24" s="7" t="s">
        <v>312</v>
      </c>
      <c r="C24" s="11" t="s">
        <v>313</v>
      </c>
      <c r="D24" s="2" t="s">
        <v>16</v>
      </c>
      <c r="E24" s="47">
        <v>131578</v>
      </c>
      <c r="F24" s="53">
        <v>122.038595</v>
      </c>
      <c r="G24" s="5">
        <v>2.1323731085314334E-2</v>
      </c>
    </row>
    <row r="25" spans="1:7" ht="15" x14ac:dyDescent="0.25">
      <c r="A25" s="6">
        <v>19</v>
      </c>
      <c r="B25" s="7" t="s">
        <v>104</v>
      </c>
      <c r="C25" s="11" t="s">
        <v>105</v>
      </c>
      <c r="D25" s="2" t="s">
        <v>106</v>
      </c>
      <c r="E25" s="47">
        <v>33867</v>
      </c>
      <c r="F25" s="53">
        <v>120.5495865</v>
      </c>
      <c r="G25" s="5">
        <v>2.1063557516143475E-2</v>
      </c>
    </row>
    <row r="26" spans="1:7" ht="15" x14ac:dyDescent="0.25">
      <c r="A26" s="6">
        <v>20</v>
      </c>
      <c r="B26" s="7" t="s">
        <v>44</v>
      </c>
      <c r="C26" s="11" t="s">
        <v>45</v>
      </c>
      <c r="D26" s="2" t="s">
        <v>46</v>
      </c>
      <c r="E26" s="47">
        <v>65400</v>
      </c>
      <c r="F26" s="53">
        <v>116.4774</v>
      </c>
      <c r="G26" s="5">
        <v>2.0352026792152041E-2</v>
      </c>
    </row>
    <row r="27" spans="1:7" ht="15" x14ac:dyDescent="0.25">
      <c r="A27" s="6">
        <v>21</v>
      </c>
      <c r="B27" s="7" t="s">
        <v>178</v>
      </c>
      <c r="C27" s="11" t="s">
        <v>179</v>
      </c>
      <c r="D27" s="2" t="s">
        <v>13</v>
      </c>
      <c r="E27" s="47">
        <v>108332</v>
      </c>
      <c r="F27" s="53">
        <v>116.023572</v>
      </c>
      <c r="G27" s="5">
        <v>2.0272729695762277E-2</v>
      </c>
    </row>
    <row r="28" spans="1:7" ht="15" x14ac:dyDescent="0.25">
      <c r="A28" s="6">
        <v>22</v>
      </c>
      <c r="B28" s="7" t="s">
        <v>208</v>
      </c>
      <c r="C28" s="11" t="s">
        <v>209</v>
      </c>
      <c r="D28" s="2" t="s">
        <v>210</v>
      </c>
      <c r="E28" s="47">
        <v>19365</v>
      </c>
      <c r="F28" s="53">
        <v>114.17604</v>
      </c>
      <c r="G28" s="5">
        <v>1.9949911528775736E-2</v>
      </c>
    </row>
    <row r="29" spans="1:7" ht="15" x14ac:dyDescent="0.25">
      <c r="A29" s="6">
        <v>23</v>
      </c>
      <c r="B29" s="7" t="s">
        <v>667</v>
      </c>
      <c r="C29" s="11" t="s">
        <v>668</v>
      </c>
      <c r="D29" s="2" t="s">
        <v>253</v>
      </c>
      <c r="E29" s="47">
        <v>34770</v>
      </c>
      <c r="F29" s="53">
        <v>113.15896499999999</v>
      </c>
      <c r="G29" s="5">
        <v>1.9772198619235962E-2</v>
      </c>
    </row>
    <row r="30" spans="1:7" ht="25.5" x14ac:dyDescent="0.25">
      <c r="A30" s="6">
        <v>24</v>
      </c>
      <c r="B30" s="7" t="s">
        <v>107</v>
      </c>
      <c r="C30" s="11" t="s">
        <v>108</v>
      </c>
      <c r="D30" s="2" t="s">
        <v>31</v>
      </c>
      <c r="E30" s="47">
        <v>155904</v>
      </c>
      <c r="F30" s="53">
        <v>110.380032</v>
      </c>
      <c r="G30" s="5">
        <v>1.9286637309749353E-2</v>
      </c>
    </row>
    <row r="31" spans="1:7" ht="25.5" x14ac:dyDescent="0.25">
      <c r="A31" s="6">
        <v>25</v>
      </c>
      <c r="B31" s="7" t="s">
        <v>204</v>
      </c>
      <c r="C31" s="11" t="s">
        <v>205</v>
      </c>
      <c r="D31" s="2" t="s">
        <v>22</v>
      </c>
      <c r="E31" s="47">
        <v>13400</v>
      </c>
      <c r="F31" s="53">
        <v>109.4847</v>
      </c>
      <c r="G31" s="5">
        <v>1.9130196482156438E-2</v>
      </c>
    </row>
    <row r="32" spans="1:7" ht="15" x14ac:dyDescent="0.25">
      <c r="A32" s="6">
        <v>26</v>
      </c>
      <c r="B32" s="7" t="s">
        <v>513</v>
      </c>
      <c r="C32" s="11" t="s">
        <v>514</v>
      </c>
      <c r="D32" s="2" t="s">
        <v>273</v>
      </c>
      <c r="E32" s="47">
        <v>9286</v>
      </c>
      <c r="F32" s="53">
        <v>104.62071899999999</v>
      </c>
      <c r="G32" s="5">
        <v>1.8280315976337124E-2</v>
      </c>
    </row>
    <row r="33" spans="1:7" ht="51" x14ac:dyDescent="0.25">
      <c r="A33" s="6">
        <v>27</v>
      </c>
      <c r="B33" s="7" t="s">
        <v>289</v>
      </c>
      <c r="C33" s="11" t="s">
        <v>290</v>
      </c>
      <c r="D33" s="2" t="s">
        <v>238</v>
      </c>
      <c r="E33" s="47">
        <v>230444</v>
      </c>
      <c r="F33" s="53">
        <v>101.39536</v>
      </c>
      <c r="G33" s="5">
        <v>1.7716750917516198E-2</v>
      </c>
    </row>
    <row r="34" spans="1:7" ht="15" x14ac:dyDescent="0.25">
      <c r="A34" s="6">
        <v>28</v>
      </c>
      <c r="B34" s="7" t="s">
        <v>364</v>
      </c>
      <c r="C34" s="11" t="s">
        <v>365</v>
      </c>
      <c r="D34" s="2" t="s">
        <v>46</v>
      </c>
      <c r="E34" s="47">
        <v>180757</v>
      </c>
      <c r="F34" s="53">
        <v>100.86240599999999</v>
      </c>
      <c r="G34" s="5">
        <v>1.7623628182230341E-2</v>
      </c>
    </row>
    <row r="35" spans="1:7" ht="15" x14ac:dyDescent="0.25">
      <c r="A35" s="6">
        <v>29</v>
      </c>
      <c r="B35" s="7" t="s">
        <v>739</v>
      </c>
      <c r="C35" s="11" t="s">
        <v>740</v>
      </c>
      <c r="D35" s="2" t="s">
        <v>253</v>
      </c>
      <c r="E35" s="47">
        <v>9818</v>
      </c>
      <c r="F35" s="53">
        <v>93.516450000000006</v>
      </c>
      <c r="G35" s="5">
        <v>1.634007366155964E-2</v>
      </c>
    </row>
    <row r="36" spans="1:7" ht="15" x14ac:dyDescent="0.25">
      <c r="A36" s="6">
        <v>30</v>
      </c>
      <c r="B36" s="7" t="s">
        <v>239</v>
      </c>
      <c r="C36" s="11" t="s">
        <v>240</v>
      </c>
      <c r="D36" s="2" t="s">
        <v>210</v>
      </c>
      <c r="E36" s="47">
        <v>9641</v>
      </c>
      <c r="F36" s="53">
        <v>89.699864000000005</v>
      </c>
      <c r="G36" s="5">
        <v>1.5673203860838193E-2</v>
      </c>
    </row>
    <row r="37" spans="1:7" ht="15" x14ac:dyDescent="0.25">
      <c r="A37" s="6">
        <v>31</v>
      </c>
      <c r="B37" s="7" t="s">
        <v>741</v>
      </c>
      <c r="C37" s="11" t="s">
        <v>742</v>
      </c>
      <c r="D37" s="2" t="s">
        <v>25</v>
      </c>
      <c r="E37" s="47">
        <v>127945</v>
      </c>
      <c r="F37" s="53">
        <v>86.746709999999993</v>
      </c>
      <c r="G37" s="5">
        <v>1.5157201019691743E-2</v>
      </c>
    </row>
    <row r="38" spans="1:7" ht="25.5" x14ac:dyDescent="0.25">
      <c r="A38" s="6">
        <v>32</v>
      </c>
      <c r="B38" s="7" t="s">
        <v>479</v>
      </c>
      <c r="C38" s="11" t="s">
        <v>480</v>
      </c>
      <c r="D38" s="2" t="s">
        <v>28</v>
      </c>
      <c r="E38" s="47">
        <v>52228</v>
      </c>
      <c r="F38" s="53">
        <v>79.699928</v>
      </c>
      <c r="G38" s="5">
        <v>1.3925920994017625E-2</v>
      </c>
    </row>
    <row r="39" spans="1:7" ht="25.5" x14ac:dyDescent="0.25">
      <c r="A39" s="6">
        <v>33</v>
      </c>
      <c r="B39" s="7" t="s">
        <v>554</v>
      </c>
      <c r="C39" s="11" t="s">
        <v>555</v>
      </c>
      <c r="D39" s="2" t="s">
        <v>19</v>
      </c>
      <c r="E39" s="47">
        <v>469820</v>
      </c>
      <c r="F39" s="53">
        <v>78.225030000000004</v>
      </c>
      <c r="G39" s="5">
        <v>1.3668212944115314E-2</v>
      </c>
    </row>
    <row r="40" spans="1:7" ht="15" x14ac:dyDescent="0.25">
      <c r="A40" s="6">
        <v>34</v>
      </c>
      <c r="B40" s="7" t="s">
        <v>274</v>
      </c>
      <c r="C40" s="11" t="s">
        <v>275</v>
      </c>
      <c r="D40" s="2" t="s">
        <v>13</v>
      </c>
      <c r="E40" s="47">
        <v>35630</v>
      </c>
      <c r="F40" s="53">
        <v>74.092585</v>
      </c>
      <c r="G40" s="5">
        <v>1.2946153288275685E-2</v>
      </c>
    </row>
    <row r="41" spans="1:7" ht="15" x14ac:dyDescent="0.25">
      <c r="A41" s="6">
        <v>35</v>
      </c>
      <c r="B41" s="7" t="s">
        <v>398</v>
      </c>
      <c r="C41" s="11" t="s">
        <v>399</v>
      </c>
      <c r="D41" s="2" t="s">
        <v>210</v>
      </c>
      <c r="E41" s="47">
        <v>7515</v>
      </c>
      <c r="F41" s="53">
        <v>62.832915</v>
      </c>
      <c r="G41" s="5">
        <v>1.0978757849239525E-2</v>
      </c>
    </row>
    <row r="42" spans="1:7" ht="25.5" x14ac:dyDescent="0.25">
      <c r="A42" s="6">
        <v>36</v>
      </c>
      <c r="B42" s="7" t="s">
        <v>433</v>
      </c>
      <c r="C42" s="11" t="s">
        <v>434</v>
      </c>
      <c r="D42" s="2" t="s">
        <v>31</v>
      </c>
      <c r="E42" s="47">
        <v>5300</v>
      </c>
      <c r="F42" s="53">
        <v>62.155749999999998</v>
      </c>
      <c r="G42" s="5">
        <v>1.0860437211736389E-2</v>
      </c>
    </row>
    <row r="43" spans="1:7" ht="15" x14ac:dyDescent="0.25">
      <c r="A43" s="6">
        <v>37</v>
      </c>
      <c r="B43" s="7" t="s">
        <v>709</v>
      </c>
      <c r="C43" s="11" t="s">
        <v>710</v>
      </c>
      <c r="D43" s="2" t="s">
        <v>16</v>
      </c>
      <c r="E43" s="47">
        <v>36537</v>
      </c>
      <c r="F43" s="53">
        <v>61.382159999999999</v>
      </c>
      <c r="G43" s="5">
        <v>1.0725268291360926E-2</v>
      </c>
    </row>
    <row r="44" spans="1:7" ht="15" x14ac:dyDescent="0.25">
      <c r="A44" s="6">
        <v>38</v>
      </c>
      <c r="B44" s="7" t="s">
        <v>527</v>
      </c>
      <c r="C44" s="11" t="s">
        <v>528</v>
      </c>
      <c r="D44" s="2" t="s">
        <v>210</v>
      </c>
      <c r="E44" s="47">
        <v>4914</v>
      </c>
      <c r="F44" s="53">
        <v>58.149819000000001</v>
      </c>
      <c r="G44" s="5">
        <v>1.0160483271834636E-2</v>
      </c>
    </row>
    <row r="45" spans="1:7" ht="25.5" x14ac:dyDescent="0.25">
      <c r="A45" s="6">
        <v>39</v>
      </c>
      <c r="B45" s="7" t="s">
        <v>663</v>
      </c>
      <c r="C45" s="11" t="s">
        <v>664</v>
      </c>
      <c r="D45" s="2" t="s">
        <v>526</v>
      </c>
      <c r="E45" s="47">
        <v>24316</v>
      </c>
      <c r="F45" s="53">
        <v>50.103118000000002</v>
      </c>
      <c r="G45" s="5">
        <v>8.7544879942920706E-3</v>
      </c>
    </row>
    <row r="46" spans="1:7" ht="25.5" x14ac:dyDescent="0.25">
      <c r="A46" s="6">
        <v>40</v>
      </c>
      <c r="B46" s="7" t="s">
        <v>600</v>
      </c>
      <c r="C46" s="11" t="s">
        <v>601</v>
      </c>
      <c r="D46" s="2" t="s">
        <v>264</v>
      </c>
      <c r="E46" s="47">
        <v>23289</v>
      </c>
      <c r="F46" s="53">
        <v>45.180660000000003</v>
      </c>
      <c r="G46" s="5">
        <v>7.8943898370594807E-3</v>
      </c>
    </row>
    <row r="47" spans="1:7" ht="25.5" x14ac:dyDescent="0.25">
      <c r="A47" s="6">
        <v>41</v>
      </c>
      <c r="B47" s="7" t="s">
        <v>221</v>
      </c>
      <c r="C47" s="11" t="s">
        <v>222</v>
      </c>
      <c r="D47" s="2" t="s">
        <v>49</v>
      </c>
      <c r="E47" s="47">
        <v>70432</v>
      </c>
      <c r="F47" s="53">
        <v>42.963520000000003</v>
      </c>
      <c r="G47" s="5">
        <v>7.5069902841680882E-3</v>
      </c>
    </row>
    <row r="48" spans="1:7" ht="15" x14ac:dyDescent="0.25">
      <c r="A48" s="6">
        <v>42</v>
      </c>
      <c r="B48" s="7" t="s">
        <v>370</v>
      </c>
      <c r="C48" s="11" t="s">
        <v>371</v>
      </c>
      <c r="D48" s="2" t="s">
        <v>253</v>
      </c>
      <c r="E48" s="47">
        <v>7262</v>
      </c>
      <c r="F48" s="53">
        <v>39.599685999999998</v>
      </c>
      <c r="G48" s="5">
        <v>6.9192295709966743E-3</v>
      </c>
    </row>
    <row r="49" spans="1:7" ht="25.5" x14ac:dyDescent="0.25">
      <c r="A49" s="6">
        <v>43</v>
      </c>
      <c r="B49" s="7" t="s">
        <v>52</v>
      </c>
      <c r="C49" s="11" t="s">
        <v>53</v>
      </c>
      <c r="D49" s="2" t="s">
        <v>22</v>
      </c>
      <c r="E49" s="47">
        <v>5897</v>
      </c>
      <c r="F49" s="53">
        <v>39.386063</v>
      </c>
      <c r="G49" s="5">
        <v>6.8819033513229872E-3</v>
      </c>
    </row>
    <row r="50" spans="1:7" ht="15" x14ac:dyDescent="0.25">
      <c r="A50" s="1"/>
      <c r="B50" s="2"/>
      <c r="C50" s="8" t="s">
        <v>109</v>
      </c>
      <c r="D50" s="12"/>
      <c r="E50" s="49"/>
      <c r="F50" s="55">
        <v>5572.3429075000004</v>
      </c>
      <c r="G50" s="13">
        <v>0.97365216040621105</v>
      </c>
    </row>
    <row r="51" spans="1:7" ht="15" x14ac:dyDescent="0.25">
      <c r="A51" s="6"/>
      <c r="B51" s="7"/>
      <c r="C51" s="14"/>
      <c r="D51" s="15"/>
      <c r="E51" s="47"/>
      <c r="F51" s="53"/>
      <c r="G51" s="5"/>
    </row>
    <row r="52" spans="1:7" ht="15" x14ac:dyDescent="0.25">
      <c r="A52" s="1"/>
      <c r="B52" s="2"/>
      <c r="C52" s="8" t="s">
        <v>110</v>
      </c>
      <c r="D52" s="9"/>
      <c r="E52" s="48"/>
      <c r="F52" s="54"/>
      <c r="G52" s="10"/>
    </row>
    <row r="53" spans="1:7" ht="15" x14ac:dyDescent="0.25">
      <c r="A53" s="1"/>
      <c r="B53" s="2"/>
      <c r="C53" s="8" t="s">
        <v>109</v>
      </c>
      <c r="D53" s="12"/>
      <c r="E53" s="49"/>
      <c r="F53" s="55">
        <v>0</v>
      </c>
      <c r="G53" s="13">
        <v>0</v>
      </c>
    </row>
    <row r="54" spans="1:7" ht="15" x14ac:dyDescent="0.25">
      <c r="A54" s="6"/>
      <c r="B54" s="7"/>
      <c r="C54" s="14"/>
      <c r="D54" s="15"/>
      <c r="E54" s="47"/>
      <c r="F54" s="53"/>
      <c r="G54" s="5"/>
    </row>
    <row r="55" spans="1:7" ht="15" x14ac:dyDescent="0.25">
      <c r="A55" s="16"/>
      <c r="B55" s="17"/>
      <c r="C55" s="8" t="s">
        <v>111</v>
      </c>
      <c r="D55" s="9"/>
      <c r="E55" s="48"/>
      <c r="F55" s="54"/>
      <c r="G55" s="10"/>
    </row>
    <row r="56" spans="1:7" ht="15" x14ac:dyDescent="0.25">
      <c r="A56" s="18"/>
      <c r="B56" s="19"/>
      <c r="C56" s="8" t="s">
        <v>109</v>
      </c>
      <c r="D56" s="20"/>
      <c r="E56" s="50"/>
      <c r="F56" s="56">
        <v>0</v>
      </c>
      <c r="G56" s="21">
        <v>0</v>
      </c>
    </row>
    <row r="57" spans="1:7" ht="15" x14ac:dyDescent="0.25">
      <c r="A57" s="18"/>
      <c r="B57" s="19"/>
      <c r="C57" s="14"/>
      <c r="D57" s="22"/>
      <c r="E57" s="51"/>
      <c r="F57" s="57"/>
      <c r="G57" s="23"/>
    </row>
    <row r="58" spans="1:7" ht="15" x14ac:dyDescent="0.25">
      <c r="A58" s="1"/>
      <c r="B58" s="2"/>
      <c r="C58" s="8" t="s">
        <v>113</v>
      </c>
      <c r="D58" s="9"/>
      <c r="E58" s="48"/>
      <c r="F58" s="54"/>
      <c r="G58" s="10"/>
    </row>
    <row r="59" spans="1:7" ht="25.5" x14ac:dyDescent="0.25">
      <c r="A59" s="1">
        <v>1</v>
      </c>
      <c r="B59" s="2" t="s">
        <v>502</v>
      </c>
      <c r="C59" s="72" t="s">
        <v>763</v>
      </c>
      <c r="D59" s="4" t="s">
        <v>504</v>
      </c>
      <c r="E59" s="47">
        <v>10962</v>
      </c>
      <c r="F59" s="53">
        <v>10.994885999999999</v>
      </c>
      <c r="G59" s="5">
        <v>1.9211298882758144E-3</v>
      </c>
    </row>
    <row r="60" spans="1:7" ht="15" x14ac:dyDescent="0.25">
      <c r="A60" s="1"/>
      <c r="B60" s="2"/>
      <c r="C60" s="8" t="s">
        <v>109</v>
      </c>
      <c r="D60" s="12"/>
      <c r="E60" s="49"/>
      <c r="F60" s="55">
        <v>10.994885999999999</v>
      </c>
      <c r="G60" s="92">
        <v>1.9211298882758144E-3</v>
      </c>
    </row>
    <row r="61" spans="1:7" ht="15" x14ac:dyDescent="0.25">
      <c r="A61" s="1"/>
      <c r="B61" s="2"/>
      <c r="C61" s="14"/>
      <c r="D61" s="4"/>
      <c r="E61" s="47"/>
      <c r="F61" s="53"/>
      <c r="G61" s="5"/>
    </row>
    <row r="62" spans="1:7" ht="15" x14ac:dyDescent="0.25">
      <c r="A62" s="1"/>
      <c r="B62" s="2"/>
      <c r="C62" s="8" t="s">
        <v>114</v>
      </c>
      <c r="D62" s="9"/>
      <c r="E62" s="48"/>
      <c r="F62" s="54"/>
      <c r="G62" s="10"/>
    </row>
    <row r="63" spans="1:7" ht="15" x14ac:dyDescent="0.25">
      <c r="A63" s="1"/>
      <c r="B63" s="2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1"/>
      <c r="B64" s="2"/>
      <c r="C64" s="14"/>
      <c r="D64" s="4"/>
      <c r="E64" s="47"/>
      <c r="F64" s="53"/>
      <c r="G64" s="5"/>
    </row>
    <row r="65" spans="1:7" ht="15" x14ac:dyDescent="0.25">
      <c r="A65" s="1"/>
      <c r="B65" s="2"/>
      <c r="C65" s="8" t="s">
        <v>115</v>
      </c>
      <c r="D65" s="9"/>
      <c r="E65" s="48"/>
      <c r="F65" s="54"/>
      <c r="G65" s="10"/>
    </row>
    <row r="66" spans="1:7" ht="15" x14ac:dyDescent="0.25">
      <c r="A66" s="6">
        <v>1</v>
      </c>
      <c r="B66" s="7"/>
      <c r="C66" s="11" t="s">
        <v>861</v>
      </c>
      <c r="D66" s="15" t="s">
        <v>385</v>
      </c>
      <c r="E66" s="47">
        <v>38625</v>
      </c>
      <c r="F66" s="53">
        <v>28.077169125000001</v>
      </c>
      <c r="G66" s="5">
        <v>4.9059070538987311E-3</v>
      </c>
    </row>
    <row r="67" spans="1:7" ht="15" x14ac:dyDescent="0.25">
      <c r="A67" s="6">
        <v>2</v>
      </c>
      <c r="B67" s="7"/>
      <c r="C67" s="11" t="s">
        <v>862</v>
      </c>
      <c r="D67" s="15" t="s">
        <v>385</v>
      </c>
      <c r="E67" s="47">
        <v>10500</v>
      </c>
      <c r="F67" s="53">
        <v>13.450941</v>
      </c>
      <c r="G67" s="5">
        <v>2.3502749169508966E-3</v>
      </c>
    </row>
    <row r="68" spans="1:7" ht="15" x14ac:dyDescent="0.25">
      <c r="A68" s="1"/>
      <c r="B68" s="2"/>
      <c r="C68" s="8" t="s">
        <v>109</v>
      </c>
      <c r="D68" s="12"/>
      <c r="E68" s="49"/>
      <c r="F68" s="55">
        <v>41.528110124999998</v>
      </c>
      <c r="G68" s="92">
        <v>7.2561819708496268E-3</v>
      </c>
    </row>
    <row r="69" spans="1:7" ht="15" x14ac:dyDescent="0.25">
      <c r="A69" s="1"/>
      <c r="B69" s="2"/>
      <c r="C69" s="14"/>
      <c r="D69" s="4"/>
      <c r="E69" s="47"/>
      <c r="F69" s="53"/>
      <c r="G69" s="5"/>
    </row>
    <row r="70" spans="1:7" ht="25.5" x14ac:dyDescent="0.25">
      <c r="A70" s="6"/>
      <c r="B70" s="7"/>
      <c r="C70" s="24" t="s">
        <v>116</v>
      </c>
      <c r="D70" s="25"/>
      <c r="E70" s="49"/>
      <c r="F70" s="55">
        <v>5624.8659036250001</v>
      </c>
      <c r="G70" s="13">
        <v>0.98282947226533646</v>
      </c>
    </row>
    <row r="71" spans="1:7" ht="15" x14ac:dyDescent="0.25">
      <c r="A71" s="1"/>
      <c r="B71" s="2"/>
      <c r="C71" s="11"/>
      <c r="D71" s="4"/>
      <c r="E71" s="47"/>
      <c r="F71" s="53"/>
      <c r="G71" s="5"/>
    </row>
    <row r="72" spans="1:7" ht="15" x14ac:dyDescent="0.25">
      <c r="A72" s="1"/>
      <c r="B72" s="2"/>
      <c r="C72" s="3" t="s">
        <v>117</v>
      </c>
      <c r="D72" s="4"/>
      <c r="E72" s="47"/>
      <c r="F72" s="53"/>
      <c r="G72" s="5"/>
    </row>
    <row r="73" spans="1:7" ht="25.5" x14ac:dyDescent="0.25">
      <c r="A73" s="1"/>
      <c r="B73" s="2"/>
      <c r="C73" s="8" t="s">
        <v>10</v>
      </c>
      <c r="D73" s="9"/>
      <c r="E73" s="48"/>
      <c r="F73" s="54"/>
      <c r="G73" s="10"/>
    </row>
    <row r="74" spans="1:7" ht="15" x14ac:dyDescent="0.25">
      <c r="A74" s="6"/>
      <c r="B74" s="7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6"/>
      <c r="B75" s="7"/>
      <c r="C75" s="14"/>
      <c r="D75" s="4"/>
      <c r="E75" s="47"/>
      <c r="F75" s="53"/>
      <c r="G75" s="5"/>
    </row>
    <row r="76" spans="1:7" ht="15" x14ac:dyDescent="0.25">
      <c r="A76" s="1"/>
      <c r="B76" s="26"/>
      <c r="C76" s="8" t="s">
        <v>118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4"/>
      <c r="E78" s="47"/>
      <c r="F78" s="59"/>
      <c r="G78" s="28"/>
    </row>
    <row r="79" spans="1:7" ht="15" x14ac:dyDescent="0.25">
      <c r="A79" s="1"/>
      <c r="B79" s="2"/>
      <c r="C79" s="8" t="s">
        <v>119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1"/>
      <c r="B81" s="2"/>
      <c r="C81" s="14"/>
      <c r="D81" s="4"/>
      <c r="E81" s="47"/>
      <c r="F81" s="53"/>
      <c r="G81" s="5"/>
    </row>
    <row r="82" spans="1:7" ht="25.5" x14ac:dyDescent="0.25">
      <c r="A82" s="1"/>
      <c r="B82" s="26"/>
      <c r="C82" s="8" t="s">
        <v>120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4"/>
      <c r="E84" s="47"/>
      <c r="F84" s="53"/>
      <c r="G84" s="5"/>
    </row>
    <row r="85" spans="1:7" ht="15" x14ac:dyDescent="0.25">
      <c r="A85" s="6"/>
      <c r="B85" s="7"/>
      <c r="C85" s="29" t="s">
        <v>121</v>
      </c>
      <c r="D85" s="25"/>
      <c r="E85" s="49"/>
      <c r="F85" s="55">
        <v>0</v>
      </c>
      <c r="G85" s="13">
        <v>0</v>
      </c>
    </row>
    <row r="86" spans="1:7" ht="15" x14ac:dyDescent="0.25">
      <c r="A86" s="6"/>
      <c r="B86" s="7"/>
      <c r="C86" s="11"/>
      <c r="D86" s="4"/>
      <c r="E86" s="47"/>
      <c r="F86" s="53"/>
      <c r="G86" s="5"/>
    </row>
    <row r="87" spans="1:7" ht="15" x14ac:dyDescent="0.25">
      <c r="A87" s="1"/>
      <c r="B87" s="2"/>
      <c r="C87" s="3" t="s">
        <v>122</v>
      </c>
      <c r="D87" s="4"/>
      <c r="E87" s="47"/>
      <c r="F87" s="53"/>
      <c r="G87" s="5"/>
    </row>
    <row r="88" spans="1:7" ht="15" x14ac:dyDescent="0.25">
      <c r="A88" s="6"/>
      <c r="B88" s="7"/>
      <c r="C88" s="8" t="s">
        <v>123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25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7"/>
      <c r="E90" s="47"/>
      <c r="F90" s="53"/>
      <c r="G90" s="5"/>
    </row>
    <row r="91" spans="1:7" ht="15" x14ac:dyDescent="0.25">
      <c r="A91" s="6"/>
      <c r="B91" s="7"/>
      <c r="C91" s="8" t="s">
        <v>124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25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15" x14ac:dyDescent="0.25">
      <c r="A94" s="6"/>
      <c r="B94" s="7"/>
      <c r="C94" s="8" t="s">
        <v>125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15" x14ac:dyDescent="0.25">
      <c r="A97" s="6"/>
      <c r="B97" s="7"/>
      <c r="C97" s="8" t="s">
        <v>126</v>
      </c>
      <c r="D97" s="9"/>
      <c r="E97" s="48"/>
      <c r="F97" s="54"/>
      <c r="G97" s="10"/>
    </row>
    <row r="98" spans="1:7" ht="15" x14ac:dyDescent="0.25">
      <c r="A98" s="6">
        <v>1</v>
      </c>
      <c r="B98" s="7"/>
      <c r="C98" s="11" t="s">
        <v>757</v>
      </c>
      <c r="D98" s="15"/>
      <c r="E98" s="47"/>
      <c r="F98" s="53">
        <v>154.94905779999999</v>
      </c>
      <c r="G98" s="5">
        <v>2.7074156666995614E-2</v>
      </c>
    </row>
    <row r="99" spans="1:7" ht="15" x14ac:dyDescent="0.25">
      <c r="A99" s="6"/>
      <c r="B99" s="7"/>
      <c r="C99" s="8" t="s">
        <v>109</v>
      </c>
      <c r="D99" s="25"/>
      <c r="E99" s="49"/>
      <c r="F99" s="55">
        <v>154.94905779999999</v>
      </c>
      <c r="G99" s="92">
        <v>2.7074156666995614E-2</v>
      </c>
    </row>
    <row r="100" spans="1:7" ht="15" x14ac:dyDescent="0.25">
      <c r="A100" s="6"/>
      <c r="B100" s="7"/>
      <c r="C100" s="14"/>
      <c r="D100" s="7"/>
      <c r="E100" s="47"/>
      <c r="F100" s="53"/>
      <c r="G100" s="5"/>
    </row>
    <row r="101" spans="1:7" ht="25.5" x14ac:dyDescent="0.25">
      <c r="A101" s="6"/>
      <c r="B101" s="7"/>
      <c r="C101" s="24" t="s">
        <v>128</v>
      </c>
      <c r="D101" s="25"/>
      <c r="E101" s="49"/>
      <c r="F101" s="55">
        <v>154.94905779999999</v>
      </c>
      <c r="G101" s="92">
        <v>2.7074156666995614E-2</v>
      </c>
    </row>
    <row r="102" spans="1:7" ht="15" x14ac:dyDescent="0.25">
      <c r="A102" s="6"/>
      <c r="B102" s="7"/>
      <c r="C102" s="30"/>
      <c r="D102" s="7"/>
      <c r="E102" s="47"/>
      <c r="F102" s="53"/>
      <c r="G102" s="5"/>
    </row>
    <row r="103" spans="1:7" ht="15" x14ac:dyDescent="0.25">
      <c r="A103" s="1"/>
      <c r="B103" s="2"/>
      <c r="C103" s="3" t="s">
        <v>129</v>
      </c>
      <c r="D103" s="4"/>
      <c r="E103" s="47"/>
      <c r="F103" s="53"/>
      <c r="G103" s="5"/>
    </row>
    <row r="104" spans="1:7" ht="25.5" x14ac:dyDescent="0.25">
      <c r="A104" s="6"/>
      <c r="B104" s="7"/>
      <c r="C104" s="8" t="s">
        <v>130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15" x14ac:dyDescent="0.25">
      <c r="A107" s="1"/>
      <c r="B107" s="2"/>
      <c r="C107" s="3" t="s">
        <v>131</v>
      </c>
      <c r="D107" s="4"/>
      <c r="E107" s="47"/>
      <c r="F107" s="53"/>
      <c r="G107" s="5"/>
    </row>
    <row r="108" spans="1:7" ht="25.5" x14ac:dyDescent="0.25">
      <c r="A108" s="6"/>
      <c r="B108" s="7"/>
      <c r="C108" s="8" t="s">
        <v>132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25.5" x14ac:dyDescent="0.25">
      <c r="A111" s="6"/>
      <c r="B111" s="7"/>
      <c r="C111" s="8" t="s">
        <v>133</v>
      </c>
      <c r="D111" s="9"/>
      <c r="E111" s="48"/>
      <c r="F111" s="54"/>
      <c r="G111" s="10"/>
    </row>
    <row r="112" spans="1:7" ht="15" x14ac:dyDescent="0.25">
      <c r="A112" s="6"/>
      <c r="B112" s="7"/>
      <c r="C112" s="8" t="s">
        <v>109</v>
      </c>
      <c r="D112" s="25"/>
      <c r="E112" s="49"/>
      <c r="F112" s="55">
        <v>0</v>
      </c>
      <c r="G112" s="13">
        <v>0</v>
      </c>
    </row>
    <row r="113" spans="1:9" ht="15" x14ac:dyDescent="0.25">
      <c r="A113" s="6"/>
      <c r="B113" s="7"/>
      <c r="C113" s="14"/>
      <c r="D113" s="7"/>
      <c r="E113" s="47"/>
      <c r="F113" s="59"/>
      <c r="G113" s="28"/>
    </row>
    <row r="114" spans="1:9" ht="25.5" x14ac:dyDescent="0.25">
      <c r="A114" s="6"/>
      <c r="B114" s="7"/>
      <c r="C114" s="30" t="s">
        <v>134</v>
      </c>
      <c r="D114" s="7"/>
      <c r="E114" s="47"/>
      <c r="F114" s="59">
        <v>-56.679806900000003</v>
      </c>
      <c r="G114" s="5">
        <v>-9.9036289323319714E-3</v>
      </c>
    </row>
    <row r="115" spans="1:9" ht="15" x14ac:dyDescent="0.25">
      <c r="A115" s="6"/>
      <c r="B115" s="7"/>
      <c r="C115" s="31" t="s">
        <v>135</v>
      </c>
      <c r="D115" s="12"/>
      <c r="E115" s="49"/>
      <c r="F115" s="55">
        <v>5723.135154525</v>
      </c>
      <c r="G115" s="13">
        <v>1</v>
      </c>
      <c r="H115" s="77"/>
      <c r="I115" s="77"/>
    </row>
    <row r="117" spans="1:9" ht="15" x14ac:dyDescent="0.25">
      <c r="B117" s="352"/>
      <c r="C117" s="352"/>
      <c r="D117" s="352"/>
      <c r="E117" s="352"/>
      <c r="F117" s="352"/>
    </row>
    <row r="118" spans="1:9" ht="15" x14ac:dyDescent="0.25">
      <c r="B118" s="352"/>
      <c r="C118" s="352"/>
      <c r="D118" s="352"/>
      <c r="E118" s="352"/>
      <c r="F118" s="352"/>
    </row>
    <row r="120" spans="1:9" ht="15" x14ac:dyDescent="0.25">
      <c r="B120" s="37" t="s">
        <v>137</v>
      </c>
      <c r="C120" s="38"/>
      <c r="D120" s="39"/>
    </row>
    <row r="121" spans="1:9" ht="15" x14ac:dyDescent="0.25">
      <c r="B121" s="40" t="s">
        <v>138</v>
      </c>
      <c r="C121" s="41"/>
      <c r="D121" s="65" t="s">
        <v>139</v>
      </c>
    </row>
    <row r="122" spans="1:9" ht="15" x14ac:dyDescent="0.25">
      <c r="B122" s="40" t="s">
        <v>140</v>
      </c>
      <c r="C122" s="41"/>
      <c r="D122" s="65" t="s">
        <v>139</v>
      </c>
    </row>
    <row r="123" spans="1:9" ht="15" x14ac:dyDescent="0.25">
      <c r="B123" s="42" t="s">
        <v>141</v>
      </c>
      <c r="C123" s="41"/>
      <c r="D123" s="43"/>
    </row>
    <row r="124" spans="1:9" ht="25.5" customHeight="1" x14ac:dyDescent="0.25">
      <c r="B124" s="43"/>
      <c r="C124" s="33" t="s">
        <v>142</v>
      </c>
      <c r="D124" s="34" t="s">
        <v>143</v>
      </c>
    </row>
    <row r="125" spans="1:9" ht="12.75" customHeight="1" x14ac:dyDescent="0.25">
      <c r="B125" s="60" t="s">
        <v>144</v>
      </c>
      <c r="C125" s="61" t="s">
        <v>145</v>
      </c>
      <c r="D125" s="61" t="s">
        <v>146</v>
      </c>
    </row>
    <row r="126" spans="1:9" ht="15" x14ac:dyDescent="0.25">
      <c r="B126" s="43" t="s">
        <v>147</v>
      </c>
      <c r="C126" s="44">
        <v>9.8943999999999992</v>
      </c>
      <c r="D126" s="44">
        <v>9.5707000000000004</v>
      </c>
    </row>
    <row r="127" spans="1:9" ht="15" x14ac:dyDescent="0.25">
      <c r="B127" s="43" t="s">
        <v>148</v>
      </c>
      <c r="C127" s="44">
        <v>9.8943999999999992</v>
      </c>
      <c r="D127" s="44">
        <v>9.5707000000000004</v>
      </c>
    </row>
    <row r="128" spans="1:9" ht="15" x14ac:dyDescent="0.25">
      <c r="B128" s="43" t="s">
        <v>149</v>
      </c>
      <c r="C128" s="44">
        <v>9.6716999999999995</v>
      </c>
      <c r="D128" s="44">
        <v>9.3506</v>
      </c>
    </row>
    <row r="129" spans="2:4" ht="15" x14ac:dyDescent="0.25">
      <c r="B129" s="43" t="s">
        <v>150</v>
      </c>
      <c r="C129" s="44">
        <v>9.6716999999999995</v>
      </c>
      <c r="D129" s="44">
        <v>9.3506</v>
      </c>
    </row>
    <row r="131" spans="2:4" ht="15" x14ac:dyDescent="0.25">
      <c r="B131" s="62" t="s">
        <v>151</v>
      </c>
      <c r="C131" s="45"/>
      <c r="D131" s="63" t="s">
        <v>139</v>
      </c>
    </row>
    <row r="132" spans="2:4" ht="24.75" customHeight="1" x14ac:dyDescent="0.25">
      <c r="B132" s="64"/>
      <c r="C132" s="64"/>
    </row>
    <row r="133" spans="2:4" ht="15" x14ac:dyDescent="0.25">
      <c r="B133" s="66"/>
      <c r="C133" s="68"/>
      <c r="D133"/>
    </row>
    <row r="135" spans="2:4" ht="15" x14ac:dyDescent="0.25">
      <c r="B135" s="42" t="s">
        <v>152</v>
      </c>
      <c r="C135" s="41"/>
      <c r="D135" s="83" t="s">
        <v>439</v>
      </c>
    </row>
    <row r="136" spans="2:4" ht="15" x14ac:dyDescent="0.25">
      <c r="B136" s="42" t="s">
        <v>153</v>
      </c>
      <c r="C136" s="41"/>
      <c r="D136" s="67" t="s">
        <v>139</v>
      </c>
    </row>
    <row r="137" spans="2:4" ht="15" x14ac:dyDescent="0.25">
      <c r="B137" s="42" t="s">
        <v>154</v>
      </c>
      <c r="C137" s="41"/>
      <c r="D137" s="46">
        <v>0.30242391305966349</v>
      </c>
    </row>
    <row r="138" spans="2:4" ht="15" x14ac:dyDescent="0.25">
      <c r="B138" s="42" t="s">
        <v>155</v>
      </c>
      <c r="C138" s="41"/>
      <c r="D138" s="46" t="s">
        <v>139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V141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839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494</v>
      </c>
      <c r="C7" s="11" t="s">
        <v>495</v>
      </c>
      <c r="D7" s="2" t="s">
        <v>210</v>
      </c>
      <c r="E7" s="47">
        <v>24248</v>
      </c>
      <c r="F7" s="53">
        <v>182.18734799999999</v>
      </c>
      <c r="G7" s="5">
        <v>5.3883485000000002E-2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44006</v>
      </c>
      <c r="F8" s="53">
        <v>179.32445000000001</v>
      </c>
      <c r="G8" s="5">
        <v>5.3036759000000003E-2</v>
      </c>
    </row>
    <row r="9" spans="1:7" ht="15" x14ac:dyDescent="0.25">
      <c r="A9" s="6">
        <v>3</v>
      </c>
      <c r="B9" s="7" t="s">
        <v>36</v>
      </c>
      <c r="C9" s="11" t="s">
        <v>37</v>
      </c>
      <c r="D9" s="2" t="s">
        <v>16</v>
      </c>
      <c r="E9" s="47">
        <v>7412</v>
      </c>
      <c r="F9" s="53">
        <v>171.76939400000001</v>
      </c>
      <c r="G9" s="5">
        <v>5.0802285000000003E-2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55129</v>
      </c>
      <c r="F10" s="53">
        <v>166.13124149999999</v>
      </c>
      <c r="G10" s="5">
        <v>4.9134753000000003E-2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28</v>
      </c>
      <c r="E11" s="47">
        <v>9875</v>
      </c>
      <c r="F11" s="53">
        <v>137.53899999999999</v>
      </c>
      <c r="G11" s="5">
        <v>4.0678350000000002E-2</v>
      </c>
    </row>
    <row r="12" spans="1:7" ht="15" x14ac:dyDescent="0.25">
      <c r="A12" s="6">
        <v>6</v>
      </c>
      <c r="B12" s="7" t="s">
        <v>56</v>
      </c>
      <c r="C12" s="11" t="s">
        <v>57</v>
      </c>
      <c r="D12" s="2" t="s">
        <v>16</v>
      </c>
      <c r="E12" s="47">
        <v>39586</v>
      </c>
      <c r="F12" s="53">
        <v>122.69680700000001</v>
      </c>
      <c r="G12" s="5">
        <v>3.6288643000000002E-2</v>
      </c>
    </row>
    <row r="13" spans="1:7" ht="15" x14ac:dyDescent="0.25">
      <c r="A13" s="6">
        <v>7</v>
      </c>
      <c r="B13" s="7" t="s">
        <v>398</v>
      </c>
      <c r="C13" s="11" t="s">
        <v>399</v>
      </c>
      <c r="D13" s="2" t="s">
        <v>210</v>
      </c>
      <c r="E13" s="47">
        <v>14474</v>
      </c>
      <c r="F13" s="53">
        <v>121.01711400000001</v>
      </c>
      <c r="G13" s="5">
        <v>3.5791859000000002E-2</v>
      </c>
    </row>
    <row r="14" spans="1:7" ht="15" x14ac:dyDescent="0.25">
      <c r="A14" s="6">
        <v>8</v>
      </c>
      <c r="B14" s="7" t="s">
        <v>511</v>
      </c>
      <c r="C14" s="11" t="s">
        <v>512</v>
      </c>
      <c r="D14" s="2" t="s">
        <v>13</v>
      </c>
      <c r="E14" s="47">
        <v>11243</v>
      </c>
      <c r="F14" s="53">
        <v>101.321916</v>
      </c>
      <c r="G14" s="5">
        <v>2.9966834000000001E-2</v>
      </c>
    </row>
    <row r="15" spans="1:7" ht="25.5" x14ac:dyDescent="0.25">
      <c r="A15" s="6">
        <v>9</v>
      </c>
      <c r="B15" s="7" t="s">
        <v>17</v>
      </c>
      <c r="C15" s="11" t="s">
        <v>18</v>
      </c>
      <c r="D15" s="2" t="s">
        <v>19</v>
      </c>
      <c r="E15" s="47">
        <v>7157</v>
      </c>
      <c r="F15" s="53">
        <v>96.515723499999993</v>
      </c>
      <c r="G15" s="5">
        <v>2.8545361000000002E-2</v>
      </c>
    </row>
    <row r="16" spans="1:7" ht="25.5" x14ac:dyDescent="0.25">
      <c r="A16" s="6">
        <v>10</v>
      </c>
      <c r="B16" s="7" t="s">
        <v>424</v>
      </c>
      <c r="C16" s="11" t="s">
        <v>425</v>
      </c>
      <c r="D16" s="2" t="s">
        <v>49</v>
      </c>
      <c r="E16" s="47">
        <v>28855</v>
      </c>
      <c r="F16" s="53">
        <v>92.033022500000001</v>
      </c>
      <c r="G16" s="5">
        <v>2.7219562999999999E-2</v>
      </c>
    </row>
    <row r="17" spans="1:7" ht="15" x14ac:dyDescent="0.25">
      <c r="A17" s="6">
        <v>11</v>
      </c>
      <c r="B17" s="7" t="s">
        <v>392</v>
      </c>
      <c r="C17" s="11" t="s">
        <v>393</v>
      </c>
      <c r="D17" s="2" t="s">
        <v>16</v>
      </c>
      <c r="E17" s="47">
        <v>11538</v>
      </c>
      <c r="F17" s="53">
        <v>88.479152999999997</v>
      </c>
      <c r="G17" s="5">
        <v>2.6168475E-2</v>
      </c>
    </row>
    <row r="18" spans="1:7" ht="15" x14ac:dyDescent="0.25">
      <c r="A18" s="6">
        <v>12</v>
      </c>
      <c r="B18" s="7" t="s">
        <v>339</v>
      </c>
      <c r="C18" s="11" t="s">
        <v>340</v>
      </c>
      <c r="D18" s="2" t="s">
        <v>161</v>
      </c>
      <c r="E18" s="47">
        <v>15000</v>
      </c>
      <c r="F18" s="53">
        <v>86.572500000000005</v>
      </c>
      <c r="G18" s="5">
        <v>2.5604565999999999E-2</v>
      </c>
    </row>
    <row r="19" spans="1:7" ht="25.5" x14ac:dyDescent="0.25">
      <c r="A19" s="6">
        <v>13</v>
      </c>
      <c r="B19" s="7" t="s">
        <v>321</v>
      </c>
      <c r="C19" s="11" t="s">
        <v>322</v>
      </c>
      <c r="D19" s="2" t="s">
        <v>49</v>
      </c>
      <c r="E19" s="47">
        <v>8495</v>
      </c>
      <c r="F19" s="53">
        <v>74.394962500000005</v>
      </c>
      <c r="G19" s="5">
        <v>2.2002954000000002E-2</v>
      </c>
    </row>
    <row r="20" spans="1:7" ht="25.5" x14ac:dyDescent="0.25">
      <c r="A20" s="6">
        <v>14</v>
      </c>
      <c r="B20" s="7" t="s">
        <v>492</v>
      </c>
      <c r="C20" s="11" t="s">
        <v>493</v>
      </c>
      <c r="D20" s="2" t="s">
        <v>177</v>
      </c>
      <c r="E20" s="47">
        <v>3354</v>
      </c>
      <c r="F20" s="53">
        <v>66.913977000000003</v>
      </c>
      <c r="G20" s="5">
        <v>1.9790387999999999E-2</v>
      </c>
    </row>
    <row r="21" spans="1:7" ht="25.5" x14ac:dyDescent="0.25">
      <c r="A21" s="6">
        <v>15</v>
      </c>
      <c r="B21" s="7" t="s">
        <v>515</v>
      </c>
      <c r="C21" s="11" t="s">
        <v>516</v>
      </c>
      <c r="D21" s="2" t="s">
        <v>49</v>
      </c>
      <c r="E21" s="47">
        <v>43676</v>
      </c>
      <c r="F21" s="53">
        <v>65.776055999999997</v>
      </c>
      <c r="G21" s="5">
        <v>1.9453838000000001E-2</v>
      </c>
    </row>
    <row r="22" spans="1:7" ht="25.5" x14ac:dyDescent="0.25">
      <c r="A22" s="6">
        <v>16</v>
      </c>
      <c r="B22" s="7" t="s">
        <v>159</v>
      </c>
      <c r="C22" s="11" t="s">
        <v>160</v>
      </c>
      <c r="D22" s="2" t="s">
        <v>161</v>
      </c>
      <c r="E22" s="47">
        <v>9588</v>
      </c>
      <c r="F22" s="53">
        <v>64.297128000000001</v>
      </c>
      <c r="G22" s="5">
        <v>1.9016432E-2</v>
      </c>
    </row>
    <row r="23" spans="1:7" ht="15" x14ac:dyDescent="0.25">
      <c r="A23" s="6">
        <v>17</v>
      </c>
      <c r="B23" s="7" t="s">
        <v>513</v>
      </c>
      <c r="C23" s="11" t="s">
        <v>514</v>
      </c>
      <c r="D23" s="2" t="s">
        <v>273</v>
      </c>
      <c r="E23" s="47">
        <v>5441</v>
      </c>
      <c r="F23" s="53">
        <v>61.301026499999999</v>
      </c>
      <c r="G23" s="5">
        <v>1.8130309000000001E-2</v>
      </c>
    </row>
    <row r="24" spans="1:7" ht="25.5" x14ac:dyDescent="0.25">
      <c r="A24" s="6">
        <v>18</v>
      </c>
      <c r="B24" s="7" t="s">
        <v>296</v>
      </c>
      <c r="C24" s="11" t="s">
        <v>297</v>
      </c>
      <c r="D24" s="2" t="s">
        <v>250</v>
      </c>
      <c r="E24" s="47">
        <v>27732</v>
      </c>
      <c r="F24" s="53">
        <v>59.831789999999998</v>
      </c>
      <c r="G24" s="5">
        <v>1.769577E-2</v>
      </c>
    </row>
    <row r="25" spans="1:7" ht="25.5" x14ac:dyDescent="0.25">
      <c r="A25" s="6">
        <v>19</v>
      </c>
      <c r="B25" s="7" t="s">
        <v>54</v>
      </c>
      <c r="C25" s="11" t="s">
        <v>55</v>
      </c>
      <c r="D25" s="2" t="s">
        <v>22</v>
      </c>
      <c r="E25" s="47">
        <v>32000</v>
      </c>
      <c r="F25" s="53">
        <v>59.792000000000002</v>
      </c>
      <c r="G25" s="5">
        <v>1.7684002000000001E-2</v>
      </c>
    </row>
    <row r="26" spans="1:7" ht="15" x14ac:dyDescent="0.25">
      <c r="A26" s="6">
        <v>20</v>
      </c>
      <c r="B26" s="7" t="s">
        <v>517</v>
      </c>
      <c r="C26" s="11" t="s">
        <v>518</v>
      </c>
      <c r="D26" s="2" t="s">
        <v>210</v>
      </c>
      <c r="E26" s="47">
        <v>2506</v>
      </c>
      <c r="F26" s="53">
        <v>56.644371</v>
      </c>
      <c r="G26" s="5">
        <v>1.6753062999999999E-2</v>
      </c>
    </row>
    <row r="27" spans="1:7" ht="15" x14ac:dyDescent="0.25">
      <c r="A27" s="6">
        <v>21</v>
      </c>
      <c r="B27" s="7" t="s">
        <v>420</v>
      </c>
      <c r="C27" s="11" t="s">
        <v>421</v>
      </c>
      <c r="D27" s="2" t="s">
        <v>227</v>
      </c>
      <c r="E27" s="47">
        <v>8597</v>
      </c>
      <c r="F27" s="53">
        <v>55.476441000000001</v>
      </c>
      <c r="G27" s="5">
        <v>1.6407637999999999E-2</v>
      </c>
    </row>
    <row r="28" spans="1:7" ht="25.5" x14ac:dyDescent="0.25">
      <c r="A28" s="6">
        <v>22</v>
      </c>
      <c r="B28" s="7" t="s">
        <v>522</v>
      </c>
      <c r="C28" s="11" t="s">
        <v>523</v>
      </c>
      <c r="D28" s="2" t="s">
        <v>49</v>
      </c>
      <c r="E28" s="47">
        <v>3035</v>
      </c>
      <c r="F28" s="53">
        <v>53.346195000000002</v>
      </c>
      <c r="G28" s="5">
        <v>1.5777599E-2</v>
      </c>
    </row>
    <row r="29" spans="1:7" ht="15" x14ac:dyDescent="0.25">
      <c r="A29" s="6">
        <v>23</v>
      </c>
      <c r="B29" s="7" t="s">
        <v>477</v>
      </c>
      <c r="C29" s="11" t="s">
        <v>478</v>
      </c>
      <c r="D29" s="2" t="s">
        <v>253</v>
      </c>
      <c r="E29" s="47">
        <v>29481</v>
      </c>
      <c r="F29" s="53">
        <v>52.122408</v>
      </c>
      <c r="G29" s="5">
        <v>1.5415653E-2</v>
      </c>
    </row>
    <row r="30" spans="1:7" ht="15" x14ac:dyDescent="0.25">
      <c r="A30" s="6">
        <v>24</v>
      </c>
      <c r="B30" s="7" t="s">
        <v>104</v>
      </c>
      <c r="C30" s="11" t="s">
        <v>105</v>
      </c>
      <c r="D30" s="2" t="s">
        <v>106</v>
      </c>
      <c r="E30" s="47">
        <v>14474</v>
      </c>
      <c r="F30" s="53">
        <v>51.520203000000002</v>
      </c>
      <c r="G30" s="5">
        <v>1.5237545999999999E-2</v>
      </c>
    </row>
    <row r="31" spans="1:7" ht="15" x14ac:dyDescent="0.25">
      <c r="A31" s="6">
        <v>25</v>
      </c>
      <c r="B31" s="7" t="s">
        <v>519</v>
      </c>
      <c r="C31" s="11" t="s">
        <v>520</v>
      </c>
      <c r="D31" s="2" t="s">
        <v>521</v>
      </c>
      <c r="E31" s="47">
        <v>20057</v>
      </c>
      <c r="F31" s="53">
        <v>50.573725500000002</v>
      </c>
      <c r="G31" s="5">
        <v>1.4957616999999999E-2</v>
      </c>
    </row>
    <row r="32" spans="1:7" ht="15" x14ac:dyDescent="0.25">
      <c r="A32" s="6">
        <v>26</v>
      </c>
      <c r="B32" s="7" t="s">
        <v>314</v>
      </c>
      <c r="C32" s="11" t="s">
        <v>315</v>
      </c>
      <c r="D32" s="2" t="s">
        <v>316</v>
      </c>
      <c r="E32" s="47">
        <v>7000</v>
      </c>
      <c r="F32" s="53">
        <v>48.923000000000002</v>
      </c>
      <c r="G32" s="5">
        <v>1.4469401E-2</v>
      </c>
    </row>
    <row r="33" spans="1:7" ht="15" x14ac:dyDescent="0.25">
      <c r="A33" s="6">
        <v>27</v>
      </c>
      <c r="B33" s="7" t="s">
        <v>490</v>
      </c>
      <c r="C33" s="11" t="s">
        <v>491</v>
      </c>
      <c r="D33" s="2" t="s">
        <v>16</v>
      </c>
      <c r="E33" s="47">
        <v>3500</v>
      </c>
      <c r="F33" s="53">
        <v>48.529249999999998</v>
      </c>
      <c r="G33" s="5">
        <v>1.4352946E-2</v>
      </c>
    </row>
    <row r="34" spans="1:7" ht="25.5" x14ac:dyDescent="0.25">
      <c r="A34" s="6">
        <v>28</v>
      </c>
      <c r="B34" s="7" t="s">
        <v>42</v>
      </c>
      <c r="C34" s="11" t="s">
        <v>43</v>
      </c>
      <c r="D34" s="2" t="s">
        <v>19</v>
      </c>
      <c r="E34" s="47">
        <v>45000</v>
      </c>
      <c r="F34" s="53">
        <v>44.64</v>
      </c>
      <c r="G34" s="5">
        <v>1.3202666E-2</v>
      </c>
    </row>
    <row r="35" spans="1:7" ht="25.5" x14ac:dyDescent="0.25">
      <c r="A35" s="6">
        <v>29</v>
      </c>
      <c r="B35" s="7" t="s">
        <v>335</v>
      </c>
      <c r="C35" s="11" t="s">
        <v>336</v>
      </c>
      <c r="D35" s="2" t="s">
        <v>49</v>
      </c>
      <c r="E35" s="47">
        <v>21331</v>
      </c>
      <c r="F35" s="53">
        <v>44.624451999999998</v>
      </c>
      <c r="G35" s="5">
        <v>1.3198068E-2</v>
      </c>
    </row>
    <row r="36" spans="1:7" ht="25.5" x14ac:dyDescent="0.25">
      <c r="A36" s="6">
        <v>30</v>
      </c>
      <c r="B36" s="7" t="s">
        <v>406</v>
      </c>
      <c r="C36" s="11" t="s">
        <v>407</v>
      </c>
      <c r="D36" s="2" t="s">
        <v>177</v>
      </c>
      <c r="E36" s="47">
        <v>6712</v>
      </c>
      <c r="F36" s="53">
        <v>42.946731999999997</v>
      </c>
      <c r="G36" s="5">
        <v>1.2701868E-2</v>
      </c>
    </row>
    <row r="37" spans="1:7" ht="25.5" x14ac:dyDescent="0.25">
      <c r="A37" s="6">
        <v>31</v>
      </c>
      <c r="B37" s="7" t="s">
        <v>164</v>
      </c>
      <c r="C37" s="11" t="s">
        <v>165</v>
      </c>
      <c r="D37" s="2" t="s">
        <v>166</v>
      </c>
      <c r="E37" s="47">
        <v>21153</v>
      </c>
      <c r="F37" s="53">
        <v>41.713715999999998</v>
      </c>
      <c r="G37" s="5">
        <v>1.2337193E-2</v>
      </c>
    </row>
    <row r="38" spans="1:7" ht="15" x14ac:dyDescent="0.25">
      <c r="A38" s="6">
        <v>32</v>
      </c>
      <c r="B38" s="7" t="s">
        <v>527</v>
      </c>
      <c r="C38" s="11" t="s">
        <v>528</v>
      </c>
      <c r="D38" s="2" t="s">
        <v>210</v>
      </c>
      <c r="E38" s="47">
        <v>3520</v>
      </c>
      <c r="F38" s="53">
        <v>41.653919999999999</v>
      </c>
      <c r="G38" s="5">
        <v>1.2319507E-2</v>
      </c>
    </row>
    <row r="39" spans="1:7" ht="15" x14ac:dyDescent="0.25">
      <c r="A39" s="6">
        <v>33</v>
      </c>
      <c r="B39" s="7" t="s">
        <v>447</v>
      </c>
      <c r="C39" s="11" t="s">
        <v>448</v>
      </c>
      <c r="D39" s="2" t="s">
        <v>316</v>
      </c>
      <c r="E39" s="47">
        <v>15000</v>
      </c>
      <c r="F39" s="53">
        <v>36.884999999999998</v>
      </c>
      <c r="G39" s="5">
        <v>1.0909057999999999E-2</v>
      </c>
    </row>
    <row r="40" spans="1:7" ht="25.5" x14ac:dyDescent="0.25">
      <c r="A40" s="6">
        <v>34</v>
      </c>
      <c r="B40" s="7" t="s">
        <v>529</v>
      </c>
      <c r="C40" s="11" t="s">
        <v>530</v>
      </c>
      <c r="D40" s="2" t="s">
        <v>49</v>
      </c>
      <c r="E40" s="47">
        <v>3042</v>
      </c>
      <c r="F40" s="53">
        <v>36.751922999999998</v>
      </c>
      <c r="G40" s="5">
        <v>1.0869699E-2</v>
      </c>
    </row>
    <row r="41" spans="1:7" ht="25.5" x14ac:dyDescent="0.25">
      <c r="A41" s="6">
        <v>35</v>
      </c>
      <c r="B41" s="7" t="s">
        <v>531</v>
      </c>
      <c r="C41" s="11" t="s">
        <v>532</v>
      </c>
      <c r="D41" s="2" t="s">
        <v>49</v>
      </c>
      <c r="E41" s="47">
        <v>3300</v>
      </c>
      <c r="F41" s="53">
        <v>36.479849999999999</v>
      </c>
      <c r="G41" s="5">
        <v>1.0789231E-2</v>
      </c>
    </row>
    <row r="42" spans="1:7" ht="25.5" x14ac:dyDescent="0.25">
      <c r="A42" s="6">
        <v>36</v>
      </c>
      <c r="B42" s="7" t="s">
        <v>524</v>
      </c>
      <c r="C42" s="11" t="s">
        <v>525</v>
      </c>
      <c r="D42" s="2" t="s">
        <v>526</v>
      </c>
      <c r="E42" s="47">
        <v>67190</v>
      </c>
      <c r="F42" s="53">
        <v>34.80442</v>
      </c>
      <c r="G42" s="5">
        <v>1.0293709E-2</v>
      </c>
    </row>
    <row r="43" spans="1:7" ht="25.5" x14ac:dyDescent="0.25">
      <c r="A43" s="6">
        <v>37</v>
      </c>
      <c r="B43" s="7" t="s">
        <v>308</v>
      </c>
      <c r="C43" s="11" t="s">
        <v>309</v>
      </c>
      <c r="D43" s="2" t="s">
        <v>22</v>
      </c>
      <c r="E43" s="47">
        <v>4608</v>
      </c>
      <c r="F43" s="53">
        <v>33.484031999999999</v>
      </c>
      <c r="G43" s="5">
        <v>9.9031919999999999E-3</v>
      </c>
    </row>
    <row r="44" spans="1:7" ht="15" x14ac:dyDescent="0.25">
      <c r="A44" s="6">
        <v>38</v>
      </c>
      <c r="B44" s="7" t="s">
        <v>533</v>
      </c>
      <c r="C44" s="11" t="s">
        <v>534</v>
      </c>
      <c r="D44" s="2" t="s">
        <v>16</v>
      </c>
      <c r="E44" s="47">
        <v>27726</v>
      </c>
      <c r="F44" s="53">
        <v>32.342379000000001</v>
      </c>
      <c r="G44" s="5">
        <v>9.5655389999999996E-3</v>
      </c>
    </row>
    <row r="45" spans="1:7" ht="25.5" x14ac:dyDescent="0.25">
      <c r="A45" s="6">
        <v>39</v>
      </c>
      <c r="B45" s="7" t="s">
        <v>459</v>
      </c>
      <c r="C45" s="11" t="s">
        <v>460</v>
      </c>
      <c r="D45" s="2" t="s">
        <v>74</v>
      </c>
      <c r="E45" s="47">
        <v>10872</v>
      </c>
      <c r="F45" s="53">
        <v>31.729932000000002</v>
      </c>
      <c r="G45" s="5">
        <v>9.384402E-3</v>
      </c>
    </row>
    <row r="46" spans="1:7" ht="25.5" x14ac:dyDescent="0.25">
      <c r="A46" s="6">
        <v>40</v>
      </c>
      <c r="B46" s="7" t="s">
        <v>383</v>
      </c>
      <c r="C46" s="11" t="s">
        <v>384</v>
      </c>
      <c r="D46" s="2" t="s">
        <v>49</v>
      </c>
      <c r="E46" s="47">
        <v>17200</v>
      </c>
      <c r="F46" s="53">
        <v>30.891200000000001</v>
      </c>
      <c r="G46" s="5">
        <v>9.1363399999999997E-3</v>
      </c>
    </row>
    <row r="47" spans="1:7" ht="25.5" x14ac:dyDescent="0.25">
      <c r="A47" s="6">
        <v>41</v>
      </c>
      <c r="B47" s="7" t="s">
        <v>107</v>
      </c>
      <c r="C47" s="11" t="s">
        <v>108</v>
      </c>
      <c r="D47" s="2" t="s">
        <v>31</v>
      </c>
      <c r="E47" s="47">
        <v>42165</v>
      </c>
      <c r="F47" s="53">
        <v>29.852820000000001</v>
      </c>
      <c r="G47" s="5">
        <v>8.8292300000000004E-3</v>
      </c>
    </row>
    <row r="48" spans="1:7" ht="15" x14ac:dyDescent="0.25">
      <c r="A48" s="6">
        <v>42</v>
      </c>
      <c r="B48" s="7" t="s">
        <v>44</v>
      </c>
      <c r="C48" s="11" t="s">
        <v>45</v>
      </c>
      <c r="D48" s="2" t="s">
        <v>46</v>
      </c>
      <c r="E48" s="47">
        <v>16441</v>
      </c>
      <c r="F48" s="53">
        <v>29.281421000000002</v>
      </c>
      <c r="G48" s="5">
        <v>8.6602339999999993E-3</v>
      </c>
    </row>
    <row r="49" spans="1:7" ht="15" x14ac:dyDescent="0.25">
      <c r="A49" s="6">
        <v>43</v>
      </c>
      <c r="B49" s="7" t="s">
        <v>507</v>
      </c>
      <c r="C49" s="11" t="s">
        <v>508</v>
      </c>
      <c r="D49" s="2" t="s">
        <v>227</v>
      </c>
      <c r="E49" s="47">
        <v>406</v>
      </c>
      <c r="F49" s="53">
        <v>27.065584000000001</v>
      </c>
      <c r="G49" s="5">
        <v>8.0048810000000001E-3</v>
      </c>
    </row>
    <row r="50" spans="1:7" ht="25.5" x14ac:dyDescent="0.25">
      <c r="A50" s="6">
        <v>44</v>
      </c>
      <c r="B50" s="7" t="s">
        <v>535</v>
      </c>
      <c r="C50" s="11" t="s">
        <v>536</v>
      </c>
      <c r="D50" s="2" t="s">
        <v>169</v>
      </c>
      <c r="E50" s="47">
        <v>6000</v>
      </c>
      <c r="F50" s="53">
        <v>25.956</v>
      </c>
      <c r="G50" s="5">
        <v>7.6767119999999996E-3</v>
      </c>
    </row>
    <row r="51" spans="1:7" ht="25.5" x14ac:dyDescent="0.25">
      <c r="A51" s="6">
        <v>45</v>
      </c>
      <c r="B51" s="7" t="s">
        <v>537</v>
      </c>
      <c r="C51" s="11" t="s">
        <v>538</v>
      </c>
      <c r="D51" s="2" t="s">
        <v>28</v>
      </c>
      <c r="E51" s="47">
        <v>16121</v>
      </c>
      <c r="F51" s="53">
        <v>25.4792405</v>
      </c>
      <c r="G51" s="5">
        <v>7.5357059999999997E-3</v>
      </c>
    </row>
    <row r="52" spans="1:7" ht="25.5" x14ac:dyDescent="0.25">
      <c r="A52" s="6">
        <v>46</v>
      </c>
      <c r="B52" s="7" t="s">
        <v>300</v>
      </c>
      <c r="C52" s="11" t="s">
        <v>301</v>
      </c>
      <c r="D52" s="2" t="s">
        <v>166</v>
      </c>
      <c r="E52" s="47">
        <v>2048</v>
      </c>
      <c r="F52" s="53">
        <v>24.913920000000001</v>
      </c>
      <c r="G52" s="5">
        <v>7.3685080000000002E-3</v>
      </c>
    </row>
    <row r="53" spans="1:7" ht="25.5" x14ac:dyDescent="0.25">
      <c r="A53" s="6">
        <v>47</v>
      </c>
      <c r="B53" s="7" t="s">
        <v>539</v>
      </c>
      <c r="C53" s="11" t="s">
        <v>540</v>
      </c>
      <c r="D53" s="2" t="s">
        <v>28</v>
      </c>
      <c r="E53" s="47">
        <v>6238</v>
      </c>
      <c r="F53" s="53">
        <v>23.695042999999998</v>
      </c>
      <c r="G53" s="5">
        <v>7.0080139999999999E-3</v>
      </c>
    </row>
    <row r="54" spans="1:7" ht="25.5" x14ac:dyDescent="0.25">
      <c r="A54" s="6">
        <v>48</v>
      </c>
      <c r="B54" s="7" t="s">
        <v>278</v>
      </c>
      <c r="C54" s="11" t="s">
        <v>279</v>
      </c>
      <c r="D54" s="2" t="s">
        <v>22</v>
      </c>
      <c r="E54" s="47">
        <v>3850</v>
      </c>
      <c r="F54" s="53">
        <v>20.988275000000002</v>
      </c>
      <c r="G54" s="5">
        <v>6.2074640000000002E-3</v>
      </c>
    </row>
    <row r="55" spans="1:7" ht="15" x14ac:dyDescent="0.25">
      <c r="A55" s="6">
        <v>49</v>
      </c>
      <c r="B55" s="7" t="s">
        <v>743</v>
      </c>
      <c r="C55" s="11" t="s">
        <v>744</v>
      </c>
      <c r="D55" s="2" t="s">
        <v>161</v>
      </c>
      <c r="E55" s="47">
        <v>4123</v>
      </c>
      <c r="F55" s="53">
        <v>13.5997155</v>
      </c>
      <c r="G55" s="5">
        <v>4.0222340000000004E-3</v>
      </c>
    </row>
    <row r="56" spans="1:7" ht="15" x14ac:dyDescent="0.25">
      <c r="A56" s="1"/>
      <c r="B56" s="2"/>
      <c r="C56" s="8" t="s">
        <v>109</v>
      </c>
      <c r="D56" s="12"/>
      <c r="E56" s="49"/>
      <c r="F56" s="55">
        <v>3124.8097780000007</v>
      </c>
      <c r="G56" s="13">
        <v>0.92418954399999997</v>
      </c>
    </row>
    <row r="57" spans="1:7" ht="15" x14ac:dyDescent="0.25">
      <c r="A57" s="6"/>
      <c r="B57" s="7"/>
      <c r="C57" s="14"/>
      <c r="D57" s="15"/>
      <c r="E57" s="47"/>
      <c r="F57" s="53"/>
      <c r="G57" s="5"/>
    </row>
    <row r="58" spans="1:7" ht="15" x14ac:dyDescent="0.25">
      <c r="A58" s="1"/>
      <c r="B58" s="2"/>
      <c r="C58" s="8" t="s">
        <v>110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6"/>
      <c r="B60" s="7"/>
      <c r="C60" s="14"/>
      <c r="D60" s="15"/>
      <c r="E60" s="47"/>
      <c r="F60" s="53"/>
      <c r="G60" s="5"/>
    </row>
    <row r="61" spans="1:7" ht="15" x14ac:dyDescent="0.25">
      <c r="A61" s="16"/>
      <c r="B61" s="17"/>
      <c r="C61" s="8" t="s">
        <v>111</v>
      </c>
      <c r="D61" s="9"/>
      <c r="E61" s="48"/>
      <c r="F61" s="54"/>
      <c r="G61" s="10"/>
    </row>
    <row r="62" spans="1:7" ht="15" x14ac:dyDescent="0.25">
      <c r="A62" s="18"/>
      <c r="B62" s="19"/>
      <c r="C62" s="8" t="s">
        <v>109</v>
      </c>
      <c r="D62" s="20"/>
      <c r="E62" s="50"/>
      <c r="F62" s="56">
        <v>0</v>
      </c>
      <c r="G62" s="21">
        <v>0</v>
      </c>
    </row>
    <row r="63" spans="1:7" ht="15" x14ac:dyDescent="0.25">
      <c r="A63" s="18"/>
      <c r="B63" s="19"/>
      <c r="C63" s="14"/>
      <c r="D63" s="22"/>
      <c r="E63" s="51"/>
      <c r="F63" s="57"/>
      <c r="G63" s="23"/>
    </row>
    <row r="64" spans="1:7" ht="15" x14ac:dyDescent="0.25">
      <c r="A64" s="1"/>
      <c r="B64" s="2"/>
      <c r="C64" s="8" t="s">
        <v>113</v>
      </c>
      <c r="D64" s="9"/>
      <c r="E64" s="48"/>
      <c r="F64" s="54"/>
      <c r="G64" s="10"/>
    </row>
    <row r="65" spans="1:7" ht="15" x14ac:dyDescent="0.25">
      <c r="A65" s="1"/>
      <c r="B65" s="2"/>
      <c r="C65" s="8" t="s">
        <v>109</v>
      </c>
      <c r="D65" s="12"/>
      <c r="E65" s="49"/>
      <c r="F65" s="55">
        <v>0</v>
      </c>
      <c r="G65" s="13">
        <v>0</v>
      </c>
    </row>
    <row r="66" spans="1:7" ht="15" x14ac:dyDescent="0.25">
      <c r="A66" s="1"/>
      <c r="B66" s="2"/>
      <c r="C66" s="14"/>
      <c r="D66" s="4"/>
      <c r="E66" s="47"/>
      <c r="F66" s="53"/>
      <c r="G66" s="5"/>
    </row>
    <row r="67" spans="1:7" ht="15" x14ac:dyDescent="0.25">
      <c r="A67" s="1"/>
      <c r="B67" s="2"/>
      <c r="C67" s="8" t="s">
        <v>114</v>
      </c>
      <c r="D67" s="9"/>
      <c r="E67" s="48"/>
      <c r="F67" s="54"/>
      <c r="G67" s="10"/>
    </row>
    <row r="68" spans="1:7" ht="15" x14ac:dyDescent="0.25">
      <c r="A68" s="1"/>
      <c r="B68" s="2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1"/>
      <c r="B69" s="2"/>
      <c r="C69" s="14"/>
      <c r="D69" s="4"/>
      <c r="E69" s="47"/>
      <c r="F69" s="53"/>
      <c r="G69" s="5"/>
    </row>
    <row r="70" spans="1:7" ht="15" x14ac:dyDescent="0.25">
      <c r="A70" s="1"/>
      <c r="B70" s="2"/>
      <c r="C70" s="8" t="s">
        <v>115</v>
      </c>
      <c r="D70" s="9"/>
      <c r="E70" s="48"/>
      <c r="F70" s="54"/>
      <c r="G70" s="10"/>
    </row>
    <row r="71" spans="1:7" ht="15" x14ac:dyDescent="0.25">
      <c r="A71" s="1"/>
      <c r="B71" s="2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1"/>
      <c r="B72" s="2"/>
      <c r="C72" s="14"/>
      <c r="D72" s="4"/>
      <c r="E72" s="47"/>
      <c r="F72" s="53"/>
      <c r="G72" s="5"/>
    </row>
    <row r="73" spans="1:7" ht="25.5" x14ac:dyDescent="0.25">
      <c r="A73" s="6"/>
      <c r="B73" s="7"/>
      <c r="C73" s="24" t="s">
        <v>116</v>
      </c>
      <c r="D73" s="25"/>
      <c r="E73" s="49"/>
      <c r="F73" s="55">
        <v>3124.8097780000007</v>
      </c>
      <c r="G73" s="13">
        <v>0.92418954399999997</v>
      </c>
    </row>
    <row r="74" spans="1:7" ht="15" x14ac:dyDescent="0.25">
      <c r="A74" s="1"/>
      <c r="B74" s="2"/>
      <c r="C74" s="11"/>
      <c r="D74" s="4"/>
      <c r="E74" s="47"/>
      <c r="F74" s="53"/>
      <c r="G74" s="5"/>
    </row>
    <row r="75" spans="1:7" ht="15" x14ac:dyDescent="0.25">
      <c r="A75" s="1"/>
      <c r="B75" s="2"/>
      <c r="C75" s="3" t="s">
        <v>117</v>
      </c>
      <c r="D75" s="4"/>
      <c r="E75" s="47"/>
      <c r="F75" s="53"/>
      <c r="G75" s="5"/>
    </row>
    <row r="76" spans="1:7" ht="25.5" x14ac:dyDescent="0.25">
      <c r="A76" s="1"/>
      <c r="B76" s="2"/>
      <c r="C76" s="8" t="s">
        <v>10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4"/>
      <c r="E78" s="47"/>
      <c r="F78" s="53"/>
      <c r="G78" s="5"/>
    </row>
    <row r="79" spans="1:7" ht="15" x14ac:dyDescent="0.25">
      <c r="A79" s="1"/>
      <c r="B79" s="26"/>
      <c r="C79" s="8" t="s">
        <v>118</v>
      </c>
      <c r="D79" s="9"/>
      <c r="E79" s="48"/>
      <c r="F79" s="54"/>
      <c r="G79" s="10"/>
    </row>
    <row r="80" spans="1:7" ht="15" x14ac:dyDescent="0.25">
      <c r="A80" s="6"/>
      <c r="B80" s="7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6"/>
      <c r="B81" s="7"/>
      <c r="C81" s="14"/>
      <c r="D81" s="4"/>
      <c r="E81" s="47"/>
      <c r="F81" s="59"/>
      <c r="G81" s="28"/>
    </row>
    <row r="82" spans="1:7" ht="15" x14ac:dyDescent="0.25">
      <c r="A82" s="1"/>
      <c r="B82" s="2"/>
      <c r="C82" s="8" t="s">
        <v>119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12"/>
      <c r="E83" s="49"/>
      <c r="F83" s="55">
        <v>0</v>
      </c>
      <c r="G83" s="13">
        <v>0</v>
      </c>
    </row>
    <row r="84" spans="1:7" ht="15" x14ac:dyDescent="0.25">
      <c r="A84" s="1"/>
      <c r="B84" s="2"/>
      <c r="C84" s="14"/>
      <c r="D84" s="4"/>
      <c r="E84" s="47"/>
      <c r="F84" s="53"/>
      <c r="G84" s="5"/>
    </row>
    <row r="85" spans="1:7" ht="25.5" x14ac:dyDescent="0.25">
      <c r="A85" s="1"/>
      <c r="B85" s="26"/>
      <c r="C85" s="8" t="s">
        <v>120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4"/>
      <c r="E87" s="47"/>
      <c r="F87" s="53"/>
      <c r="G87" s="5"/>
    </row>
    <row r="88" spans="1:7" ht="15" x14ac:dyDescent="0.25">
      <c r="A88" s="6"/>
      <c r="B88" s="7"/>
      <c r="C88" s="29" t="s">
        <v>121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1"/>
      <c r="D89" s="4"/>
      <c r="E89" s="47"/>
      <c r="F89" s="53"/>
      <c r="G89" s="5"/>
    </row>
    <row r="90" spans="1:7" ht="15" x14ac:dyDescent="0.25">
      <c r="A90" s="1"/>
      <c r="B90" s="2"/>
      <c r="C90" s="3" t="s">
        <v>122</v>
      </c>
      <c r="D90" s="4"/>
      <c r="E90" s="47"/>
      <c r="F90" s="53"/>
      <c r="G90" s="5"/>
    </row>
    <row r="91" spans="1:7" ht="15" x14ac:dyDescent="0.25">
      <c r="A91" s="6"/>
      <c r="B91" s="7"/>
      <c r="C91" s="8" t="s">
        <v>123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25"/>
      <c r="E92" s="49"/>
      <c r="F92" s="55">
        <v>0</v>
      </c>
      <c r="G92" s="13">
        <v>0</v>
      </c>
    </row>
    <row r="93" spans="1:7" ht="15" x14ac:dyDescent="0.25">
      <c r="A93" s="6"/>
      <c r="B93" s="7"/>
      <c r="C93" s="14"/>
      <c r="D93" s="7"/>
      <c r="E93" s="47"/>
      <c r="F93" s="53"/>
      <c r="G93" s="5"/>
    </row>
    <row r="94" spans="1:7" ht="15" x14ac:dyDescent="0.25">
      <c r="A94" s="6"/>
      <c r="B94" s="7"/>
      <c r="C94" s="8" t="s">
        <v>124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25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7"/>
      <c r="E96" s="47"/>
      <c r="F96" s="53"/>
      <c r="G96" s="5"/>
    </row>
    <row r="97" spans="1:7" ht="15" x14ac:dyDescent="0.25">
      <c r="A97" s="6"/>
      <c r="B97" s="7"/>
      <c r="C97" s="8" t="s">
        <v>125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15" x14ac:dyDescent="0.25">
      <c r="A100" s="6"/>
      <c r="B100" s="7"/>
      <c r="C100" s="8" t="s">
        <v>126</v>
      </c>
      <c r="D100" s="9"/>
      <c r="E100" s="48"/>
      <c r="F100" s="54"/>
      <c r="G100" s="10"/>
    </row>
    <row r="101" spans="1:7" ht="15" x14ac:dyDescent="0.25">
      <c r="A101" s="6">
        <v>1</v>
      </c>
      <c r="B101" s="7"/>
      <c r="C101" s="11" t="s">
        <v>757</v>
      </c>
      <c r="D101" s="15"/>
      <c r="E101" s="47"/>
      <c r="F101" s="53">
        <v>243.91980720000001</v>
      </c>
      <c r="G101" s="5">
        <v>7.2141394999999997E-2</v>
      </c>
    </row>
    <row r="102" spans="1:7" ht="15" x14ac:dyDescent="0.25">
      <c r="A102" s="6"/>
      <c r="B102" s="7"/>
      <c r="C102" s="8" t="s">
        <v>109</v>
      </c>
      <c r="D102" s="25"/>
      <c r="E102" s="49"/>
      <c r="F102" s="55">
        <v>243.91980720000001</v>
      </c>
      <c r="G102" s="13">
        <v>7.2141394999999997E-2</v>
      </c>
    </row>
    <row r="103" spans="1:7" ht="15" x14ac:dyDescent="0.25">
      <c r="A103" s="6"/>
      <c r="B103" s="7"/>
      <c r="C103" s="14"/>
      <c r="D103" s="7"/>
      <c r="E103" s="47"/>
      <c r="F103" s="53"/>
      <c r="G103" s="5"/>
    </row>
    <row r="104" spans="1:7" ht="25.5" x14ac:dyDescent="0.25">
      <c r="A104" s="6"/>
      <c r="B104" s="7"/>
      <c r="C104" s="24" t="s">
        <v>128</v>
      </c>
      <c r="D104" s="25"/>
      <c r="E104" s="49"/>
      <c r="F104" s="55">
        <v>243.91980720000001</v>
      </c>
      <c r="G104" s="13">
        <v>7.2141394999999997E-2</v>
      </c>
    </row>
    <row r="105" spans="1:7" ht="15" x14ac:dyDescent="0.25">
      <c r="A105" s="6"/>
      <c r="B105" s="7"/>
      <c r="C105" s="30"/>
      <c r="D105" s="7"/>
      <c r="E105" s="47"/>
      <c r="F105" s="53"/>
      <c r="G105" s="5"/>
    </row>
    <row r="106" spans="1:7" ht="15" x14ac:dyDescent="0.25">
      <c r="A106" s="1"/>
      <c r="B106" s="2"/>
      <c r="C106" s="3" t="s">
        <v>129</v>
      </c>
      <c r="D106" s="4"/>
      <c r="E106" s="47"/>
      <c r="F106" s="53"/>
      <c r="G106" s="5"/>
    </row>
    <row r="107" spans="1:7" ht="25.5" x14ac:dyDescent="0.25">
      <c r="A107" s="6"/>
      <c r="B107" s="7"/>
      <c r="C107" s="8" t="s">
        <v>130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1"/>
      <c r="B110" s="2"/>
      <c r="C110" s="3" t="s">
        <v>131</v>
      </c>
      <c r="D110" s="4"/>
      <c r="E110" s="47"/>
      <c r="F110" s="53"/>
      <c r="G110" s="5"/>
    </row>
    <row r="111" spans="1:7" ht="25.5" x14ac:dyDescent="0.25">
      <c r="A111" s="6"/>
      <c r="B111" s="7"/>
      <c r="C111" s="8" t="s">
        <v>132</v>
      </c>
      <c r="D111" s="9"/>
      <c r="E111" s="48"/>
      <c r="F111" s="54"/>
      <c r="G111" s="10"/>
    </row>
    <row r="112" spans="1:7" ht="15" x14ac:dyDescent="0.25">
      <c r="A112" s="6"/>
      <c r="B112" s="7"/>
      <c r="C112" s="8" t="s">
        <v>109</v>
      </c>
      <c r="D112" s="25"/>
      <c r="E112" s="49"/>
      <c r="F112" s="55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25.5" x14ac:dyDescent="0.25">
      <c r="A114" s="6"/>
      <c r="B114" s="7"/>
      <c r="C114" s="8" t="s">
        <v>133</v>
      </c>
      <c r="D114" s="9"/>
      <c r="E114" s="48"/>
      <c r="F114" s="54"/>
      <c r="G114" s="10"/>
    </row>
    <row r="115" spans="1:7" ht="15" x14ac:dyDescent="0.25">
      <c r="A115" s="6"/>
      <c r="B115" s="7"/>
      <c r="C115" s="8" t="s">
        <v>109</v>
      </c>
      <c r="D115" s="25"/>
      <c r="E115" s="49"/>
      <c r="F115" s="55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7"/>
      <c r="F116" s="59"/>
      <c r="G116" s="28"/>
    </row>
    <row r="117" spans="1:7" ht="25.5" x14ac:dyDescent="0.25">
      <c r="A117" s="6"/>
      <c r="B117" s="7"/>
      <c r="C117" s="30" t="s">
        <v>134</v>
      </c>
      <c r="D117" s="7"/>
      <c r="E117" s="47"/>
      <c r="F117" s="59">
        <v>12.405592</v>
      </c>
      <c r="G117" s="28">
        <v>3.6690609999999999E-3</v>
      </c>
    </row>
    <row r="118" spans="1:7" ht="15" x14ac:dyDescent="0.25">
      <c r="A118" s="6"/>
      <c r="B118" s="7"/>
      <c r="C118" s="31" t="s">
        <v>135</v>
      </c>
      <c r="D118" s="12"/>
      <c r="E118" s="49"/>
      <c r="F118" s="55">
        <v>3381.1351772000007</v>
      </c>
      <c r="G118" s="13">
        <v>1</v>
      </c>
    </row>
    <row r="120" spans="1:7" ht="15" x14ac:dyDescent="0.25">
      <c r="B120" s="352"/>
      <c r="C120" s="352"/>
      <c r="D120" s="352"/>
      <c r="E120" s="352"/>
      <c r="F120" s="352"/>
    </row>
    <row r="121" spans="1:7" ht="15" x14ac:dyDescent="0.25">
      <c r="B121" s="352"/>
      <c r="C121" s="352"/>
      <c r="D121" s="352"/>
      <c r="E121" s="352"/>
      <c r="F121" s="352"/>
    </row>
    <row r="123" spans="1:7" ht="15" x14ac:dyDescent="0.25">
      <c r="B123" s="37" t="s">
        <v>137</v>
      </c>
      <c r="C123" s="38"/>
      <c r="D123" s="39"/>
    </row>
    <row r="124" spans="1:7" ht="15" x14ac:dyDescent="0.25">
      <c r="B124" s="40" t="s">
        <v>138</v>
      </c>
      <c r="C124" s="41"/>
      <c r="D124" s="65" t="s">
        <v>139</v>
      </c>
    </row>
    <row r="125" spans="1:7" ht="15" x14ac:dyDescent="0.25">
      <c r="B125" s="40" t="s">
        <v>140</v>
      </c>
      <c r="C125" s="41"/>
      <c r="D125" s="65" t="s">
        <v>139</v>
      </c>
    </row>
    <row r="126" spans="1:7" ht="15" x14ac:dyDescent="0.25">
      <c r="B126" s="42" t="s">
        <v>141</v>
      </c>
      <c r="C126" s="41"/>
      <c r="D126" s="43"/>
    </row>
    <row r="127" spans="1:7" ht="25.5" customHeight="1" x14ac:dyDescent="0.25">
      <c r="B127" s="43"/>
      <c r="C127" s="33" t="s">
        <v>142</v>
      </c>
      <c r="D127" s="34" t="s">
        <v>143</v>
      </c>
    </row>
    <row r="128" spans="1:7" ht="12.75" customHeight="1" x14ac:dyDescent="0.25">
      <c r="B128" s="60" t="s">
        <v>144</v>
      </c>
      <c r="C128" s="61" t="s">
        <v>145</v>
      </c>
      <c r="D128" s="61" t="s">
        <v>146</v>
      </c>
    </row>
    <row r="129" spans="2:4" ht="15" x14ac:dyDescent="0.25">
      <c r="B129" s="43" t="s">
        <v>147</v>
      </c>
      <c r="C129" s="44">
        <v>16.4252</v>
      </c>
      <c r="D129" s="44">
        <v>16.4268</v>
      </c>
    </row>
    <row r="130" spans="2:4" ht="15" x14ac:dyDescent="0.25">
      <c r="B130" s="43" t="s">
        <v>148</v>
      </c>
      <c r="C130" s="44">
        <v>13.0464</v>
      </c>
      <c r="D130" s="44">
        <v>13.047700000000001</v>
      </c>
    </row>
    <row r="131" spans="2:4" ht="15" x14ac:dyDescent="0.25">
      <c r="B131" s="43" t="s">
        <v>149</v>
      </c>
      <c r="C131" s="44">
        <v>16.128900000000002</v>
      </c>
      <c r="D131" s="44">
        <v>16.123799999999999</v>
      </c>
    </row>
    <row r="132" spans="2:4" ht="15" x14ac:dyDescent="0.25">
      <c r="B132" s="43" t="s">
        <v>150</v>
      </c>
      <c r="C132" s="44">
        <v>12.767799999999999</v>
      </c>
      <c r="D132" s="44">
        <v>12.7637</v>
      </c>
    </row>
    <row r="134" spans="2:4" ht="15" x14ac:dyDescent="0.25">
      <c r="B134" s="62" t="s">
        <v>151</v>
      </c>
      <c r="C134" s="45"/>
      <c r="D134" s="63" t="s">
        <v>139</v>
      </c>
    </row>
    <row r="135" spans="2:4" ht="24.75" customHeight="1" x14ac:dyDescent="0.25">
      <c r="B135" s="64"/>
      <c r="C135" s="64"/>
    </row>
    <row r="136" spans="2:4" ht="15" x14ac:dyDescent="0.25">
      <c r="B136" s="66"/>
      <c r="C136" s="68"/>
      <c r="D136"/>
    </row>
    <row r="138" spans="2:4" ht="15" x14ac:dyDescent="0.25">
      <c r="B138" s="42" t="s">
        <v>152</v>
      </c>
      <c r="C138" s="41"/>
      <c r="D138" s="67" t="s">
        <v>139</v>
      </c>
    </row>
    <row r="139" spans="2:4" ht="15" x14ac:dyDescent="0.25">
      <c r="B139" s="42" t="s">
        <v>153</v>
      </c>
      <c r="C139" s="41"/>
      <c r="D139" s="67" t="s">
        <v>139</v>
      </c>
    </row>
    <row r="140" spans="2:4" ht="15" x14ac:dyDescent="0.25">
      <c r="B140" s="42" t="s">
        <v>154</v>
      </c>
      <c r="C140" s="41"/>
      <c r="D140" s="46">
        <v>0.28335368278168199</v>
      </c>
    </row>
    <row r="141" spans="2:4" ht="15" x14ac:dyDescent="0.25">
      <c r="B141" s="42" t="s">
        <v>155</v>
      </c>
      <c r="C141" s="41"/>
      <c r="D141" s="46" t="s">
        <v>139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V14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840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494</v>
      </c>
      <c r="C7" s="11" t="s">
        <v>495</v>
      </c>
      <c r="D7" s="2" t="s">
        <v>210</v>
      </c>
      <c r="E7" s="47">
        <v>25987</v>
      </c>
      <c r="F7" s="53">
        <v>195.25332449999999</v>
      </c>
      <c r="G7" s="5">
        <v>5.3823870000000003E-2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7">
        <v>47727</v>
      </c>
      <c r="F8" s="53">
        <v>194.48752500000001</v>
      </c>
      <c r="G8" s="5">
        <v>5.3612767999999998E-2</v>
      </c>
    </row>
    <row r="9" spans="1:7" ht="15" x14ac:dyDescent="0.25">
      <c r="A9" s="6">
        <v>3</v>
      </c>
      <c r="B9" s="7" t="s">
        <v>36</v>
      </c>
      <c r="C9" s="11" t="s">
        <v>37</v>
      </c>
      <c r="D9" s="2" t="s">
        <v>16</v>
      </c>
      <c r="E9" s="47">
        <v>7960</v>
      </c>
      <c r="F9" s="53">
        <v>184.46902</v>
      </c>
      <c r="G9" s="5">
        <v>5.0851050000000002E-2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59242</v>
      </c>
      <c r="F10" s="53">
        <v>178.525767</v>
      </c>
      <c r="G10" s="5">
        <v>4.9212722E-2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28</v>
      </c>
      <c r="E11" s="47">
        <v>10614</v>
      </c>
      <c r="F11" s="53">
        <v>147.83179200000001</v>
      </c>
      <c r="G11" s="5">
        <v>4.0751568000000002E-2</v>
      </c>
    </row>
    <row r="12" spans="1:7" ht="15" x14ac:dyDescent="0.25">
      <c r="A12" s="6">
        <v>6</v>
      </c>
      <c r="B12" s="7" t="s">
        <v>56</v>
      </c>
      <c r="C12" s="11" t="s">
        <v>57</v>
      </c>
      <c r="D12" s="2" t="s">
        <v>16</v>
      </c>
      <c r="E12" s="47">
        <v>42553</v>
      </c>
      <c r="F12" s="53">
        <v>131.8930235</v>
      </c>
      <c r="G12" s="5">
        <v>3.6357858999999999E-2</v>
      </c>
    </row>
    <row r="13" spans="1:7" ht="15" x14ac:dyDescent="0.25">
      <c r="A13" s="6">
        <v>7</v>
      </c>
      <c r="B13" s="7" t="s">
        <v>398</v>
      </c>
      <c r="C13" s="11" t="s">
        <v>399</v>
      </c>
      <c r="D13" s="2" t="s">
        <v>210</v>
      </c>
      <c r="E13" s="47">
        <v>15558</v>
      </c>
      <c r="F13" s="53">
        <v>130.08043799999999</v>
      </c>
      <c r="G13" s="5">
        <v>3.5858199E-2</v>
      </c>
    </row>
    <row r="14" spans="1:7" ht="15" x14ac:dyDescent="0.25">
      <c r="A14" s="6">
        <v>8</v>
      </c>
      <c r="B14" s="7" t="s">
        <v>511</v>
      </c>
      <c r="C14" s="11" t="s">
        <v>512</v>
      </c>
      <c r="D14" s="2" t="s">
        <v>13</v>
      </c>
      <c r="E14" s="47">
        <v>12090</v>
      </c>
      <c r="F14" s="53">
        <v>108.95508</v>
      </c>
      <c r="G14" s="5">
        <v>3.0034746000000001E-2</v>
      </c>
    </row>
    <row r="15" spans="1:7" ht="25.5" x14ac:dyDescent="0.25">
      <c r="A15" s="6">
        <v>9</v>
      </c>
      <c r="B15" s="7" t="s">
        <v>17</v>
      </c>
      <c r="C15" s="11" t="s">
        <v>18</v>
      </c>
      <c r="D15" s="2" t="s">
        <v>19</v>
      </c>
      <c r="E15" s="47">
        <v>7791</v>
      </c>
      <c r="F15" s="53">
        <v>105.06553049999999</v>
      </c>
      <c r="G15" s="5">
        <v>2.8962545999999999E-2</v>
      </c>
    </row>
    <row r="16" spans="1:7" ht="25.5" x14ac:dyDescent="0.25">
      <c r="A16" s="6">
        <v>10</v>
      </c>
      <c r="B16" s="7" t="s">
        <v>424</v>
      </c>
      <c r="C16" s="11" t="s">
        <v>425</v>
      </c>
      <c r="D16" s="2" t="s">
        <v>49</v>
      </c>
      <c r="E16" s="47">
        <v>30868</v>
      </c>
      <c r="F16" s="53">
        <v>98.453485999999998</v>
      </c>
      <c r="G16" s="5">
        <v>2.7139858999999999E-2</v>
      </c>
    </row>
    <row r="17" spans="1:7" ht="15" x14ac:dyDescent="0.25">
      <c r="A17" s="6">
        <v>11</v>
      </c>
      <c r="B17" s="7" t="s">
        <v>392</v>
      </c>
      <c r="C17" s="11" t="s">
        <v>393</v>
      </c>
      <c r="D17" s="2" t="s">
        <v>16</v>
      </c>
      <c r="E17" s="47">
        <v>12324</v>
      </c>
      <c r="F17" s="53">
        <v>94.506594000000007</v>
      </c>
      <c r="G17" s="5">
        <v>2.6051851000000001E-2</v>
      </c>
    </row>
    <row r="18" spans="1:7" ht="25.5" x14ac:dyDescent="0.25">
      <c r="A18" s="6">
        <v>12</v>
      </c>
      <c r="B18" s="7" t="s">
        <v>321</v>
      </c>
      <c r="C18" s="11" t="s">
        <v>322</v>
      </c>
      <c r="D18" s="2" t="s">
        <v>49</v>
      </c>
      <c r="E18" s="47">
        <v>9691</v>
      </c>
      <c r="F18" s="53">
        <v>84.8689325</v>
      </c>
      <c r="G18" s="5">
        <v>2.3395117E-2</v>
      </c>
    </row>
    <row r="19" spans="1:7" ht="25.5" x14ac:dyDescent="0.25">
      <c r="A19" s="6">
        <v>13</v>
      </c>
      <c r="B19" s="7" t="s">
        <v>63</v>
      </c>
      <c r="C19" s="11" t="s">
        <v>64</v>
      </c>
      <c r="D19" s="2" t="s">
        <v>19</v>
      </c>
      <c r="E19" s="47">
        <v>60000</v>
      </c>
      <c r="F19" s="53">
        <v>74.52</v>
      </c>
      <c r="G19" s="5">
        <v>2.0542312E-2</v>
      </c>
    </row>
    <row r="20" spans="1:7" ht="25.5" x14ac:dyDescent="0.25">
      <c r="A20" s="6">
        <v>14</v>
      </c>
      <c r="B20" s="7" t="s">
        <v>492</v>
      </c>
      <c r="C20" s="11" t="s">
        <v>493</v>
      </c>
      <c r="D20" s="2" t="s">
        <v>177</v>
      </c>
      <c r="E20" s="47">
        <v>3575</v>
      </c>
      <c r="F20" s="53">
        <v>71.323037499999998</v>
      </c>
      <c r="G20" s="5">
        <v>1.9661031999999998E-2</v>
      </c>
    </row>
    <row r="21" spans="1:7" ht="25.5" x14ac:dyDescent="0.25">
      <c r="A21" s="6">
        <v>15</v>
      </c>
      <c r="B21" s="7" t="s">
        <v>515</v>
      </c>
      <c r="C21" s="11" t="s">
        <v>516</v>
      </c>
      <c r="D21" s="2" t="s">
        <v>49</v>
      </c>
      <c r="E21" s="47">
        <v>46994</v>
      </c>
      <c r="F21" s="53">
        <v>70.772964000000002</v>
      </c>
      <c r="G21" s="5">
        <v>1.9509398000000001E-2</v>
      </c>
    </row>
    <row r="22" spans="1:7" ht="25.5" x14ac:dyDescent="0.25">
      <c r="A22" s="6">
        <v>16</v>
      </c>
      <c r="B22" s="7" t="s">
        <v>42</v>
      </c>
      <c r="C22" s="11" t="s">
        <v>43</v>
      </c>
      <c r="D22" s="2" t="s">
        <v>19</v>
      </c>
      <c r="E22" s="47">
        <v>69951</v>
      </c>
      <c r="F22" s="53">
        <v>69.391391999999996</v>
      </c>
      <c r="G22" s="5">
        <v>1.9128551000000001E-2</v>
      </c>
    </row>
    <row r="23" spans="1:7" ht="25.5" x14ac:dyDescent="0.25">
      <c r="A23" s="6">
        <v>17</v>
      </c>
      <c r="B23" s="7" t="s">
        <v>159</v>
      </c>
      <c r="C23" s="11" t="s">
        <v>160</v>
      </c>
      <c r="D23" s="2" t="s">
        <v>161</v>
      </c>
      <c r="E23" s="47">
        <v>10232</v>
      </c>
      <c r="F23" s="53">
        <v>68.615791999999999</v>
      </c>
      <c r="G23" s="5">
        <v>1.8914747999999999E-2</v>
      </c>
    </row>
    <row r="24" spans="1:7" ht="15" x14ac:dyDescent="0.25">
      <c r="A24" s="6">
        <v>18</v>
      </c>
      <c r="B24" s="7" t="s">
        <v>513</v>
      </c>
      <c r="C24" s="11" t="s">
        <v>514</v>
      </c>
      <c r="D24" s="2" t="s">
        <v>273</v>
      </c>
      <c r="E24" s="47">
        <v>5826</v>
      </c>
      <c r="F24" s="53">
        <v>65.638628999999995</v>
      </c>
      <c r="G24" s="5">
        <v>1.8094058E-2</v>
      </c>
    </row>
    <row r="25" spans="1:7" ht="25.5" x14ac:dyDescent="0.25">
      <c r="A25" s="6">
        <v>19</v>
      </c>
      <c r="B25" s="7" t="s">
        <v>54</v>
      </c>
      <c r="C25" s="11" t="s">
        <v>55</v>
      </c>
      <c r="D25" s="2" t="s">
        <v>22</v>
      </c>
      <c r="E25" s="47">
        <v>34500</v>
      </c>
      <c r="F25" s="53">
        <v>64.463250000000002</v>
      </c>
      <c r="G25" s="5">
        <v>1.7770050999999999E-2</v>
      </c>
    </row>
    <row r="26" spans="1:7" ht="25.5" x14ac:dyDescent="0.25">
      <c r="A26" s="6">
        <v>20</v>
      </c>
      <c r="B26" s="7" t="s">
        <v>296</v>
      </c>
      <c r="C26" s="11" t="s">
        <v>297</v>
      </c>
      <c r="D26" s="2" t="s">
        <v>250</v>
      </c>
      <c r="E26" s="47">
        <v>29761</v>
      </c>
      <c r="F26" s="53">
        <v>64.209357499999996</v>
      </c>
      <c r="G26" s="5">
        <v>1.7700062999999999E-2</v>
      </c>
    </row>
    <row r="27" spans="1:7" ht="15" x14ac:dyDescent="0.25">
      <c r="A27" s="6">
        <v>21</v>
      </c>
      <c r="B27" s="7" t="s">
        <v>517</v>
      </c>
      <c r="C27" s="11" t="s">
        <v>518</v>
      </c>
      <c r="D27" s="2" t="s">
        <v>210</v>
      </c>
      <c r="E27" s="47">
        <v>2684</v>
      </c>
      <c r="F27" s="53">
        <v>60.667794000000001</v>
      </c>
      <c r="G27" s="5">
        <v>1.6723788999999999E-2</v>
      </c>
    </row>
    <row r="28" spans="1:7" ht="15" x14ac:dyDescent="0.25">
      <c r="A28" s="6">
        <v>22</v>
      </c>
      <c r="B28" s="7" t="s">
        <v>490</v>
      </c>
      <c r="C28" s="11" t="s">
        <v>491</v>
      </c>
      <c r="D28" s="2" t="s">
        <v>16</v>
      </c>
      <c r="E28" s="47">
        <v>4300</v>
      </c>
      <c r="F28" s="53">
        <v>59.621650000000002</v>
      </c>
      <c r="G28" s="5">
        <v>1.6435406999999999E-2</v>
      </c>
    </row>
    <row r="29" spans="1:7" ht="15" x14ac:dyDescent="0.25">
      <c r="A29" s="6">
        <v>23</v>
      </c>
      <c r="B29" s="7" t="s">
        <v>420</v>
      </c>
      <c r="C29" s="11" t="s">
        <v>421</v>
      </c>
      <c r="D29" s="2" t="s">
        <v>227</v>
      </c>
      <c r="E29" s="47">
        <v>9230</v>
      </c>
      <c r="F29" s="53">
        <v>59.561190000000003</v>
      </c>
      <c r="G29" s="5">
        <v>1.6418741000000001E-2</v>
      </c>
    </row>
    <row r="30" spans="1:7" ht="25.5" x14ac:dyDescent="0.25">
      <c r="A30" s="6">
        <v>24</v>
      </c>
      <c r="B30" s="7" t="s">
        <v>522</v>
      </c>
      <c r="C30" s="11" t="s">
        <v>523</v>
      </c>
      <c r="D30" s="2" t="s">
        <v>49</v>
      </c>
      <c r="E30" s="47">
        <v>3250</v>
      </c>
      <c r="F30" s="53">
        <v>57.125250000000001</v>
      </c>
      <c r="G30" s="5">
        <v>1.5747245E-2</v>
      </c>
    </row>
    <row r="31" spans="1:7" ht="15" x14ac:dyDescent="0.25">
      <c r="A31" s="6">
        <v>25</v>
      </c>
      <c r="B31" s="7" t="s">
        <v>477</v>
      </c>
      <c r="C31" s="11" t="s">
        <v>478</v>
      </c>
      <c r="D31" s="2" t="s">
        <v>253</v>
      </c>
      <c r="E31" s="47">
        <v>31526</v>
      </c>
      <c r="F31" s="53">
        <v>55.737968000000002</v>
      </c>
      <c r="G31" s="5">
        <v>1.5364825E-2</v>
      </c>
    </row>
    <row r="32" spans="1:7" ht="15" x14ac:dyDescent="0.25">
      <c r="A32" s="6">
        <v>26</v>
      </c>
      <c r="B32" s="7" t="s">
        <v>519</v>
      </c>
      <c r="C32" s="11" t="s">
        <v>520</v>
      </c>
      <c r="D32" s="2" t="s">
        <v>521</v>
      </c>
      <c r="E32" s="47">
        <v>21486</v>
      </c>
      <c r="F32" s="53">
        <v>54.176949</v>
      </c>
      <c r="G32" s="5">
        <v>1.4934512E-2</v>
      </c>
    </row>
    <row r="33" spans="1:7" ht="15" x14ac:dyDescent="0.25">
      <c r="A33" s="6">
        <v>27</v>
      </c>
      <c r="B33" s="7" t="s">
        <v>104</v>
      </c>
      <c r="C33" s="11" t="s">
        <v>105</v>
      </c>
      <c r="D33" s="2" t="s">
        <v>106</v>
      </c>
      <c r="E33" s="47">
        <v>15050</v>
      </c>
      <c r="F33" s="53">
        <v>53.570475000000002</v>
      </c>
      <c r="G33" s="5">
        <v>1.476733E-2</v>
      </c>
    </row>
    <row r="34" spans="1:7" ht="15" x14ac:dyDescent="0.25">
      <c r="A34" s="6">
        <v>28</v>
      </c>
      <c r="B34" s="7" t="s">
        <v>314</v>
      </c>
      <c r="C34" s="11" t="s">
        <v>315</v>
      </c>
      <c r="D34" s="2" t="s">
        <v>316</v>
      </c>
      <c r="E34" s="47">
        <v>7500</v>
      </c>
      <c r="F34" s="53">
        <v>52.417499999999997</v>
      </c>
      <c r="G34" s="5">
        <v>1.4449498999999999E-2</v>
      </c>
    </row>
    <row r="35" spans="1:7" ht="15" x14ac:dyDescent="0.25">
      <c r="A35" s="6">
        <v>29</v>
      </c>
      <c r="B35" s="7" t="s">
        <v>339</v>
      </c>
      <c r="C35" s="11" t="s">
        <v>340</v>
      </c>
      <c r="D35" s="2" t="s">
        <v>161</v>
      </c>
      <c r="E35" s="47">
        <v>8277</v>
      </c>
      <c r="F35" s="53">
        <v>47.770705499999998</v>
      </c>
      <c r="G35" s="5">
        <v>1.3168555E-2</v>
      </c>
    </row>
    <row r="36" spans="1:7" ht="25.5" x14ac:dyDescent="0.25">
      <c r="A36" s="6">
        <v>30</v>
      </c>
      <c r="B36" s="7" t="s">
        <v>335</v>
      </c>
      <c r="C36" s="11" t="s">
        <v>336</v>
      </c>
      <c r="D36" s="2" t="s">
        <v>49</v>
      </c>
      <c r="E36" s="47">
        <v>22795</v>
      </c>
      <c r="F36" s="53">
        <v>47.687139999999999</v>
      </c>
      <c r="G36" s="5">
        <v>1.3145520000000001E-2</v>
      </c>
    </row>
    <row r="37" spans="1:7" ht="25.5" x14ac:dyDescent="0.25">
      <c r="A37" s="6">
        <v>31</v>
      </c>
      <c r="B37" s="7" t="s">
        <v>406</v>
      </c>
      <c r="C37" s="11" t="s">
        <v>407</v>
      </c>
      <c r="D37" s="2" t="s">
        <v>177</v>
      </c>
      <c r="E37" s="47">
        <v>7205</v>
      </c>
      <c r="F37" s="53">
        <v>46.101192500000003</v>
      </c>
      <c r="G37" s="5">
        <v>1.2708334999999999E-2</v>
      </c>
    </row>
    <row r="38" spans="1:7" ht="15" x14ac:dyDescent="0.25">
      <c r="A38" s="6">
        <v>32</v>
      </c>
      <c r="B38" s="7" t="s">
        <v>527</v>
      </c>
      <c r="C38" s="11" t="s">
        <v>528</v>
      </c>
      <c r="D38" s="2" t="s">
        <v>210</v>
      </c>
      <c r="E38" s="47">
        <v>3808</v>
      </c>
      <c r="F38" s="53">
        <v>45.061968</v>
      </c>
      <c r="G38" s="5">
        <v>1.242186E-2</v>
      </c>
    </row>
    <row r="39" spans="1:7" ht="25.5" x14ac:dyDescent="0.25">
      <c r="A39" s="6">
        <v>33</v>
      </c>
      <c r="B39" s="7" t="s">
        <v>164</v>
      </c>
      <c r="C39" s="11" t="s">
        <v>165</v>
      </c>
      <c r="D39" s="2" t="s">
        <v>166</v>
      </c>
      <c r="E39" s="47">
        <v>22000</v>
      </c>
      <c r="F39" s="53">
        <v>43.384</v>
      </c>
      <c r="G39" s="5">
        <v>1.1959309E-2</v>
      </c>
    </row>
    <row r="40" spans="1:7" ht="25.5" x14ac:dyDescent="0.25">
      <c r="A40" s="6">
        <v>34</v>
      </c>
      <c r="B40" s="7" t="s">
        <v>529</v>
      </c>
      <c r="C40" s="11" t="s">
        <v>530</v>
      </c>
      <c r="D40" s="2" t="s">
        <v>49</v>
      </c>
      <c r="E40" s="47">
        <v>3260</v>
      </c>
      <c r="F40" s="53">
        <v>39.385689999999997</v>
      </c>
      <c r="G40" s="5">
        <v>1.0857128000000001E-2</v>
      </c>
    </row>
    <row r="41" spans="1:7" ht="15" x14ac:dyDescent="0.25">
      <c r="A41" s="6">
        <v>35</v>
      </c>
      <c r="B41" s="7" t="s">
        <v>447</v>
      </c>
      <c r="C41" s="11" t="s">
        <v>448</v>
      </c>
      <c r="D41" s="2" t="s">
        <v>316</v>
      </c>
      <c r="E41" s="47">
        <v>16000</v>
      </c>
      <c r="F41" s="53">
        <v>39.344000000000001</v>
      </c>
      <c r="G41" s="5">
        <v>1.0845634999999999E-2</v>
      </c>
    </row>
    <row r="42" spans="1:7" ht="25.5" x14ac:dyDescent="0.25">
      <c r="A42" s="6">
        <v>36</v>
      </c>
      <c r="B42" s="7" t="s">
        <v>531</v>
      </c>
      <c r="C42" s="11" t="s">
        <v>532</v>
      </c>
      <c r="D42" s="2" t="s">
        <v>49</v>
      </c>
      <c r="E42" s="47">
        <v>3500</v>
      </c>
      <c r="F42" s="53">
        <v>38.690750000000001</v>
      </c>
      <c r="G42" s="5">
        <v>1.0665559E-2</v>
      </c>
    </row>
    <row r="43" spans="1:7" ht="25.5" x14ac:dyDescent="0.25">
      <c r="A43" s="6">
        <v>37</v>
      </c>
      <c r="B43" s="7" t="s">
        <v>524</v>
      </c>
      <c r="C43" s="11" t="s">
        <v>525</v>
      </c>
      <c r="D43" s="2" t="s">
        <v>526</v>
      </c>
      <c r="E43" s="47">
        <v>71901</v>
      </c>
      <c r="F43" s="53">
        <v>37.244717999999999</v>
      </c>
      <c r="G43" s="5">
        <v>1.0266944E-2</v>
      </c>
    </row>
    <row r="44" spans="1:7" ht="25.5" x14ac:dyDescent="0.25">
      <c r="A44" s="6">
        <v>38</v>
      </c>
      <c r="B44" s="7" t="s">
        <v>308</v>
      </c>
      <c r="C44" s="11" t="s">
        <v>309</v>
      </c>
      <c r="D44" s="2" t="s">
        <v>22</v>
      </c>
      <c r="E44" s="47">
        <v>4931</v>
      </c>
      <c r="F44" s="53">
        <v>35.831111499999999</v>
      </c>
      <c r="G44" s="5">
        <v>9.8772660000000009E-3</v>
      </c>
    </row>
    <row r="45" spans="1:7" ht="15" x14ac:dyDescent="0.25">
      <c r="A45" s="6">
        <v>39</v>
      </c>
      <c r="B45" s="7" t="s">
        <v>533</v>
      </c>
      <c r="C45" s="11" t="s">
        <v>534</v>
      </c>
      <c r="D45" s="2" t="s">
        <v>16</v>
      </c>
      <c r="E45" s="47">
        <v>29682</v>
      </c>
      <c r="F45" s="53">
        <v>34.624053000000004</v>
      </c>
      <c r="G45" s="5">
        <v>9.5445259999999994E-3</v>
      </c>
    </row>
    <row r="46" spans="1:7" ht="25.5" x14ac:dyDescent="0.25">
      <c r="A46" s="6">
        <v>40</v>
      </c>
      <c r="B46" s="7" t="s">
        <v>459</v>
      </c>
      <c r="C46" s="11" t="s">
        <v>460</v>
      </c>
      <c r="D46" s="2" t="s">
        <v>74</v>
      </c>
      <c r="E46" s="47">
        <v>11658</v>
      </c>
      <c r="F46" s="53">
        <v>34.023873000000002</v>
      </c>
      <c r="G46" s="5">
        <v>9.3790799999999997E-3</v>
      </c>
    </row>
    <row r="47" spans="1:7" ht="25.5" x14ac:dyDescent="0.25">
      <c r="A47" s="6">
        <v>41</v>
      </c>
      <c r="B47" s="7" t="s">
        <v>383</v>
      </c>
      <c r="C47" s="11" t="s">
        <v>384</v>
      </c>
      <c r="D47" s="2" t="s">
        <v>49</v>
      </c>
      <c r="E47" s="47">
        <v>18400</v>
      </c>
      <c r="F47" s="53">
        <v>33.046399999999998</v>
      </c>
      <c r="G47" s="5">
        <v>9.1096279999999998E-3</v>
      </c>
    </row>
    <row r="48" spans="1:7" ht="25.5" x14ac:dyDescent="0.25">
      <c r="A48" s="6">
        <v>42</v>
      </c>
      <c r="B48" s="7" t="s">
        <v>107</v>
      </c>
      <c r="C48" s="11" t="s">
        <v>108</v>
      </c>
      <c r="D48" s="2" t="s">
        <v>31</v>
      </c>
      <c r="E48" s="47">
        <v>45279</v>
      </c>
      <c r="F48" s="53">
        <v>32.057532000000002</v>
      </c>
      <c r="G48" s="5">
        <v>8.837035E-3</v>
      </c>
    </row>
    <row r="49" spans="1:7" ht="15" x14ac:dyDescent="0.25">
      <c r="A49" s="6">
        <v>43</v>
      </c>
      <c r="B49" s="7" t="s">
        <v>44</v>
      </c>
      <c r="C49" s="11" t="s">
        <v>45</v>
      </c>
      <c r="D49" s="2" t="s">
        <v>46</v>
      </c>
      <c r="E49" s="47">
        <v>17767</v>
      </c>
      <c r="F49" s="53">
        <v>31.643027</v>
      </c>
      <c r="G49" s="5">
        <v>8.7227720000000002E-3</v>
      </c>
    </row>
    <row r="50" spans="1:7" ht="15" x14ac:dyDescent="0.25">
      <c r="A50" s="6">
        <v>44</v>
      </c>
      <c r="B50" s="7" t="s">
        <v>507</v>
      </c>
      <c r="C50" s="11" t="s">
        <v>508</v>
      </c>
      <c r="D50" s="2" t="s">
        <v>227</v>
      </c>
      <c r="E50" s="47">
        <v>440</v>
      </c>
      <c r="F50" s="53">
        <v>29.332159999999998</v>
      </c>
      <c r="G50" s="5">
        <v>8.0857540000000006E-3</v>
      </c>
    </row>
    <row r="51" spans="1:7" ht="25.5" x14ac:dyDescent="0.25">
      <c r="A51" s="6">
        <v>45</v>
      </c>
      <c r="B51" s="7" t="s">
        <v>535</v>
      </c>
      <c r="C51" s="11" t="s">
        <v>536</v>
      </c>
      <c r="D51" s="2" t="s">
        <v>169</v>
      </c>
      <c r="E51" s="47">
        <v>6600</v>
      </c>
      <c r="F51" s="53">
        <v>28.551600000000001</v>
      </c>
      <c r="G51" s="5">
        <v>7.8705839999999999E-3</v>
      </c>
    </row>
    <row r="52" spans="1:7" ht="25.5" x14ac:dyDescent="0.25">
      <c r="A52" s="6">
        <v>46</v>
      </c>
      <c r="B52" s="7" t="s">
        <v>537</v>
      </c>
      <c r="C52" s="11" t="s">
        <v>538</v>
      </c>
      <c r="D52" s="2" t="s">
        <v>28</v>
      </c>
      <c r="E52" s="47">
        <v>17586</v>
      </c>
      <c r="F52" s="53">
        <v>27.794673</v>
      </c>
      <c r="G52" s="5">
        <v>7.6619280000000001E-3</v>
      </c>
    </row>
    <row r="53" spans="1:7" ht="25.5" x14ac:dyDescent="0.25">
      <c r="A53" s="6">
        <v>47</v>
      </c>
      <c r="B53" s="7" t="s">
        <v>300</v>
      </c>
      <c r="C53" s="11" t="s">
        <v>301</v>
      </c>
      <c r="D53" s="2" t="s">
        <v>166</v>
      </c>
      <c r="E53" s="47">
        <v>2192</v>
      </c>
      <c r="F53" s="53">
        <v>26.665679999999998</v>
      </c>
      <c r="G53" s="5">
        <v>7.3507080000000001E-3</v>
      </c>
    </row>
    <row r="54" spans="1:7" ht="25.5" x14ac:dyDescent="0.25">
      <c r="A54" s="6">
        <v>48</v>
      </c>
      <c r="B54" s="7" t="s">
        <v>539</v>
      </c>
      <c r="C54" s="11" t="s">
        <v>540</v>
      </c>
      <c r="D54" s="2" t="s">
        <v>28</v>
      </c>
      <c r="E54" s="47">
        <v>6705</v>
      </c>
      <c r="F54" s="53">
        <v>25.468942500000001</v>
      </c>
      <c r="G54" s="5">
        <v>7.0208129999999999E-3</v>
      </c>
    </row>
    <row r="55" spans="1:7" ht="25.5" x14ac:dyDescent="0.25">
      <c r="A55" s="6">
        <v>49</v>
      </c>
      <c r="B55" s="7" t="s">
        <v>278</v>
      </c>
      <c r="C55" s="11" t="s">
        <v>279</v>
      </c>
      <c r="D55" s="2" t="s">
        <v>22</v>
      </c>
      <c r="E55" s="47">
        <v>4100</v>
      </c>
      <c r="F55" s="53">
        <v>22.351150000000001</v>
      </c>
      <c r="G55" s="5">
        <v>6.1613570000000001E-3</v>
      </c>
    </row>
    <row r="56" spans="1:7" ht="15" x14ac:dyDescent="0.25">
      <c r="A56" s="6">
        <v>50</v>
      </c>
      <c r="B56" s="7" t="s">
        <v>743</v>
      </c>
      <c r="C56" s="11" t="s">
        <v>744</v>
      </c>
      <c r="D56" s="2" t="s">
        <v>161</v>
      </c>
      <c r="E56" s="47">
        <v>4494</v>
      </c>
      <c r="F56" s="53">
        <v>14.823459</v>
      </c>
      <c r="G56" s="5">
        <v>4.0862600000000004E-3</v>
      </c>
    </row>
    <row r="57" spans="1:7" ht="15" x14ac:dyDescent="0.25">
      <c r="A57" s="1"/>
      <c r="B57" s="2"/>
      <c r="C57" s="8" t="s">
        <v>109</v>
      </c>
      <c r="D57" s="12"/>
      <c r="E57" s="49"/>
      <c r="F57" s="55">
        <v>3417.087536</v>
      </c>
      <c r="G57" s="13">
        <v>0.94196027200000032</v>
      </c>
    </row>
    <row r="58" spans="1:7" ht="15" x14ac:dyDescent="0.25">
      <c r="A58" s="6"/>
      <c r="B58" s="7"/>
      <c r="C58" s="14"/>
      <c r="D58" s="15"/>
      <c r="E58" s="47"/>
      <c r="F58" s="53"/>
      <c r="G58" s="5"/>
    </row>
    <row r="59" spans="1:7" ht="15" x14ac:dyDescent="0.25">
      <c r="A59" s="1"/>
      <c r="B59" s="2"/>
      <c r="C59" s="8" t="s">
        <v>110</v>
      </c>
      <c r="D59" s="9"/>
      <c r="E59" s="48"/>
      <c r="F59" s="54"/>
      <c r="G59" s="10"/>
    </row>
    <row r="60" spans="1:7" ht="15" x14ac:dyDescent="0.25">
      <c r="A60" s="1"/>
      <c r="B60" s="2"/>
      <c r="C60" s="8" t="s">
        <v>109</v>
      </c>
      <c r="D60" s="12"/>
      <c r="E60" s="49"/>
      <c r="F60" s="55">
        <v>0</v>
      </c>
      <c r="G60" s="13">
        <v>0</v>
      </c>
    </row>
    <row r="61" spans="1:7" ht="15" x14ac:dyDescent="0.25">
      <c r="A61" s="6"/>
      <c r="B61" s="7"/>
      <c r="C61" s="14"/>
      <c r="D61" s="15"/>
      <c r="E61" s="47"/>
      <c r="F61" s="53"/>
      <c r="G61" s="5"/>
    </row>
    <row r="62" spans="1:7" ht="15" x14ac:dyDescent="0.25">
      <c r="A62" s="16"/>
      <c r="B62" s="17"/>
      <c r="C62" s="8" t="s">
        <v>111</v>
      </c>
      <c r="D62" s="9"/>
      <c r="E62" s="48"/>
      <c r="F62" s="54"/>
      <c r="G62" s="10"/>
    </row>
    <row r="63" spans="1:7" ht="15" x14ac:dyDescent="0.25">
      <c r="A63" s="18"/>
      <c r="B63" s="19"/>
      <c r="C63" s="8" t="s">
        <v>109</v>
      </c>
      <c r="D63" s="20"/>
      <c r="E63" s="50"/>
      <c r="F63" s="56">
        <v>0</v>
      </c>
      <c r="G63" s="21">
        <v>0</v>
      </c>
    </row>
    <row r="64" spans="1:7" ht="15" x14ac:dyDescent="0.25">
      <c r="A64" s="18"/>
      <c r="B64" s="19"/>
      <c r="C64" s="14"/>
      <c r="D64" s="22"/>
      <c r="E64" s="51"/>
      <c r="F64" s="57"/>
      <c r="G64" s="23"/>
    </row>
    <row r="65" spans="1:7" ht="15" x14ac:dyDescent="0.25">
      <c r="A65" s="1"/>
      <c r="B65" s="2"/>
      <c r="C65" s="8" t="s">
        <v>113</v>
      </c>
      <c r="D65" s="9"/>
      <c r="E65" s="48"/>
      <c r="F65" s="54"/>
      <c r="G65" s="10"/>
    </row>
    <row r="66" spans="1:7" ht="15" x14ac:dyDescent="0.25">
      <c r="A66" s="1"/>
      <c r="B66" s="2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1"/>
      <c r="B67" s="2"/>
      <c r="C67" s="14"/>
      <c r="D67" s="4"/>
      <c r="E67" s="47"/>
      <c r="F67" s="53"/>
      <c r="G67" s="5"/>
    </row>
    <row r="68" spans="1:7" ht="15" x14ac:dyDescent="0.25">
      <c r="A68" s="1"/>
      <c r="B68" s="2"/>
      <c r="C68" s="8" t="s">
        <v>114</v>
      </c>
      <c r="D68" s="9"/>
      <c r="E68" s="48"/>
      <c r="F68" s="54"/>
      <c r="G68" s="10"/>
    </row>
    <row r="69" spans="1:7" ht="15" x14ac:dyDescent="0.25">
      <c r="A69" s="1"/>
      <c r="B69" s="2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1"/>
      <c r="B70" s="2"/>
      <c r="C70" s="14"/>
      <c r="D70" s="4"/>
      <c r="E70" s="47"/>
      <c r="F70" s="53"/>
      <c r="G70" s="5"/>
    </row>
    <row r="71" spans="1:7" ht="15" x14ac:dyDescent="0.25">
      <c r="A71" s="1"/>
      <c r="B71" s="2"/>
      <c r="C71" s="8" t="s">
        <v>115</v>
      </c>
      <c r="D71" s="9"/>
      <c r="E71" s="48"/>
      <c r="F71" s="54"/>
      <c r="G71" s="10"/>
    </row>
    <row r="72" spans="1:7" ht="15" x14ac:dyDescent="0.25">
      <c r="A72" s="1"/>
      <c r="B72" s="2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1"/>
      <c r="B73" s="2"/>
      <c r="C73" s="14"/>
      <c r="D73" s="4"/>
      <c r="E73" s="47"/>
      <c r="F73" s="53"/>
      <c r="G73" s="5"/>
    </row>
    <row r="74" spans="1:7" ht="25.5" x14ac:dyDescent="0.25">
      <c r="A74" s="6"/>
      <c r="B74" s="7"/>
      <c r="C74" s="24" t="s">
        <v>116</v>
      </c>
      <c r="D74" s="25"/>
      <c r="E74" s="49"/>
      <c r="F74" s="55">
        <v>3417.087536</v>
      </c>
      <c r="G74" s="13">
        <v>0.94196027200000032</v>
      </c>
    </row>
    <row r="75" spans="1:7" ht="15" x14ac:dyDescent="0.25">
      <c r="A75" s="1"/>
      <c r="B75" s="2"/>
      <c r="C75" s="11"/>
      <c r="D75" s="4"/>
      <c r="E75" s="47"/>
      <c r="F75" s="53"/>
      <c r="G75" s="5"/>
    </row>
    <row r="76" spans="1:7" ht="15" x14ac:dyDescent="0.25">
      <c r="A76" s="1"/>
      <c r="B76" s="2"/>
      <c r="C76" s="3" t="s">
        <v>117</v>
      </c>
      <c r="D76" s="4"/>
      <c r="E76" s="47"/>
      <c r="F76" s="53"/>
      <c r="G76" s="5"/>
    </row>
    <row r="77" spans="1:7" ht="25.5" x14ac:dyDescent="0.25">
      <c r="A77" s="1"/>
      <c r="B77" s="2"/>
      <c r="C77" s="8" t="s">
        <v>10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6"/>
      <c r="B79" s="7"/>
      <c r="C79" s="14"/>
      <c r="D79" s="4"/>
      <c r="E79" s="47"/>
      <c r="F79" s="53"/>
      <c r="G79" s="5"/>
    </row>
    <row r="80" spans="1:7" ht="15" x14ac:dyDescent="0.25">
      <c r="A80" s="1"/>
      <c r="B80" s="26"/>
      <c r="C80" s="8" t="s">
        <v>118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4"/>
      <c r="E82" s="47"/>
      <c r="F82" s="59"/>
      <c r="G82" s="28"/>
    </row>
    <row r="83" spans="1:7" ht="15" x14ac:dyDescent="0.25">
      <c r="A83" s="1"/>
      <c r="B83" s="2"/>
      <c r="C83" s="8" t="s">
        <v>119</v>
      </c>
      <c r="D83" s="9"/>
      <c r="E83" s="48"/>
      <c r="F83" s="54"/>
      <c r="G83" s="10"/>
    </row>
    <row r="84" spans="1:7" ht="15" x14ac:dyDescent="0.25">
      <c r="A84" s="6"/>
      <c r="B84" s="7"/>
      <c r="C84" s="8" t="s">
        <v>109</v>
      </c>
      <c r="D84" s="12"/>
      <c r="E84" s="49"/>
      <c r="F84" s="55">
        <v>0</v>
      </c>
      <c r="G84" s="13">
        <v>0</v>
      </c>
    </row>
    <row r="85" spans="1:7" ht="15" x14ac:dyDescent="0.25">
      <c r="A85" s="1"/>
      <c r="B85" s="2"/>
      <c r="C85" s="14"/>
      <c r="D85" s="4"/>
      <c r="E85" s="47"/>
      <c r="F85" s="53"/>
      <c r="G85" s="5"/>
    </row>
    <row r="86" spans="1:7" ht="25.5" x14ac:dyDescent="0.25">
      <c r="A86" s="1"/>
      <c r="B86" s="26"/>
      <c r="C86" s="8" t="s">
        <v>120</v>
      </c>
      <c r="D86" s="9"/>
      <c r="E86" s="48"/>
      <c r="F86" s="54"/>
      <c r="G86" s="10"/>
    </row>
    <row r="87" spans="1:7" ht="15" x14ac:dyDescent="0.25">
      <c r="A87" s="6"/>
      <c r="B87" s="7"/>
      <c r="C87" s="8" t="s">
        <v>109</v>
      </c>
      <c r="D87" s="12"/>
      <c r="E87" s="49"/>
      <c r="F87" s="55">
        <v>0</v>
      </c>
      <c r="G87" s="13">
        <v>0</v>
      </c>
    </row>
    <row r="88" spans="1:7" ht="15" x14ac:dyDescent="0.25">
      <c r="A88" s="6"/>
      <c r="B88" s="7"/>
      <c r="C88" s="14"/>
      <c r="D88" s="4"/>
      <c r="E88" s="47"/>
      <c r="F88" s="53"/>
      <c r="G88" s="5"/>
    </row>
    <row r="89" spans="1:7" ht="15" x14ac:dyDescent="0.25">
      <c r="A89" s="6"/>
      <c r="B89" s="7"/>
      <c r="C89" s="29" t="s">
        <v>121</v>
      </c>
      <c r="D89" s="25"/>
      <c r="E89" s="49"/>
      <c r="F89" s="55">
        <v>0</v>
      </c>
      <c r="G89" s="13">
        <v>0</v>
      </c>
    </row>
    <row r="90" spans="1:7" ht="15" x14ac:dyDescent="0.25">
      <c r="A90" s="6"/>
      <c r="B90" s="7"/>
      <c r="C90" s="11"/>
      <c r="D90" s="4"/>
      <c r="E90" s="47"/>
      <c r="F90" s="53"/>
      <c r="G90" s="5"/>
    </row>
    <row r="91" spans="1:7" ht="15" x14ac:dyDescent="0.25">
      <c r="A91" s="1"/>
      <c r="B91" s="2"/>
      <c r="C91" s="3" t="s">
        <v>122</v>
      </c>
      <c r="D91" s="4"/>
      <c r="E91" s="47"/>
      <c r="F91" s="53"/>
      <c r="G91" s="5"/>
    </row>
    <row r="92" spans="1:7" ht="15" x14ac:dyDescent="0.25">
      <c r="A92" s="6"/>
      <c r="B92" s="7"/>
      <c r="C92" s="8" t="s">
        <v>123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25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7"/>
      <c r="E94" s="47"/>
      <c r="F94" s="53"/>
      <c r="G94" s="5"/>
    </row>
    <row r="95" spans="1:7" ht="15" x14ac:dyDescent="0.25">
      <c r="A95" s="6"/>
      <c r="B95" s="7"/>
      <c r="C95" s="8" t="s">
        <v>124</v>
      </c>
      <c r="D95" s="9"/>
      <c r="E95" s="48"/>
      <c r="F95" s="54"/>
      <c r="G95" s="10"/>
    </row>
    <row r="96" spans="1:7" ht="15" x14ac:dyDescent="0.25">
      <c r="A96" s="6"/>
      <c r="B96" s="7"/>
      <c r="C96" s="8" t="s">
        <v>109</v>
      </c>
      <c r="D96" s="25"/>
      <c r="E96" s="49"/>
      <c r="F96" s="55">
        <v>0</v>
      </c>
      <c r="G96" s="13">
        <v>0</v>
      </c>
    </row>
    <row r="97" spans="1:7" ht="15" x14ac:dyDescent="0.25">
      <c r="A97" s="6"/>
      <c r="B97" s="7"/>
      <c r="C97" s="14"/>
      <c r="D97" s="7"/>
      <c r="E97" s="47"/>
      <c r="F97" s="53"/>
      <c r="G97" s="5"/>
    </row>
    <row r="98" spans="1:7" ht="15" x14ac:dyDescent="0.25">
      <c r="A98" s="6"/>
      <c r="B98" s="7"/>
      <c r="C98" s="8" t="s">
        <v>125</v>
      </c>
      <c r="D98" s="9"/>
      <c r="E98" s="48"/>
      <c r="F98" s="54"/>
      <c r="G98" s="10"/>
    </row>
    <row r="99" spans="1:7" ht="15" x14ac:dyDescent="0.25">
      <c r="A99" s="6"/>
      <c r="B99" s="7"/>
      <c r="C99" s="8" t="s">
        <v>109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7"/>
      <c r="F100" s="53"/>
      <c r="G100" s="5"/>
    </row>
    <row r="101" spans="1:7" ht="15" x14ac:dyDescent="0.25">
      <c r="A101" s="6"/>
      <c r="B101" s="7"/>
      <c r="C101" s="8" t="s">
        <v>126</v>
      </c>
      <c r="D101" s="9"/>
      <c r="E101" s="48"/>
      <c r="F101" s="54"/>
      <c r="G101" s="10"/>
    </row>
    <row r="102" spans="1:7" ht="15" x14ac:dyDescent="0.25">
      <c r="A102" s="6">
        <v>1</v>
      </c>
      <c r="B102" s="7"/>
      <c r="C102" s="11" t="s">
        <v>757</v>
      </c>
      <c r="D102" s="15"/>
      <c r="E102" s="47"/>
      <c r="F102" s="53">
        <v>197.93492549999999</v>
      </c>
      <c r="G102" s="5">
        <v>5.4563084999999997E-2</v>
      </c>
    </row>
    <row r="103" spans="1:7" ht="15" x14ac:dyDescent="0.25">
      <c r="A103" s="6"/>
      <c r="B103" s="7"/>
      <c r="C103" s="8" t="s">
        <v>109</v>
      </c>
      <c r="D103" s="25"/>
      <c r="E103" s="49"/>
      <c r="F103" s="55">
        <v>197.93492549999999</v>
      </c>
      <c r="G103" s="13">
        <v>5.4563084999999997E-2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25.5" x14ac:dyDescent="0.25">
      <c r="A105" s="6"/>
      <c r="B105" s="7"/>
      <c r="C105" s="24" t="s">
        <v>128</v>
      </c>
      <c r="D105" s="25"/>
      <c r="E105" s="49"/>
      <c r="F105" s="55">
        <v>197.93492549999999</v>
      </c>
      <c r="G105" s="13">
        <v>5.4563084999999997E-2</v>
      </c>
    </row>
    <row r="106" spans="1:7" ht="15" x14ac:dyDescent="0.25">
      <c r="A106" s="6"/>
      <c r="B106" s="7"/>
      <c r="C106" s="30"/>
      <c r="D106" s="7"/>
      <c r="E106" s="47"/>
      <c r="F106" s="53"/>
      <c r="G106" s="5"/>
    </row>
    <row r="107" spans="1:7" ht="15" x14ac:dyDescent="0.25">
      <c r="A107" s="1"/>
      <c r="B107" s="2"/>
      <c r="C107" s="3" t="s">
        <v>129</v>
      </c>
      <c r="D107" s="4"/>
      <c r="E107" s="47"/>
      <c r="F107" s="53"/>
      <c r="G107" s="5"/>
    </row>
    <row r="108" spans="1:7" ht="25.5" x14ac:dyDescent="0.25">
      <c r="A108" s="6"/>
      <c r="B108" s="7"/>
      <c r="C108" s="8" t="s">
        <v>130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1"/>
      <c r="B111" s="2"/>
      <c r="C111" s="3" t="s">
        <v>131</v>
      </c>
      <c r="D111" s="4"/>
      <c r="E111" s="47"/>
      <c r="F111" s="53"/>
      <c r="G111" s="5"/>
    </row>
    <row r="112" spans="1:7" ht="25.5" x14ac:dyDescent="0.25">
      <c r="A112" s="6"/>
      <c r="B112" s="7"/>
      <c r="C112" s="8" t="s">
        <v>132</v>
      </c>
      <c r="D112" s="9"/>
      <c r="E112" s="48"/>
      <c r="F112" s="54"/>
      <c r="G112" s="10"/>
    </row>
    <row r="113" spans="1:7" ht="15" x14ac:dyDescent="0.25">
      <c r="A113" s="6"/>
      <c r="B113" s="7"/>
      <c r="C113" s="8" t="s">
        <v>109</v>
      </c>
      <c r="D113" s="25"/>
      <c r="E113" s="49"/>
      <c r="F113" s="55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25.5" x14ac:dyDescent="0.25">
      <c r="A115" s="6"/>
      <c r="B115" s="7"/>
      <c r="C115" s="8" t="s">
        <v>133</v>
      </c>
      <c r="D115" s="9"/>
      <c r="E115" s="48"/>
      <c r="F115" s="54"/>
      <c r="G115" s="10"/>
    </row>
    <row r="116" spans="1:7" ht="15" x14ac:dyDescent="0.25">
      <c r="A116" s="6"/>
      <c r="B116" s="7"/>
      <c r="C116" s="8" t="s">
        <v>109</v>
      </c>
      <c r="D116" s="25"/>
      <c r="E116" s="49"/>
      <c r="F116" s="55">
        <v>0</v>
      </c>
      <c r="G116" s="13">
        <v>0</v>
      </c>
    </row>
    <row r="117" spans="1:7" ht="15" x14ac:dyDescent="0.25">
      <c r="A117" s="6"/>
      <c r="B117" s="7"/>
      <c r="C117" s="14"/>
      <c r="D117" s="7"/>
      <c r="E117" s="47"/>
      <c r="F117" s="59"/>
      <c r="G117" s="28"/>
    </row>
    <row r="118" spans="1:7" ht="25.5" x14ac:dyDescent="0.25">
      <c r="A118" s="6"/>
      <c r="B118" s="7"/>
      <c r="C118" s="30" t="s">
        <v>134</v>
      </c>
      <c r="D118" s="7"/>
      <c r="E118" s="47"/>
      <c r="F118" s="59">
        <v>12.611992109999999</v>
      </c>
      <c r="G118" s="28">
        <v>3.4766440000000001E-3</v>
      </c>
    </row>
    <row r="119" spans="1:7" ht="15" x14ac:dyDescent="0.25">
      <c r="A119" s="6"/>
      <c r="B119" s="7"/>
      <c r="C119" s="31" t="s">
        <v>135</v>
      </c>
      <c r="D119" s="12"/>
      <c r="E119" s="49"/>
      <c r="F119" s="55">
        <v>3627.6344536100005</v>
      </c>
      <c r="G119" s="13">
        <v>1.0000000010000001</v>
      </c>
    </row>
    <row r="121" spans="1:7" ht="15" x14ac:dyDescent="0.25">
      <c r="B121" s="352"/>
      <c r="C121" s="352"/>
      <c r="D121" s="352"/>
      <c r="E121" s="352"/>
      <c r="F121" s="352"/>
    </row>
    <row r="122" spans="1:7" ht="15" x14ac:dyDescent="0.25">
      <c r="B122" s="352"/>
      <c r="C122" s="352"/>
      <c r="D122" s="352"/>
      <c r="E122" s="352"/>
      <c r="F122" s="352"/>
    </row>
    <row r="124" spans="1:7" ht="15" x14ac:dyDescent="0.25">
      <c r="B124" s="37" t="s">
        <v>137</v>
      </c>
      <c r="C124" s="38"/>
      <c r="D124" s="39"/>
    </row>
    <row r="125" spans="1:7" ht="15" x14ac:dyDescent="0.25">
      <c r="B125" s="40" t="s">
        <v>138</v>
      </c>
      <c r="C125" s="41"/>
      <c r="D125" s="65" t="s">
        <v>139</v>
      </c>
    </row>
    <row r="126" spans="1:7" ht="15" x14ac:dyDescent="0.25">
      <c r="B126" s="40" t="s">
        <v>140</v>
      </c>
      <c r="C126" s="41"/>
      <c r="D126" s="65" t="s">
        <v>139</v>
      </c>
    </row>
    <row r="127" spans="1:7" ht="15" x14ac:dyDescent="0.25">
      <c r="B127" s="42" t="s">
        <v>141</v>
      </c>
      <c r="C127" s="41"/>
      <c r="D127" s="43"/>
    </row>
    <row r="128" spans="1:7" ht="25.5" customHeight="1" x14ac:dyDescent="0.25">
      <c r="B128" s="43"/>
      <c r="C128" s="33" t="s">
        <v>142</v>
      </c>
      <c r="D128" s="34" t="s">
        <v>143</v>
      </c>
    </row>
    <row r="129" spans="2:4" ht="12.75" customHeight="1" x14ac:dyDescent="0.25">
      <c r="B129" s="60" t="s">
        <v>144</v>
      </c>
      <c r="C129" s="61" t="s">
        <v>145</v>
      </c>
      <c r="D129" s="61" t="s">
        <v>146</v>
      </c>
    </row>
    <row r="130" spans="2:4" ht="15" x14ac:dyDescent="0.25">
      <c r="B130" s="43" t="s">
        <v>147</v>
      </c>
      <c r="C130" s="44">
        <v>17.191400000000002</v>
      </c>
      <c r="D130" s="44">
        <v>17.169599999999999</v>
      </c>
    </row>
    <row r="131" spans="2:4" ht="15" x14ac:dyDescent="0.25">
      <c r="B131" s="43" t="s">
        <v>148</v>
      </c>
      <c r="C131" s="44">
        <v>13.750299999999999</v>
      </c>
      <c r="D131" s="44">
        <v>13.732799999999999</v>
      </c>
    </row>
    <row r="132" spans="2:4" ht="15" x14ac:dyDescent="0.25">
      <c r="B132" s="43" t="s">
        <v>149</v>
      </c>
      <c r="C132" s="44">
        <v>16.820399999999999</v>
      </c>
      <c r="D132" s="44">
        <v>16.797599999999999</v>
      </c>
    </row>
    <row r="133" spans="2:4" ht="15" x14ac:dyDescent="0.25">
      <c r="B133" s="43" t="s">
        <v>150</v>
      </c>
      <c r="C133" s="44">
        <v>13.424300000000001</v>
      </c>
      <c r="D133" s="44">
        <v>13.4061</v>
      </c>
    </row>
    <row r="135" spans="2:4" ht="15" x14ac:dyDescent="0.25">
      <c r="B135" s="62" t="s">
        <v>151</v>
      </c>
      <c r="C135" s="45"/>
      <c r="D135" s="63" t="s">
        <v>139</v>
      </c>
    </row>
    <row r="136" spans="2:4" ht="24.75" customHeight="1" x14ac:dyDescent="0.25">
      <c r="B136" s="64"/>
      <c r="C136" s="64"/>
    </row>
    <row r="137" spans="2:4" ht="15" x14ac:dyDescent="0.25">
      <c r="B137" s="66"/>
      <c r="C137" s="68"/>
      <c r="D137"/>
    </row>
    <row r="139" spans="2:4" ht="15" x14ac:dyDescent="0.25">
      <c r="B139" s="42" t="s">
        <v>152</v>
      </c>
      <c r="C139" s="41"/>
      <c r="D139" s="67" t="s">
        <v>139</v>
      </c>
    </row>
    <row r="140" spans="2:4" ht="15" x14ac:dyDescent="0.25">
      <c r="B140" s="42" t="s">
        <v>153</v>
      </c>
      <c r="C140" s="41"/>
      <c r="D140" s="67" t="s">
        <v>139</v>
      </c>
    </row>
    <row r="141" spans="2:4" ht="15" x14ac:dyDescent="0.25">
      <c r="B141" s="42" t="s">
        <v>154</v>
      </c>
      <c r="C141" s="41"/>
      <c r="D141" s="46">
        <v>0.27139237470942196</v>
      </c>
    </row>
    <row r="142" spans="2:4" ht="15" x14ac:dyDescent="0.25">
      <c r="B142" s="42" t="s">
        <v>155</v>
      </c>
      <c r="C142" s="41"/>
      <c r="D142" s="46" t="s">
        <v>139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V12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745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56</v>
      </c>
      <c r="C7" s="11" t="s">
        <v>57</v>
      </c>
      <c r="D7" s="2" t="s">
        <v>16</v>
      </c>
      <c r="E7" s="47">
        <v>47600</v>
      </c>
      <c r="F7" s="53">
        <v>147.53620000000001</v>
      </c>
      <c r="G7" s="5">
        <v>5.6663483000000001E-2</v>
      </c>
    </row>
    <row r="8" spans="1:7" ht="25.5" x14ac:dyDescent="0.25">
      <c r="A8" s="6">
        <v>2</v>
      </c>
      <c r="B8" s="7" t="s">
        <v>204</v>
      </c>
      <c r="C8" s="11" t="s">
        <v>205</v>
      </c>
      <c r="D8" s="2" t="s">
        <v>22</v>
      </c>
      <c r="E8" s="47">
        <v>17700</v>
      </c>
      <c r="F8" s="53">
        <v>144.61785</v>
      </c>
      <c r="G8" s="5">
        <v>5.5542647000000001E-2</v>
      </c>
    </row>
    <row r="9" spans="1:7" ht="25.5" x14ac:dyDescent="0.25">
      <c r="A9" s="6">
        <v>3</v>
      </c>
      <c r="B9" s="7" t="s">
        <v>34</v>
      </c>
      <c r="C9" s="11" t="s">
        <v>35</v>
      </c>
      <c r="D9" s="2" t="s">
        <v>22</v>
      </c>
      <c r="E9" s="47">
        <v>23827</v>
      </c>
      <c r="F9" s="53">
        <v>131.16763499999999</v>
      </c>
      <c r="G9" s="5">
        <v>5.0376891E-2</v>
      </c>
    </row>
    <row r="10" spans="1:7" ht="25.5" x14ac:dyDescent="0.25">
      <c r="A10" s="6">
        <v>4</v>
      </c>
      <c r="B10" s="7" t="s">
        <v>29</v>
      </c>
      <c r="C10" s="11" t="s">
        <v>30</v>
      </c>
      <c r="D10" s="2" t="s">
        <v>31</v>
      </c>
      <c r="E10" s="47">
        <v>95000</v>
      </c>
      <c r="F10" s="53">
        <v>129.91249999999999</v>
      </c>
      <c r="G10" s="5">
        <v>4.9894836999999997E-2</v>
      </c>
    </row>
    <row r="11" spans="1:7" ht="15" x14ac:dyDescent="0.25">
      <c r="A11" s="6">
        <v>5</v>
      </c>
      <c r="B11" s="7" t="s">
        <v>392</v>
      </c>
      <c r="C11" s="11" t="s">
        <v>393</v>
      </c>
      <c r="D11" s="2" t="s">
        <v>16</v>
      </c>
      <c r="E11" s="47">
        <v>16747</v>
      </c>
      <c r="F11" s="53">
        <v>128.42436950000001</v>
      </c>
      <c r="G11" s="5">
        <v>4.9323298000000002E-2</v>
      </c>
    </row>
    <row r="12" spans="1:7" ht="25.5" x14ac:dyDescent="0.25">
      <c r="A12" s="6">
        <v>6</v>
      </c>
      <c r="B12" s="7" t="s">
        <v>441</v>
      </c>
      <c r="C12" s="11" t="s">
        <v>442</v>
      </c>
      <c r="D12" s="2" t="s">
        <v>60</v>
      </c>
      <c r="E12" s="47">
        <v>69330</v>
      </c>
      <c r="F12" s="53">
        <v>105.90157499999999</v>
      </c>
      <c r="G12" s="5">
        <v>4.0673082999999999E-2</v>
      </c>
    </row>
    <row r="13" spans="1:7" ht="15" x14ac:dyDescent="0.25">
      <c r="A13" s="6">
        <v>7</v>
      </c>
      <c r="B13" s="7" t="s">
        <v>14</v>
      </c>
      <c r="C13" s="11" t="s">
        <v>15</v>
      </c>
      <c r="D13" s="2" t="s">
        <v>16</v>
      </c>
      <c r="E13" s="47">
        <v>24770</v>
      </c>
      <c r="F13" s="53">
        <v>100.93774999999999</v>
      </c>
      <c r="G13" s="5">
        <v>3.8766650999999999E-2</v>
      </c>
    </row>
    <row r="14" spans="1:7" ht="15" x14ac:dyDescent="0.25">
      <c r="A14" s="6">
        <v>8</v>
      </c>
      <c r="B14" s="7" t="s">
        <v>67</v>
      </c>
      <c r="C14" s="11" t="s">
        <v>68</v>
      </c>
      <c r="D14" s="2" t="s">
        <v>69</v>
      </c>
      <c r="E14" s="47">
        <v>45000</v>
      </c>
      <c r="F14" s="53">
        <v>99.877499999999998</v>
      </c>
      <c r="G14" s="5">
        <v>3.8359446999999998E-2</v>
      </c>
    </row>
    <row r="15" spans="1:7" ht="15" x14ac:dyDescent="0.25">
      <c r="A15" s="6">
        <v>9</v>
      </c>
      <c r="B15" s="7" t="s">
        <v>746</v>
      </c>
      <c r="C15" s="11" t="s">
        <v>747</v>
      </c>
      <c r="D15" s="2" t="s">
        <v>13</v>
      </c>
      <c r="E15" s="47">
        <v>108409</v>
      </c>
      <c r="F15" s="53">
        <v>95.996169499999993</v>
      </c>
      <c r="G15" s="5">
        <v>3.6868763999999998E-2</v>
      </c>
    </row>
    <row r="16" spans="1:7" ht="15" x14ac:dyDescent="0.25">
      <c r="A16" s="6">
        <v>10</v>
      </c>
      <c r="B16" s="7" t="s">
        <v>271</v>
      </c>
      <c r="C16" s="11" t="s">
        <v>272</v>
      </c>
      <c r="D16" s="2" t="s">
        <v>273</v>
      </c>
      <c r="E16" s="47">
        <v>10705</v>
      </c>
      <c r="F16" s="53">
        <v>92.887285000000006</v>
      </c>
      <c r="G16" s="5">
        <v>3.5674749999999998E-2</v>
      </c>
    </row>
    <row r="17" spans="1:7" ht="25.5" x14ac:dyDescent="0.25">
      <c r="A17" s="6">
        <v>11</v>
      </c>
      <c r="B17" s="7" t="s">
        <v>91</v>
      </c>
      <c r="C17" s="11" t="s">
        <v>92</v>
      </c>
      <c r="D17" s="2" t="s">
        <v>31</v>
      </c>
      <c r="E17" s="47">
        <v>70468</v>
      </c>
      <c r="F17" s="53">
        <v>87.697425999999993</v>
      </c>
      <c r="G17" s="5">
        <v>3.3681506999999999E-2</v>
      </c>
    </row>
    <row r="18" spans="1:7" ht="15" x14ac:dyDescent="0.25">
      <c r="A18" s="6">
        <v>12</v>
      </c>
      <c r="B18" s="7" t="s">
        <v>359</v>
      </c>
      <c r="C18" s="11" t="s">
        <v>360</v>
      </c>
      <c r="D18" s="2" t="s">
        <v>177</v>
      </c>
      <c r="E18" s="47">
        <v>5242</v>
      </c>
      <c r="F18" s="53">
        <v>86.605703000000005</v>
      </c>
      <c r="G18" s="5">
        <v>3.3262214999999998E-2</v>
      </c>
    </row>
    <row r="19" spans="1:7" ht="15" x14ac:dyDescent="0.25">
      <c r="A19" s="6">
        <v>13</v>
      </c>
      <c r="B19" s="7" t="s">
        <v>61</v>
      </c>
      <c r="C19" s="11" t="s">
        <v>62</v>
      </c>
      <c r="D19" s="2" t="s">
        <v>13</v>
      </c>
      <c r="E19" s="47">
        <v>80317</v>
      </c>
      <c r="F19" s="53">
        <v>84.132057500000002</v>
      </c>
      <c r="G19" s="5">
        <v>3.2312173999999999E-2</v>
      </c>
    </row>
    <row r="20" spans="1:7" ht="25.5" x14ac:dyDescent="0.25">
      <c r="A20" s="6">
        <v>14</v>
      </c>
      <c r="B20" s="7" t="s">
        <v>40</v>
      </c>
      <c r="C20" s="11" t="s">
        <v>41</v>
      </c>
      <c r="D20" s="2" t="s">
        <v>31</v>
      </c>
      <c r="E20" s="47">
        <v>14750</v>
      </c>
      <c r="F20" s="53">
        <v>82.607375000000005</v>
      </c>
      <c r="G20" s="5">
        <v>3.1726597000000002E-2</v>
      </c>
    </row>
    <row r="21" spans="1:7" ht="25.5" x14ac:dyDescent="0.25">
      <c r="A21" s="6">
        <v>15</v>
      </c>
      <c r="B21" s="7" t="s">
        <v>502</v>
      </c>
      <c r="C21" s="11" t="s">
        <v>503</v>
      </c>
      <c r="D21" s="2" t="s">
        <v>504</v>
      </c>
      <c r="E21" s="47">
        <v>23732</v>
      </c>
      <c r="F21" s="53">
        <v>76.013596000000007</v>
      </c>
      <c r="G21" s="5">
        <v>2.9194158000000001E-2</v>
      </c>
    </row>
    <row r="22" spans="1:7" ht="15" x14ac:dyDescent="0.25">
      <c r="A22" s="6">
        <v>16</v>
      </c>
      <c r="B22" s="7" t="s">
        <v>178</v>
      </c>
      <c r="C22" s="11" t="s">
        <v>179</v>
      </c>
      <c r="D22" s="2" t="s">
        <v>13</v>
      </c>
      <c r="E22" s="47">
        <v>66333</v>
      </c>
      <c r="F22" s="53">
        <v>71.042642999999998</v>
      </c>
      <c r="G22" s="5">
        <v>2.7284988999999999E-2</v>
      </c>
    </row>
    <row r="23" spans="1:7" ht="15" x14ac:dyDescent="0.25">
      <c r="A23" s="6">
        <v>17</v>
      </c>
      <c r="B23" s="7" t="s">
        <v>641</v>
      </c>
      <c r="C23" s="11" t="s">
        <v>642</v>
      </c>
      <c r="D23" s="2" t="s">
        <v>253</v>
      </c>
      <c r="E23" s="47">
        <v>2400</v>
      </c>
      <c r="F23" s="53">
        <v>70.41</v>
      </c>
      <c r="G23" s="5">
        <v>2.7042013E-2</v>
      </c>
    </row>
    <row r="24" spans="1:7" ht="15" x14ac:dyDescent="0.25">
      <c r="A24" s="6">
        <v>18</v>
      </c>
      <c r="B24" s="7" t="s">
        <v>44</v>
      </c>
      <c r="C24" s="11" t="s">
        <v>45</v>
      </c>
      <c r="D24" s="2" t="s">
        <v>46</v>
      </c>
      <c r="E24" s="47">
        <v>38711</v>
      </c>
      <c r="F24" s="53">
        <v>68.944291000000007</v>
      </c>
      <c r="G24" s="5">
        <v>2.6479084999999999E-2</v>
      </c>
    </row>
    <row r="25" spans="1:7" ht="15" x14ac:dyDescent="0.25">
      <c r="A25" s="6">
        <v>19</v>
      </c>
      <c r="B25" s="7" t="s">
        <v>372</v>
      </c>
      <c r="C25" s="11" t="s">
        <v>373</v>
      </c>
      <c r="D25" s="2" t="s">
        <v>16</v>
      </c>
      <c r="E25" s="47">
        <v>87562</v>
      </c>
      <c r="F25" s="53">
        <v>67.772987999999998</v>
      </c>
      <c r="G25" s="5">
        <v>2.6029229000000001E-2</v>
      </c>
    </row>
    <row r="26" spans="1:7" ht="25.5" x14ac:dyDescent="0.25">
      <c r="A26" s="6">
        <v>20</v>
      </c>
      <c r="B26" s="7" t="s">
        <v>296</v>
      </c>
      <c r="C26" s="11" t="s">
        <v>297</v>
      </c>
      <c r="D26" s="2" t="s">
        <v>250</v>
      </c>
      <c r="E26" s="47">
        <v>30000</v>
      </c>
      <c r="F26" s="53">
        <v>64.724999999999994</v>
      </c>
      <c r="G26" s="5">
        <v>2.4858603999999999E-2</v>
      </c>
    </row>
    <row r="27" spans="1:7" ht="15" x14ac:dyDescent="0.25">
      <c r="A27" s="6">
        <v>21</v>
      </c>
      <c r="B27" s="7" t="s">
        <v>477</v>
      </c>
      <c r="C27" s="11" t="s">
        <v>478</v>
      </c>
      <c r="D27" s="2" t="s">
        <v>253</v>
      </c>
      <c r="E27" s="47">
        <v>36000</v>
      </c>
      <c r="F27" s="53">
        <v>63.648000000000003</v>
      </c>
      <c r="G27" s="5">
        <v>2.4444965999999999E-2</v>
      </c>
    </row>
    <row r="28" spans="1:7" ht="15" x14ac:dyDescent="0.25">
      <c r="A28" s="6">
        <v>22</v>
      </c>
      <c r="B28" s="7" t="s">
        <v>748</v>
      </c>
      <c r="C28" s="11" t="s">
        <v>749</v>
      </c>
      <c r="D28" s="2" t="s">
        <v>13</v>
      </c>
      <c r="E28" s="47">
        <v>42109</v>
      </c>
      <c r="F28" s="53">
        <v>60.321142500000001</v>
      </c>
      <c r="G28" s="5">
        <v>2.3167236000000001E-2</v>
      </c>
    </row>
    <row r="29" spans="1:7" ht="25.5" x14ac:dyDescent="0.25">
      <c r="A29" s="6">
        <v>23</v>
      </c>
      <c r="B29" s="7" t="s">
        <v>107</v>
      </c>
      <c r="C29" s="11" t="s">
        <v>108</v>
      </c>
      <c r="D29" s="2" t="s">
        <v>31</v>
      </c>
      <c r="E29" s="47">
        <v>83028</v>
      </c>
      <c r="F29" s="53">
        <v>58.783824000000003</v>
      </c>
      <c r="G29" s="5">
        <v>2.2576806000000001E-2</v>
      </c>
    </row>
    <row r="30" spans="1:7" ht="15" x14ac:dyDescent="0.25">
      <c r="A30" s="6">
        <v>24</v>
      </c>
      <c r="B30" s="7" t="s">
        <v>104</v>
      </c>
      <c r="C30" s="11" t="s">
        <v>105</v>
      </c>
      <c r="D30" s="2" t="s">
        <v>106</v>
      </c>
      <c r="E30" s="47">
        <v>15750</v>
      </c>
      <c r="F30" s="53">
        <v>56.062125000000002</v>
      </c>
      <c r="G30" s="5">
        <v>2.1531497E-2</v>
      </c>
    </row>
    <row r="31" spans="1:7" ht="25.5" x14ac:dyDescent="0.25">
      <c r="A31" s="6">
        <v>25</v>
      </c>
      <c r="B31" s="7" t="s">
        <v>300</v>
      </c>
      <c r="C31" s="11" t="s">
        <v>301</v>
      </c>
      <c r="D31" s="2" t="s">
        <v>166</v>
      </c>
      <c r="E31" s="47">
        <v>4428</v>
      </c>
      <c r="F31" s="53">
        <v>53.866619999999998</v>
      </c>
      <c r="G31" s="5">
        <v>2.068828E-2</v>
      </c>
    </row>
    <row r="32" spans="1:7" ht="15" x14ac:dyDescent="0.25">
      <c r="A32" s="6">
        <v>26</v>
      </c>
      <c r="B32" s="7" t="s">
        <v>513</v>
      </c>
      <c r="C32" s="11" t="s">
        <v>514</v>
      </c>
      <c r="D32" s="2" t="s">
        <v>273</v>
      </c>
      <c r="E32" s="47">
        <v>4712</v>
      </c>
      <c r="F32" s="53">
        <v>53.087747999999998</v>
      </c>
      <c r="G32" s="5">
        <v>2.0389142999999998E-2</v>
      </c>
    </row>
    <row r="33" spans="1:7" ht="25.5" x14ac:dyDescent="0.25">
      <c r="A33" s="6">
        <v>27</v>
      </c>
      <c r="B33" s="7" t="s">
        <v>567</v>
      </c>
      <c r="C33" s="11" t="s">
        <v>568</v>
      </c>
      <c r="D33" s="2" t="s">
        <v>60</v>
      </c>
      <c r="E33" s="47">
        <v>25420</v>
      </c>
      <c r="F33" s="53">
        <v>44.815460000000002</v>
      </c>
      <c r="G33" s="5">
        <v>1.7212047000000001E-2</v>
      </c>
    </row>
    <row r="34" spans="1:7" ht="15" x14ac:dyDescent="0.25">
      <c r="A34" s="6">
        <v>28</v>
      </c>
      <c r="B34" s="7" t="s">
        <v>75</v>
      </c>
      <c r="C34" s="11" t="s">
        <v>76</v>
      </c>
      <c r="D34" s="2" t="s">
        <v>69</v>
      </c>
      <c r="E34" s="47">
        <v>15000</v>
      </c>
      <c r="F34" s="53">
        <v>40.552500000000002</v>
      </c>
      <c r="G34" s="5">
        <v>1.5574793999999999E-2</v>
      </c>
    </row>
    <row r="35" spans="1:7" ht="25.5" x14ac:dyDescent="0.25">
      <c r="A35" s="6">
        <v>29</v>
      </c>
      <c r="B35" s="7" t="s">
        <v>221</v>
      </c>
      <c r="C35" s="11" t="s">
        <v>222</v>
      </c>
      <c r="D35" s="2" t="s">
        <v>49</v>
      </c>
      <c r="E35" s="47">
        <v>62135</v>
      </c>
      <c r="F35" s="53">
        <v>37.902349999999998</v>
      </c>
      <c r="G35" s="5">
        <v>1.4556964E-2</v>
      </c>
    </row>
    <row r="36" spans="1:7" ht="15" x14ac:dyDescent="0.25">
      <c r="A36" s="6">
        <v>30</v>
      </c>
      <c r="B36" s="7" t="s">
        <v>533</v>
      </c>
      <c r="C36" s="11" t="s">
        <v>534</v>
      </c>
      <c r="D36" s="2" t="s">
        <v>16</v>
      </c>
      <c r="E36" s="47">
        <v>32000</v>
      </c>
      <c r="F36" s="53">
        <v>37.328000000000003</v>
      </c>
      <c r="G36" s="5">
        <v>1.4336376E-2</v>
      </c>
    </row>
    <row r="37" spans="1:7" ht="15" x14ac:dyDescent="0.25">
      <c r="A37" s="6">
        <v>31</v>
      </c>
      <c r="B37" s="7" t="s">
        <v>339</v>
      </c>
      <c r="C37" s="11" t="s">
        <v>340</v>
      </c>
      <c r="D37" s="2" t="s">
        <v>161</v>
      </c>
      <c r="E37" s="47">
        <v>5850</v>
      </c>
      <c r="F37" s="53">
        <v>33.763275</v>
      </c>
      <c r="G37" s="5">
        <v>1.2967289999999999E-2</v>
      </c>
    </row>
    <row r="38" spans="1:7" ht="15" x14ac:dyDescent="0.25">
      <c r="A38" s="6">
        <v>32</v>
      </c>
      <c r="B38" s="7" t="s">
        <v>741</v>
      </c>
      <c r="C38" s="11" t="s">
        <v>742</v>
      </c>
      <c r="D38" s="2" t="s">
        <v>25</v>
      </c>
      <c r="E38" s="47">
        <v>47000</v>
      </c>
      <c r="F38" s="53">
        <v>31.866</v>
      </c>
      <c r="G38" s="5">
        <v>1.2238614E-2</v>
      </c>
    </row>
    <row r="39" spans="1:7" ht="15" x14ac:dyDescent="0.25">
      <c r="A39" s="6">
        <v>33</v>
      </c>
      <c r="B39" s="7" t="s">
        <v>709</v>
      </c>
      <c r="C39" s="11" t="s">
        <v>710</v>
      </c>
      <c r="D39" s="2" t="s">
        <v>16</v>
      </c>
      <c r="E39" s="47">
        <v>17706</v>
      </c>
      <c r="F39" s="53">
        <v>29.746079999999999</v>
      </c>
      <c r="G39" s="5">
        <v>1.1424426999999999E-2</v>
      </c>
    </row>
    <row r="40" spans="1:7" ht="25.5" x14ac:dyDescent="0.25">
      <c r="A40" s="6">
        <v>34</v>
      </c>
      <c r="B40" s="7" t="s">
        <v>554</v>
      </c>
      <c r="C40" s="11" t="s">
        <v>555</v>
      </c>
      <c r="D40" s="2" t="s">
        <v>19</v>
      </c>
      <c r="E40" s="47">
        <v>147000</v>
      </c>
      <c r="F40" s="53">
        <v>24.4755</v>
      </c>
      <c r="G40" s="5">
        <v>9.400182E-3</v>
      </c>
    </row>
    <row r="41" spans="1:7" ht="15" x14ac:dyDescent="0.25">
      <c r="A41" s="1"/>
      <c r="B41" s="2"/>
      <c r="C41" s="8" t="s">
        <v>109</v>
      </c>
      <c r="D41" s="12"/>
      <c r="E41" s="49"/>
      <c r="F41" s="55">
        <v>2563.4285379999988</v>
      </c>
      <c r="G41" s="13">
        <v>0.98452304400000001</v>
      </c>
    </row>
    <row r="42" spans="1:7" ht="15" x14ac:dyDescent="0.25">
      <c r="A42" s="6"/>
      <c r="B42" s="7"/>
      <c r="C42" s="14"/>
      <c r="D42" s="15"/>
      <c r="E42" s="47"/>
      <c r="F42" s="53"/>
      <c r="G42" s="5"/>
    </row>
    <row r="43" spans="1:7" ht="15" x14ac:dyDescent="0.25">
      <c r="A43" s="1"/>
      <c r="B43" s="2"/>
      <c r="C43" s="8" t="s">
        <v>110</v>
      </c>
      <c r="D43" s="9"/>
      <c r="E43" s="48"/>
      <c r="F43" s="54"/>
      <c r="G43" s="10"/>
    </row>
    <row r="44" spans="1:7" ht="15" x14ac:dyDescent="0.25">
      <c r="A44" s="1"/>
      <c r="B44" s="2"/>
      <c r="C44" s="8" t="s">
        <v>109</v>
      </c>
      <c r="D44" s="12"/>
      <c r="E44" s="49"/>
      <c r="F44" s="55">
        <v>0</v>
      </c>
      <c r="G44" s="13">
        <v>0</v>
      </c>
    </row>
    <row r="45" spans="1:7" ht="15" x14ac:dyDescent="0.25">
      <c r="A45" s="6"/>
      <c r="B45" s="7"/>
      <c r="C45" s="14"/>
      <c r="D45" s="15"/>
      <c r="E45" s="47"/>
      <c r="F45" s="53"/>
      <c r="G45" s="5"/>
    </row>
    <row r="46" spans="1:7" ht="15" x14ac:dyDescent="0.25">
      <c r="A46" s="16"/>
      <c r="B46" s="17"/>
      <c r="C46" s="8" t="s">
        <v>111</v>
      </c>
      <c r="D46" s="9"/>
      <c r="E46" s="48"/>
      <c r="F46" s="54"/>
      <c r="G46" s="10"/>
    </row>
    <row r="47" spans="1:7" ht="15" x14ac:dyDescent="0.25">
      <c r="A47" s="18"/>
      <c r="B47" s="19"/>
      <c r="C47" s="8" t="s">
        <v>109</v>
      </c>
      <c r="D47" s="20"/>
      <c r="E47" s="50"/>
      <c r="F47" s="56">
        <v>0</v>
      </c>
      <c r="G47" s="21">
        <v>0</v>
      </c>
    </row>
    <row r="48" spans="1:7" ht="15" x14ac:dyDescent="0.25">
      <c r="A48" s="18"/>
      <c r="B48" s="19"/>
      <c r="C48" s="14"/>
      <c r="D48" s="22"/>
      <c r="E48" s="51"/>
      <c r="F48" s="57"/>
      <c r="G48" s="23"/>
    </row>
    <row r="49" spans="1:7" ht="15" x14ac:dyDescent="0.25">
      <c r="A49" s="1"/>
      <c r="B49" s="2"/>
      <c r="C49" s="8" t="s">
        <v>113</v>
      </c>
      <c r="D49" s="9"/>
      <c r="E49" s="48"/>
      <c r="F49" s="54"/>
      <c r="G49" s="10"/>
    </row>
    <row r="50" spans="1:7" ht="25.5" x14ac:dyDescent="0.25">
      <c r="A50" s="1">
        <v>1</v>
      </c>
      <c r="B50" s="2" t="s">
        <v>502</v>
      </c>
      <c r="C50" s="72" t="s">
        <v>763</v>
      </c>
      <c r="D50" s="4" t="s">
        <v>504</v>
      </c>
      <c r="E50" s="47">
        <v>6729</v>
      </c>
      <c r="F50" s="53">
        <v>6.749187</v>
      </c>
      <c r="G50" s="5">
        <v>2.5921260000000002E-3</v>
      </c>
    </row>
    <row r="51" spans="1:7" ht="15" x14ac:dyDescent="0.25">
      <c r="A51" s="1"/>
      <c r="B51" s="2"/>
      <c r="C51" s="8" t="s">
        <v>109</v>
      </c>
      <c r="D51" s="12"/>
      <c r="E51" s="49"/>
      <c r="F51" s="55">
        <v>6.749187</v>
      </c>
      <c r="G51" s="13">
        <v>2.5921260000000002E-3</v>
      </c>
    </row>
    <row r="52" spans="1:7" ht="15" x14ac:dyDescent="0.25">
      <c r="A52" s="1"/>
      <c r="B52" s="2"/>
      <c r="C52" s="14"/>
      <c r="D52" s="4"/>
      <c r="E52" s="47"/>
      <c r="F52" s="53"/>
      <c r="G52" s="5"/>
    </row>
    <row r="53" spans="1:7" ht="15" x14ac:dyDescent="0.25">
      <c r="A53" s="1"/>
      <c r="B53" s="2"/>
      <c r="C53" s="8" t="s">
        <v>114</v>
      </c>
      <c r="D53" s="9"/>
      <c r="E53" s="48"/>
      <c r="F53" s="54"/>
      <c r="G53" s="10"/>
    </row>
    <row r="54" spans="1:7" ht="15" x14ac:dyDescent="0.25">
      <c r="A54" s="1"/>
      <c r="B54" s="2"/>
      <c r="C54" s="8" t="s">
        <v>109</v>
      </c>
      <c r="D54" s="12"/>
      <c r="E54" s="49"/>
      <c r="F54" s="55">
        <v>0</v>
      </c>
      <c r="G54" s="13">
        <v>0</v>
      </c>
    </row>
    <row r="55" spans="1:7" ht="15" x14ac:dyDescent="0.25">
      <c r="A55" s="1"/>
      <c r="B55" s="2"/>
      <c r="C55" s="14"/>
      <c r="D55" s="4"/>
      <c r="E55" s="47"/>
      <c r="F55" s="53"/>
      <c r="G55" s="5"/>
    </row>
    <row r="56" spans="1:7" ht="15" x14ac:dyDescent="0.25">
      <c r="A56" s="1"/>
      <c r="B56" s="2"/>
      <c r="C56" s="8" t="s">
        <v>115</v>
      </c>
      <c r="D56" s="9"/>
      <c r="E56" s="48"/>
      <c r="F56" s="54"/>
      <c r="G56" s="10"/>
    </row>
    <row r="57" spans="1:7" ht="15" x14ac:dyDescent="0.25">
      <c r="A57" s="1"/>
      <c r="B57" s="2"/>
      <c r="C57" s="8" t="s">
        <v>109</v>
      </c>
      <c r="D57" s="12"/>
      <c r="E57" s="49"/>
      <c r="F57" s="55">
        <v>0</v>
      </c>
      <c r="G57" s="13">
        <v>0</v>
      </c>
    </row>
    <row r="58" spans="1:7" ht="15" x14ac:dyDescent="0.25">
      <c r="A58" s="1"/>
      <c r="B58" s="2"/>
      <c r="C58" s="14"/>
      <c r="D58" s="4"/>
      <c r="E58" s="47"/>
      <c r="F58" s="53"/>
      <c r="G58" s="5"/>
    </row>
    <row r="59" spans="1:7" ht="25.5" x14ac:dyDescent="0.25">
      <c r="A59" s="6"/>
      <c r="B59" s="7"/>
      <c r="C59" s="24" t="s">
        <v>116</v>
      </c>
      <c r="D59" s="25"/>
      <c r="E59" s="49"/>
      <c r="F59" s="55">
        <v>2570.1777249999986</v>
      </c>
      <c r="G59" s="13">
        <v>0.98711517000000004</v>
      </c>
    </row>
    <row r="60" spans="1:7" ht="15" x14ac:dyDescent="0.25">
      <c r="A60" s="1"/>
      <c r="B60" s="2"/>
      <c r="C60" s="11"/>
      <c r="D60" s="4"/>
      <c r="E60" s="47"/>
      <c r="F60" s="53"/>
      <c r="G60" s="5"/>
    </row>
    <row r="61" spans="1:7" ht="15" x14ac:dyDescent="0.25">
      <c r="A61" s="1"/>
      <c r="B61" s="2"/>
      <c r="C61" s="3" t="s">
        <v>117</v>
      </c>
      <c r="D61" s="4"/>
      <c r="E61" s="47"/>
      <c r="F61" s="53"/>
      <c r="G61" s="5"/>
    </row>
    <row r="62" spans="1:7" ht="25.5" x14ac:dyDescent="0.25">
      <c r="A62" s="1"/>
      <c r="B62" s="2"/>
      <c r="C62" s="8" t="s">
        <v>10</v>
      </c>
      <c r="D62" s="9"/>
      <c r="E62" s="48"/>
      <c r="F62" s="54"/>
      <c r="G62" s="10"/>
    </row>
    <row r="63" spans="1:7" ht="15" x14ac:dyDescent="0.25">
      <c r="A63" s="6"/>
      <c r="B63" s="7"/>
      <c r="C63" s="8" t="s">
        <v>109</v>
      </c>
      <c r="D63" s="12"/>
      <c r="E63" s="49"/>
      <c r="F63" s="55">
        <v>0</v>
      </c>
      <c r="G63" s="13">
        <v>0</v>
      </c>
    </row>
    <row r="64" spans="1:7" ht="15" x14ac:dyDescent="0.25">
      <c r="A64" s="6"/>
      <c r="B64" s="7"/>
      <c r="C64" s="14"/>
      <c r="D64" s="4"/>
      <c r="E64" s="47"/>
      <c r="F64" s="53"/>
      <c r="G64" s="5"/>
    </row>
    <row r="65" spans="1:7" ht="15" x14ac:dyDescent="0.25">
      <c r="A65" s="1"/>
      <c r="B65" s="26"/>
      <c r="C65" s="8" t="s">
        <v>118</v>
      </c>
      <c r="D65" s="9"/>
      <c r="E65" s="48"/>
      <c r="F65" s="54"/>
      <c r="G65" s="10"/>
    </row>
    <row r="66" spans="1:7" ht="15" x14ac:dyDescent="0.25">
      <c r="A66" s="6"/>
      <c r="B66" s="7"/>
      <c r="C66" s="8" t="s">
        <v>109</v>
      </c>
      <c r="D66" s="12"/>
      <c r="E66" s="49"/>
      <c r="F66" s="55">
        <v>0</v>
      </c>
      <c r="G66" s="13">
        <v>0</v>
      </c>
    </row>
    <row r="67" spans="1:7" ht="15" x14ac:dyDescent="0.25">
      <c r="A67" s="6"/>
      <c r="B67" s="7"/>
      <c r="C67" s="14"/>
      <c r="D67" s="4"/>
      <c r="E67" s="47"/>
      <c r="F67" s="59"/>
      <c r="G67" s="28"/>
    </row>
    <row r="68" spans="1:7" ht="15" x14ac:dyDescent="0.25">
      <c r="A68" s="1"/>
      <c r="B68" s="2"/>
      <c r="C68" s="8" t="s">
        <v>119</v>
      </c>
      <c r="D68" s="9"/>
      <c r="E68" s="48"/>
      <c r="F68" s="54"/>
      <c r="G68" s="10"/>
    </row>
    <row r="69" spans="1:7" ht="15" x14ac:dyDescent="0.25">
      <c r="A69" s="6"/>
      <c r="B69" s="7"/>
      <c r="C69" s="8" t="s">
        <v>109</v>
      </c>
      <c r="D69" s="12"/>
      <c r="E69" s="49"/>
      <c r="F69" s="55">
        <v>0</v>
      </c>
      <c r="G69" s="13">
        <v>0</v>
      </c>
    </row>
    <row r="70" spans="1:7" ht="15" x14ac:dyDescent="0.25">
      <c r="A70" s="1"/>
      <c r="B70" s="2"/>
      <c r="C70" s="14"/>
      <c r="D70" s="4"/>
      <c r="E70" s="47"/>
      <c r="F70" s="53"/>
      <c r="G70" s="5"/>
    </row>
    <row r="71" spans="1:7" ht="25.5" x14ac:dyDescent="0.25">
      <c r="A71" s="1"/>
      <c r="B71" s="26"/>
      <c r="C71" s="8" t="s">
        <v>120</v>
      </c>
      <c r="D71" s="9"/>
      <c r="E71" s="48"/>
      <c r="F71" s="54"/>
      <c r="G71" s="10"/>
    </row>
    <row r="72" spans="1:7" ht="15" x14ac:dyDescent="0.25">
      <c r="A72" s="6"/>
      <c r="B72" s="7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4"/>
      <c r="E73" s="47"/>
      <c r="F73" s="53"/>
      <c r="G73" s="5"/>
    </row>
    <row r="74" spans="1:7" ht="15" x14ac:dyDescent="0.25">
      <c r="A74" s="6"/>
      <c r="B74" s="7"/>
      <c r="C74" s="29" t="s">
        <v>121</v>
      </c>
      <c r="D74" s="25"/>
      <c r="E74" s="49"/>
      <c r="F74" s="55">
        <v>0</v>
      </c>
      <c r="G74" s="13">
        <v>0</v>
      </c>
    </row>
    <row r="75" spans="1:7" ht="15" x14ac:dyDescent="0.25">
      <c r="A75" s="6"/>
      <c r="B75" s="7"/>
      <c r="C75" s="11"/>
      <c r="D75" s="4"/>
      <c r="E75" s="47"/>
      <c r="F75" s="53"/>
      <c r="G75" s="5"/>
    </row>
    <row r="76" spans="1:7" ht="15" x14ac:dyDescent="0.25">
      <c r="A76" s="1"/>
      <c r="B76" s="2"/>
      <c r="C76" s="3" t="s">
        <v>122</v>
      </c>
      <c r="D76" s="4"/>
      <c r="E76" s="47"/>
      <c r="F76" s="53"/>
      <c r="G76" s="5"/>
    </row>
    <row r="77" spans="1:7" ht="15" x14ac:dyDescent="0.25">
      <c r="A77" s="6"/>
      <c r="B77" s="7"/>
      <c r="C77" s="8" t="s">
        <v>123</v>
      </c>
      <c r="D77" s="9"/>
      <c r="E77" s="48"/>
      <c r="F77" s="54"/>
      <c r="G77" s="10"/>
    </row>
    <row r="78" spans="1:7" ht="15" x14ac:dyDescent="0.25">
      <c r="A78" s="6"/>
      <c r="B78" s="7"/>
      <c r="C78" s="8" t="s">
        <v>109</v>
      </c>
      <c r="D78" s="25"/>
      <c r="E78" s="49"/>
      <c r="F78" s="55">
        <v>0</v>
      </c>
      <c r="G78" s="13">
        <v>0</v>
      </c>
    </row>
    <row r="79" spans="1:7" ht="15" x14ac:dyDescent="0.25">
      <c r="A79" s="6"/>
      <c r="B79" s="7"/>
      <c r="C79" s="14"/>
      <c r="D79" s="7"/>
      <c r="E79" s="47"/>
      <c r="F79" s="53"/>
      <c r="G79" s="5"/>
    </row>
    <row r="80" spans="1:7" ht="15" x14ac:dyDescent="0.25">
      <c r="A80" s="6"/>
      <c r="B80" s="7"/>
      <c r="C80" s="8" t="s">
        <v>124</v>
      </c>
      <c r="D80" s="9"/>
      <c r="E80" s="48"/>
      <c r="F80" s="54"/>
      <c r="G80" s="10"/>
    </row>
    <row r="81" spans="1:7" ht="15" x14ac:dyDescent="0.25">
      <c r="A81" s="6"/>
      <c r="B81" s="7"/>
      <c r="C81" s="8" t="s">
        <v>109</v>
      </c>
      <c r="D81" s="25"/>
      <c r="E81" s="49"/>
      <c r="F81" s="55">
        <v>0</v>
      </c>
      <c r="G81" s="13">
        <v>0</v>
      </c>
    </row>
    <row r="82" spans="1:7" ht="15" x14ac:dyDescent="0.25">
      <c r="A82" s="6"/>
      <c r="B82" s="7"/>
      <c r="C82" s="14"/>
      <c r="D82" s="7"/>
      <c r="E82" s="47"/>
      <c r="F82" s="53"/>
      <c r="G82" s="5"/>
    </row>
    <row r="83" spans="1:7" ht="15" x14ac:dyDescent="0.25">
      <c r="A83" s="6"/>
      <c r="B83" s="7"/>
      <c r="C83" s="8" t="s">
        <v>125</v>
      </c>
      <c r="D83" s="9"/>
      <c r="E83" s="48"/>
      <c r="F83" s="54"/>
      <c r="G83" s="10"/>
    </row>
    <row r="84" spans="1:7" ht="15" x14ac:dyDescent="0.25">
      <c r="A84" s="6"/>
      <c r="B84" s="7"/>
      <c r="C84" s="8" t="s">
        <v>109</v>
      </c>
      <c r="D84" s="25"/>
      <c r="E84" s="49"/>
      <c r="F84" s="55">
        <v>0</v>
      </c>
      <c r="G84" s="13">
        <v>0</v>
      </c>
    </row>
    <row r="85" spans="1:7" ht="15" x14ac:dyDescent="0.25">
      <c r="A85" s="6"/>
      <c r="B85" s="7"/>
      <c r="C85" s="14"/>
      <c r="D85" s="7"/>
      <c r="E85" s="47"/>
      <c r="F85" s="53"/>
      <c r="G85" s="5"/>
    </row>
    <row r="86" spans="1:7" ht="15" x14ac:dyDescent="0.25">
      <c r="A86" s="6"/>
      <c r="B86" s="7"/>
      <c r="C86" s="8" t="s">
        <v>126</v>
      </c>
      <c r="D86" s="9"/>
      <c r="E86" s="48"/>
      <c r="F86" s="54"/>
      <c r="G86" s="10"/>
    </row>
    <row r="87" spans="1:7" ht="15" x14ac:dyDescent="0.25">
      <c r="A87" s="6">
        <v>1</v>
      </c>
      <c r="B87" s="7"/>
      <c r="C87" s="11" t="s">
        <v>757</v>
      </c>
      <c r="D87" s="15"/>
      <c r="E87" s="47"/>
      <c r="F87" s="53">
        <v>33.988825599999998</v>
      </c>
      <c r="G87" s="5">
        <v>1.3053916E-2</v>
      </c>
    </row>
    <row r="88" spans="1:7" ht="15" x14ac:dyDescent="0.25">
      <c r="A88" s="6"/>
      <c r="B88" s="7"/>
      <c r="C88" s="8" t="s">
        <v>109</v>
      </c>
      <c r="D88" s="25"/>
      <c r="E88" s="49"/>
      <c r="F88" s="55">
        <v>33.988825599999998</v>
      </c>
      <c r="G88" s="13">
        <v>1.3053916E-2</v>
      </c>
    </row>
    <row r="89" spans="1:7" ht="15" x14ac:dyDescent="0.25">
      <c r="A89" s="6"/>
      <c r="B89" s="7"/>
      <c r="C89" s="14"/>
      <c r="D89" s="7"/>
      <c r="E89" s="47"/>
      <c r="F89" s="53"/>
      <c r="G89" s="5"/>
    </row>
    <row r="90" spans="1:7" ht="25.5" x14ac:dyDescent="0.25">
      <c r="A90" s="6"/>
      <c r="B90" s="7"/>
      <c r="C90" s="24" t="s">
        <v>128</v>
      </c>
      <c r="D90" s="25"/>
      <c r="E90" s="49"/>
      <c r="F90" s="55">
        <v>33.988825599999998</v>
      </c>
      <c r="G90" s="13">
        <v>1.3053916E-2</v>
      </c>
    </row>
    <row r="91" spans="1:7" ht="15" x14ac:dyDescent="0.25">
      <c r="A91" s="6"/>
      <c r="B91" s="7"/>
      <c r="C91" s="30"/>
      <c r="D91" s="7"/>
      <c r="E91" s="47"/>
      <c r="F91" s="53"/>
      <c r="G91" s="5"/>
    </row>
    <row r="92" spans="1:7" ht="15" x14ac:dyDescent="0.25">
      <c r="A92" s="1"/>
      <c r="B92" s="2"/>
      <c r="C92" s="3" t="s">
        <v>129</v>
      </c>
      <c r="D92" s="4"/>
      <c r="E92" s="47"/>
      <c r="F92" s="53"/>
      <c r="G92" s="5"/>
    </row>
    <row r="93" spans="1:7" ht="25.5" x14ac:dyDescent="0.25">
      <c r="A93" s="6"/>
      <c r="B93" s="7"/>
      <c r="C93" s="8" t="s">
        <v>130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1"/>
      <c r="B96" s="2"/>
      <c r="C96" s="3" t="s">
        <v>131</v>
      </c>
      <c r="D96" s="4"/>
      <c r="E96" s="47"/>
      <c r="F96" s="53"/>
      <c r="G96" s="5"/>
    </row>
    <row r="97" spans="1:7" ht="25.5" x14ac:dyDescent="0.25">
      <c r="A97" s="6"/>
      <c r="B97" s="7"/>
      <c r="C97" s="8" t="s">
        <v>132</v>
      </c>
      <c r="D97" s="9"/>
      <c r="E97" s="48"/>
      <c r="F97" s="54"/>
      <c r="G97" s="10"/>
    </row>
    <row r="98" spans="1:7" ht="15" x14ac:dyDescent="0.25">
      <c r="A98" s="6"/>
      <c r="B98" s="7"/>
      <c r="C98" s="8" t="s">
        <v>109</v>
      </c>
      <c r="D98" s="25"/>
      <c r="E98" s="49"/>
      <c r="F98" s="55">
        <v>0</v>
      </c>
      <c r="G98" s="13">
        <v>0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25.5" x14ac:dyDescent="0.25">
      <c r="A100" s="6"/>
      <c r="B100" s="7"/>
      <c r="C100" s="8" t="s">
        <v>133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9"/>
      <c r="G102" s="28"/>
    </row>
    <row r="103" spans="1:7" ht="25.5" x14ac:dyDescent="0.25">
      <c r="A103" s="6"/>
      <c r="B103" s="7"/>
      <c r="C103" s="30" t="s">
        <v>134</v>
      </c>
      <c r="D103" s="7"/>
      <c r="E103" s="47"/>
      <c r="F103" s="59">
        <v>-0.44024709000000001</v>
      </c>
      <c r="G103" s="28">
        <v>-1.6908347448290446E-4</v>
      </c>
    </row>
    <row r="104" spans="1:7" ht="15" x14ac:dyDescent="0.25">
      <c r="A104" s="6"/>
      <c r="B104" s="7"/>
      <c r="C104" s="31" t="s">
        <v>135</v>
      </c>
      <c r="D104" s="12"/>
      <c r="E104" s="49"/>
      <c r="F104" s="55">
        <v>2603.7263035099986</v>
      </c>
      <c r="G104" s="13">
        <v>1.000000003</v>
      </c>
    </row>
    <row r="106" spans="1:7" ht="15" x14ac:dyDescent="0.25">
      <c r="B106" s="352"/>
      <c r="C106" s="352"/>
      <c r="D106" s="352"/>
      <c r="E106" s="352"/>
      <c r="F106" s="352"/>
    </row>
    <row r="107" spans="1:7" ht="15" x14ac:dyDescent="0.25">
      <c r="B107" s="352"/>
      <c r="C107" s="352"/>
      <c r="D107" s="352"/>
      <c r="E107" s="352"/>
      <c r="F107" s="352"/>
    </row>
    <row r="109" spans="1:7" ht="15" x14ac:dyDescent="0.25">
      <c r="B109" s="37" t="s">
        <v>137</v>
      </c>
      <c r="C109" s="38"/>
      <c r="D109" s="39"/>
    </row>
    <row r="110" spans="1:7" ht="15" x14ac:dyDescent="0.25">
      <c r="B110" s="40" t="s">
        <v>138</v>
      </c>
      <c r="C110" s="41"/>
      <c r="D110" s="65" t="s">
        <v>139</v>
      </c>
    </row>
    <row r="111" spans="1:7" ht="15" x14ac:dyDescent="0.25">
      <c r="B111" s="40" t="s">
        <v>140</v>
      </c>
      <c r="C111" s="41"/>
      <c r="D111" s="65" t="s">
        <v>139</v>
      </c>
    </row>
    <row r="112" spans="1:7" ht="15" x14ac:dyDescent="0.25">
      <c r="B112" s="42" t="s">
        <v>141</v>
      </c>
      <c r="C112" s="41"/>
      <c r="D112" s="43"/>
    </row>
    <row r="113" spans="2:4" ht="25.5" customHeight="1" x14ac:dyDescent="0.25">
      <c r="B113" s="43"/>
      <c r="C113" s="33" t="s">
        <v>142</v>
      </c>
      <c r="D113" s="34" t="s">
        <v>143</v>
      </c>
    </row>
    <row r="114" spans="2:4" ht="12.75" customHeight="1" x14ac:dyDescent="0.25">
      <c r="B114" s="60" t="s">
        <v>144</v>
      </c>
      <c r="C114" s="61" t="s">
        <v>145</v>
      </c>
      <c r="D114" s="61" t="s">
        <v>146</v>
      </c>
    </row>
    <row r="115" spans="2:4" ht="15" x14ac:dyDescent="0.25">
      <c r="B115" s="43" t="s">
        <v>147</v>
      </c>
      <c r="C115" s="44">
        <v>9.2841000000000005</v>
      </c>
      <c r="D115" s="44">
        <v>8.9748000000000001</v>
      </c>
    </row>
    <row r="116" spans="2:4" ht="15" x14ac:dyDescent="0.25">
      <c r="B116" s="43" t="s">
        <v>148</v>
      </c>
      <c r="C116" s="44">
        <v>9.2837999999999994</v>
      </c>
      <c r="D116" s="44">
        <v>8.9745000000000008</v>
      </c>
    </row>
    <row r="117" spans="2:4" ht="15" x14ac:dyDescent="0.25">
      <c r="B117" s="43" t="s">
        <v>149</v>
      </c>
      <c r="C117" s="44">
        <v>9.1372</v>
      </c>
      <c r="D117" s="44">
        <v>8.8290000000000006</v>
      </c>
    </row>
    <row r="118" spans="2:4" ht="15" x14ac:dyDescent="0.25">
      <c r="B118" s="43" t="s">
        <v>150</v>
      </c>
      <c r="C118" s="44">
        <v>9.1372</v>
      </c>
      <c r="D118" s="44">
        <v>8.8290000000000006</v>
      </c>
    </row>
    <row r="120" spans="2:4" ht="15" x14ac:dyDescent="0.25">
      <c r="B120" s="62" t="s">
        <v>151</v>
      </c>
      <c r="C120" s="45"/>
      <c r="D120" s="63" t="s">
        <v>139</v>
      </c>
    </row>
    <row r="121" spans="2:4" ht="24.75" customHeight="1" x14ac:dyDescent="0.25">
      <c r="B121" s="64"/>
      <c r="C121" s="64"/>
    </row>
    <row r="122" spans="2:4" ht="15" x14ac:dyDescent="0.25">
      <c r="B122" s="66"/>
      <c r="C122" s="68"/>
      <c r="D122"/>
    </row>
    <row r="124" spans="2:4" ht="15" x14ac:dyDescent="0.25">
      <c r="B124" s="42" t="s">
        <v>152</v>
      </c>
      <c r="C124" s="41"/>
      <c r="D124" s="67" t="s">
        <v>139</v>
      </c>
    </row>
    <row r="125" spans="2:4" ht="15" x14ac:dyDescent="0.25">
      <c r="B125" s="42" t="s">
        <v>153</v>
      </c>
      <c r="C125" s="41"/>
      <c r="D125" s="67" t="s">
        <v>139</v>
      </c>
    </row>
    <row r="126" spans="2:4" ht="15" x14ac:dyDescent="0.25">
      <c r="B126" s="42" t="s">
        <v>154</v>
      </c>
      <c r="C126" s="41"/>
      <c r="D126" s="46">
        <v>0.45444692498771821</v>
      </c>
    </row>
    <row r="127" spans="2:4" ht="15" x14ac:dyDescent="0.25">
      <c r="B127" s="42" t="s">
        <v>155</v>
      </c>
      <c r="C127" s="41"/>
      <c r="D127" s="46" t="s">
        <v>139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750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7">
        <v>127122</v>
      </c>
      <c r="F7" s="53">
        <v>518.02215000000001</v>
      </c>
      <c r="G7" s="5">
        <v>6.1399851999999998E-2</v>
      </c>
    </row>
    <row r="8" spans="1:7" ht="15" x14ac:dyDescent="0.25">
      <c r="A8" s="6">
        <v>2</v>
      </c>
      <c r="B8" s="7" t="s">
        <v>56</v>
      </c>
      <c r="C8" s="11" t="s">
        <v>57</v>
      </c>
      <c r="D8" s="2" t="s">
        <v>16</v>
      </c>
      <c r="E8" s="47">
        <v>143411</v>
      </c>
      <c r="F8" s="53">
        <v>444.50239449999998</v>
      </c>
      <c r="G8" s="5">
        <v>5.2685742000000001E-2</v>
      </c>
    </row>
    <row r="9" spans="1:7" ht="15" x14ac:dyDescent="0.25">
      <c r="A9" s="6">
        <v>3</v>
      </c>
      <c r="B9" s="7" t="s">
        <v>392</v>
      </c>
      <c r="C9" s="11" t="s">
        <v>393</v>
      </c>
      <c r="D9" s="2" t="s">
        <v>16</v>
      </c>
      <c r="E9" s="47">
        <v>57184</v>
      </c>
      <c r="F9" s="53">
        <v>438.51550400000002</v>
      </c>
      <c r="G9" s="5">
        <v>5.1976131000000002E-2</v>
      </c>
    </row>
    <row r="10" spans="1:7" ht="25.5" x14ac:dyDescent="0.25">
      <c r="A10" s="6">
        <v>4</v>
      </c>
      <c r="B10" s="7" t="s">
        <v>17</v>
      </c>
      <c r="C10" s="11" t="s">
        <v>18</v>
      </c>
      <c r="D10" s="2" t="s">
        <v>19</v>
      </c>
      <c r="E10" s="47">
        <v>26952</v>
      </c>
      <c r="F10" s="53">
        <v>363.46119599999997</v>
      </c>
      <c r="G10" s="5">
        <v>4.3080133999999999E-2</v>
      </c>
    </row>
    <row r="11" spans="1:7" ht="25.5" x14ac:dyDescent="0.25">
      <c r="A11" s="6">
        <v>5</v>
      </c>
      <c r="B11" s="7" t="s">
        <v>394</v>
      </c>
      <c r="C11" s="11" t="s">
        <v>395</v>
      </c>
      <c r="D11" s="2" t="s">
        <v>49</v>
      </c>
      <c r="E11" s="47">
        <v>118074</v>
      </c>
      <c r="F11" s="53">
        <v>355.81599899999998</v>
      </c>
      <c r="G11" s="5">
        <v>4.2173967999999999E-2</v>
      </c>
    </row>
    <row r="12" spans="1:7" ht="15" x14ac:dyDescent="0.25">
      <c r="A12" s="6">
        <v>6</v>
      </c>
      <c r="B12" s="7" t="s">
        <v>643</v>
      </c>
      <c r="C12" s="11" t="s">
        <v>644</v>
      </c>
      <c r="D12" s="2" t="s">
        <v>253</v>
      </c>
      <c r="E12" s="47">
        <v>38780</v>
      </c>
      <c r="F12" s="53">
        <v>317.62759</v>
      </c>
      <c r="G12" s="5">
        <v>3.7647593E-2</v>
      </c>
    </row>
    <row r="13" spans="1:7" ht="15" x14ac:dyDescent="0.25">
      <c r="A13" s="6">
        <v>7</v>
      </c>
      <c r="B13" s="7" t="s">
        <v>641</v>
      </c>
      <c r="C13" s="11" t="s">
        <v>642</v>
      </c>
      <c r="D13" s="2" t="s">
        <v>253</v>
      </c>
      <c r="E13" s="47">
        <v>9991</v>
      </c>
      <c r="F13" s="53">
        <v>293.11096250000003</v>
      </c>
      <c r="G13" s="5">
        <v>3.4741699000000001E-2</v>
      </c>
    </row>
    <row r="14" spans="1:7" ht="15" x14ac:dyDescent="0.25">
      <c r="A14" s="6">
        <v>8</v>
      </c>
      <c r="B14" s="7" t="s">
        <v>398</v>
      </c>
      <c r="C14" s="11" t="s">
        <v>399</v>
      </c>
      <c r="D14" s="2" t="s">
        <v>210</v>
      </c>
      <c r="E14" s="47">
        <v>34432</v>
      </c>
      <c r="F14" s="53">
        <v>287.88595199999997</v>
      </c>
      <c r="G14" s="5">
        <v>3.4122392000000001E-2</v>
      </c>
    </row>
    <row r="15" spans="1:7" ht="25.5" x14ac:dyDescent="0.25">
      <c r="A15" s="6">
        <v>9</v>
      </c>
      <c r="B15" s="7" t="s">
        <v>40</v>
      </c>
      <c r="C15" s="11" t="s">
        <v>41</v>
      </c>
      <c r="D15" s="2" t="s">
        <v>31</v>
      </c>
      <c r="E15" s="47">
        <v>45730</v>
      </c>
      <c r="F15" s="53">
        <v>256.11086499999999</v>
      </c>
      <c r="G15" s="5">
        <v>3.0356172000000001E-2</v>
      </c>
    </row>
    <row r="16" spans="1:7" ht="25.5" x14ac:dyDescent="0.25">
      <c r="A16" s="6">
        <v>10</v>
      </c>
      <c r="B16" s="7" t="s">
        <v>433</v>
      </c>
      <c r="C16" s="11" t="s">
        <v>434</v>
      </c>
      <c r="D16" s="2" t="s">
        <v>31</v>
      </c>
      <c r="E16" s="47">
        <v>21108</v>
      </c>
      <c r="F16" s="53">
        <v>247.54407</v>
      </c>
      <c r="G16" s="5">
        <v>2.9340771000000002E-2</v>
      </c>
    </row>
    <row r="17" spans="1:7" ht="25.5" x14ac:dyDescent="0.25">
      <c r="A17" s="6">
        <v>11</v>
      </c>
      <c r="B17" s="7" t="s">
        <v>515</v>
      </c>
      <c r="C17" s="11" t="s">
        <v>516</v>
      </c>
      <c r="D17" s="2" t="s">
        <v>49</v>
      </c>
      <c r="E17" s="47">
        <v>159000</v>
      </c>
      <c r="F17" s="53">
        <v>239.45400000000001</v>
      </c>
      <c r="G17" s="5">
        <v>2.8381876E-2</v>
      </c>
    </row>
    <row r="18" spans="1:7" ht="15" x14ac:dyDescent="0.25">
      <c r="A18" s="6">
        <v>12</v>
      </c>
      <c r="B18" s="7" t="s">
        <v>494</v>
      </c>
      <c r="C18" s="11" t="s">
        <v>495</v>
      </c>
      <c r="D18" s="2" t="s">
        <v>210</v>
      </c>
      <c r="E18" s="47">
        <v>31564</v>
      </c>
      <c r="F18" s="53">
        <v>237.156114</v>
      </c>
      <c r="G18" s="5">
        <v>2.8109512999999999E-2</v>
      </c>
    </row>
    <row r="19" spans="1:7" ht="15" x14ac:dyDescent="0.25">
      <c r="A19" s="6">
        <v>13</v>
      </c>
      <c r="B19" s="7" t="s">
        <v>496</v>
      </c>
      <c r="C19" s="11" t="s">
        <v>497</v>
      </c>
      <c r="D19" s="2" t="s">
        <v>25</v>
      </c>
      <c r="E19" s="47">
        <v>168254</v>
      </c>
      <c r="F19" s="53">
        <v>225.544487</v>
      </c>
      <c r="G19" s="5">
        <v>2.6733216000000001E-2</v>
      </c>
    </row>
    <row r="20" spans="1:7" ht="25.5" x14ac:dyDescent="0.25">
      <c r="A20" s="6">
        <v>14</v>
      </c>
      <c r="B20" s="7" t="s">
        <v>42</v>
      </c>
      <c r="C20" s="11" t="s">
        <v>43</v>
      </c>
      <c r="D20" s="2" t="s">
        <v>19</v>
      </c>
      <c r="E20" s="47">
        <v>210478</v>
      </c>
      <c r="F20" s="53">
        <v>208.79417599999999</v>
      </c>
      <c r="G20" s="5">
        <v>2.4747844000000001E-2</v>
      </c>
    </row>
    <row r="21" spans="1:7" ht="15" x14ac:dyDescent="0.25">
      <c r="A21" s="6">
        <v>15</v>
      </c>
      <c r="B21" s="7" t="s">
        <v>533</v>
      </c>
      <c r="C21" s="11" t="s">
        <v>534</v>
      </c>
      <c r="D21" s="2" t="s">
        <v>16</v>
      </c>
      <c r="E21" s="47">
        <v>168155</v>
      </c>
      <c r="F21" s="53">
        <v>196.15280749999999</v>
      </c>
      <c r="G21" s="5">
        <v>2.3249494999999998E-2</v>
      </c>
    </row>
    <row r="22" spans="1:7" ht="15" x14ac:dyDescent="0.25">
      <c r="A22" s="6">
        <v>16</v>
      </c>
      <c r="B22" s="7" t="s">
        <v>331</v>
      </c>
      <c r="C22" s="11" t="s">
        <v>332</v>
      </c>
      <c r="D22" s="2" t="s">
        <v>210</v>
      </c>
      <c r="E22" s="47">
        <v>20208</v>
      </c>
      <c r="F22" s="53">
        <v>195.89635200000001</v>
      </c>
      <c r="G22" s="5">
        <v>2.3219098000000001E-2</v>
      </c>
    </row>
    <row r="23" spans="1:7" ht="15" x14ac:dyDescent="0.25">
      <c r="A23" s="6">
        <v>17</v>
      </c>
      <c r="B23" s="7" t="s">
        <v>661</v>
      </c>
      <c r="C23" s="11" t="s">
        <v>662</v>
      </c>
      <c r="D23" s="2" t="s">
        <v>106</v>
      </c>
      <c r="E23" s="47">
        <v>81200</v>
      </c>
      <c r="F23" s="53">
        <v>195.81379999999999</v>
      </c>
      <c r="G23" s="5">
        <v>2.3209312999999999E-2</v>
      </c>
    </row>
    <row r="24" spans="1:7" ht="15" x14ac:dyDescent="0.25">
      <c r="A24" s="6">
        <v>18</v>
      </c>
      <c r="B24" s="7" t="s">
        <v>104</v>
      </c>
      <c r="C24" s="11" t="s">
        <v>105</v>
      </c>
      <c r="D24" s="2" t="s">
        <v>106</v>
      </c>
      <c r="E24" s="47">
        <v>53715</v>
      </c>
      <c r="F24" s="53">
        <v>191.1985425</v>
      </c>
      <c r="G24" s="5">
        <v>2.2662279E-2</v>
      </c>
    </row>
    <row r="25" spans="1:7" ht="15" x14ac:dyDescent="0.25">
      <c r="A25" s="6">
        <v>19</v>
      </c>
      <c r="B25" s="7" t="s">
        <v>239</v>
      </c>
      <c r="C25" s="11" t="s">
        <v>240</v>
      </c>
      <c r="D25" s="2" t="s">
        <v>210</v>
      </c>
      <c r="E25" s="47">
        <v>20200</v>
      </c>
      <c r="F25" s="53">
        <v>187.9408</v>
      </c>
      <c r="G25" s="5">
        <v>2.2276147E-2</v>
      </c>
    </row>
    <row r="26" spans="1:7" ht="25.5" x14ac:dyDescent="0.25">
      <c r="A26" s="6">
        <v>20</v>
      </c>
      <c r="B26" s="7" t="s">
        <v>502</v>
      </c>
      <c r="C26" s="11" t="s">
        <v>503</v>
      </c>
      <c r="D26" s="2" t="s">
        <v>504</v>
      </c>
      <c r="E26" s="47">
        <v>57703</v>
      </c>
      <c r="F26" s="53">
        <v>184.822709</v>
      </c>
      <c r="G26" s="5">
        <v>2.1906566999999998E-2</v>
      </c>
    </row>
    <row r="27" spans="1:7" ht="15" x14ac:dyDescent="0.25">
      <c r="A27" s="6">
        <v>21</v>
      </c>
      <c r="B27" s="7" t="s">
        <v>312</v>
      </c>
      <c r="C27" s="11" t="s">
        <v>313</v>
      </c>
      <c r="D27" s="2" t="s">
        <v>16</v>
      </c>
      <c r="E27" s="47">
        <v>191625</v>
      </c>
      <c r="F27" s="53">
        <v>177.73218750000001</v>
      </c>
      <c r="G27" s="5">
        <v>2.1066146000000001E-2</v>
      </c>
    </row>
    <row r="28" spans="1:7" ht="15" x14ac:dyDescent="0.25">
      <c r="A28" s="6">
        <v>22</v>
      </c>
      <c r="B28" s="7" t="s">
        <v>44</v>
      </c>
      <c r="C28" s="11" t="s">
        <v>45</v>
      </c>
      <c r="D28" s="2" t="s">
        <v>46</v>
      </c>
      <c r="E28" s="47">
        <v>95296</v>
      </c>
      <c r="F28" s="53">
        <v>169.72217599999999</v>
      </c>
      <c r="G28" s="5">
        <v>2.0116739000000002E-2</v>
      </c>
    </row>
    <row r="29" spans="1:7" ht="15" x14ac:dyDescent="0.25">
      <c r="A29" s="6">
        <v>23</v>
      </c>
      <c r="B29" s="7" t="s">
        <v>208</v>
      </c>
      <c r="C29" s="11" t="s">
        <v>209</v>
      </c>
      <c r="D29" s="2" t="s">
        <v>210</v>
      </c>
      <c r="E29" s="47">
        <v>28282</v>
      </c>
      <c r="F29" s="53">
        <v>166.75067200000001</v>
      </c>
      <c r="G29" s="5">
        <v>1.9764534E-2</v>
      </c>
    </row>
    <row r="30" spans="1:7" ht="25.5" x14ac:dyDescent="0.25">
      <c r="A30" s="6">
        <v>24</v>
      </c>
      <c r="B30" s="7" t="s">
        <v>107</v>
      </c>
      <c r="C30" s="11" t="s">
        <v>108</v>
      </c>
      <c r="D30" s="2" t="s">
        <v>31</v>
      </c>
      <c r="E30" s="47">
        <v>228271</v>
      </c>
      <c r="F30" s="53">
        <v>161.61586800000001</v>
      </c>
      <c r="G30" s="5">
        <v>1.9155919E-2</v>
      </c>
    </row>
    <row r="31" spans="1:7" ht="15" x14ac:dyDescent="0.25">
      <c r="A31" s="6">
        <v>25</v>
      </c>
      <c r="B31" s="7" t="s">
        <v>667</v>
      </c>
      <c r="C31" s="11" t="s">
        <v>668</v>
      </c>
      <c r="D31" s="2" t="s">
        <v>253</v>
      </c>
      <c r="E31" s="47">
        <v>49191</v>
      </c>
      <c r="F31" s="53">
        <v>160.09210949999999</v>
      </c>
      <c r="G31" s="5">
        <v>1.8975312000000001E-2</v>
      </c>
    </row>
    <row r="32" spans="1:7" ht="25.5" x14ac:dyDescent="0.25">
      <c r="A32" s="6">
        <v>26</v>
      </c>
      <c r="B32" s="7" t="s">
        <v>554</v>
      </c>
      <c r="C32" s="11" t="s">
        <v>555</v>
      </c>
      <c r="D32" s="2" t="s">
        <v>19</v>
      </c>
      <c r="E32" s="47">
        <v>943991</v>
      </c>
      <c r="F32" s="53">
        <v>157.17450149999999</v>
      </c>
      <c r="G32" s="5">
        <v>1.8629494999999999E-2</v>
      </c>
    </row>
    <row r="33" spans="1:7" ht="15" x14ac:dyDescent="0.25">
      <c r="A33" s="6">
        <v>27</v>
      </c>
      <c r="B33" s="7" t="s">
        <v>364</v>
      </c>
      <c r="C33" s="11" t="s">
        <v>365</v>
      </c>
      <c r="D33" s="2" t="s">
        <v>46</v>
      </c>
      <c r="E33" s="47">
        <v>263511</v>
      </c>
      <c r="F33" s="53">
        <v>147.03913800000001</v>
      </c>
      <c r="G33" s="5">
        <v>1.7428176E-2</v>
      </c>
    </row>
    <row r="34" spans="1:7" ht="15" x14ac:dyDescent="0.25">
      <c r="A34" s="6">
        <v>28</v>
      </c>
      <c r="B34" s="7" t="s">
        <v>548</v>
      </c>
      <c r="C34" s="11" t="s">
        <v>549</v>
      </c>
      <c r="D34" s="2" t="s">
        <v>25</v>
      </c>
      <c r="E34" s="47">
        <v>18473</v>
      </c>
      <c r="F34" s="53">
        <v>129.5419125</v>
      </c>
      <c r="G34" s="5">
        <v>1.5354275000000001E-2</v>
      </c>
    </row>
    <row r="35" spans="1:7" ht="15" x14ac:dyDescent="0.25">
      <c r="A35" s="6">
        <v>29</v>
      </c>
      <c r="B35" s="7" t="s">
        <v>739</v>
      </c>
      <c r="C35" s="11" t="s">
        <v>740</v>
      </c>
      <c r="D35" s="2" t="s">
        <v>253</v>
      </c>
      <c r="E35" s="47">
        <v>13319</v>
      </c>
      <c r="F35" s="53">
        <v>126.86347499999999</v>
      </c>
      <c r="G35" s="5">
        <v>1.5036806E-2</v>
      </c>
    </row>
    <row r="36" spans="1:7" ht="15" x14ac:dyDescent="0.25">
      <c r="A36" s="6">
        <v>30</v>
      </c>
      <c r="B36" s="7" t="s">
        <v>741</v>
      </c>
      <c r="C36" s="11" t="s">
        <v>742</v>
      </c>
      <c r="D36" s="2" t="s">
        <v>25</v>
      </c>
      <c r="E36" s="47">
        <v>184791</v>
      </c>
      <c r="F36" s="53">
        <v>125.288298</v>
      </c>
      <c r="G36" s="5">
        <v>1.4850103999999999E-2</v>
      </c>
    </row>
    <row r="37" spans="1:7" ht="25.5" x14ac:dyDescent="0.25">
      <c r="A37" s="6">
        <v>31</v>
      </c>
      <c r="B37" s="7" t="s">
        <v>479</v>
      </c>
      <c r="C37" s="11" t="s">
        <v>480</v>
      </c>
      <c r="D37" s="2" t="s">
        <v>28</v>
      </c>
      <c r="E37" s="47">
        <v>79320</v>
      </c>
      <c r="F37" s="53">
        <v>121.04232</v>
      </c>
      <c r="G37" s="5">
        <v>1.4346839E-2</v>
      </c>
    </row>
    <row r="38" spans="1:7" ht="25.5" x14ac:dyDescent="0.25">
      <c r="A38" s="6">
        <v>32</v>
      </c>
      <c r="B38" s="7" t="s">
        <v>693</v>
      </c>
      <c r="C38" s="11" t="s">
        <v>694</v>
      </c>
      <c r="D38" s="2" t="s">
        <v>25</v>
      </c>
      <c r="E38" s="47">
        <v>52309</v>
      </c>
      <c r="F38" s="53">
        <v>97.503975999999994</v>
      </c>
      <c r="G38" s="5">
        <v>1.1556899000000001E-2</v>
      </c>
    </row>
    <row r="39" spans="1:7" ht="25.5" x14ac:dyDescent="0.25">
      <c r="A39" s="6">
        <v>33</v>
      </c>
      <c r="B39" s="7" t="s">
        <v>629</v>
      </c>
      <c r="C39" s="11" t="s">
        <v>630</v>
      </c>
      <c r="D39" s="2" t="s">
        <v>31</v>
      </c>
      <c r="E39" s="47">
        <v>6374</v>
      </c>
      <c r="F39" s="53">
        <v>94.290582000000001</v>
      </c>
      <c r="G39" s="5">
        <v>1.1176024E-2</v>
      </c>
    </row>
    <row r="40" spans="1:7" ht="15" x14ac:dyDescent="0.25">
      <c r="A40" s="6">
        <v>34</v>
      </c>
      <c r="B40" s="7" t="s">
        <v>709</v>
      </c>
      <c r="C40" s="11" t="s">
        <v>710</v>
      </c>
      <c r="D40" s="2" t="s">
        <v>16</v>
      </c>
      <c r="E40" s="47">
        <v>53066</v>
      </c>
      <c r="F40" s="53">
        <v>89.150880000000001</v>
      </c>
      <c r="G40" s="5">
        <v>1.0566828E-2</v>
      </c>
    </row>
    <row r="41" spans="1:7" ht="15" x14ac:dyDescent="0.25">
      <c r="A41" s="6">
        <v>35</v>
      </c>
      <c r="B41" s="7" t="s">
        <v>527</v>
      </c>
      <c r="C41" s="11" t="s">
        <v>528</v>
      </c>
      <c r="D41" s="2" t="s">
        <v>210</v>
      </c>
      <c r="E41" s="47">
        <v>7184</v>
      </c>
      <c r="F41" s="53">
        <v>85.011864000000003</v>
      </c>
      <c r="G41" s="5">
        <v>1.0076241E-2</v>
      </c>
    </row>
    <row r="42" spans="1:7" ht="15" x14ac:dyDescent="0.25">
      <c r="A42" s="6">
        <v>36</v>
      </c>
      <c r="B42" s="7" t="s">
        <v>370</v>
      </c>
      <c r="C42" s="11" t="s">
        <v>371</v>
      </c>
      <c r="D42" s="2" t="s">
        <v>253</v>
      </c>
      <c r="E42" s="47">
        <v>14467</v>
      </c>
      <c r="F42" s="53">
        <v>78.888551000000007</v>
      </c>
      <c r="G42" s="5">
        <v>9.3504599999999997E-3</v>
      </c>
    </row>
    <row r="43" spans="1:7" ht="25.5" x14ac:dyDescent="0.25">
      <c r="A43" s="6">
        <v>37</v>
      </c>
      <c r="B43" s="7" t="s">
        <v>52</v>
      </c>
      <c r="C43" s="11" t="s">
        <v>53</v>
      </c>
      <c r="D43" s="2" t="s">
        <v>22</v>
      </c>
      <c r="E43" s="47">
        <v>11300</v>
      </c>
      <c r="F43" s="53">
        <v>75.472700000000003</v>
      </c>
      <c r="G43" s="5">
        <v>8.9455880000000008E-3</v>
      </c>
    </row>
    <row r="44" spans="1:7" ht="25.5" x14ac:dyDescent="0.25">
      <c r="A44" s="6">
        <v>38</v>
      </c>
      <c r="B44" s="7" t="s">
        <v>663</v>
      </c>
      <c r="C44" s="11" t="s">
        <v>664</v>
      </c>
      <c r="D44" s="2" t="s">
        <v>526</v>
      </c>
      <c r="E44" s="47">
        <v>35451</v>
      </c>
      <c r="F44" s="53">
        <v>73.046785499999999</v>
      </c>
      <c r="G44" s="5">
        <v>8.6580500000000005E-3</v>
      </c>
    </row>
    <row r="45" spans="1:7" ht="15" x14ac:dyDescent="0.25">
      <c r="A45" s="6">
        <v>39</v>
      </c>
      <c r="B45" s="7" t="s">
        <v>81</v>
      </c>
      <c r="C45" s="11" t="s">
        <v>865</v>
      </c>
      <c r="D45" s="2" t="s">
        <v>69</v>
      </c>
      <c r="E45" s="47">
        <v>23447</v>
      </c>
      <c r="F45" s="53">
        <v>53.236413499999998</v>
      </c>
      <c r="G45" s="5">
        <v>6.3099769999999996E-3</v>
      </c>
    </row>
    <row r="46" spans="1:7" ht="15" x14ac:dyDescent="0.25">
      <c r="A46" s="1"/>
      <c r="B46" s="2"/>
      <c r="C46" s="8" t="s">
        <v>109</v>
      </c>
      <c r="D46" s="12"/>
      <c r="E46" s="49"/>
      <c r="F46" s="55">
        <v>7874.8348809999998</v>
      </c>
      <c r="G46" s="13">
        <v>0.93338421399999982</v>
      </c>
    </row>
    <row r="47" spans="1:7" ht="15" x14ac:dyDescent="0.25">
      <c r="A47" s="6"/>
      <c r="B47" s="7"/>
      <c r="C47" s="14"/>
      <c r="D47" s="15"/>
      <c r="E47" s="47"/>
      <c r="F47" s="53"/>
      <c r="G47" s="5"/>
    </row>
    <row r="48" spans="1:7" ht="15" x14ac:dyDescent="0.25">
      <c r="A48" s="1"/>
      <c r="B48" s="2"/>
      <c r="C48" s="8" t="s">
        <v>110</v>
      </c>
      <c r="D48" s="9"/>
      <c r="E48" s="48"/>
      <c r="F48" s="54"/>
      <c r="G48" s="10"/>
    </row>
    <row r="49" spans="1:7" ht="15" x14ac:dyDescent="0.25">
      <c r="A49" s="1"/>
      <c r="B49" s="2"/>
      <c r="C49" s="8" t="s">
        <v>109</v>
      </c>
      <c r="D49" s="12"/>
      <c r="E49" s="49"/>
      <c r="F49" s="55">
        <v>0</v>
      </c>
      <c r="G49" s="13">
        <v>0</v>
      </c>
    </row>
    <row r="50" spans="1:7" ht="15" x14ac:dyDescent="0.25">
      <c r="A50" s="6"/>
      <c r="B50" s="7"/>
      <c r="C50" s="14"/>
      <c r="D50" s="15"/>
      <c r="E50" s="47"/>
      <c r="F50" s="53"/>
      <c r="G50" s="5"/>
    </row>
    <row r="51" spans="1:7" ht="15" x14ac:dyDescent="0.25">
      <c r="A51" s="16"/>
      <c r="B51" s="17"/>
      <c r="C51" s="8" t="s">
        <v>111</v>
      </c>
      <c r="D51" s="9"/>
      <c r="E51" s="48"/>
      <c r="F51" s="54"/>
      <c r="G51" s="10"/>
    </row>
    <row r="52" spans="1:7" ht="15" x14ac:dyDescent="0.25">
      <c r="A52" s="18"/>
      <c r="B52" s="19"/>
      <c r="C52" s="8" t="s">
        <v>109</v>
      </c>
      <c r="D52" s="20"/>
      <c r="E52" s="50"/>
      <c r="F52" s="56">
        <v>0</v>
      </c>
      <c r="G52" s="21">
        <v>0</v>
      </c>
    </row>
    <row r="53" spans="1:7" ht="15" x14ac:dyDescent="0.25">
      <c r="A53" s="18"/>
      <c r="B53" s="19"/>
      <c r="C53" s="14"/>
      <c r="D53" s="22"/>
      <c r="E53" s="51"/>
      <c r="F53" s="57"/>
      <c r="G53" s="23"/>
    </row>
    <row r="54" spans="1:7" ht="15" x14ac:dyDescent="0.25">
      <c r="A54" s="1"/>
      <c r="B54" s="2"/>
      <c r="C54" s="8" t="s">
        <v>113</v>
      </c>
      <c r="D54" s="9"/>
      <c r="E54" s="48"/>
      <c r="F54" s="54"/>
      <c r="G54" s="10"/>
    </row>
    <row r="55" spans="1:7" ht="25.5" x14ac:dyDescent="0.25">
      <c r="A55" s="1">
        <v>1</v>
      </c>
      <c r="B55" s="2" t="s">
        <v>502</v>
      </c>
      <c r="C55" s="72" t="s">
        <v>763</v>
      </c>
      <c r="D55" s="4" t="s">
        <v>504</v>
      </c>
      <c r="E55" s="47">
        <v>16363</v>
      </c>
      <c r="F55" s="53">
        <v>16.412089000000002</v>
      </c>
      <c r="G55" s="5">
        <v>1.9452829999999999E-3</v>
      </c>
    </row>
    <row r="56" spans="1:7" ht="15" x14ac:dyDescent="0.25">
      <c r="A56" s="1"/>
      <c r="B56" s="2"/>
      <c r="C56" s="8" t="s">
        <v>109</v>
      </c>
      <c r="D56" s="12"/>
      <c r="E56" s="49"/>
      <c r="F56" s="55">
        <v>16.412089000000002</v>
      </c>
      <c r="G56" s="13">
        <v>1.9452829999999999E-3</v>
      </c>
    </row>
    <row r="57" spans="1:7" ht="15" x14ac:dyDescent="0.25">
      <c r="A57" s="1"/>
      <c r="B57" s="2"/>
      <c r="C57" s="14"/>
      <c r="D57" s="4"/>
      <c r="E57" s="47"/>
      <c r="F57" s="53"/>
      <c r="G57" s="5"/>
    </row>
    <row r="58" spans="1:7" ht="15" x14ac:dyDescent="0.25">
      <c r="A58" s="1"/>
      <c r="B58" s="2"/>
      <c r="C58" s="8" t="s">
        <v>114</v>
      </c>
      <c r="D58" s="9"/>
      <c r="E58" s="48"/>
      <c r="F58" s="54"/>
      <c r="G58" s="10"/>
    </row>
    <row r="59" spans="1:7" ht="15" x14ac:dyDescent="0.25">
      <c r="A59" s="1"/>
      <c r="B59" s="2"/>
      <c r="C59" s="8" t="s">
        <v>109</v>
      </c>
      <c r="D59" s="12"/>
      <c r="E59" s="49"/>
      <c r="F59" s="55">
        <v>0</v>
      </c>
      <c r="G59" s="13">
        <v>0</v>
      </c>
    </row>
    <row r="60" spans="1:7" ht="15" x14ac:dyDescent="0.25">
      <c r="A60" s="1"/>
      <c r="B60" s="2"/>
      <c r="C60" s="14"/>
      <c r="D60" s="4"/>
      <c r="E60" s="47"/>
      <c r="F60" s="53"/>
      <c r="G60" s="5"/>
    </row>
    <row r="61" spans="1:7" ht="15" x14ac:dyDescent="0.25">
      <c r="A61" s="1"/>
      <c r="B61" s="2"/>
      <c r="C61" s="8" t="s">
        <v>115</v>
      </c>
      <c r="D61" s="9"/>
      <c r="E61" s="48"/>
      <c r="F61" s="54"/>
      <c r="G61" s="10"/>
    </row>
    <row r="62" spans="1:7" ht="15" x14ac:dyDescent="0.25">
      <c r="A62" s="1"/>
      <c r="B62" s="2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1"/>
      <c r="B63" s="2"/>
      <c r="C63" s="14"/>
      <c r="D63" s="4"/>
      <c r="E63" s="47"/>
      <c r="F63" s="53"/>
      <c r="G63" s="5"/>
    </row>
    <row r="64" spans="1:7" ht="25.5" x14ac:dyDescent="0.25">
      <c r="A64" s="6"/>
      <c r="B64" s="7"/>
      <c r="C64" s="24" t="s">
        <v>116</v>
      </c>
      <c r="D64" s="25"/>
      <c r="E64" s="49"/>
      <c r="F64" s="55">
        <v>7891.2469700000001</v>
      </c>
      <c r="G64" s="13">
        <v>0.93532949699999979</v>
      </c>
    </row>
    <row r="65" spans="1:7" ht="15" x14ac:dyDescent="0.25">
      <c r="A65" s="1"/>
      <c r="B65" s="2"/>
      <c r="C65" s="11"/>
      <c r="D65" s="4"/>
      <c r="E65" s="47"/>
      <c r="F65" s="53"/>
      <c r="G65" s="5"/>
    </row>
    <row r="66" spans="1:7" ht="15" x14ac:dyDescent="0.25">
      <c r="A66" s="1"/>
      <c r="B66" s="2"/>
      <c r="C66" s="3" t="s">
        <v>117</v>
      </c>
      <c r="D66" s="4"/>
      <c r="E66" s="47"/>
      <c r="F66" s="53"/>
      <c r="G66" s="5"/>
    </row>
    <row r="67" spans="1:7" ht="25.5" x14ac:dyDescent="0.25">
      <c r="A67" s="1"/>
      <c r="B67" s="2"/>
      <c r="C67" s="8" t="s">
        <v>10</v>
      </c>
      <c r="D67" s="9"/>
      <c r="E67" s="48"/>
      <c r="F67" s="54"/>
      <c r="G67" s="10"/>
    </row>
    <row r="68" spans="1:7" ht="15" x14ac:dyDescent="0.25">
      <c r="A68" s="6"/>
      <c r="B68" s="7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6"/>
      <c r="B69" s="7"/>
      <c r="C69" s="14"/>
      <c r="D69" s="4"/>
      <c r="E69" s="47"/>
      <c r="F69" s="53"/>
      <c r="G69" s="5"/>
    </row>
    <row r="70" spans="1:7" ht="15" x14ac:dyDescent="0.25">
      <c r="A70" s="1"/>
      <c r="B70" s="26"/>
      <c r="C70" s="8" t="s">
        <v>118</v>
      </c>
      <c r="D70" s="9"/>
      <c r="E70" s="48"/>
      <c r="F70" s="54"/>
      <c r="G70" s="10"/>
    </row>
    <row r="71" spans="1:7" ht="15" x14ac:dyDescent="0.25">
      <c r="A71" s="6"/>
      <c r="B71" s="7"/>
      <c r="C71" s="8" t="s">
        <v>109</v>
      </c>
      <c r="D71" s="12"/>
      <c r="E71" s="49"/>
      <c r="F71" s="55">
        <v>0</v>
      </c>
      <c r="G71" s="13">
        <v>0</v>
      </c>
    </row>
    <row r="72" spans="1:7" ht="15" x14ac:dyDescent="0.25">
      <c r="A72" s="6"/>
      <c r="B72" s="7"/>
      <c r="C72" s="14"/>
      <c r="D72" s="4"/>
      <c r="E72" s="47"/>
      <c r="F72" s="59"/>
      <c r="G72" s="28"/>
    </row>
    <row r="73" spans="1:7" ht="15" x14ac:dyDescent="0.25">
      <c r="A73" s="1"/>
      <c r="B73" s="2"/>
      <c r="C73" s="8" t="s">
        <v>119</v>
      </c>
      <c r="D73" s="9"/>
      <c r="E73" s="48"/>
      <c r="F73" s="54"/>
      <c r="G73" s="10"/>
    </row>
    <row r="74" spans="1:7" ht="15" x14ac:dyDescent="0.25">
      <c r="A74" s="6"/>
      <c r="B74" s="7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1"/>
      <c r="B75" s="2"/>
      <c r="C75" s="14"/>
      <c r="D75" s="4"/>
      <c r="E75" s="47"/>
      <c r="F75" s="53"/>
      <c r="G75" s="5"/>
    </row>
    <row r="76" spans="1:7" ht="25.5" x14ac:dyDescent="0.25">
      <c r="A76" s="1"/>
      <c r="B76" s="26"/>
      <c r="C76" s="8" t="s">
        <v>120</v>
      </c>
      <c r="D76" s="9"/>
      <c r="E76" s="48"/>
      <c r="F76" s="54"/>
      <c r="G76" s="10"/>
    </row>
    <row r="77" spans="1:7" ht="15" x14ac:dyDescent="0.25">
      <c r="A77" s="6"/>
      <c r="B77" s="7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6"/>
      <c r="B78" s="7"/>
      <c r="C78" s="14"/>
      <c r="D78" s="4"/>
      <c r="E78" s="47"/>
      <c r="F78" s="53"/>
      <c r="G78" s="5"/>
    </row>
    <row r="79" spans="1:7" ht="15" x14ac:dyDescent="0.25">
      <c r="A79" s="6"/>
      <c r="B79" s="7"/>
      <c r="C79" s="29" t="s">
        <v>121</v>
      </c>
      <c r="D79" s="25"/>
      <c r="E79" s="49"/>
      <c r="F79" s="55">
        <v>0</v>
      </c>
      <c r="G79" s="13">
        <v>0</v>
      </c>
    </row>
    <row r="80" spans="1:7" ht="15" x14ac:dyDescent="0.25">
      <c r="A80" s="6"/>
      <c r="B80" s="7"/>
      <c r="C80" s="11"/>
      <c r="D80" s="4"/>
      <c r="E80" s="47"/>
      <c r="F80" s="53"/>
      <c r="G80" s="5"/>
    </row>
    <row r="81" spans="1:7" ht="15" x14ac:dyDescent="0.25">
      <c r="A81" s="1"/>
      <c r="B81" s="2"/>
      <c r="C81" s="3" t="s">
        <v>122</v>
      </c>
      <c r="D81" s="4"/>
      <c r="E81" s="47"/>
      <c r="F81" s="53"/>
      <c r="G81" s="5"/>
    </row>
    <row r="82" spans="1:7" ht="15" x14ac:dyDescent="0.25">
      <c r="A82" s="6"/>
      <c r="B82" s="7"/>
      <c r="C82" s="8" t="s">
        <v>123</v>
      </c>
      <c r="D82" s="9"/>
      <c r="E82" s="48"/>
      <c r="F82" s="54"/>
      <c r="G82" s="10"/>
    </row>
    <row r="83" spans="1:7" ht="15" x14ac:dyDescent="0.25">
      <c r="A83" s="6"/>
      <c r="B83" s="7"/>
      <c r="C83" s="8" t="s">
        <v>109</v>
      </c>
      <c r="D83" s="25"/>
      <c r="E83" s="49"/>
      <c r="F83" s="55">
        <v>0</v>
      </c>
      <c r="G83" s="13">
        <v>0</v>
      </c>
    </row>
    <row r="84" spans="1:7" ht="15" x14ac:dyDescent="0.25">
      <c r="A84" s="6"/>
      <c r="B84" s="7"/>
      <c r="C84" s="14"/>
      <c r="D84" s="7"/>
      <c r="E84" s="47"/>
      <c r="F84" s="53"/>
      <c r="G84" s="5"/>
    </row>
    <row r="85" spans="1:7" ht="15" x14ac:dyDescent="0.25">
      <c r="A85" s="6"/>
      <c r="B85" s="7"/>
      <c r="C85" s="8" t="s">
        <v>124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25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7"/>
      <c r="E87" s="47"/>
      <c r="F87" s="53"/>
      <c r="G87" s="5"/>
    </row>
    <row r="88" spans="1:7" ht="15" x14ac:dyDescent="0.25">
      <c r="A88" s="6"/>
      <c r="B88" s="7"/>
      <c r="C88" s="8" t="s">
        <v>125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25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7"/>
      <c r="E90" s="47"/>
      <c r="F90" s="53"/>
      <c r="G90" s="5"/>
    </row>
    <row r="91" spans="1:7" ht="15" x14ac:dyDescent="0.25">
      <c r="A91" s="6"/>
      <c r="B91" s="7"/>
      <c r="C91" s="8" t="s">
        <v>126</v>
      </c>
      <c r="D91" s="9"/>
      <c r="E91" s="48"/>
      <c r="F91" s="54"/>
      <c r="G91" s="10"/>
    </row>
    <row r="92" spans="1:7" ht="15" x14ac:dyDescent="0.25">
      <c r="A92" s="6">
        <v>1</v>
      </c>
      <c r="B92" s="7"/>
      <c r="C92" s="11" t="s">
        <v>757</v>
      </c>
      <c r="D92" s="15"/>
      <c r="E92" s="47"/>
      <c r="F92" s="53">
        <v>627.79360220000001</v>
      </c>
      <c r="G92" s="5">
        <v>7.4410783999999994E-2</v>
      </c>
    </row>
    <row r="93" spans="1:7" ht="15" x14ac:dyDescent="0.25">
      <c r="A93" s="6"/>
      <c r="B93" s="7"/>
      <c r="C93" s="8" t="s">
        <v>109</v>
      </c>
      <c r="D93" s="25"/>
      <c r="E93" s="49"/>
      <c r="F93" s="55">
        <v>627.79360220000001</v>
      </c>
      <c r="G93" s="13">
        <v>7.4410783999999994E-2</v>
      </c>
    </row>
    <row r="94" spans="1:7" ht="15" x14ac:dyDescent="0.25">
      <c r="A94" s="6"/>
      <c r="B94" s="7"/>
      <c r="C94" s="14"/>
      <c r="D94" s="7"/>
      <c r="E94" s="47"/>
      <c r="F94" s="53"/>
      <c r="G94" s="5"/>
    </row>
    <row r="95" spans="1:7" ht="25.5" x14ac:dyDescent="0.25">
      <c r="A95" s="6"/>
      <c r="B95" s="7"/>
      <c r="C95" s="24" t="s">
        <v>128</v>
      </c>
      <c r="D95" s="25"/>
      <c r="E95" s="49"/>
      <c r="F95" s="55">
        <v>627.79360220000001</v>
      </c>
      <c r="G95" s="13">
        <v>7.4410783999999994E-2</v>
      </c>
    </row>
    <row r="96" spans="1:7" ht="15" x14ac:dyDescent="0.25">
      <c r="A96" s="6"/>
      <c r="B96" s="7"/>
      <c r="C96" s="30"/>
      <c r="D96" s="7"/>
      <c r="E96" s="47"/>
      <c r="F96" s="53"/>
      <c r="G96" s="5"/>
    </row>
    <row r="97" spans="1:7" ht="15" x14ac:dyDescent="0.25">
      <c r="A97" s="1"/>
      <c r="B97" s="2"/>
      <c r="C97" s="3" t="s">
        <v>129</v>
      </c>
      <c r="D97" s="4"/>
      <c r="E97" s="47"/>
      <c r="F97" s="53"/>
      <c r="G97" s="5"/>
    </row>
    <row r="98" spans="1:7" ht="25.5" x14ac:dyDescent="0.25">
      <c r="A98" s="6"/>
      <c r="B98" s="7"/>
      <c r="C98" s="8" t="s">
        <v>130</v>
      </c>
      <c r="D98" s="9"/>
      <c r="E98" s="48"/>
      <c r="F98" s="54"/>
      <c r="G98" s="10"/>
    </row>
    <row r="99" spans="1:7" ht="15" x14ac:dyDescent="0.25">
      <c r="A99" s="6"/>
      <c r="B99" s="7"/>
      <c r="C99" s="8" t="s">
        <v>109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7"/>
      <c r="F100" s="53"/>
      <c r="G100" s="5"/>
    </row>
    <row r="101" spans="1:7" ht="15" x14ac:dyDescent="0.25">
      <c r="A101" s="1"/>
      <c r="B101" s="2"/>
      <c r="C101" s="3" t="s">
        <v>131</v>
      </c>
      <c r="D101" s="4"/>
      <c r="E101" s="47"/>
      <c r="F101" s="53"/>
      <c r="G101" s="5"/>
    </row>
    <row r="102" spans="1:7" ht="25.5" x14ac:dyDescent="0.25">
      <c r="A102" s="6"/>
      <c r="B102" s="7"/>
      <c r="C102" s="8" t="s">
        <v>132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25.5" x14ac:dyDescent="0.25">
      <c r="A105" s="6"/>
      <c r="B105" s="7"/>
      <c r="C105" s="8" t="s">
        <v>133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9"/>
      <c r="G107" s="28"/>
    </row>
    <row r="108" spans="1:7" ht="25.5" x14ac:dyDescent="0.25">
      <c r="A108" s="6"/>
      <c r="B108" s="7"/>
      <c r="C108" s="30" t="s">
        <v>134</v>
      </c>
      <c r="D108" s="7"/>
      <c r="E108" s="47"/>
      <c r="F108" s="59">
        <v>-82.177461399999999</v>
      </c>
      <c r="G108" s="28" t="s">
        <v>268</v>
      </c>
    </row>
    <row r="109" spans="1:7" ht="15" x14ac:dyDescent="0.25">
      <c r="A109" s="6"/>
      <c r="B109" s="7"/>
      <c r="C109" s="31" t="s">
        <v>135</v>
      </c>
      <c r="D109" s="12"/>
      <c r="E109" s="49"/>
      <c r="F109" s="55">
        <v>8436.863110799999</v>
      </c>
      <c r="G109" s="13">
        <v>0.99999999499999981</v>
      </c>
    </row>
    <row r="111" spans="1:7" ht="15" x14ac:dyDescent="0.25">
      <c r="B111" s="352"/>
      <c r="C111" s="352"/>
      <c r="D111" s="352"/>
      <c r="E111" s="352"/>
      <c r="F111" s="352"/>
    </row>
    <row r="112" spans="1:7" ht="15" x14ac:dyDescent="0.25">
      <c r="B112" s="352" t="s">
        <v>136</v>
      </c>
      <c r="C112" s="352"/>
      <c r="D112" s="352"/>
      <c r="E112" s="352"/>
      <c r="F112" s="352"/>
    </row>
    <row r="114" spans="2:4" ht="15" x14ac:dyDescent="0.25">
      <c r="B114" s="37" t="s">
        <v>137</v>
      </c>
      <c r="C114" s="38"/>
      <c r="D114" s="39"/>
    </row>
    <row r="115" spans="2:4" ht="15" x14ac:dyDescent="0.25">
      <c r="B115" s="40" t="s">
        <v>138</v>
      </c>
      <c r="C115" s="41"/>
      <c r="D115" s="65" t="s">
        <v>139</v>
      </c>
    </row>
    <row r="116" spans="2:4" ht="15" x14ac:dyDescent="0.25">
      <c r="B116" s="40" t="s">
        <v>140</v>
      </c>
      <c r="C116" s="41"/>
      <c r="D116" s="65" t="s">
        <v>139</v>
      </c>
    </row>
    <row r="117" spans="2:4" ht="15" x14ac:dyDescent="0.25">
      <c r="B117" s="42" t="s">
        <v>141</v>
      </c>
      <c r="C117" s="41"/>
      <c r="D117" s="43"/>
    </row>
    <row r="118" spans="2:4" ht="25.5" customHeight="1" x14ac:dyDescent="0.25">
      <c r="B118" s="43"/>
      <c r="C118" s="33" t="s">
        <v>142</v>
      </c>
      <c r="D118" s="34" t="s">
        <v>143</v>
      </c>
    </row>
    <row r="119" spans="2:4" ht="12.75" customHeight="1" x14ac:dyDescent="0.25">
      <c r="B119" s="60" t="s">
        <v>144</v>
      </c>
      <c r="C119" s="61" t="s">
        <v>145</v>
      </c>
      <c r="D119" s="61" t="s">
        <v>146</v>
      </c>
    </row>
    <row r="120" spans="2:4" ht="15" x14ac:dyDescent="0.25">
      <c r="B120" s="43" t="s">
        <v>147</v>
      </c>
      <c r="C120" s="44">
        <v>11.7873</v>
      </c>
      <c r="D120" s="44">
        <v>11.5397</v>
      </c>
    </row>
    <row r="121" spans="2:4" ht="15" x14ac:dyDescent="0.25">
      <c r="B121" s="43" t="s">
        <v>148</v>
      </c>
      <c r="C121" s="44">
        <v>11.7873</v>
      </c>
      <c r="D121" s="44">
        <v>11.5397</v>
      </c>
    </row>
    <row r="122" spans="2:4" ht="15" x14ac:dyDescent="0.25">
      <c r="B122" s="43" t="s">
        <v>149</v>
      </c>
      <c r="C122" s="44">
        <v>11.487299999999999</v>
      </c>
      <c r="D122" s="44">
        <v>11.243</v>
      </c>
    </row>
    <row r="123" spans="2:4" ht="15" x14ac:dyDescent="0.25">
      <c r="B123" s="43" t="s">
        <v>150</v>
      </c>
      <c r="C123" s="44">
        <v>11.487299999999999</v>
      </c>
      <c r="D123" s="44">
        <v>11.243</v>
      </c>
    </row>
    <row r="125" spans="2:4" ht="15" x14ac:dyDescent="0.25">
      <c r="B125" s="62" t="s">
        <v>151</v>
      </c>
      <c r="C125" s="45"/>
      <c r="D125" s="63" t="s">
        <v>139</v>
      </c>
    </row>
    <row r="126" spans="2:4" ht="24.75" customHeight="1" x14ac:dyDescent="0.25">
      <c r="B126" s="64"/>
      <c r="C126" s="64"/>
    </row>
    <row r="127" spans="2:4" ht="15" x14ac:dyDescent="0.25">
      <c r="B127" s="66"/>
      <c r="C127" s="68"/>
      <c r="D127"/>
    </row>
    <row r="129" spans="2:4" ht="15" x14ac:dyDescent="0.25">
      <c r="B129" s="42" t="s">
        <v>152</v>
      </c>
      <c r="C129" s="41"/>
      <c r="D129" s="67" t="s">
        <v>139</v>
      </c>
    </row>
    <row r="130" spans="2:4" ht="15" x14ac:dyDescent="0.25">
      <c r="B130" s="42" t="s">
        <v>153</v>
      </c>
      <c r="C130" s="41"/>
      <c r="D130" s="67" t="s">
        <v>139</v>
      </c>
    </row>
    <row r="131" spans="2:4" ht="15" x14ac:dyDescent="0.25">
      <c r="B131" s="42" t="s">
        <v>154</v>
      </c>
      <c r="C131" s="41"/>
      <c r="D131" s="46">
        <v>0.35359610799314639</v>
      </c>
    </row>
    <row r="132" spans="2:4" ht="15" x14ac:dyDescent="0.25">
      <c r="B132" s="42" t="s">
        <v>155</v>
      </c>
      <c r="C132" s="41"/>
      <c r="D132" s="46" t="s">
        <v>139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270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75956</v>
      </c>
      <c r="F7" s="53">
        <v>461.05291999999997</v>
      </c>
      <c r="G7" s="5">
        <v>3.8988035999999997E-2</v>
      </c>
    </row>
    <row r="8" spans="1:7" ht="25.5" x14ac:dyDescent="0.25">
      <c r="A8" s="6">
        <v>2</v>
      </c>
      <c r="B8" s="7" t="s">
        <v>29</v>
      </c>
      <c r="C8" s="11" t="s">
        <v>30</v>
      </c>
      <c r="D8" s="2" t="s">
        <v>31</v>
      </c>
      <c r="E8" s="47">
        <v>320723</v>
      </c>
      <c r="F8" s="53">
        <v>438.58870250000001</v>
      </c>
      <c r="G8" s="5">
        <v>3.7088392999999997E-2</v>
      </c>
    </row>
    <row r="9" spans="1:7" ht="25.5" x14ac:dyDescent="0.25">
      <c r="A9" s="6">
        <v>3</v>
      </c>
      <c r="B9" s="7" t="s">
        <v>159</v>
      </c>
      <c r="C9" s="11" t="s">
        <v>160</v>
      </c>
      <c r="D9" s="2" t="s">
        <v>161</v>
      </c>
      <c r="E9" s="47">
        <v>64459</v>
      </c>
      <c r="F9" s="53">
        <v>432.26205399999998</v>
      </c>
      <c r="G9" s="5">
        <v>3.6553393000000003E-2</v>
      </c>
    </row>
    <row r="10" spans="1:7" ht="25.5" x14ac:dyDescent="0.25">
      <c r="A10" s="6">
        <v>4</v>
      </c>
      <c r="B10" s="7" t="s">
        <v>63</v>
      </c>
      <c r="C10" s="11" t="s">
        <v>64</v>
      </c>
      <c r="D10" s="2" t="s">
        <v>19</v>
      </c>
      <c r="E10" s="47">
        <v>279101</v>
      </c>
      <c r="F10" s="53">
        <v>346.64344199999999</v>
      </c>
      <c r="G10" s="5">
        <v>2.9313222999999999E-2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73119</v>
      </c>
      <c r="F11" s="53">
        <v>340.66142100000002</v>
      </c>
      <c r="G11" s="5">
        <v>2.8807365000000001E-2</v>
      </c>
    </row>
    <row r="12" spans="1:7" ht="25.5" x14ac:dyDescent="0.25">
      <c r="A12" s="6">
        <v>6</v>
      </c>
      <c r="B12" s="7" t="s">
        <v>170</v>
      </c>
      <c r="C12" s="11" t="s">
        <v>171</v>
      </c>
      <c r="D12" s="2" t="s">
        <v>22</v>
      </c>
      <c r="E12" s="47">
        <v>61176</v>
      </c>
      <c r="F12" s="53">
        <v>336.55976399999997</v>
      </c>
      <c r="G12" s="5">
        <v>2.8460516000000002E-2</v>
      </c>
    </row>
    <row r="13" spans="1:7" ht="25.5" x14ac:dyDescent="0.25">
      <c r="A13" s="6">
        <v>7</v>
      </c>
      <c r="B13" s="7" t="s">
        <v>42</v>
      </c>
      <c r="C13" s="11" t="s">
        <v>43</v>
      </c>
      <c r="D13" s="2" t="s">
        <v>19</v>
      </c>
      <c r="E13" s="47">
        <v>310459</v>
      </c>
      <c r="F13" s="53">
        <v>307.97532799999999</v>
      </c>
      <c r="G13" s="5">
        <v>2.604333E-2</v>
      </c>
    </row>
    <row r="14" spans="1:7" ht="15" x14ac:dyDescent="0.25">
      <c r="A14" s="6">
        <v>8</v>
      </c>
      <c r="B14" s="7" t="s">
        <v>162</v>
      </c>
      <c r="C14" s="11" t="s">
        <v>163</v>
      </c>
      <c r="D14" s="2" t="s">
        <v>13</v>
      </c>
      <c r="E14" s="47">
        <v>162815</v>
      </c>
      <c r="F14" s="53">
        <v>297.05596750000001</v>
      </c>
      <c r="G14" s="5">
        <v>2.5119954999999999E-2</v>
      </c>
    </row>
    <row r="15" spans="1:7" ht="15" x14ac:dyDescent="0.25">
      <c r="A15" s="6">
        <v>9</v>
      </c>
      <c r="B15" s="7" t="s">
        <v>65</v>
      </c>
      <c r="C15" s="11" t="s">
        <v>66</v>
      </c>
      <c r="D15" s="2" t="s">
        <v>13</v>
      </c>
      <c r="E15" s="47">
        <v>32514</v>
      </c>
      <c r="F15" s="53">
        <v>293.71521899999999</v>
      </c>
      <c r="G15" s="5">
        <v>2.4837451E-2</v>
      </c>
    </row>
    <row r="16" spans="1:7" ht="25.5" x14ac:dyDescent="0.25">
      <c r="A16" s="6">
        <v>10</v>
      </c>
      <c r="B16" s="7" t="s">
        <v>201</v>
      </c>
      <c r="C16" s="11" t="s">
        <v>866</v>
      </c>
      <c r="D16" s="2" t="s">
        <v>60</v>
      </c>
      <c r="E16" s="47">
        <v>15026</v>
      </c>
      <c r="F16" s="53">
        <v>277.29731700000002</v>
      </c>
      <c r="G16" s="5">
        <v>2.3449103999999998E-2</v>
      </c>
    </row>
    <row r="17" spans="1:7" ht="15" x14ac:dyDescent="0.25">
      <c r="A17" s="6">
        <v>11</v>
      </c>
      <c r="B17" s="7" t="s">
        <v>175</v>
      </c>
      <c r="C17" s="11" t="s">
        <v>176</v>
      </c>
      <c r="D17" s="2" t="s">
        <v>177</v>
      </c>
      <c r="E17" s="47">
        <v>84901</v>
      </c>
      <c r="F17" s="53">
        <v>275.84334899999999</v>
      </c>
      <c r="G17" s="5">
        <v>2.3326151999999999E-2</v>
      </c>
    </row>
    <row r="18" spans="1:7" ht="25.5" x14ac:dyDescent="0.25">
      <c r="A18" s="6">
        <v>12</v>
      </c>
      <c r="B18" s="7" t="s">
        <v>40</v>
      </c>
      <c r="C18" s="11" t="s">
        <v>41</v>
      </c>
      <c r="D18" s="2" t="s">
        <v>31</v>
      </c>
      <c r="E18" s="47">
        <v>45520</v>
      </c>
      <c r="F18" s="53">
        <v>254.93476000000001</v>
      </c>
      <c r="G18" s="5">
        <v>2.1558058000000001E-2</v>
      </c>
    </row>
    <row r="19" spans="1:7" ht="25.5" x14ac:dyDescent="0.25">
      <c r="A19" s="6">
        <v>13</v>
      </c>
      <c r="B19" s="7" t="s">
        <v>54</v>
      </c>
      <c r="C19" s="11" t="s">
        <v>55</v>
      </c>
      <c r="D19" s="2" t="s">
        <v>22</v>
      </c>
      <c r="E19" s="47">
        <v>134925</v>
      </c>
      <c r="F19" s="53">
        <v>252.10736249999999</v>
      </c>
      <c r="G19" s="5">
        <v>2.1318964999999999E-2</v>
      </c>
    </row>
    <row r="20" spans="1:7" ht="15" x14ac:dyDescent="0.25">
      <c r="A20" s="6">
        <v>14</v>
      </c>
      <c r="B20" s="7" t="s">
        <v>172</v>
      </c>
      <c r="C20" s="11" t="s">
        <v>173</v>
      </c>
      <c r="D20" s="2" t="s">
        <v>174</v>
      </c>
      <c r="E20" s="47">
        <v>89890</v>
      </c>
      <c r="F20" s="53">
        <v>251.91672500000001</v>
      </c>
      <c r="G20" s="5">
        <v>2.1302844000000001E-2</v>
      </c>
    </row>
    <row r="21" spans="1:7" ht="38.25" x14ac:dyDescent="0.25">
      <c r="A21" s="6">
        <v>15</v>
      </c>
      <c r="B21" s="7" t="s">
        <v>82</v>
      </c>
      <c r="C21" s="11" t="s">
        <v>83</v>
      </c>
      <c r="D21" s="2" t="s">
        <v>84</v>
      </c>
      <c r="E21" s="47">
        <v>278377</v>
      </c>
      <c r="F21" s="53">
        <v>243.4406865</v>
      </c>
      <c r="G21" s="5">
        <v>2.0586084000000001E-2</v>
      </c>
    </row>
    <row r="22" spans="1:7" ht="15" x14ac:dyDescent="0.25">
      <c r="A22" s="6">
        <v>16</v>
      </c>
      <c r="B22" s="7" t="s">
        <v>271</v>
      </c>
      <c r="C22" s="11" t="s">
        <v>272</v>
      </c>
      <c r="D22" s="2" t="s">
        <v>273</v>
      </c>
      <c r="E22" s="47">
        <v>28006</v>
      </c>
      <c r="F22" s="53">
        <v>243.008062</v>
      </c>
      <c r="G22" s="5">
        <v>2.0549499999999998E-2</v>
      </c>
    </row>
    <row r="23" spans="1:7" ht="15" x14ac:dyDescent="0.25">
      <c r="A23" s="6">
        <v>17</v>
      </c>
      <c r="B23" s="7" t="s">
        <v>274</v>
      </c>
      <c r="C23" s="11" t="s">
        <v>275</v>
      </c>
      <c r="D23" s="2" t="s">
        <v>13</v>
      </c>
      <c r="E23" s="47">
        <v>116255</v>
      </c>
      <c r="F23" s="53">
        <v>241.7522725</v>
      </c>
      <c r="G23" s="5">
        <v>2.0443307000000001E-2</v>
      </c>
    </row>
    <row r="24" spans="1:7" ht="15" x14ac:dyDescent="0.25">
      <c r="A24" s="6">
        <v>18</v>
      </c>
      <c r="B24" s="7" t="s">
        <v>234</v>
      </c>
      <c r="C24" s="11" t="s">
        <v>235</v>
      </c>
      <c r="D24" s="2" t="s">
        <v>174</v>
      </c>
      <c r="E24" s="47">
        <v>60444</v>
      </c>
      <c r="F24" s="53">
        <v>229.92897600000001</v>
      </c>
      <c r="G24" s="5">
        <v>1.9443492999999999E-2</v>
      </c>
    </row>
    <row r="25" spans="1:7" ht="25.5" x14ac:dyDescent="0.25">
      <c r="A25" s="6">
        <v>19</v>
      </c>
      <c r="B25" s="7" t="s">
        <v>100</v>
      </c>
      <c r="C25" s="11" t="s">
        <v>101</v>
      </c>
      <c r="D25" s="2" t="s">
        <v>22</v>
      </c>
      <c r="E25" s="47">
        <v>55968</v>
      </c>
      <c r="F25" s="53">
        <v>228.32145600000001</v>
      </c>
      <c r="G25" s="5">
        <v>1.9307556E-2</v>
      </c>
    </row>
    <row r="26" spans="1:7" ht="15" x14ac:dyDescent="0.25">
      <c r="A26" s="6">
        <v>20</v>
      </c>
      <c r="B26" s="7" t="s">
        <v>178</v>
      </c>
      <c r="C26" s="11" t="s">
        <v>179</v>
      </c>
      <c r="D26" s="2" t="s">
        <v>13</v>
      </c>
      <c r="E26" s="47">
        <v>209020</v>
      </c>
      <c r="F26" s="53">
        <v>223.86042</v>
      </c>
      <c r="G26" s="5">
        <v>1.8930316999999999E-2</v>
      </c>
    </row>
    <row r="27" spans="1:7" ht="15" x14ac:dyDescent="0.25">
      <c r="A27" s="6">
        <v>21</v>
      </c>
      <c r="B27" s="7" t="s">
        <v>182</v>
      </c>
      <c r="C27" s="11" t="s">
        <v>183</v>
      </c>
      <c r="D27" s="2" t="s">
        <v>184</v>
      </c>
      <c r="E27" s="47">
        <v>103185</v>
      </c>
      <c r="F27" s="53">
        <v>220.7643075</v>
      </c>
      <c r="G27" s="5">
        <v>1.8668501000000001E-2</v>
      </c>
    </row>
    <row r="28" spans="1:7" ht="25.5" x14ac:dyDescent="0.25">
      <c r="A28" s="6">
        <v>22</v>
      </c>
      <c r="B28" s="7" t="s">
        <v>197</v>
      </c>
      <c r="C28" s="11" t="s">
        <v>198</v>
      </c>
      <c r="D28" s="2" t="s">
        <v>166</v>
      </c>
      <c r="E28" s="47">
        <v>42284</v>
      </c>
      <c r="F28" s="53">
        <v>207.99499599999999</v>
      </c>
      <c r="G28" s="5">
        <v>1.7588689000000001E-2</v>
      </c>
    </row>
    <row r="29" spans="1:7" ht="25.5" x14ac:dyDescent="0.25">
      <c r="A29" s="6">
        <v>23</v>
      </c>
      <c r="B29" s="7" t="s">
        <v>206</v>
      </c>
      <c r="C29" s="11" t="s">
        <v>207</v>
      </c>
      <c r="D29" s="2" t="s">
        <v>169</v>
      </c>
      <c r="E29" s="47">
        <v>185657</v>
      </c>
      <c r="F29" s="53">
        <v>206.264927</v>
      </c>
      <c r="G29" s="5">
        <v>1.7442388999999999E-2</v>
      </c>
    </row>
    <row r="30" spans="1:7" ht="25.5" x14ac:dyDescent="0.25">
      <c r="A30" s="6">
        <v>24</v>
      </c>
      <c r="B30" s="7" t="s">
        <v>93</v>
      </c>
      <c r="C30" s="11" t="s">
        <v>94</v>
      </c>
      <c r="D30" s="2" t="s">
        <v>95</v>
      </c>
      <c r="E30" s="47">
        <v>70349</v>
      </c>
      <c r="F30" s="53">
        <v>201.37401249999999</v>
      </c>
      <c r="G30" s="5">
        <v>1.7028798000000001E-2</v>
      </c>
    </row>
    <row r="31" spans="1:7" ht="51" x14ac:dyDescent="0.25">
      <c r="A31" s="6">
        <v>25</v>
      </c>
      <c r="B31" s="7" t="s">
        <v>236</v>
      </c>
      <c r="C31" s="11" t="s">
        <v>237</v>
      </c>
      <c r="D31" s="2" t="s">
        <v>238</v>
      </c>
      <c r="E31" s="47">
        <v>84532</v>
      </c>
      <c r="F31" s="53">
        <v>199.115126</v>
      </c>
      <c r="G31" s="5">
        <v>1.683778E-2</v>
      </c>
    </row>
    <row r="32" spans="1:7" ht="25.5" x14ac:dyDescent="0.25">
      <c r="A32" s="6">
        <v>26</v>
      </c>
      <c r="B32" s="7" t="s">
        <v>193</v>
      </c>
      <c r="C32" s="11" t="s">
        <v>194</v>
      </c>
      <c r="D32" s="2" t="s">
        <v>49</v>
      </c>
      <c r="E32" s="47">
        <v>37918</v>
      </c>
      <c r="F32" s="53">
        <v>197.07880499999999</v>
      </c>
      <c r="G32" s="5">
        <v>1.6665583000000001E-2</v>
      </c>
    </row>
    <row r="33" spans="1:7" ht="15" x14ac:dyDescent="0.25">
      <c r="A33" s="6">
        <v>27</v>
      </c>
      <c r="B33" s="7" t="s">
        <v>191</v>
      </c>
      <c r="C33" s="11" t="s">
        <v>192</v>
      </c>
      <c r="D33" s="2" t="s">
        <v>177</v>
      </c>
      <c r="E33" s="47">
        <v>16100</v>
      </c>
      <c r="F33" s="53">
        <v>194.94685000000001</v>
      </c>
      <c r="G33" s="5">
        <v>1.6485297999999999E-2</v>
      </c>
    </row>
    <row r="34" spans="1:7" ht="15" x14ac:dyDescent="0.25">
      <c r="A34" s="6">
        <v>28</v>
      </c>
      <c r="B34" s="7" t="s">
        <v>239</v>
      </c>
      <c r="C34" s="11" t="s">
        <v>240</v>
      </c>
      <c r="D34" s="2" t="s">
        <v>210</v>
      </c>
      <c r="E34" s="47">
        <v>20778</v>
      </c>
      <c r="F34" s="53">
        <v>193.318512</v>
      </c>
      <c r="G34" s="5">
        <v>1.6347601E-2</v>
      </c>
    </row>
    <row r="35" spans="1:7" ht="15" x14ac:dyDescent="0.25">
      <c r="A35" s="6">
        <v>29</v>
      </c>
      <c r="B35" s="7" t="s">
        <v>61</v>
      </c>
      <c r="C35" s="11" t="s">
        <v>62</v>
      </c>
      <c r="D35" s="2" t="s">
        <v>13</v>
      </c>
      <c r="E35" s="47">
        <v>178780</v>
      </c>
      <c r="F35" s="53">
        <v>187.27205000000001</v>
      </c>
      <c r="G35" s="5">
        <v>1.5836294000000001E-2</v>
      </c>
    </row>
    <row r="36" spans="1:7" ht="15" x14ac:dyDescent="0.25">
      <c r="A36" s="6">
        <v>30</v>
      </c>
      <c r="B36" s="7" t="s">
        <v>241</v>
      </c>
      <c r="C36" s="11" t="s">
        <v>242</v>
      </c>
      <c r="D36" s="2" t="s">
        <v>243</v>
      </c>
      <c r="E36" s="47">
        <v>125543</v>
      </c>
      <c r="F36" s="53">
        <v>185.67809700000001</v>
      </c>
      <c r="G36" s="5">
        <v>1.5701504000000002E-2</v>
      </c>
    </row>
    <row r="37" spans="1:7" ht="25.5" x14ac:dyDescent="0.25">
      <c r="A37" s="6">
        <v>31</v>
      </c>
      <c r="B37" s="7" t="s">
        <v>199</v>
      </c>
      <c r="C37" s="11" t="s">
        <v>200</v>
      </c>
      <c r="D37" s="2" t="s">
        <v>169</v>
      </c>
      <c r="E37" s="47">
        <v>58439</v>
      </c>
      <c r="F37" s="53">
        <v>183.32314299999999</v>
      </c>
      <c r="G37" s="5">
        <v>1.5502362E-2</v>
      </c>
    </row>
    <row r="38" spans="1:7" ht="15" x14ac:dyDescent="0.25">
      <c r="A38" s="6">
        <v>32</v>
      </c>
      <c r="B38" s="7" t="s">
        <v>67</v>
      </c>
      <c r="C38" s="11" t="s">
        <v>68</v>
      </c>
      <c r="D38" s="2" t="s">
        <v>69</v>
      </c>
      <c r="E38" s="47">
        <v>81977</v>
      </c>
      <c r="F38" s="53">
        <v>181.94795149999999</v>
      </c>
      <c r="G38" s="5">
        <v>1.5386072000000001E-2</v>
      </c>
    </row>
    <row r="39" spans="1:7" ht="15" x14ac:dyDescent="0.25">
      <c r="A39" s="6">
        <v>33</v>
      </c>
      <c r="B39" s="7" t="s">
        <v>228</v>
      </c>
      <c r="C39" s="11" t="s">
        <v>229</v>
      </c>
      <c r="D39" s="2" t="s">
        <v>69</v>
      </c>
      <c r="E39" s="47">
        <v>84224</v>
      </c>
      <c r="F39" s="53">
        <v>161.03628800000001</v>
      </c>
      <c r="G39" s="5">
        <v>1.3617717999999999E-2</v>
      </c>
    </row>
    <row r="40" spans="1:7" ht="15" x14ac:dyDescent="0.25">
      <c r="A40" s="6">
        <v>34</v>
      </c>
      <c r="B40" s="7" t="s">
        <v>258</v>
      </c>
      <c r="C40" s="11" t="s">
        <v>259</v>
      </c>
      <c r="D40" s="2" t="s">
        <v>184</v>
      </c>
      <c r="E40" s="47">
        <v>120496</v>
      </c>
      <c r="F40" s="53">
        <v>160.139184</v>
      </c>
      <c r="G40" s="5">
        <v>1.3541856E-2</v>
      </c>
    </row>
    <row r="41" spans="1:7" ht="15" x14ac:dyDescent="0.25">
      <c r="A41" s="6">
        <v>35</v>
      </c>
      <c r="B41" s="7" t="s">
        <v>244</v>
      </c>
      <c r="C41" s="11" t="s">
        <v>245</v>
      </c>
      <c r="D41" s="2" t="s">
        <v>174</v>
      </c>
      <c r="E41" s="47">
        <v>49328</v>
      </c>
      <c r="F41" s="53">
        <v>149.809136</v>
      </c>
      <c r="G41" s="5">
        <v>1.2668316000000001E-2</v>
      </c>
    </row>
    <row r="42" spans="1:7" ht="25.5" x14ac:dyDescent="0.25">
      <c r="A42" s="6">
        <v>36</v>
      </c>
      <c r="B42" s="7" t="s">
        <v>34</v>
      </c>
      <c r="C42" s="11" t="s">
        <v>35</v>
      </c>
      <c r="D42" s="2" t="s">
        <v>22</v>
      </c>
      <c r="E42" s="47">
        <v>26989</v>
      </c>
      <c r="F42" s="53">
        <v>148.574445</v>
      </c>
      <c r="G42" s="5">
        <v>1.2563906999999999E-2</v>
      </c>
    </row>
    <row r="43" spans="1:7" ht="51" x14ac:dyDescent="0.25">
      <c r="A43" s="6">
        <v>37</v>
      </c>
      <c r="B43" s="7" t="s">
        <v>246</v>
      </c>
      <c r="C43" s="11" t="s">
        <v>247</v>
      </c>
      <c r="D43" s="2" t="s">
        <v>238</v>
      </c>
      <c r="E43" s="47">
        <v>64794</v>
      </c>
      <c r="F43" s="53">
        <v>144.425826</v>
      </c>
      <c r="G43" s="5">
        <v>1.2213086999999999E-2</v>
      </c>
    </row>
    <row r="44" spans="1:7" ht="15" x14ac:dyDescent="0.25">
      <c r="A44" s="6">
        <v>38</v>
      </c>
      <c r="B44" s="7" t="s">
        <v>276</v>
      </c>
      <c r="C44" s="11" t="s">
        <v>277</v>
      </c>
      <c r="D44" s="2" t="s">
        <v>174</v>
      </c>
      <c r="E44" s="47">
        <v>38054</v>
      </c>
      <c r="F44" s="53">
        <v>139.524991</v>
      </c>
      <c r="G44" s="5">
        <v>1.1798657000000001E-2</v>
      </c>
    </row>
    <row r="45" spans="1:7" ht="15" x14ac:dyDescent="0.25">
      <c r="A45" s="6">
        <v>39</v>
      </c>
      <c r="B45" s="7" t="s">
        <v>208</v>
      </c>
      <c r="C45" s="11" t="s">
        <v>209</v>
      </c>
      <c r="D45" s="2" t="s">
        <v>210</v>
      </c>
      <c r="E45" s="47">
        <v>23536</v>
      </c>
      <c r="F45" s="53">
        <v>138.76825600000001</v>
      </c>
      <c r="G45" s="5">
        <v>1.1734665E-2</v>
      </c>
    </row>
    <row r="46" spans="1:7" ht="25.5" x14ac:dyDescent="0.25">
      <c r="A46" s="6">
        <v>40</v>
      </c>
      <c r="B46" s="7" t="s">
        <v>187</v>
      </c>
      <c r="C46" s="11" t="s">
        <v>188</v>
      </c>
      <c r="D46" s="2" t="s">
        <v>60</v>
      </c>
      <c r="E46" s="47">
        <v>77991</v>
      </c>
      <c r="F46" s="53">
        <v>135.19739849999999</v>
      </c>
      <c r="G46" s="5">
        <v>1.1432703000000001E-2</v>
      </c>
    </row>
    <row r="47" spans="1:7" ht="15" x14ac:dyDescent="0.25">
      <c r="A47" s="6">
        <v>41</v>
      </c>
      <c r="B47" s="7" t="s">
        <v>248</v>
      </c>
      <c r="C47" s="11" t="s">
        <v>249</v>
      </c>
      <c r="D47" s="2" t="s">
        <v>250</v>
      </c>
      <c r="E47" s="47">
        <v>12949</v>
      </c>
      <c r="F47" s="53">
        <v>129.52884700000001</v>
      </c>
      <c r="G47" s="5">
        <v>1.0953353000000001E-2</v>
      </c>
    </row>
    <row r="48" spans="1:7" ht="15" x14ac:dyDescent="0.25">
      <c r="A48" s="6">
        <v>42</v>
      </c>
      <c r="B48" s="7" t="s">
        <v>75</v>
      </c>
      <c r="C48" s="11" t="s">
        <v>76</v>
      </c>
      <c r="D48" s="2" t="s">
        <v>69</v>
      </c>
      <c r="E48" s="47">
        <v>44000</v>
      </c>
      <c r="F48" s="53">
        <v>118.95399999999999</v>
      </c>
      <c r="G48" s="5">
        <v>1.0059112E-2</v>
      </c>
    </row>
    <row r="49" spans="1:7" ht="15" x14ac:dyDescent="0.25">
      <c r="A49" s="6">
        <v>43</v>
      </c>
      <c r="B49" s="7" t="s">
        <v>256</v>
      </c>
      <c r="C49" s="11" t="s">
        <v>257</v>
      </c>
      <c r="D49" s="2" t="s">
        <v>210</v>
      </c>
      <c r="E49" s="47">
        <v>12700</v>
      </c>
      <c r="F49" s="53">
        <v>115.5192</v>
      </c>
      <c r="G49" s="5">
        <v>9.7686549999999994E-3</v>
      </c>
    </row>
    <row r="50" spans="1:7" ht="25.5" x14ac:dyDescent="0.25">
      <c r="A50" s="6">
        <v>44</v>
      </c>
      <c r="B50" s="7" t="s">
        <v>211</v>
      </c>
      <c r="C50" s="11" t="s">
        <v>212</v>
      </c>
      <c r="D50" s="2" t="s">
        <v>60</v>
      </c>
      <c r="E50" s="47">
        <v>28882</v>
      </c>
      <c r="F50" s="53">
        <v>115.38359</v>
      </c>
      <c r="G50" s="5">
        <v>9.7571870000000005E-3</v>
      </c>
    </row>
    <row r="51" spans="1:7" ht="15" x14ac:dyDescent="0.25">
      <c r="A51" s="6">
        <v>45</v>
      </c>
      <c r="B51" s="7" t="s">
        <v>254</v>
      </c>
      <c r="C51" s="11" t="s">
        <v>255</v>
      </c>
      <c r="D51" s="2" t="s">
        <v>177</v>
      </c>
      <c r="E51" s="47">
        <v>15239</v>
      </c>
      <c r="F51" s="53">
        <v>114.45250950000001</v>
      </c>
      <c r="G51" s="5">
        <v>9.6784520000000006E-3</v>
      </c>
    </row>
    <row r="52" spans="1:7" ht="15" x14ac:dyDescent="0.25">
      <c r="A52" s="6">
        <v>46</v>
      </c>
      <c r="B52" s="7" t="s">
        <v>213</v>
      </c>
      <c r="C52" s="11" t="s">
        <v>214</v>
      </c>
      <c r="D52" s="2" t="s">
        <v>161</v>
      </c>
      <c r="E52" s="47">
        <v>48950</v>
      </c>
      <c r="F52" s="53">
        <v>110.504625</v>
      </c>
      <c r="G52" s="5">
        <v>9.3446069999999996E-3</v>
      </c>
    </row>
    <row r="53" spans="1:7" ht="15" x14ac:dyDescent="0.25">
      <c r="A53" s="6">
        <v>47</v>
      </c>
      <c r="B53" s="7" t="s">
        <v>223</v>
      </c>
      <c r="C53" s="11" t="s">
        <v>224</v>
      </c>
      <c r="D53" s="2" t="s">
        <v>184</v>
      </c>
      <c r="E53" s="47">
        <v>40090</v>
      </c>
      <c r="F53" s="53">
        <v>107.56147</v>
      </c>
      <c r="G53" s="5">
        <v>9.0957250000000007E-3</v>
      </c>
    </row>
    <row r="54" spans="1:7" ht="15" x14ac:dyDescent="0.25">
      <c r="A54" s="6">
        <v>48</v>
      </c>
      <c r="B54" s="7" t="s">
        <v>81</v>
      </c>
      <c r="C54" s="11" t="s">
        <v>865</v>
      </c>
      <c r="D54" s="2" t="s">
        <v>69</v>
      </c>
      <c r="E54" s="47">
        <v>45310</v>
      </c>
      <c r="F54" s="53">
        <v>102.876355</v>
      </c>
      <c r="G54" s="5">
        <v>8.6995370000000002E-3</v>
      </c>
    </row>
    <row r="55" spans="1:7" ht="15" x14ac:dyDescent="0.25">
      <c r="A55" s="6">
        <v>49</v>
      </c>
      <c r="B55" s="7" t="s">
        <v>202</v>
      </c>
      <c r="C55" s="11" t="s">
        <v>203</v>
      </c>
      <c r="D55" s="2" t="s">
        <v>25</v>
      </c>
      <c r="E55" s="47">
        <v>147461</v>
      </c>
      <c r="F55" s="53">
        <v>102.4116645</v>
      </c>
      <c r="G55" s="5">
        <v>8.6602420000000003E-3</v>
      </c>
    </row>
    <row r="56" spans="1:7" ht="15" x14ac:dyDescent="0.25">
      <c r="A56" s="6">
        <v>50</v>
      </c>
      <c r="B56" s="7" t="s">
        <v>180</v>
      </c>
      <c r="C56" s="11" t="s">
        <v>181</v>
      </c>
      <c r="D56" s="2" t="s">
        <v>16</v>
      </c>
      <c r="E56" s="47">
        <v>45093</v>
      </c>
      <c r="F56" s="53">
        <v>95.754985500000004</v>
      </c>
      <c r="G56" s="5">
        <v>8.097333E-3</v>
      </c>
    </row>
    <row r="57" spans="1:7" ht="25.5" x14ac:dyDescent="0.25">
      <c r="A57" s="6">
        <v>51</v>
      </c>
      <c r="B57" s="7" t="s">
        <v>260</v>
      </c>
      <c r="C57" s="11" t="s">
        <v>261</v>
      </c>
      <c r="D57" s="2" t="s">
        <v>31</v>
      </c>
      <c r="E57" s="47">
        <v>90345</v>
      </c>
      <c r="F57" s="53">
        <v>94.952595000000002</v>
      </c>
      <c r="G57" s="5">
        <v>8.0294800000000003E-3</v>
      </c>
    </row>
    <row r="58" spans="1:7" ht="15" x14ac:dyDescent="0.25">
      <c r="A58" s="6">
        <v>52</v>
      </c>
      <c r="B58" s="7" t="s">
        <v>262</v>
      </c>
      <c r="C58" s="11" t="s">
        <v>263</v>
      </c>
      <c r="D58" s="2" t="s">
        <v>264</v>
      </c>
      <c r="E58" s="47">
        <v>38272</v>
      </c>
      <c r="F58" s="53">
        <v>93.728127999999998</v>
      </c>
      <c r="G58" s="5">
        <v>7.9259350000000003E-3</v>
      </c>
    </row>
    <row r="59" spans="1:7" ht="25.5" x14ac:dyDescent="0.25">
      <c r="A59" s="6">
        <v>53</v>
      </c>
      <c r="B59" s="7" t="s">
        <v>221</v>
      </c>
      <c r="C59" s="11" t="s">
        <v>222</v>
      </c>
      <c r="D59" s="2" t="s">
        <v>49</v>
      </c>
      <c r="E59" s="47">
        <v>146377</v>
      </c>
      <c r="F59" s="53">
        <v>89.289969999999997</v>
      </c>
      <c r="G59" s="5">
        <v>7.5506310000000004E-3</v>
      </c>
    </row>
    <row r="60" spans="1:7" ht="25.5" x14ac:dyDescent="0.25">
      <c r="A60" s="6">
        <v>54</v>
      </c>
      <c r="B60" s="7" t="s">
        <v>278</v>
      </c>
      <c r="C60" s="11" t="s">
        <v>279</v>
      </c>
      <c r="D60" s="2" t="s">
        <v>22</v>
      </c>
      <c r="E60" s="47">
        <v>16127</v>
      </c>
      <c r="F60" s="53">
        <v>87.916340500000004</v>
      </c>
      <c r="G60" s="5">
        <v>7.4344729999999996E-3</v>
      </c>
    </row>
    <row r="61" spans="1:7" ht="15" x14ac:dyDescent="0.25">
      <c r="A61" s="6">
        <v>55</v>
      </c>
      <c r="B61" s="7" t="s">
        <v>225</v>
      </c>
      <c r="C61" s="11" t="s">
        <v>226</v>
      </c>
      <c r="D61" s="2" t="s">
        <v>227</v>
      </c>
      <c r="E61" s="47">
        <v>5182</v>
      </c>
      <c r="F61" s="53">
        <v>87.179377000000002</v>
      </c>
      <c r="G61" s="5">
        <v>7.3721530000000002E-3</v>
      </c>
    </row>
    <row r="62" spans="1:7" ht="15" x14ac:dyDescent="0.25">
      <c r="A62" s="6">
        <v>56</v>
      </c>
      <c r="B62" s="7" t="s">
        <v>96</v>
      </c>
      <c r="C62" s="11" t="s">
        <v>97</v>
      </c>
      <c r="D62" s="2" t="s">
        <v>69</v>
      </c>
      <c r="E62" s="47">
        <v>56005</v>
      </c>
      <c r="F62" s="53">
        <v>79.471095000000005</v>
      </c>
      <c r="G62" s="5">
        <v>6.720317E-3</v>
      </c>
    </row>
    <row r="63" spans="1:7" ht="25.5" x14ac:dyDescent="0.25">
      <c r="A63" s="6">
        <v>57</v>
      </c>
      <c r="B63" s="7" t="s">
        <v>91</v>
      </c>
      <c r="C63" s="11" t="s">
        <v>92</v>
      </c>
      <c r="D63" s="2" t="s">
        <v>31</v>
      </c>
      <c r="E63" s="47">
        <v>63135</v>
      </c>
      <c r="F63" s="53">
        <v>78.571507499999996</v>
      </c>
      <c r="G63" s="5">
        <v>6.644245E-3</v>
      </c>
    </row>
    <row r="64" spans="1:7" ht="25.5" x14ac:dyDescent="0.25">
      <c r="A64" s="6">
        <v>58</v>
      </c>
      <c r="B64" s="7" t="s">
        <v>89</v>
      </c>
      <c r="C64" s="11" t="s">
        <v>90</v>
      </c>
      <c r="D64" s="2" t="s">
        <v>22</v>
      </c>
      <c r="E64" s="47">
        <v>12726</v>
      </c>
      <c r="F64" s="53">
        <v>77.590422000000004</v>
      </c>
      <c r="G64" s="5">
        <v>6.5612819999999999E-3</v>
      </c>
    </row>
    <row r="65" spans="1:7" ht="38.25" x14ac:dyDescent="0.25">
      <c r="A65" s="6">
        <v>59</v>
      </c>
      <c r="B65" s="7" t="s">
        <v>265</v>
      </c>
      <c r="C65" s="11" t="s">
        <v>266</v>
      </c>
      <c r="D65" s="2" t="s">
        <v>267</v>
      </c>
      <c r="E65" s="47">
        <v>56589</v>
      </c>
      <c r="F65" s="53">
        <v>67.8219165</v>
      </c>
      <c r="G65" s="5">
        <v>5.7352269999999999E-3</v>
      </c>
    </row>
    <row r="66" spans="1:7" ht="15" x14ac:dyDescent="0.25">
      <c r="A66" s="6">
        <v>60</v>
      </c>
      <c r="B66" s="7" t="s">
        <v>195</v>
      </c>
      <c r="C66" s="11" t="s">
        <v>196</v>
      </c>
      <c r="D66" s="2" t="s">
        <v>177</v>
      </c>
      <c r="E66" s="47">
        <v>13364</v>
      </c>
      <c r="F66" s="53">
        <v>53.262222000000001</v>
      </c>
      <c r="G66" s="5">
        <v>4.5040150000000001E-3</v>
      </c>
    </row>
    <row r="67" spans="1:7" ht="25.5" x14ac:dyDescent="0.25">
      <c r="A67" s="6">
        <v>61</v>
      </c>
      <c r="B67" s="7" t="s">
        <v>230</v>
      </c>
      <c r="C67" s="11" t="s">
        <v>231</v>
      </c>
      <c r="D67" s="2" t="s">
        <v>169</v>
      </c>
      <c r="E67" s="47">
        <v>32894</v>
      </c>
      <c r="F67" s="53">
        <v>48.798248999999998</v>
      </c>
      <c r="G67" s="5">
        <v>4.126528E-3</v>
      </c>
    </row>
    <row r="68" spans="1:7" ht="25.5" x14ac:dyDescent="0.25">
      <c r="A68" s="6">
        <v>62</v>
      </c>
      <c r="B68" s="7" t="s">
        <v>280</v>
      </c>
      <c r="C68" s="11" t="s">
        <v>281</v>
      </c>
      <c r="D68" s="2" t="s">
        <v>49</v>
      </c>
      <c r="E68" s="47">
        <v>38000</v>
      </c>
      <c r="F68" s="53">
        <v>26.466999999999999</v>
      </c>
      <c r="G68" s="5">
        <v>2.2381300000000001E-3</v>
      </c>
    </row>
    <row r="69" spans="1:7" ht="25.5" x14ac:dyDescent="0.25">
      <c r="A69" s="6">
        <v>63</v>
      </c>
      <c r="B69" s="7" t="s">
        <v>232</v>
      </c>
      <c r="C69" s="11" t="s">
        <v>233</v>
      </c>
      <c r="D69" s="2" t="s">
        <v>22</v>
      </c>
      <c r="E69" s="47">
        <v>21598</v>
      </c>
      <c r="F69" s="53">
        <v>15.496565</v>
      </c>
      <c r="G69" s="5">
        <v>1.310437E-3</v>
      </c>
    </row>
    <row r="70" spans="1:7" ht="15" x14ac:dyDescent="0.25">
      <c r="A70" s="1"/>
      <c r="B70" s="2"/>
      <c r="C70" s="8" t="s">
        <v>109</v>
      </c>
      <c r="D70" s="12"/>
      <c r="E70" s="49"/>
      <c r="F70" s="55">
        <v>11526.973140499998</v>
      </c>
      <c r="G70" s="13">
        <v>0.97475587799999974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"/>
      <c r="B72" s="2"/>
      <c r="C72" s="8" t="s">
        <v>110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6"/>
      <c r="B74" s="7"/>
      <c r="C74" s="14"/>
      <c r="D74" s="15"/>
      <c r="E74" s="47"/>
      <c r="F74" s="53"/>
      <c r="G74" s="5"/>
    </row>
    <row r="75" spans="1:7" ht="15" x14ac:dyDescent="0.25">
      <c r="A75" s="16"/>
      <c r="B75" s="17"/>
      <c r="C75" s="8" t="s">
        <v>111</v>
      </c>
      <c r="D75" s="9"/>
      <c r="E75" s="48"/>
      <c r="F75" s="54"/>
      <c r="G75" s="10"/>
    </row>
    <row r="76" spans="1:7" ht="15" x14ac:dyDescent="0.25">
      <c r="A76" s="18"/>
      <c r="B76" s="19"/>
      <c r="C76" s="8" t="s">
        <v>109</v>
      </c>
      <c r="D76" s="20"/>
      <c r="E76" s="50"/>
      <c r="F76" s="56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1"/>
      <c r="F77" s="57"/>
      <c r="G77" s="23"/>
    </row>
    <row r="78" spans="1:7" ht="15" x14ac:dyDescent="0.25">
      <c r="A78" s="1"/>
      <c r="B78" s="2"/>
      <c r="C78" s="8" t="s">
        <v>113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114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15" x14ac:dyDescent="0.25">
      <c r="A84" s="1"/>
      <c r="B84" s="2"/>
      <c r="C84" s="8" t="s">
        <v>115</v>
      </c>
      <c r="D84" s="9"/>
      <c r="E84" s="48"/>
      <c r="F84" s="54"/>
      <c r="G84" s="10"/>
    </row>
    <row r="85" spans="1:7" ht="15" x14ac:dyDescent="0.25">
      <c r="A85" s="1"/>
      <c r="B85" s="2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1"/>
      <c r="B86" s="2"/>
      <c r="C86" s="14"/>
      <c r="D86" s="4"/>
      <c r="E86" s="47"/>
      <c r="F86" s="53"/>
      <c r="G86" s="5"/>
    </row>
    <row r="87" spans="1:7" ht="25.5" x14ac:dyDescent="0.25">
      <c r="A87" s="6"/>
      <c r="B87" s="7"/>
      <c r="C87" s="24" t="s">
        <v>116</v>
      </c>
      <c r="D87" s="25"/>
      <c r="E87" s="49"/>
      <c r="F87" s="55">
        <v>11526.973140499998</v>
      </c>
      <c r="G87" s="13">
        <v>0.97475587799999974</v>
      </c>
    </row>
    <row r="88" spans="1:7" ht="15" x14ac:dyDescent="0.25">
      <c r="A88" s="1"/>
      <c r="B88" s="2"/>
      <c r="C88" s="11"/>
      <c r="D88" s="4"/>
      <c r="E88" s="47"/>
      <c r="F88" s="53"/>
      <c r="G88" s="5"/>
    </row>
    <row r="89" spans="1:7" ht="15" x14ac:dyDescent="0.25">
      <c r="A89" s="1"/>
      <c r="B89" s="2"/>
      <c r="C89" s="3" t="s">
        <v>117</v>
      </c>
      <c r="D89" s="4"/>
      <c r="E89" s="47"/>
      <c r="F89" s="53"/>
      <c r="G89" s="5"/>
    </row>
    <row r="90" spans="1:7" ht="25.5" x14ac:dyDescent="0.25">
      <c r="A90" s="1"/>
      <c r="B90" s="2"/>
      <c r="C90" s="8" t="s">
        <v>10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3"/>
      <c r="G92" s="5"/>
    </row>
    <row r="93" spans="1:7" ht="15" x14ac:dyDescent="0.25">
      <c r="A93" s="1"/>
      <c r="B93" s="26"/>
      <c r="C93" s="8" t="s">
        <v>118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4"/>
      <c r="E95" s="47"/>
      <c r="F95" s="59"/>
      <c r="G95" s="28"/>
    </row>
    <row r="96" spans="1:7" ht="15" x14ac:dyDescent="0.25">
      <c r="A96" s="1"/>
      <c r="B96" s="2"/>
      <c r="C96" s="8" t="s">
        <v>119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1"/>
      <c r="B98" s="2"/>
      <c r="C98" s="14"/>
      <c r="D98" s="4"/>
      <c r="E98" s="47"/>
      <c r="F98" s="53"/>
      <c r="G98" s="5"/>
    </row>
    <row r="99" spans="1:7" ht="25.5" x14ac:dyDescent="0.25">
      <c r="A99" s="1"/>
      <c r="B99" s="26"/>
      <c r="C99" s="8" t="s">
        <v>120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12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7"/>
      <c r="F101" s="53"/>
      <c r="G101" s="5"/>
    </row>
    <row r="102" spans="1:7" ht="15" x14ac:dyDescent="0.25">
      <c r="A102" s="6"/>
      <c r="B102" s="7"/>
      <c r="C102" s="29" t="s">
        <v>121</v>
      </c>
      <c r="D102" s="25"/>
      <c r="E102" s="49"/>
      <c r="F102" s="55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7"/>
      <c r="F103" s="53"/>
      <c r="G103" s="5"/>
    </row>
    <row r="104" spans="1:7" ht="15" x14ac:dyDescent="0.25">
      <c r="A104" s="1"/>
      <c r="B104" s="2"/>
      <c r="C104" s="3" t="s">
        <v>122</v>
      </c>
      <c r="D104" s="4"/>
      <c r="E104" s="47"/>
      <c r="F104" s="53"/>
      <c r="G104" s="5"/>
    </row>
    <row r="105" spans="1:7" ht="15" x14ac:dyDescent="0.25">
      <c r="A105" s="6"/>
      <c r="B105" s="7"/>
      <c r="C105" s="8" t="s">
        <v>123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124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125</v>
      </c>
      <c r="D111" s="9"/>
      <c r="E111" s="48"/>
      <c r="F111" s="54"/>
      <c r="G111" s="10"/>
    </row>
    <row r="112" spans="1:7" ht="15" x14ac:dyDescent="0.25">
      <c r="A112" s="6"/>
      <c r="B112" s="7"/>
      <c r="C112" s="8" t="s">
        <v>109</v>
      </c>
      <c r="D112" s="25"/>
      <c r="E112" s="49"/>
      <c r="F112" s="55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7"/>
      <c r="F113" s="53"/>
      <c r="G113" s="5"/>
    </row>
    <row r="114" spans="1:7" ht="15" x14ac:dyDescent="0.25">
      <c r="A114" s="6"/>
      <c r="B114" s="7"/>
      <c r="C114" s="8" t="s">
        <v>126</v>
      </c>
      <c r="D114" s="9"/>
      <c r="E114" s="48"/>
      <c r="F114" s="54"/>
      <c r="G114" s="10"/>
    </row>
    <row r="115" spans="1:7" ht="15" x14ac:dyDescent="0.25">
      <c r="A115" s="6">
        <v>1</v>
      </c>
      <c r="B115" s="7"/>
      <c r="C115" s="11" t="s">
        <v>757</v>
      </c>
      <c r="D115" s="15"/>
      <c r="E115" s="47"/>
      <c r="F115" s="53">
        <v>289.9046889</v>
      </c>
      <c r="G115" s="5">
        <v>2.4515221E-2</v>
      </c>
    </row>
    <row r="116" spans="1:7" ht="15" x14ac:dyDescent="0.25">
      <c r="A116" s="6"/>
      <c r="B116" s="7"/>
      <c r="C116" s="8" t="s">
        <v>109</v>
      </c>
      <c r="D116" s="25"/>
      <c r="E116" s="49"/>
      <c r="F116" s="55">
        <v>289.9046889</v>
      </c>
      <c r="G116" s="13">
        <v>2.4515221E-2</v>
      </c>
    </row>
    <row r="117" spans="1:7" ht="15" x14ac:dyDescent="0.25">
      <c r="A117" s="6"/>
      <c r="B117" s="7"/>
      <c r="C117" s="14"/>
      <c r="D117" s="7"/>
      <c r="E117" s="47"/>
      <c r="F117" s="53"/>
      <c r="G117" s="5"/>
    </row>
    <row r="118" spans="1:7" ht="25.5" x14ac:dyDescent="0.25">
      <c r="A118" s="6"/>
      <c r="B118" s="7"/>
      <c r="C118" s="24" t="s">
        <v>128</v>
      </c>
      <c r="D118" s="25"/>
      <c r="E118" s="49"/>
      <c r="F118" s="55">
        <v>289.9046889</v>
      </c>
      <c r="G118" s="13">
        <v>2.4515221E-2</v>
      </c>
    </row>
    <row r="119" spans="1:7" ht="15" x14ac:dyDescent="0.25">
      <c r="A119" s="6"/>
      <c r="B119" s="7"/>
      <c r="C119" s="30"/>
      <c r="D119" s="7"/>
      <c r="E119" s="47"/>
      <c r="F119" s="53"/>
      <c r="G119" s="5"/>
    </row>
    <row r="120" spans="1:7" ht="15" x14ac:dyDescent="0.25">
      <c r="A120" s="1"/>
      <c r="B120" s="2"/>
      <c r="C120" s="3" t="s">
        <v>129</v>
      </c>
      <c r="D120" s="4"/>
      <c r="E120" s="47"/>
      <c r="F120" s="53"/>
      <c r="G120" s="5"/>
    </row>
    <row r="121" spans="1:7" ht="25.5" x14ac:dyDescent="0.25">
      <c r="A121" s="6"/>
      <c r="B121" s="7"/>
      <c r="C121" s="8" t="s">
        <v>130</v>
      </c>
      <c r="D121" s="9"/>
      <c r="E121" s="48"/>
      <c r="F121" s="54"/>
      <c r="G121" s="10"/>
    </row>
    <row r="122" spans="1:7" ht="15" x14ac:dyDescent="0.25">
      <c r="A122" s="6"/>
      <c r="B122" s="7"/>
      <c r="C122" s="8" t="s">
        <v>109</v>
      </c>
      <c r="D122" s="25"/>
      <c r="E122" s="49"/>
      <c r="F122" s="55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7"/>
      <c r="F123" s="53"/>
      <c r="G123" s="5"/>
    </row>
    <row r="124" spans="1:7" ht="15" x14ac:dyDescent="0.25">
      <c r="A124" s="1"/>
      <c r="B124" s="2"/>
      <c r="C124" s="3" t="s">
        <v>131</v>
      </c>
      <c r="D124" s="4"/>
      <c r="E124" s="47"/>
      <c r="F124" s="53"/>
      <c r="G124" s="5"/>
    </row>
    <row r="125" spans="1:7" ht="25.5" x14ac:dyDescent="0.25">
      <c r="A125" s="6"/>
      <c r="B125" s="7"/>
      <c r="C125" s="8" t="s">
        <v>132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3"/>
      <c r="G127" s="5"/>
    </row>
    <row r="128" spans="1:7" ht="25.5" x14ac:dyDescent="0.25">
      <c r="A128" s="6"/>
      <c r="B128" s="7"/>
      <c r="C128" s="8" t="s">
        <v>133</v>
      </c>
      <c r="D128" s="9"/>
      <c r="E128" s="48"/>
      <c r="F128" s="54"/>
      <c r="G128" s="10"/>
    </row>
    <row r="129" spans="1:7" ht="15" x14ac:dyDescent="0.25">
      <c r="A129" s="6"/>
      <c r="B129" s="7"/>
      <c r="C129" s="8" t="s">
        <v>109</v>
      </c>
      <c r="D129" s="25"/>
      <c r="E129" s="49"/>
      <c r="F129" s="55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7"/>
      <c r="F130" s="59"/>
      <c r="G130" s="28"/>
    </row>
    <row r="131" spans="1:7" ht="25.5" x14ac:dyDescent="0.25">
      <c r="A131" s="6"/>
      <c r="B131" s="7"/>
      <c r="C131" s="30" t="s">
        <v>134</v>
      </c>
      <c r="D131" s="7"/>
      <c r="E131" s="47"/>
      <c r="F131" s="59">
        <v>8.6196677800000003</v>
      </c>
      <c r="G131" s="28">
        <v>7.2890499999999996E-4</v>
      </c>
    </row>
    <row r="132" spans="1:7" ht="15" x14ac:dyDescent="0.25">
      <c r="A132" s="6"/>
      <c r="B132" s="7"/>
      <c r="C132" s="31" t="s">
        <v>135</v>
      </c>
      <c r="D132" s="12"/>
      <c r="E132" s="49"/>
      <c r="F132" s="55">
        <v>11825.497497179998</v>
      </c>
      <c r="G132" s="13">
        <v>1.0000000039999999</v>
      </c>
    </row>
    <row r="134" spans="1:7" ht="15" x14ac:dyDescent="0.25">
      <c r="B134" s="352"/>
      <c r="C134" s="352"/>
      <c r="D134" s="352"/>
      <c r="E134" s="352"/>
      <c r="F134" s="352"/>
    </row>
    <row r="135" spans="1:7" ht="15" x14ac:dyDescent="0.25">
      <c r="B135" s="352"/>
      <c r="C135" s="352"/>
      <c r="D135" s="352"/>
      <c r="E135" s="352"/>
      <c r="F135" s="352"/>
    </row>
    <row r="137" spans="1:7" ht="15" x14ac:dyDescent="0.25">
      <c r="B137" s="37" t="s">
        <v>137</v>
      </c>
      <c r="C137" s="38"/>
      <c r="D137" s="39"/>
    </row>
    <row r="138" spans="1:7" ht="15" x14ac:dyDescent="0.25">
      <c r="B138" s="40" t="s">
        <v>138</v>
      </c>
      <c r="C138" s="41"/>
      <c r="D138" s="65" t="s">
        <v>139</v>
      </c>
    </row>
    <row r="139" spans="1:7" ht="15" x14ac:dyDescent="0.25">
      <c r="B139" s="40" t="s">
        <v>140</v>
      </c>
      <c r="C139" s="41"/>
      <c r="D139" s="65" t="s">
        <v>139</v>
      </c>
    </row>
    <row r="140" spans="1:7" ht="15" x14ac:dyDescent="0.25">
      <c r="B140" s="42" t="s">
        <v>141</v>
      </c>
      <c r="C140" s="41"/>
      <c r="D140" s="43"/>
    </row>
    <row r="141" spans="1:7" ht="25.5" customHeight="1" x14ac:dyDescent="0.25">
      <c r="B141" s="43"/>
      <c r="C141" s="33" t="s">
        <v>142</v>
      </c>
      <c r="D141" s="34" t="s">
        <v>143</v>
      </c>
    </row>
    <row r="142" spans="1:7" ht="12.75" customHeight="1" x14ac:dyDescent="0.25">
      <c r="B142" s="60" t="s">
        <v>144</v>
      </c>
      <c r="C142" s="61" t="s">
        <v>145</v>
      </c>
      <c r="D142" s="61" t="s">
        <v>146</v>
      </c>
    </row>
    <row r="143" spans="1:7" ht="15" x14ac:dyDescent="0.25">
      <c r="B143" s="43" t="s">
        <v>147</v>
      </c>
      <c r="C143" s="44">
        <v>9.4284999999999997</v>
      </c>
      <c r="D143" s="44">
        <v>9.0165000000000006</v>
      </c>
    </row>
    <row r="144" spans="1:7" ht="15" x14ac:dyDescent="0.25">
      <c r="B144" s="43" t="s">
        <v>148</v>
      </c>
      <c r="C144" s="44">
        <v>9.4284999999999997</v>
      </c>
      <c r="D144" s="44">
        <v>9.0165000000000006</v>
      </c>
    </row>
    <row r="145" spans="2:4" ht="15" x14ac:dyDescent="0.25">
      <c r="B145" s="43" t="s">
        <v>149</v>
      </c>
      <c r="C145" s="44">
        <v>9.3160000000000007</v>
      </c>
      <c r="D145" s="44">
        <v>8.9045000000000005</v>
      </c>
    </row>
    <row r="146" spans="2:4" ht="15" x14ac:dyDescent="0.25">
      <c r="B146" s="43" t="s">
        <v>150</v>
      </c>
      <c r="C146" s="44">
        <v>9.3160000000000007</v>
      </c>
      <c r="D146" s="44">
        <v>8.9045000000000005</v>
      </c>
    </row>
    <row r="148" spans="2:4" ht="15" x14ac:dyDescent="0.25">
      <c r="B148" s="62" t="s">
        <v>151</v>
      </c>
      <c r="C148" s="45"/>
      <c r="D148" s="63" t="s">
        <v>139</v>
      </c>
    </row>
    <row r="149" spans="2:4" ht="24.75" customHeight="1" x14ac:dyDescent="0.25">
      <c r="B149" s="64"/>
      <c r="C149" s="64"/>
    </row>
    <row r="150" spans="2:4" ht="15" x14ac:dyDescent="0.25">
      <c r="B150" s="66"/>
      <c r="C150" s="68"/>
      <c r="D150"/>
    </row>
    <row r="152" spans="2:4" ht="15" x14ac:dyDescent="0.25">
      <c r="B152" s="42" t="s">
        <v>152</v>
      </c>
      <c r="C152" s="41"/>
      <c r="D152" s="67" t="s">
        <v>139</v>
      </c>
    </row>
    <row r="153" spans="2:4" ht="15" x14ac:dyDescent="0.25">
      <c r="B153" s="42" t="s">
        <v>153</v>
      </c>
      <c r="C153" s="41"/>
      <c r="D153" s="67" t="s">
        <v>139</v>
      </c>
    </row>
    <row r="154" spans="2:4" ht="15" x14ac:dyDescent="0.25">
      <c r="B154" s="42" t="s">
        <v>154</v>
      </c>
      <c r="C154" s="41"/>
      <c r="D154" s="46">
        <v>0.13188688949206631</v>
      </c>
    </row>
    <row r="155" spans="2:4" ht="15" x14ac:dyDescent="0.25">
      <c r="B155" s="42" t="s">
        <v>155</v>
      </c>
      <c r="C155" s="41"/>
      <c r="D155" s="46" t="s">
        <v>139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V137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751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7">
        <v>154657</v>
      </c>
      <c r="F7" s="53">
        <v>630.22727499999996</v>
      </c>
      <c r="G7" s="5">
        <v>6.2533556855015188E-2</v>
      </c>
    </row>
    <row r="8" spans="1:7" ht="15" x14ac:dyDescent="0.25">
      <c r="A8" s="6">
        <v>2</v>
      </c>
      <c r="B8" s="7" t="s">
        <v>56</v>
      </c>
      <c r="C8" s="11" t="s">
        <v>57</v>
      </c>
      <c r="D8" s="2" t="s">
        <v>16</v>
      </c>
      <c r="E8" s="47">
        <v>173115</v>
      </c>
      <c r="F8" s="53">
        <v>536.56994250000002</v>
      </c>
      <c r="G8" s="5">
        <v>5.3240518677989589E-2</v>
      </c>
    </row>
    <row r="9" spans="1:7" ht="15" x14ac:dyDescent="0.25">
      <c r="A9" s="6">
        <v>3</v>
      </c>
      <c r="B9" s="7" t="s">
        <v>533</v>
      </c>
      <c r="C9" s="11" t="s">
        <v>534</v>
      </c>
      <c r="D9" s="2" t="s">
        <v>16</v>
      </c>
      <c r="E9" s="47">
        <v>455632</v>
      </c>
      <c r="F9" s="53">
        <v>531.49472800000001</v>
      </c>
      <c r="G9" s="5">
        <v>5.2736936514734045E-2</v>
      </c>
    </row>
    <row r="10" spans="1:7" ht="25.5" x14ac:dyDescent="0.25">
      <c r="A10" s="6">
        <v>4</v>
      </c>
      <c r="B10" s="7" t="s">
        <v>394</v>
      </c>
      <c r="C10" s="11" t="s">
        <v>395</v>
      </c>
      <c r="D10" s="2" t="s">
        <v>49</v>
      </c>
      <c r="E10" s="47">
        <v>145848</v>
      </c>
      <c r="F10" s="53">
        <v>439.51294799999999</v>
      </c>
      <c r="G10" s="5">
        <v>4.3610153055139253E-2</v>
      </c>
    </row>
    <row r="11" spans="1:7" ht="25.5" x14ac:dyDescent="0.25">
      <c r="A11" s="6">
        <v>5</v>
      </c>
      <c r="B11" s="7" t="s">
        <v>17</v>
      </c>
      <c r="C11" s="11" t="s">
        <v>18</v>
      </c>
      <c r="D11" s="2" t="s">
        <v>19</v>
      </c>
      <c r="E11" s="47">
        <v>32393</v>
      </c>
      <c r="F11" s="53">
        <v>436.8358015</v>
      </c>
      <c r="G11" s="5">
        <v>4.3344516356272234E-2</v>
      </c>
    </row>
    <row r="12" spans="1:7" ht="15" x14ac:dyDescent="0.25">
      <c r="A12" s="6">
        <v>6</v>
      </c>
      <c r="B12" s="7" t="s">
        <v>643</v>
      </c>
      <c r="C12" s="11" t="s">
        <v>644</v>
      </c>
      <c r="D12" s="2" t="s">
        <v>253</v>
      </c>
      <c r="E12" s="47">
        <v>46296</v>
      </c>
      <c r="F12" s="53">
        <v>379.187388</v>
      </c>
      <c r="G12" s="5">
        <v>3.7624420628578327E-2</v>
      </c>
    </row>
    <row r="13" spans="1:7" ht="15" x14ac:dyDescent="0.25">
      <c r="A13" s="6">
        <v>7</v>
      </c>
      <c r="B13" s="7" t="s">
        <v>641</v>
      </c>
      <c r="C13" s="11" t="s">
        <v>642</v>
      </c>
      <c r="D13" s="2" t="s">
        <v>253</v>
      </c>
      <c r="E13" s="47">
        <v>12161</v>
      </c>
      <c r="F13" s="53">
        <v>356.77333750000003</v>
      </c>
      <c r="G13" s="5">
        <v>3.5400412946122929E-2</v>
      </c>
    </row>
    <row r="14" spans="1:7" ht="25.5" x14ac:dyDescent="0.25">
      <c r="A14" s="6">
        <v>8</v>
      </c>
      <c r="B14" s="7" t="s">
        <v>40</v>
      </c>
      <c r="C14" s="11" t="s">
        <v>41</v>
      </c>
      <c r="D14" s="2" t="s">
        <v>31</v>
      </c>
      <c r="E14" s="47">
        <v>56690</v>
      </c>
      <c r="F14" s="53">
        <v>317.492345</v>
      </c>
      <c r="G14" s="5">
        <v>3.1502802869154779E-2</v>
      </c>
    </row>
    <row r="15" spans="1:7" ht="15" x14ac:dyDescent="0.25">
      <c r="A15" s="6">
        <v>9</v>
      </c>
      <c r="B15" s="7" t="s">
        <v>392</v>
      </c>
      <c r="C15" s="11" t="s">
        <v>393</v>
      </c>
      <c r="D15" s="2" t="s">
        <v>16</v>
      </c>
      <c r="E15" s="47">
        <v>39784</v>
      </c>
      <c r="F15" s="53">
        <v>305.08360399999998</v>
      </c>
      <c r="G15" s="5">
        <v>3.0271560202257096E-2</v>
      </c>
    </row>
    <row r="16" spans="1:7" ht="25.5" x14ac:dyDescent="0.25">
      <c r="A16" s="6">
        <v>10</v>
      </c>
      <c r="B16" s="7" t="s">
        <v>29</v>
      </c>
      <c r="C16" s="11" t="s">
        <v>30</v>
      </c>
      <c r="D16" s="2" t="s">
        <v>31</v>
      </c>
      <c r="E16" s="47">
        <v>220994</v>
      </c>
      <c r="F16" s="53">
        <v>302.209295</v>
      </c>
      <c r="G16" s="5">
        <v>2.9986360287241706E-2</v>
      </c>
    </row>
    <row r="17" spans="1:7" ht="25.5" x14ac:dyDescent="0.25">
      <c r="A17" s="6">
        <v>11</v>
      </c>
      <c r="B17" s="7" t="s">
        <v>515</v>
      </c>
      <c r="C17" s="11" t="s">
        <v>516</v>
      </c>
      <c r="D17" s="2" t="s">
        <v>49</v>
      </c>
      <c r="E17" s="47">
        <v>194872</v>
      </c>
      <c r="F17" s="53">
        <v>293.47723200000001</v>
      </c>
      <c r="G17" s="5">
        <v>2.9119931651521245E-2</v>
      </c>
    </row>
    <row r="18" spans="1:7" ht="15" x14ac:dyDescent="0.25">
      <c r="A18" s="6">
        <v>12</v>
      </c>
      <c r="B18" s="7" t="s">
        <v>494</v>
      </c>
      <c r="C18" s="11" t="s">
        <v>495</v>
      </c>
      <c r="D18" s="2" t="s">
        <v>210</v>
      </c>
      <c r="E18" s="47">
        <v>38154</v>
      </c>
      <c r="F18" s="53">
        <v>286.67007899999999</v>
      </c>
      <c r="G18" s="5">
        <v>2.8444499936595407E-2</v>
      </c>
    </row>
    <row r="19" spans="1:7" ht="25.5" x14ac:dyDescent="0.25">
      <c r="A19" s="6">
        <v>13</v>
      </c>
      <c r="B19" s="7" t="s">
        <v>42</v>
      </c>
      <c r="C19" s="11" t="s">
        <v>43</v>
      </c>
      <c r="D19" s="2" t="s">
        <v>19</v>
      </c>
      <c r="E19" s="47">
        <v>240875</v>
      </c>
      <c r="F19" s="53">
        <v>238.94800000000001</v>
      </c>
      <c r="G19" s="5">
        <v>2.3709333023379811E-2</v>
      </c>
    </row>
    <row r="20" spans="1:7" ht="15" x14ac:dyDescent="0.25">
      <c r="A20" s="6">
        <v>14</v>
      </c>
      <c r="B20" s="7" t="s">
        <v>661</v>
      </c>
      <c r="C20" s="11" t="s">
        <v>662</v>
      </c>
      <c r="D20" s="2" t="s">
        <v>106</v>
      </c>
      <c r="E20" s="47">
        <v>98677</v>
      </c>
      <c r="F20" s="53">
        <v>237.9595855</v>
      </c>
      <c r="G20" s="5">
        <v>2.3611258762261753E-2</v>
      </c>
    </row>
    <row r="21" spans="1:7" ht="15" x14ac:dyDescent="0.25">
      <c r="A21" s="6">
        <v>15</v>
      </c>
      <c r="B21" s="7" t="s">
        <v>331</v>
      </c>
      <c r="C21" s="11" t="s">
        <v>332</v>
      </c>
      <c r="D21" s="2" t="s">
        <v>210</v>
      </c>
      <c r="E21" s="47">
        <v>23916</v>
      </c>
      <c r="F21" s="53">
        <v>231.84170399999999</v>
      </c>
      <c r="G21" s="5">
        <v>2.3004219197665796E-2</v>
      </c>
    </row>
    <row r="22" spans="1:7" ht="25.5" x14ac:dyDescent="0.25">
      <c r="A22" s="6">
        <v>16</v>
      </c>
      <c r="B22" s="7" t="s">
        <v>502</v>
      </c>
      <c r="C22" s="11" t="s">
        <v>503</v>
      </c>
      <c r="D22" s="2" t="s">
        <v>504</v>
      </c>
      <c r="E22" s="47">
        <v>68200</v>
      </c>
      <c r="F22" s="53">
        <v>218.44460000000001</v>
      </c>
      <c r="G22" s="5">
        <v>2.1674907379676724E-2</v>
      </c>
    </row>
    <row r="23" spans="1:7" ht="15" x14ac:dyDescent="0.25">
      <c r="A23" s="6">
        <v>17</v>
      </c>
      <c r="B23" s="7" t="s">
        <v>496</v>
      </c>
      <c r="C23" s="11" t="s">
        <v>497</v>
      </c>
      <c r="D23" s="2" t="s">
        <v>25</v>
      </c>
      <c r="E23" s="47">
        <v>161959</v>
      </c>
      <c r="F23" s="53">
        <v>217.10603950000001</v>
      </c>
      <c r="G23" s="5">
        <v>2.1542090295346903E-2</v>
      </c>
    </row>
    <row r="24" spans="1:7" ht="15" x14ac:dyDescent="0.25">
      <c r="A24" s="6">
        <v>18</v>
      </c>
      <c r="B24" s="7" t="s">
        <v>312</v>
      </c>
      <c r="C24" s="11" t="s">
        <v>313</v>
      </c>
      <c r="D24" s="2" t="s">
        <v>16</v>
      </c>
      <c r="E24" s="47">
        <v>231866</v>
      </c>
      <c r="F24" s="53">
        <v>215.05571499999999</v>
      </c>
      <c r="G24" s="5">
        <v>2.1338649268945784E-2</v>
      </c>
    </row>
    <row r="25" spans="1:7" ht="15" x14ac:dyDescent="0.25">
      <c r="A25" s="6">
        <v>19</v>
      </c>
      <c r="B25" s="7" t="s">
        <v>104</v>
      </c>
      <c r="C25" s="11" t="s">
        <v>105</v>
      </c>
      <c r="D25" s="2" t="s">
        <v>106</v>
      </c>
      <c r="E25" s="47">
        <v>59056</v>
      </c>
      <c r="F25" s="53">
        <v>210.20983200000001</v>
      </c>
      <c r="G25" s="5">
        <v>2.0857822252861386E-2</v>
      </c>
    </row>
    <row r="26" spans="1:7" ht="15" x14ac:dyDescent="0.25">
      <c r="A26" s="6">
        <v>20</v>
      </c>
      <c r="B26" s="7" t="s">
        <v>44</v>
      </c>
      <c r="C26" s="11" t="s">
        <v>45</v>
      </c>
      <c r="D26" s="2" t="s">
        <v>46</v>
      </c>
      <c r="E26" s="47">
        <v>115476</v>
      </c>
      <c r="F26" s="53">
        <v>205.662756</v>
      </c>
      <c r="G26" s="5">
        <v>2.040664400836209E-2</v>
      </c>
    </row>
    <row r="27" spans="1:7" ht="15" x14ac:dyDescent="0.25">
      <c r="A27" s="6">
        <v>21</v>
      </c>
      <c r="B27" s="7" t="s">
        <v>178</v>
      </c>
      <c r="C27" s="11" t="s">
        <v>179</v>
      </c>
      <c r="D27" s="2" t="s">
        <v>13</v>
      </c>
      <c r="E27" s="47">
        <v>190655</v>
      </c>
      <c r="F27" s="53">
        <v>204.19150500000001</v>
      </c>
      <c r="G27" s="5">
        <v>2.0260660865921137E-2</v>
      </c>
    </row>
    <row r="28" spans="1:7" ht="15" x14ac:dyDescent="0.25">
      <c r="A28" s="6">
        <v>22</v>
      </c>
      <c r="B28" s="7" t="s">
        <v>208</v>
      </c>
      <c r="C28" s="11" t="s">
        <v>209</v>
      </c>
      <c r="D28" s="2" t="s">
        <v>210</v>
      </c>
      <c r="E28" s="47">
        <v>34105</v>
      </c>
      <c r="F28" s="53">
        <v>201.08308</v>
      </c>
      <c r="G28" s="5">
        <v>1.9952231067374173E-2</v>
      </c>
    </row>
    <row r="29" spans="1:7" ht="15" x14ac:dyDescent="0.25">
      <c r="A29" s="6">
        <v>23</v>
      </c>
      <c r="B29" s="7" t="s">
        <v>667</v>
      </c>
      <c r="C29" s="11" t="s">
        <v>668</v>
      </c>
      <c r="D29" s="2" t="s">
        <v>253</v>
      </c>
      <c r="E29" s="47">
        <v>60870</v>
      </c>
      <c r="F29" s="53">
        <v>198.101415</v>
      </c>
      <c r="G29" s="5">
        <v>1.9656378880081728E-2</v>
      </c>
    </row>
    <row r="30" spans="1:7" ht="25.5" x14ac:dyDescent="0.25">
      <c r="A30" s="6">
        <v>24</v>
      </c>
      <c r="B30" s="7" t="s">
        <v>107</v>
      </c>
      <c r="C30" s="11" t="s">
        <v>108</v>
      </c>
      <c r="D30" s="2" t="s">
        <v>31</v>
      </c>
      <c r="E30" s="47">
        <v>274435</v>
      </c>
      <c r="F30" s="53">
        <v>194.29998000000001</v>
      </c>
      <c r="G30" s="5">
        <v>1.9279185982958792E-2</v>
      </c>
    </row>
    <row r="31" spans="1:7" ht="25.5" x14ac:dyDescent="0.25">
      <c r="A31" s="6">
        <v>25</v>
      </c>
      <c r="B31" s="7" t="s">
        <v>204</v>
      </c>
      <c r="C31" s="11" t="s">
        <v>205</v>
      </c>
      <c r="D31" s="2" t="s">
        <v>22</v>
      </c>
      <c r="E31" s="47">
        <v>23600</v>
      </c>
      <c r="F31" s="53">
        <v>192.82380000000001</v>
      </c>
      <c r="G31" s="5">
        <v>1.9132713766315618E-2</v>
      </c>
    </row>
    <row r="32" spans="1:7" ht="15" x14ac:dyDescent="0.25">
      <c r="A32" s="6">
        <v>26</v>
      </c>
      <c r="B32" s="7" t="s">
        <v>513</v>
      </c>
      <c r="C32" s="11" t="s">
        <v>514</v>
      </c>
      <c r="D32" s="2" t="s">
        <v>273</v>
      </c>
      <c r="E32" s="47">
        <v>16170</v>
      </c>
      <c r="F32" s="53">
        <v>182.179305</v>
      </c>
      <c r="G32" s="5">
        <v>1.8076526324609883E-2</v>
      </c>
    </row>
    <row r="33" spans="1:7" ht="51" x14ac:dyDescent="0.25">
      <c r="A33" s="6">
        <v>27</v>
      </c>
      <c r="B33" s="7" t="s">
        <v>289</v>
      </c>
      <c r="C33" s="11" t="s">
        <v>290</v>
      </c>
      <c r="D33" s="2" t="s">
        <v>238</v>
      </c>
      <c r="E33" s="47">
        <v>405195</v>
      </c>
      <c r="F33" s="53">
        <v>178.28579999999999</v>
      </c>
      <c r="G33" s="5">
        <v>1.7690197890502069E-2</v>
      </c>
    </row>
    <row r="34" spans="1:7" ht="15" x14ac:dyDescent="0.25">
      <c r="A34" s="6">
        <v>28</v>
      </c>
      <c r="B34" s="7" t="s">
        <v>364</v>
      </c>
      <c r="C34" s="11" t="s">
        <v>365</v>
      </c>
      <c r="D34" s="2" t="s">
        <v>46</v>
      </c>
      <c r="E34" s="47">
        <v>318563</v>
      </c>
      <c r="F34" s="53">
        <v>177.75815399999999</v>
      </c>
      <c r="G34" s="5">
        <v>1.7637842839476513E-2</v>
      </c>
    </row>
    <row r="35" spans="1:7" ht="15" x14ac:dyDescent="0.25">
      <c r="A35" s="6">
        <v>29</v>
      </c>
      <c r="B35" s="7" t="s">
        <v>739</v>
      </c>
      <c r="C35" s="11" t="s">
        <v>740</v>
      </c>
      <c r="D35" s="2" t="s">
        <v>253</v>
      </c>
      <c r="E35" s="47">
        <v>17264</v>
      </c>
      <c r="F35" s="53">
        <v>164.43960000000001</v>
      </c>
      <c r="G35" s="5">
        <v>1.631632505244391E-2</v>
      </c>
    </row>
    <row r="36" spans="1:7" ht="15" x14ac:dyDescent="0.25">
      <c r="A36" s="6">
        <v>30</v>
      </c>
      <c r="B36" s="7" t="s">
        <v>741</v>
      </c>
      <c r="C36" s="11" t="s">
        <v>742</v>
      </c>
      <c r="D36" s="2" t="s">
        <v>25</v>
      </c>
      <c r="E36" s="47">
        <v>224170</v>
      </c>
      <c r="F36" s="53">
        <v>151.98725999999999</v>
      </c>
      <c r="G36" s="5">
        <v>1.5080756326276066E-2</v>
      </c>
    </row>
    <row r="37" spans="1:7" ht="25.5" x14ac:dyDescent="0.25">
      <c r="A37" s="6">
        <v>31</v>
      </c>
      <c r="B37" s="7" t="s">
        <v>554</v>
      </c>
      <c r="C37" s="11" t="s">
        <v>555</v>
      </c>
      <c r="D37" s="2" t="s">
        <v>19</v>
      </c>
      <c r="E37" s="47">
        <v>853633</v>
      </c>
      <c r="F37" s="53">
        <v>142.12989450000001</v>
      </c>
      <c r="G37" s="5">
        <v>1.4102670879347551E-2</v>
      </c>
    </row>
    <row r="38" spans="1:7" ht="25.5" x14ac:dyDescent="0.25">
      <c r="A38" s="6">
        <v>32</v>
      </c>
      <c r="B38" s="7" t="s">
        <v>479</v>
      </c>
      <c r="C38" s="11" t="s">
        <v>480</v>
      </c>
      <c r="D38" s="2" t="s">
        <v>28</v>
      </c>
      <c r="E38" s="47">
        <v>89433</v>
      </c>
      <c r="F38" s="53">
        <v>136.47475800000001</v>
      </c>
      <c r="G38" s="5">
        <v>1.3541546640721698E-2</v>
      </c>
    </row>
    <row r="39" spans="1:7" ht="15" x14ac:dyDescent="0.25">
      <c r="A39" s="6">
        <v>33</v>
      </c>
      <c r="B39" s="7" t="s">
        <v>274</v>
      </c>
      <c r="C39" s="11" t="s">
        <v>275</v>
      </c>
      <c r="D39" s="2" t="s">
        <v>13</v>
      </c>
      <c r="E39" s="47">
        <v>63000</v>
      </c>
      <c r="F39" s="53">
        <v>131.0085</v>
      </c>
      <c r="G39" s="5">
        <v>1.2999163648130363E-2</v>
      </c>
    </row>
    <row r="40" spans="1:7" ht="15" x14ac:dyDescent="0.25">
      <c r="A40" s="6">
        <v>34</v>
      </c>
      <c r="B40" s="7" t="s">
        <v>398</v>
      </c>
      <c r="C40" s="11" t="s">
        <v>399</v>
      </c>
      <c r="D40" s="2" t="s">
        <v>210</v>
      </c>
      <c r="E40" s="47">
        <v>13182</v>
      </c>
      <c r="F40" s="53">
        <v>110.214702</v>
      </c>
      <c r="G40" s="5">
        <v>1.0935923605933363E-2</v>
      </c>
    </row>
    <row r="41" spans="1:7" ht="15" x14ac:dyDescent="0.25">
      <c r="A41" s="6">
        <v>35</v>
      </c>
      <c r="B41" s="7" t="s">
        <v>709</v>
      </c>
      <c r="C41" s="11" t="s">
        <v>710</v>
      </c>
      <c r="D41" s="2" t="s">
        <v>16</v>
      </c>
      <c r="E41" s="47">
        <v>64419</v>
      </c>
      <c r="F41" s="53">
        <v>108.22392000000001</v>
      </c>
      <c r="G41" s="5">
        <v>1.0738390613755356E-2</v>
      </c>
    </row>
    <row r="42" spans="1:7" ht="25.5" x14ac:dyDescent="0.25">
      <c r="A42" s="6">
        <v>36</v>
      </c>
      <c r="B42" s="7" t="s">
        <v>433</v>
      </c>
      <c r="C42" s="11" t="s">
        <v>434</v>
      </c>
      <c r="D42" s="2" t="s">
        <v>31</v>
      </c>
      <c r="E42" s="47">
        <v>9200</v>
      </c>
      <c r="F42" s="53">
        <v>107.893</v>
      </c>
      <c r="G42" s="5">
        <v>1.0705555467681328E-2</v>
      </c>
    </row>
    <row r="43" spans="1:7" ht="15" x14ac:dyDescent="0.25">
      <c r="A43" s="6">
        <v>37</v>
      </c>
      <c r="B43" s="7" t="s">
        <v>527</v>
      </c>
      <c r="C43" s="11" t="s">
        <v>528</v>
      </c>
      <c r="D43" s="2" t="s">
        <v>210</v>
      </c>
      <c r="E43" s="47">
        <v>8655</v>
      </c>
      <c r="F43" s="53">
        <v>102.4189425</v>
      </c>
      <c r="G43" s="5">
        <v>1.0162398578916283E-2</v>
      </c>
    </row>
    <row r="44" spans="1:7" ht="25.5" x14ac:dyDescent="0.25">
      <c r="A44" s="6">
        <v>38</v>
      </c>
      <c r="B44" s="7" t="s">
        <v>663</v>
      </c>
      <c r="C44" s="11" t="s">
        <v>664</v>
      </c>
      <c r="D44" s="2" t="s">
        <v>526</v>
      </c>
      <c r="E44" s="47">
        <v>42801</v>
      </c>
      <c r="F44" s="53">
        <v>88.191460500000005</v>
      </c>
      <c r="G44" s="5">
        <v>8.7506934848282734E-3</v>
      </c>
    </row>
    <row r="45" spans="1:7" ht="25.5" x14ac:dyDescent="0.25">
      <c r="A45" s="6">
        <v>39</v>
      </c>
      <c r="B45" s="7" t="s">
        <v>600</v>
      </c>
      <c r="C45" s="11" t="s">
        <v>601</v>
      </c>
      <c r="D45" s="2" t="s">
        <v>264</v>
      </c>
      <c r="E45" s="47">
        <v>40949</v>
      </c>
      <c r="F45" s="53">
        <v>79.441059999999993</v>
      </c>
      <c r="G45" s="5">
        <v>7.8824453323329633E-3</v>
      </c>
    </row>
    <row r="46" spans="1:7" ht="25.5" x14ac:dyDescent="0.25">
      <c r="A46" s="6">
        <v>40</v>
      </c>
      <c r="B46" s="7" t="s">
        <v>221</v>
      </c>
      <c r="C46" s="11" t="s">
        <v>222</v>
      </c>
      <c r="D46" s="2" t="s">
        <v>49</v>
      </c>
      <c r="E46" s="47">
        <v>123842</v>
      </c>
      <c r="F46" s="53">
        <v>75.543620000000004</v>
      </c>
      <c r="G46" s="5">
        <v>7.4957264524986847E-3</v>
      </c>
    </row>
    <row r="47" spans="1:7" ht="15" x14ac:dyDescent="0.25">
      <c r="A47" s="6">
        <v>41</v>
      </c>
      <c r="B47" s="7" t="s">
        <v>370</v>
      </c>
      <c r="C47" s="11" t="s">
        <v>371</v>
      </c>
      <c r="D47" s="2" t="s">
        <v>253</v>
      </c>
      <c r="E47" s="47">
        <v>12763</v>
      </c>
      <c r="F47" s="53">
        <v>69.596638999999996</v>
      </c>
      <c r="G47" s="5">
        <v>6.9056442881252119E-3</v>
      </c>
    </row>
    <row r="48" spans="1:7" ht="25.5" x14ac:dyDescent="0.25">
      <c r="A48" s="6">
        <v>42</v>
      </c>
      <c r="B48" s="7" t="s">
        <v>52</v>
      </c>
      <c r="C48" s="11" t="s">
        <v>53</v>
      </c>
      <c r="D48" s="2" t="s">
        <v>22</v>
      </c>
      <c r="E48" s="47">
        <v>10342</v>
      </c>
      <c r="F48" s="53">
        <v>69.074218000000002</v>
      </c>
      <c r="G48" s="5">
        <v>6.8538076815522044E-3</v>
      </c>
    </row>
    <row r="49" spans="1:7" ht="15" x14ac:dyDescent="0.25">
      <c r="A49" s="1"/>
      <c r="B49" s="2"/>
      <c r="C49" s="8" t="s">
        <v>109</v>
      </c>
      <c r="D49" s="12"/>
      <c r="E49" s="49"/>
      <c r="F49" s="55">
        <v>9656.1228210000008</v>
      </c>
      <c r="G49" s="13">
        <v>0.95811737983890555</v>
      </c>
    </row>
    <row r="50" spans="1:7" ht="15" x14ac:dyDescent="0.25">
      <c r="A50" s="6"/>
      <c r="B50" s="7"/>
      <c r="C50" s="14"/>
      <c r="D50" s="15"/>
      <c r="E50" s="47"/>
      <c r="F50" s="53"/>
      <c r="G50" s="5"/>
    </row>
    <row r="51" spans="1:7" ht="15" x14ac:dyDescent="0.25">
      <c r="A51" s="1"/>
      <c r="B51" s="2"/>
      <c r="C51" s="8" t="s">
        <v>110</v>
      </c>
      <c r="D51" s="9"/>
      <c r="E51" s="48"/>
      <c r="F51" s="54"/>
      <c r="G51" s="10"/>
    </row>
    <row r="52" spans="1:7" ht="15" x14ac:dyDescent="0.25">
      <c r="A52" s="1"/>
      <c r="B52" s="2"/>
      <c r="C52" s="8" t="s">
        <v>109</v>
      </c>
      <c r="D52" s="12"/>
      <c r="E52" s="49"/>
      <c r="F52" s="55">
        <v>0</v>
      </c>
      <c r="G52" s="13">
        <v>0</v>
      </c>
    </row>
    <row r="53" spans="1:7" ht="15" x14ac:dyDescent="0.25">
      <c r="A53" s="6"/>
      <c r="B53" s="7"/>
      <c r="C53" s="14"/>
      <c r="D53" s="15"/>
      <c r="E53" s="47"/>
      <c r="F53" s="53"/>
      <c r="G53" s="5"/>
    </row>
    <row r="54" spans="1:7" ht="15" x14ac:dyDescent="0.25">
      <c r="A54" s="16"/>
      <c r="B54" s="17"/>
      <c r="C54" s="8" t="s">
        <v>111</v>
      </c>
      <c r="D54" s="9"/>
      <c r="E54" s="48"/>
      <c r="F54" s="54"/>
      <c r="G54" s="10"/>
    </row>
    <row r="55" spans="1:7" ht="15" x14ac:dyDescent="0.25">
      <c r="A55" s="18"/>
      <c r="B55" s="19"/>
      <c r="C55" s="8" t="s">
        <v>109</v>
      </c>
      <c r="D55" s="20"/>
      <c r="E55" s="50"/>
      <c r="F55" s="56">
        <v>0</v>
      </c>
      <c r="G55" s="21">
        <v>0</v>
      </c>
    </row>
    <row r="56" spans="1:7" ht="15" x14ac:dyDescent="0.25">
      <c r="A56" s="18"/>
      <c r="B56" s="19"/>
      <c r="C56" s="14"/>
      <c r="D56" s="22"/>
      <c r="E56" s="51"/>
      <c r="F56" s="57"/>
      <c r="G56" s="23"/>
    </row>
    <row r="57" spans="1:7" ht="15" x14ac:dyDescent="0.25">
      <c r="A57" s="1"/>
      <c r="B57" s="2"/>
      <c r="C57" s="8" t="s">
        <v>113</v>
      </c>
      <c r="D57" s="9"/>
      <c r="E57" s="48"/>
      <c r="F57" s="54"/>
      <c r="G57" s="10"/>
    </row>
    <row r="58" spans="1:7" ht="25.5" x14ac:dyDescent="0.25">
      <c r="A58" s="1">
        <v>1</v>
      </c>
      <c r="B58" s="2" t="s">
        <v>502</v>
      </c>
      <c r="C58" s="72" t="s">
        <v>763</v>
      </c>
      <c r="D58" s="4" t="s">
        <v>504</v>
      </c>
      <c r="E58" s="47">
        <v>19340</v>
      </c>
      <c r="F58" s="53">
        <v>19.398019999999999</v>
      </c>
      <c r="G58" s="5">
        <v>1.9247456190224735E-3</v>
      </c>
    </row>
    <row r="59" spans="1:7" ht="15" x14ac:dyDescent="0.25">
      <c r="A59" s="1"/>
      <c r="B59" s="2"/>
      <c r="C59" s="8" t="s">
        <v>109</v>
      </c>
      <c r="D59" s="12"/>
      <c r="E59" s="49"/>
      <c r="F59" s="55">
        <v>19.398019999999999</v>
      </c>
      <c r="G59" s="92">
        <v>1.9247456190224735E-3</v>
      </c>
    </row>
    <row r="60" spans="1:7" ht="15" x14ac:dyDescent="0.25">
      <c r="A60" s="1"/>
      <c r="B60" s="2"/>
      <c r="C60" s="14"/>
      <c r="D60" s="4"/>
      <c r="E60" s="47"/>
      <c r="F60" s="53"/>
      <c r="G60" s="5"/>
    </row>
    <row r="61" spans="1:7" ht="15" x14ac:dyDescent="0.25">
      <c r="A61" s="1"/>
      <c r="B61" s="2"/>
      <c r="C61" s="8" t="s">
        <v>114</v>
      </c>
      <c r="D61" s="9"/>
      <c r="E61" s="48"/>
      <c r="F61" s="54"/>
      <c r="G61" s="10"/>
    </row>
    <row r="62" spans="1:7" ht="15" x14ac:dyDescent="0.25">
      <c r="A62" s="1"/>
      <c r="B62" s="2"/>
      <c r="C62" s="8" t="s">
        <v>109</v>
      </c>
      <c r="D62" s="12"/>
      <c r="E62" s="49"/>
      <c r="F62" s="55">
        <v>0</v>
      </c>
      <c r="G62" s="13">
        <v>0</v>
      </c>
    </row>
    <row r="63" spans="1:7" ht="15" x14ac:dyDescent="0.25">
      <c r="A63" s="1"/>
      <c r="B63" s="2"/>
      <c r="C63" s="14"/>
      <c r="D63" s="4"/>
      <c r="E63" s="47"/>
      <c r="F63" s="53"/>
      <c r="G63" s="5"/>
    </row>
    <row r="64" spans="1:7" ht="15" x14ac:dyDescent="0.25">
      <c r="A64" s="1"/>
      <c r="B64" s="2"/>
      <c r="C64" s="8" t="s">
        <v>115</v>
      </c>
      <c r="D64" s="9"/>
      <c r="E64" s="48"/>
      <c r="F64" s="54"/>
      <c r="G64" s="10"/>
    </row>
    <row r="65" spans="1:7" ht="15" x14ac:dyDescent="0.25">
      <c r="A65" s="6">
        <v>1</v>
      </c>
      <c r="B65" s="7"/>
      <c r="C65" s="11" t="s">
        <v>861</v>
      </c>
      <c r="D65" s="15" t="s">
        <v>385</v>
      </c>
      <c r="E65" s="47">
        <v>69375</v>
      </c>
      <c r="F65" s="53">
        <v>50.429866875000002</v>
      </c>
      <c r="G65" s="5">
        <v>5.0038439663193882E-3</v>
      </c>
    </row>
    <row r="66" spans="1:7" ht="15" x14ac:dyDescent="0.25">
      <c r="A66" s="6">
        <v>2</v>
      </c>
      <c r="B66" s="7"/>
      <c r="C66" s="11" t="s">
        <v>862</v>
      </c>
      <c r="D66" s="15" t="s">
        <v>385</v>
      </c>
      <c r="E66" s="47">
        <v>18750</v>
      </c>
      <c r="F66" s="53">
        <v>24.019537499999998</v>
      </c>
      <c r="G66" s="5">
        <v>2.3833102334192362E-3</v>
      </c>
    </row>
    <row r="67" spans="1:7" ht="15" x14ac:dyDescent="0.25">
      <c r="A67" s="1"/>
      <c r="B67" s="2"/>
      <c r="C67" s="8" t="s">
        <v>109</v>
      </c>
      <c r="D67" s="12"/>
      <c r="E67" s="49"/>
      <c r="F67" s="55">
        <v>74.449404375</v>
      </c>
      <c r="G67" s="92">
        <v>7.3871541997386249E-3</v>
      </c>
    </row>
    <row r="68" spans="1:7" ht="15" x14ac:dyDescent="0.25">
      <c r="A68" s="1"/>
      <c r="B68" s="2"/>
      <c r="C68" s="14"/>
      <c r="D68" s="4"/>
      <c r="E68" s="47"/>
      <c r="F68" s="53"/>
      <c r="G68" s="5"/>
    </row>
    <row r="69" spans="1:7" ht="25.5" x14ac:dyDescent="0.25">
      <c r="A69" s="6"/>
      <c r="B69" s="7"/>
      <c r="C69" s="24" t="s">
        <v>116</v>
      </c>
      <c r="D69" s="25"/>
      <c r="E69" s="49"/>
      <c r="F69" s="55">
        <v>9749.9702453750015</v>
      </c>
      <c r="G69" s="92">
        <v>0.96742927965766667</v>
      </c>
    </row>
    <row r="70" spans="1:7" ht="15" x14ac:dyDescent="0.25">
      <c r="A70" s="1"/>
      <c r="B70" s="2"/>
      <c r="C70" s="11"/>
      <c r="D70" s="4"/>
      <c r="E70" s="47"/>
      <c r="F70" s="53"/>
      <c r="G70" s="5"/>
    </row>
    <row r="71" spans="1:7" ht="15" x14ac:dyDescent="0.25">
      <c r="A71" s="1"/>
      <c r="B71" s="2"/>
      <c r="C71" s="3" t="s">
        <v>117</v>
      </c>
      <c r="D71" s="4"/>
      <c r="E71" s="47"/>
      <c r="F71" s="53"/>
      <c r="G71" s="5"/>
    </row>
    <row r="72" spans="1:7" ht="25.5" x14ac:dyDescent="0.25">
      <c r="A72" s="1"/>
      <c r="B72" s="2"/>
      <c r="C72" s="8" t="s">
        <v>10</v>
      </c>
      <c r="D72" s="9"/>
      <c r="E72" s="48"/>
      <c r="F72" s="54"/>
      <c r="G72" s="10"/>
    </row>
    <row r="73" spans="1:7" ht="15" x14ac:dyDescent="0.25">
      <c r="A73" s="6"/>
      <c r="B73" s="7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6"/>
      <c r="B74" s="7"/>
      <c r="C74" s="14"/>
      <c r="D74" s="4"/>
      <c r="E74" s="47"/>
      <c r="F74" s="53"/>
      <c r="G74" s="5"/>
    </row>
    <row r="75" spans="1:7" ht="15" x14ac:dyDescent="0.25">
      <c r="A75" s="1"/>
      <c r="B75" s="26"/>
      <c r="C75" s="8" t="s">
        <v>118</v>
      </c>
      <c r="D75" s="9"/>
      <c r="E75" s="48"/>
      <c r="F75" s="54"/>
      <c r="G75" s="10"/>
    </row>
    <row r="76" spans="1:7" ht="15" x14ac:dyDescent="0.25">
      <c r="A76" s="6"/>
      <c r="B76" s="7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6"/>
      <c r="B77" s="7"/>
      <c r="C77" s="14"/>
      <c r="D77" s="4"/>
      <c r="E77" s="47"/>
      <c r="F77" s="59"/>
      <c r="G77" s="28"/>
    </row>
    <row r="78" spans="1:7" ht="15" x14ac:dyDescent="0.25">
      <c r="A78" s="1"/>
      <c r="B78" s="2"/>
      <c r="C78" s="8" t="s">
        <v>119</v>
      </c>
      <c r="D78" s="9"/>
      <c r="E78" s="48"/>
      <c r="F78" s="54"/>
      <c r="G78" s="10"/>
    </row>
    <row r="79" spans="1:7" ht="15" x14ac:dyDescent="0.25">
      <c r="A79" s="6"/>
      <c r="B79" s="7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25.5" x14ac:dyDescent="0.25">
      <c r="A81" s="1"/>
      <c r="B81" s="26"/>
      <c r="C81" s="8" t="s">
        <v>120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4"/>
      <c r="E83" s="47"/>
      <c r="F83" s="53"/>
      <c r="G83" s="5"/>
    </row>
    <row r="84" spans="1:7" ht="15" x14ac:dyDescent="0.25">
      <c r="A84" s="6"/>
      <c r="B84" s="7"/>
      <c r="C84" s="29" t="s">
        <v>121</v>
      </c>
      <c r="D84" s="25"/>
      <c r="E84" s="49"/>
      <c r="F84" s="55">
        <v>0</v>
      </c>
      <c r="G84" s="13">
        <v>0</v>
      </c>
    </row>
    <row r="85" spans="1:7" ht="15" x14ac:dyDescent="0.25">
      <c r="A85" s="6"/>
      <c r="B85" s="7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122</v>
      </c>
      <c r="D86" s="4"/>
      <c r="E86" s="47"/>
      <c r="F86" s="53"/>
      <c r="G86" s="5"/>
    </row>
    <row r="87" spans="1:7" ht="15" x14ac:dyDescent="0.25">
      <c r="A87" s="6"/>
      <c r="B87" s="7"/>
      <c r="C87" s="8" t="s">
        <v>123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25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7"/>
      <c r="E89" s="47"/>
      <c r="F89" s="53"/>
      <c r="G89" s="5"/>
    </row>
    <row r="90" spans="1:7" ht="15" x14ac:dyDescent="0.25">
      <c r="A90" s="6"/>
      <c r="B90" s="7"/>
      <c r="C90" s="8" t="s">
        <v>124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25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7"/>
      <c r="E92" s="47"/>
      <c r="F92" s="53"/>
      <c r="G92" s="5"/>
    </row>
    <row r="93" spans="1:7" ht="15" x14ac:dyDescent="0.25">
      <c r="A93" s="6"/>
      <c r="B93" s="7"/>
      <c r="C93" s="8" t="s">
        <v>125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6"/>
      <c r="B96" s="7"/>
      <c r="C96" s="8" t="s">
        <v>126</v>
      </c>
      <c r="D96" s="9"/>
      <c r="E96" s="48"/>
      <c r="F96" s="54"/>
      <c r="G96" s="10"/>
    </row>
    <row r="97" spans="1:7" ht="15" x14ac:dyDescent="0.25">
      <c r="A97" s="6">
        <v>1</v>
      </c>
      <c r="B97" s="7"/>
      <c r="C97" s="11" t="s">
        <v>757</v>
      </c>
      <c r="D97" s="15"/>
      <c r="E97" s="47"/>
      <c r="F97" s="53">
        <v>429.85867660000002</v>
      </c>
      <c r="G97" s="5">
        <v>4.2652219380361935E-2</v>
      </c>
    </row>
    <row r="98" spans="1:7" ht="15" x14ac:dyDescent="0.25">
      <c r="A98" s="6"/>
      <c r="B98" s="7"/>
      <c r="C98" s="8" t="s">
        <v>109</v>
      </c>
      <c r="D98" s="25"/>
      <c r="E98" s="49"/>
      <c r="F98" s="55">
        <v>429.85867660000002</v>
      </c>
      <c r="G98" s="92">
        <v>4.2652219380361935E-2</v>
      </c>
    </row>
    <row r="99" spans="1:7" ht="15" x14ac:dyDescent="0.25">
      <c r="A99" s="6"/>
      <c r="B99" s="7"/>
      <c r="C99" s="14"/>
      <c r="D99" s="7"/>
      <c r="E99" s="47"/>
      <c r="F99" s="53"/>
      <c r="G99" s="5"/>
    </row>
    <row r="100" spans="1:7" ht="25.5" x14ac:dyDescent="0.25">
      <c r="A100" s="6"/>
      <c r="B100" s="7"/>
      <c r="C100" s="24" t="s">
        <v>128</v>
      </c>
      <c r="D100" s="25"/>
      <c r="E100" s="49"/>
      <c r="F100" s="55">
        <v>429.85867660000002</v>
      </c>
      <c r="G100" s="92">
        <v>4.2652219380361935E-2</v>
      </c>
    </row>
    <row r="101" spans="1:7" ht="15" x14ac:dyDescent="0.25">
      <c r="A101" s="6"/>
      <c r="B101" s="7"/>
      <c r="C101" s="30"/>
      <c r="D101" s="7"/>
      <c r="E101" s="47"/>
      <c r="F101" s="53"/>
      <c r="G101" s="5"/>
    </row>
    <row r="102" spans="1:7" ht="15" x14ac:dyDescent="0.25">
      <c r="A102" s="1"/>
      <c r="B102" s="2"/>
      <c r="C102" s="3" t="s">
        <v>129</v>
      </c>
      <c r="D102" s="4"/>
      <c r="E102" s="47"/>
      <c r="F102" s="53"/>
      <c r="G102" s="5"/>
    </row>
    <row r="103" spans="1:7" ht="25.5" x14ac:dyDescent="0.25">
      <c r="A103" s="6"/>
      <c r="B103" s="7"/>
      <c r="C103" s="8" t="s">
        <v>130</v>
      </c>
      <c r="D103" s="9"/>
      <c r="E103" s="48"/>
      <c r="F103" s="54"/>
      <c r="G103" s="10"/>
    </row>
    <row r="104" spans="1:7" ht="15" x14ac:dyDescent="0.25">
      <c r="A104" s="6"/>
      <c r="B104" s="7"/>
      <c r="C104" s="8" t="s">
        <v>109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15" x14ac:dyDescent="0.25">
      <c r="A106" s="1"/>
      <c r="B106" s="2"/>
      <c r="C106" s="3" t="s">
        <v>131</v>
      </c>
      <c r="D106" s="4"/>
      <c r="E106" s="47"/>
      <c r="F106" s="53"/>
      <c r="G106" s="5"/>
    </row>
    <row r="107" spans="1:7" ht="25.5" x14ac:dyDescent="0.25">
      <c r="A107" s="6"/>
      <c r="B107" s="7"/>
      <c r="C107" s="8" t="s">
        <v>132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25.5" x14ac:dyDescent="0.25">
      <c r="A110" s="6"/>
      <c r="B110" s="7"/>
      <c r="C110" s="8" t="s">
        <v>133</v>
      </c>
      <c r="D110" s="9"/>
      <c r="E110" s="48"/>
      <c r="F110" s="54"/>
      <c r="G110" s="10"/>
    </row>
    <row r="111" spans="1:7" ht="15" x14ac:dyDescent="0.25">
      <c r="A111" s="6"/>
      <c r="B111" s="7"/>
      <c r="C111" s="8" t="s">
        <v>109</v>
      </c>
      <c r="D111" s="25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7"/>
      <c r="F112" s="59"/>
      <c r="G112" s="28"/>
    </row>
    <row r="113" spans="1:7" ht="25.5" x14ac:dyDescent="0.25">
      <c r="A113" s="6"/>
      <c r="B113" s="7"/>
      <c r="C113" s="30" t="s">
        <v>134</v>
      </c>
      <c r="D113" s="7"/>
      <c r="E113" s="47"/>
      <c r="F113" s="59">
        <v>-101.6036187</v>
      </c>
      <c r="G113" s="5">
        <v>-1.0081499038028359E-2</v>
      </c>
    </row>
    <row r="114" spans="1:7" ht="15" x14ac:dyDescent="0.25">
      <c r="A114" s="6"/>
      <c r="B114" s="7"/>
      <c r="C114" s="31" t="s">
        <v>135</v>
      </c>
      <c r="D114" s="12"/>
      <c r="E114" s="49"/>
      <c r="F114" s="55">
        <v>10078.225303275001</v>
      </c>
      <c r="G114" s="13">
        <v>1.0000000000000002</v>
      </c>
    </row>
    <row r="116" spans="1:7" ht="15" x14ac:dyDescent="0.25">
      <c r="B116" s="352"/>
      <c r="C116" s="352"/>
      <c r="D116" s="352"/>
      <c r="E116" s="352"/>
      <c r="F116" s="352"/>
    </row>
    <row r="117" spans="1:7" ht="15" x14ac:dyDescent="0.25">
      <c r="B117" s="352"/>
      <c r="C117" s="352"/>
      <c r="D117" s="352"/>
      <c r="E117" s="352"/>
      <c r="F117" s="352"/>
    </row>
    <row r="119" spans="1:7" ht="15" x14ac:dyDescent="0.25">
      <c r="B119" s="37" t="s">
        <v>137</v>
      </c>
      <c r="C119" s="38"/>
      <c r="D119" s="39"/>
    </row>
    <row r="120" spans="1:7" ht="15" x14ac:dyDescent="0.25">
      <c r="B120" s="40" t="s">
        <v>138</v>
      </c>
      <c r="C120" s="41"/>
      <c r="D120" s="65" t="s">
        <v>139</v>
      </c>
    </row>
    <row r="121" spans="1:7" ht="15" x14ac:dyDescent="0.25">
      <c r="B121" s="40" t="s">
        <v>140</v>
      </c>
      <c r="C121" s="41"/>
      <c r="D121" s="65" t="s">
        <v>139</v>
      </c>
    </row>
    <row r="122" spans="1:7" ht="15" x14ac:dyDescent="0.25">
      <c r="B122" s="42" t="s">
        <v>141</v>
      </c>
      <c r="C122" s="41"/>
      <c r="D122" s="43"/>
    </row>
    <row r="123" spans="1:7" ht="25.5" customHeight="1" x14ac:dyDescent="0.25">
      <c r="B123" s="43"/>
      <c r="C123" s="33" t="s">
        <v>142</v>
      </c>
      <c r="D123" s="34" t="s">
        <v>143</v>
      </c>
    </row>
    <row r="124" spans="1:7" ht="12.75" customHeight="1" x14ac:dyDescent="0.25">
      <c r="B124" s="60" t="s">
        <v>144</v>
      </c>
      <c r="C124" s="61" t="s">
        <v>145</v>
      </c>
      <c r="D124" s="61" t="s">
        <v>146</v>
      </c>
    </row>
    <row r="125" spans="1:7" ht="15" x14ac:dyDescent="0.25">
      <c r="B125" s="43" t="s">
        <v>147</v>
      </c>
      <c r="C125" s="44">
        <v>9.9631000000000007</v>
      </c>
      <c r="D125" s="44">
        <v>9.6410999999999998</v>
      </c>
    </row>
    <row r="126" spans="1:7" ht="15" x14ac:dyDescent="0.25">
      <c r="B126" s="43" t="s">
        <v>148</v>
      </c>
      <c r="C126" s="44">
        <v>9.9631000000000007</v>
      </c>
      <c r="D126" s="44">
        <v>9.6410999999999998</v>
      </c>
    </row>
    <row r="127" spans="1:7" ht="15" x14ac:dyDescent="0.25">
      <c r="B127" s="43" t="s">
        <v>149</v>
      </c>
      <c r="C127" s="44">
        <v>9.7166999999999994</v>
      </c>
      <c r="D127" s="44">
        <v>9.3978000000000002</v>
      </c>
    </row>
    <row r="128" spans="1:7" ht="15" x14ac:dyDescent="0.25">
      <c r="B128" s="43" t="s">
        <v>150</v>
      </c>
      <c r="C128" s="44">
        <v>9.7166999999999994</v>
      </c>
      <c r="D128" s="44">
        <v>9.3978000000000002</v>
      </c>
    </row>
    <row r="130" spans="2:4" ht="15" x14ac:dyDescent="0.25">
      <c r="B130" s="62" t="s">
        <v>151</v>
      </c>
      <c r="C130" s="45"/>
      <c r="D130" s="63" t="s">
        <v>139</v>
      </c>
    </row>
    <row r="131" spans="2:4" ht="24.75" customHeight="1" x14ac:dyDescent="0.25">
      <c r="B131" s="64"/>
      <c r="C131" s="64"/>
    </row>
    <row r="132" spans="2:4" ht="15" x14ac:dyDescent="0.25">
      <c r="B132" s="66"/>
      <c r="C132" s="68"/>
      <c r="D132"/>
    </row>
    <row r="134" spans="2:4" ht="15" x14ac:dyDescent="0.25">
      <c r="B134" s="42" t="s">
        <v>152</v>
      </c>
      <c r="C134" s="41"/>
      <c r="D134" s="67" t="s">
        <v>439</v>
      </c>
    </row>
    <row r="135" spans="2:4" ht="15" x14ac:dyDescent="0.25">
      <c r="B135" s="42" t="s">
        <v>153</v>
      </c>
      <c r="C135" s="41"/>
      <c r="D135" s="67" t="s">
        <v>139</v>
      </c>
    </row>
    <row r="136" spans="2:4" ht="15" x14ac:dyDescent="0.25">
      <c r="B136" s="42" t="s">
        <v>154</v>
      </c>
      <c r="C136" s="41"/>
      <c r="D136" s="46">
        <v>0.34029419337192496</v>
      </c>
    </row>
    <row r="137" spans="2:4" ht="15" x14ac:dyDescent="0.25">
      <c r="B137" s="42" t="s">
        <v>155</v>
      </c>
      <c r="C137" s="41"/>
      <c r="D137" s="46" t="s">
        <v>139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968A-B254-449E-B703-D6D0B793641D}">
  <dimension ref="A1:N105"/>
  <sheetViews>
    <sheetView workbookViewId="0">
      <selection sqref="A1:G1"/>
    </sheetView>
  </sheetViews>
  <sheetFormatPr defaultRowHeight="12.75" x14ac:dyDescent="0.2"/>
  <cols>
    <col min="1" max="1" width="5.85546875" style="136" bestFit="1" customWidth="1"/>
    <col min="2" max="2" width="14.140625" style="136" bestFit="1" customWidth="1"/>
    <col min="3" max="3" width="37.7109375" style="136" bestFit="1" customWidth="1"/>
    <col min="4" max="4" width="26.85546875" style="136" bestFit="1" customWidth="1"/>
    <col min="5" max="5" width="13.85546875" style="136" bestFit="1" customWidth="1"/>
    <col min="6" max="6" width="17.42578125" style="160" bestFit="1" customWidth="1"/>
    <col min="7" max="7" width="8.5703125" style="166" bestFit="1" customWidth="1"/>
    <col min="8" max="8" width="9.140625" style="136"/>
    <col min="9" max="9" width="12.28515625" style="136" bestFit="1" customWidth="1"/>
    <col min="10" max="10" width="19.85546875" style="136" bestFit="1" customWidth="1"/>
    <col min="11" max="16384" width="9.140625" style="136"/>
  </cols>
  <sheetData>
    <row r="1" spans="1:12" ht="15" customHeight="1" x14ac:dyDescent="0.2">
      <c r="A1" s="349" t="s">
        <v>0</v>
      </c>
      <c r="B1" s="350"/>
      <c r="C1" s="350"/>
      <c r="D1" s="350"/>
      <c r="E1" s="350"/>
      <c r="F1" s="350"/>
      <c r="G1" s="351"/>
    </row>
    <row r="2" spans="1:12" ht="15" customHeight="1" x14ac:dyDescent="0.2">
      <c r="A2" s="357" t="s">
        <v>868</v>
      </c>
      <c r="B2" s="357"/>
      <c r="C2" s="357"/>
      <c r="D2" s="357"/>
      <c r="E2" s="357"/>
      <c r="F2" s="357"/>
      <c r="G2" s="357"/>
    </row>
    <row r="3" spans="1:12" ht="15" customHeight="1" x14ac:dyDescent="0.2">
      <c r="A3" s="349" t="s">
        <v>752</v>
      </c>
      <c r="B3" s="350"/>
      <c r="C3" s="350"/>
      <c r="D3" s="350"/>
      <c r="E3" s="350"/>
      <c r="F3" s="350"/>
      <c r="G3" s="351"/>
    </row>
    <row r="4" spans="1:12" ht="30" x14ac:dyDescent="0.2">
      <c r="A4" s="137" t="s">
        <v>2</v>
      </c>
      <c r="B4" s="138" t="s">
        <v>869</v>
      </c>
      <c r="C4" s="139" t="s">
        <v>870</v>
      </c>
      <c r="D4" s="140" t="s">
        <v>5</v>
      </c>
      <c r="E4" s="141" t="s">
        <v>6</v>
      </c>
      <c r="F4" s="142" t="s">
        <v>871</v>
      </c>
      <c r="G4" s="143" t="s">
        <v>872</v>
      </c>
    </row>
    <row r="5" spans="1:12" x14ac:dyDescent="0.2">
      <c r="A5" s="144"/>
      <c r="B5" s="145"/>
      <c r="C5" s="146" t="s">
        <v>873</v>
      </c>
      <c r="D5" s="147"/>
      <c r="E5" s="147"/>
      <c r="F5" s="148"/>
      <c r="G5" s="149"/>
    </row>
    <row r="6" spans="1:12" x14ac:dyDescent="0.2">
      <c r="A6" s="144"/>
      <c r="B6" s="145"/>
      <c r="C6" s="146" t="s">
        <v>874</v>
      </c>
      <c r="D6" s="147"/>
      <c r="E6" s="147"/>
      <c r="F6" s="148"/>
      <c r="G6" s="149"/>
    </row>
    <row r="7" spans="1:12" x14ac:dyDescent="0.2">
      <c r="A7" s="144"/>
      <c r="B7" s="145"/>
      <c r="C7" s="146" t="s">
        <v>875</v>
      </c>
      <c r="D7" s="147"/>
      <c r="E7" s="150" t="s">
        <v>876</v>
      </c>
      <c r="F7" s="150" t="s">
        <v>876</v>
      </c>
      <c r="G7" s="151" t="s">
        <v>876</v>
      </c>
    </row>
    <row r="8" spans="1:12" x14ac:dyDescent="0.2">
      <c r="A8" s="144"/>
      <c r="B8" s="145"/>
      <c r="C8" s="152" t="s">
        <v>109</v>
      </c>
      <c r="D8" s="153" t="s">
        <v>877</v>
      </c>
      <c r="E8" s="153" t="s">
        <v>877</v>
      </c>
      <c r="F8" s="150" t="s">
        <v>876</v>
      </c>
      <c r="G8" s="151" t="s">
        <v>876</v>
      </c>
    </row>
    <row r="9" spans="1:12" x14ac:dyDescent="0.2">
      <c r="A9" s="144"/>
      <c r="B9" s="145"/>
      <c r="C9" s="152" t="s">
        <v>878</v>
      </c>
      <c r="D9" s="153" t="s">
        <v>877</v>
      </c>
      <c r="E9" s="154"/>
      <c r="F9" s="150" t="s">
        <v>876</v>
      </c>
      <c r="G9" s="151" t="s">
        <v>876</v>
      </c>
    </row>
    <row r="10" spans="1:12" x14ac:dyDescent="0.2">
      <c r="A10" s="144"/>
      <c r="B10" s="145"/>
      <c r="C10" s="153"/>
      <c r="D10" s="153"/>
      <c r="E10" s="154"/>
      <c r="F10" s="150"/>
      <c r="G10" s="151"/>
    </row>
    <row r="11" spans="1:12" x14ac:dyDescent="0.2">
      <c r="A11" s="144"/>
      <c r="B11" s="145"/>
      <c r="C11" s="155" t="s">
        <v>879</v>
      </c>
      <c r="D11" s="153"/>
      <c r="E11" s="154"/>
      <c r="F11" s="156"/>
      <c r="G11" s="157"/>
    </row>
    <row r="12" spans="1:12" x14ac:dyDescent="0.2">
      <c r="A12" s="144"/>
      <c r="B12" s="145"/>
      <c r="C12" s="155" t="s">
        <v>880</v>
      </c>
      <c r="D12" s="153"/>
      <c r="E12" s="154"/>
      <c r="F12" s="156"/>
      <c r="G12" s="157"/>
    </row>
    <row r="13" spans="1:12" x14ac:dyDescent="0.2">
      <c r="A13" s="158">
        <v>1</v>
      </c>
      <c r="B13" s="145" t="s">
        <v>881</v>
      </c>
      <c r="C13" s="153" t="s">
        <v>882</v>
      </c>
      <c r="D13" s="153" t="s">
        <v>883</v>
      </c>
      <c r="E13" s="154">
        <v>3715</v>
      </c>
      <c r="F13" s="156">
        <v>230.74923749999999</v>
      </c>
      <c r="G13" s="159">
        <f t="shared" ref="G13:G18" si="0">F13/$F$79</f>
        <v>3.6973430773236199E-2</v>
      </c>
      <c r="H13" s="160"/>
      <c r="I13" s="161"/>
      <c r="J13" s="162"/>
      <c r="K13" s="162"/>
      <c r="L13" s="163"/>
    </row>
    <row r="14" spans="1:12" x14ac:dyDescent="0.2">
      <c r="A14" s="158">
        <v>2</v>
      </c>
      <c r="B14" s="145" t="s">
        <v>884</v>
      </c>
      <c r="C14" s="153" t="s">
        <v>885</v>
      </c>
      <c r="D14" s="153" t="s">
        <v>886</v>
      </c>
      <c r="E14" s="154">
        <v>2163</v>
      </c>
      <c r="F14" s="156">
        <v>186.70644999999999</v>
      </c>
      <c r="G14" s="159">
        <f t="shared" si="0"/>
        <v>2.9916363229549936E-2</v>
      </c>
      <c r="H14" s="160"/>
      <c r="I14" s="164"/>
      <c r="J14" s="165"/>
      <c r="K14" s="160"/>
    </row>
    <row r="15" spans="1:12" x14ac:dyDescent="0.2">
      <c r="A15" s="158">
        <v>3</v>
      </c>
      <c r="B15" s="145" t="s">
        <v>887</v>
      </c>
      <c r="C15" s="153" t="s">
        <v>888</v>
      </c>
      <c r="D15" s="153" t="s">
        <v>886</v>
      </c>
      <c r="E15" s="154">
        <v>5684</v>
      </c>
      <c r="F15" s="156">
        <v>110.71001630000001</v>
      </c>
      <c r="G15" s="159">
        <f t="shared" si="0"/>
        <v>1.7739296423772154E-2</v>
      </c>
      <c r="H15" s="160"/>
      <c r="I15" s="164"/>
      <c r="J15" s="165"/>
      <c r="K15" s="160"/>
    </row>
    <row r="16" spans="1:12" x14ac:dyDescent="0.2">
      <c r="A16" s="158">
        <v>4</v>
      </c>
      <c r="B16" s="145" t="s">
        <v>889</v>
      </c>
      <c r="C16" s="153" t="s">
        <v>890</v>
      </c>
      <c r="D16" s="153" t="s">
        <v>891</v>
      </c>
      <c r="E16" s="154">
        <v>6545</v>
      </c>
      <c r="F16" s="156">
        <v>69.065068400000001</v>
      </c>
      <c r="G16" s="159">
        <f t="shared" si="0"/>
        <v>1.1066439711794164E-2</v>
      </c>
      <c r="H16" s="160"/>
      <c r="I16" s="164"/>
      <c r="J16" s="165"/>
      <c r="K16" s="160"/>
    </row>
    <row r="17" spans="1:14" x14ac:dyDescent="0.2">
      <c r="A17" s="158">
        <v>5</v>
      </c>
      <c r="B17" s="145" t="s">
        <v>892</v>
      </c>
      <c r="C17" s="153" t="s">
        <v>893</v>
      </c>
      <c r="D17" s="153" t="s">
        <v>891</v>
      </c>
      <c r="E17" s="154">
        <v>24749</v>
      </c>
      <c r="F17" s="156">
        <v>59.802327299999995</v>
      </c>
      <c r="G17" s="159">
        <f t="shared" si="0"/>
        <v>9.5822514191621667E-3</v>
      </c>
      <c r="H17" s="160"/>
      <c r="I17" s="164"/>
      <c r="J17" s="165"/>
      <c r="K17" s="160"/>
    </row>
    <row r="18" spans="1:14" x14ac:dyDescent="0.2">
      <c r="A18" s="158">
        <v>6</v>
      </c>
      <c r="B18" s="145" t="s">
        <v>894</v>
      </c>
      <c r="C18" s="153" t="s">
        <v>895</v>
      </c>
      <c r="D18" s="153" t="s">
        <v>891</v>
      </c>
      <c r="E18" s="154">
        <v>387</v>
      </c>
      <c r="F18" s="156">
        <v>21.2376921</v>
      </c>
      <c r="G18" s="159">
        <f t="shared" si="0"/>
        <v>3.4029596246993245E-3</v>
      </c>
      <c r="H18" s="160"/>
      <c r="I18" s="164"/>
      <c r="J18" s="165"/>
      <c r="K18" s="160"/>
    </row>
    <row r="19" spans="1:14" x14ac:dyDescent="0.2">
      <c r="A19" s="144"/>
      <c r="B19" s="145"/>
      <c r="C19" s="153"/>
      <c r="D19" s="153"/>
      <c r="E19" s="154"/>
      <c r="F19" s="156"/>
      <c r="G19" s="159"/>
      <c r="H19" s="166"/>
    </row>
    <row r="20" spans="1:14" x14ac:dyDescent="0.2">
      <c r="A20" s="144"/>
      <c r="B20" s="145"/>
      <c r="C20" s="155" t="s">
        <v>109</v>
      </c>
      <c r="D20" s="153"/>
      <c r="E20" s="154"/>
      <c r="F20" s="167">
        <f>SUM(F13:F19)</f>
        <v>678.27079159999994</v>
      </c>
      <c r="G20" s="168">
        <f>F20/F79</f>
        <v>0.10868074118221394</v>
      </c>
      <c r="H20" s="166"/>
    </row>
    <row r="21" spans="1:14" x14ac:dyDescent="0.2">
      <c r="A21" s="144"/>
      <c r="B21" s="145"/>
      <c r="C21" s="153"/>
      <c r="D21" s="153"/>
      <c r="E21" s="154"/>
      <c r="F21" s="167"/>
      <c r="G21" s="169"/>
    </row>
    <row r="22" spans="1:14" x14ac:dyDescent="0.2">
      <c r="A22" s="144"/>
      <c r="B22" s="145"/>
      <c r="C22" s="155" t="s">
        <v>896</v>
      </c>
      <c r="D22" s="153"/>
      <c r="E22" s="154"/>
      <c r="F22" s="156"/>
      <c r="G22" s="157"/>
    </row>
    <row r="23" spans="1:14" x14ac:dyDescent="0.2">
      <c r="A23" s="158">
        <v>1</v>
      </c>
      <c r="B23" s="145" t="s">
        <v>897</v>
      </c>
      <c r="C23" s="153" t="s">
        <v>898</v>
      </c>
      <c r="D23" s="153" t="s">
        <v>899</v>
      </c>
      <c r="E23" s="154">
        <v>312</v>
      </c>
      <c r="F23" s="156">
        <v>419.77101479999999</v>
      </c>
      <c r="G23" s="159">
        <f t="shared" ref="G23:G49" si="1">F23/$F$79</f>
        <v>6.7260783716864531E-2</v>
      </c>
      <c r="H23" s="160"/>
      <c r="I23" s="170"/>
      <c r="J23" s="160"/>
      <c r="K23" s="160"/>
      <c r="N23" s="171"/>
    </row>
    <row r="24" spans="1:14" x14ac:dyDescent="0.2">
      <c r="A24" s="158">
        <v>2</v>
      </c>
      <c r="B24" s="145" t="s">
        <v>900</v>
      </c>
      <c r="C24" s="153" t="s">
        <v>901</v>
      </c>
      <c r="D24" s="153" t="s">
        <v>902</v>
      </c>
      <c r="E24" s="154">
        <v>4185</v>
      </c>
      <c r="F24" s="156">
        <v>381.70071240000004</v>
      </c>
      <c r="G24" s="159">
        <f t="shared" si="1"/>
        <v>6.1160699896208072E-2</v>
      </c>
      <c r="H24" s="160"/>
      <c r="I24" s="170"/>
      <c r="J24" s="160"/>
      <c r="K24" s="160"/>
      <c r="N24" s="171"/>
    </row>
    <row r="25" spans="1:14" x14ac:dyDescent="0.2">
      <c r="A25" s="158">
        <v>3</v>
      </c>
      <c r="B25" s="145" t="s">
        <v>903</v>
      </c>
      <c r="C25" s="153" t="s">
        <v>904</v>
      </c>
      <c r="D25" s="153" t="s">
        <v>905</v>
      </c>
      <c r="E25" s="154">
        <v>424</v>
      </c>
      <c r="F25" s="156">
        <v>355.02168599999999</v>
      </c>
      <c r="G25" s="159">
        <f t="shared" si="1"/>
        <v>5.6885863947084975E-2</v>
      </c>
      <c r="H25" s="160"/>
      <c r="I25" s="172"/>
      <c r="J25" s="160"/>
      <c r="K25" s="160"/>
      <c r="N25" s="171"/>
    </row>
    <row r="26" spans="1:14" x14ac:dyDescent="0.2">
      <c r="A26" s="158">
        <v>4</v>
      </c>
      <c r="B26" s="145" t="s">
        <v>906</v>
      </c>
      <c r="C26" s="153" t="s">
        <v>907</v>
      </c>
      <c r="D26" s="153" t="s">
        <v>908</v>
      </c>
      <c r="E26" s="154">
        <v>2269</v>
      </c>
      <c r="F26" s="156">
        <v>317.9810784</v>
      </c>
      <c r="G26" s="159">
        <f t="shared" si="1"/>
        <v>5.095077026818514E-2</v>
      </c>
      <c r="H26" s="160"/>
      <c r="I26" s="172"/>
      <c r="J26" s="160"/>
      <c r="K26" s="160"/>
      <c r="N26" s="171"/>
    </row>
    <row r="27" spans="1:14" x14ac:dyDescent="0.2">
      <c r="A27" s="158">
        <v>5</v>
      </c>
      <c r="B27" s="145" t="s">
        <v>909</v>
      </c>
      <c r="C27" s="153" t="s">
        <v>910</v>
      </c>
      <c r="D27" s="153" t="s">
        <v>911</v>
      </c>
      <c r="E27" s="154">
        <v>1972</v>
      </c>
      <c r="F27" s="156">
        <v>272.08978769999999</v>
      </c>
      <c r="G27" s="159">
        <f t="shared" si="1"/>
        <v>4.3597513207949315E-2</v>
      </c>
      <c r="H27" s="160"/>
      <c r="I27" s="172"/>
      <c r="J27" s="160"/>
      <c r="K27" s="160"/>
      <c r="N27" s="171"/>
    </row>
    <row r="28" spans="1:14" x14ac:dyDescent="0.2">
      <c r="A28" s="158">
        <v>6</v>
      </c>
      <c r="B28" s="145" t="s">
        <v>912</v>
      </c>
      <c r="C28" s="153" t="s">
        <v>913</v>
      </c>
      <c r="D28" s="153" t="s">
        <v>891</v>
      </c>
      <c r="E28" s="154">
        <v>970</v>
      </c>
      <c r="F28" s="156">
        <v>264.3524061</v>
      </c>
      <c r="G28" s="159">
        <f t="shared" si="1"/>
        <v>4.2357736443990511E-2</v>
      </c>
      <c r="H28" s="160"/>
      <c r="I28" s="172"/>
      <c r="J28" s="160"/>
      <c r="K28" s="160"/>
      <c r="N28" s="171"/>
    </row>
    <row r="29" spans="1:14" x14ac:dyDescent="0.2">
      <c r="A29" s="158">
        <v>7</v>
      </c>
      <c r="B29" s="145" t="s">
        <v>914</v>
      </c>
      <c r="C29" s="153" t="s">
        <v>915</v>
      </c>
      <c r="D29" s="153" t="s">
        <v>916</v>
      </c>
      <c r="E29" s="154">
        <v>3483</v>
      </c>
      <c r="F29" s="156">
        <v>259.00362840000003</v>
      </c>
      <c r="G29" s="159">
        <f t="shared" si="1"/>
        <v>4.1500690656299112E-2</v>
      </c>
      <c r="H29" s="160"/>
      <c r="I29" s="172"/>
      <c r="J29" s="160"/>
      <c r="K29" s="160"/>
      <c r="N29" s="171"/>
    </row>
    <row r="30" spans="1:14" x14ac:dyDescent="0.2">
      <c r="A30" s="158">
        <v>8</v>
      </c>
      <c r="B30" s="145" t="s">
        <v>917</v>
      </c>
      <c r="C30" s="153" t="s">
        <v>918</v>
      </c>
      <c r="D30" s="153" t="s">
        <v>905</v>
      </c>
      <c r="E30" s="154">
        <v>1813</v>
      </c>
      <c r="F30" s="156">
        <v>244.87170499999999</v>
      </c>
      <c r="G30" s="159">
        <f t="shared" si="1"/>
        <v>3.923630314549497E-2</v>
      </c>
      <c r="H30" s="160"/>
      <c r="I30" s="172"/>
      <c r="J30" s="160"/>
      <c r="K30" s="160"/>
      <c r="N30" s="171"/>
    </row>
    <row r="31" spans="1:14" x14ac:dyDescent="0.2">
      <c r="A31" s="158">
        <v>9</v>
      </c>
      <c r="B31" s="145" t="s">
        <v>919</v>
      </c>
      <c r="C31" s="153" t="s">
        <v>920</v>
      </c>
      <c r="D31" s="153" t="s">
        <v>921</v>
      </c>
      <c r="E31" s="154">
        <v>2543</v>
      </c>
      <c r="F31" s="156">
        <v>243.25184739999997</v>
      </c>
      <c r="G31" s="159">
        <f t="shared" si="1"/>
        <v>3.8976749989501978E-2</v>
      </c>
      <c r="H31" s="160"/>
      <c r="I31" s="172"/>
      <c r="J31" s="160"/>
      <c r="K31" s="160"/>
      <c r="N31" s="171"/>
    </row>
    <row r="32" spans="1:14" x14ac:dyDescent="0.2">
      <c r="A32" s="158">
        <v>10</v>
      </c>
      <c r="B32" s="145" t="s">
        <v>922</v>
      </c>
      <c r="C32" s="153" t="s">
        <v>923</v>
      </c>
      <c r="D32" s="153" t="s">
        <v>924</v>
      </c>
      <c r="E32" s="154">
        <v>6873</v>
      </c>
      <c r="F32" s="156">
        <v>235.48227290000003</v>
      </c>
      <c r="G32" s="159">
        <f t="shared" si="1"/>
        <v>3.7731814890146563E-2</v>
      </c>
      <c r="H32" s="160"/>
      <c r="I32" s="172"/>
      <c r="J32" s="160"/>
      <c r="K32" s="160"/>
      <c r="N32" s="171"/>
    </row>
    <row r="33" spans="1:14" x14ac:dyDescent="0.2">
      <c r="A33" s="158">
        <v>11</v>
      </c>
      <c r="B33" s="145" t="s">
        <v>925</v>
      </c>
      <c r="C33" s="153" t="s">
        <v>926</v>
      </c>
      <c r="D33" s="153" t="s">
        <v>927</v>
      </c>
      <c r="E33" s="154">
        <v>2338</v>
      </c>
      <c r="F33" s="156">
        <v>229.0306655</v>
      </c>
      <c r="G33" s="159">
        <f t="shared" si="1"/>
        <v>3.6698060403395551E-2</v>
      </c>
      <c r="H33" s="160"/>
      <c r="I33" s="172"/>
      <c r="J33" s="160"/>
      <c r="K33" s="160"/>
      <c r="N33" s="171"/>
    </row>
    <row r="34" spans="1:14" x14ac:dyDescent="0.2">
      <c r="A34" s="158">
        <v>12</v>
      </c>
      <c r="B34" s="145" t="s">
        <v>928</v>
      </c>
      <c r="C34" s="153" t="s">
        <v>929</v>
      </c>
      <c r="D34" s="153" t="s">
        <v>930</v>
      </c>
      <c r="E34" s="154">
        <v>5623</v>
      </c>
      <c r="F34" s="156">
        <v>219.71135659999999</v>
      </c>
      <c r="G34" s="159">
        <f t="shared" si="1"/>
        <v>3.5204808134388359E-2</v>
      </c>
      <c r="H34" s="160"/>
      <c r="I34" s="172"/>
      <c r="J34" s="160"/>
      <c r="K34" s="160"/>
      <c r="N34" s="171"/>
    </row>
    <row r="35" spans="1:14" x14ac:dyDescent="0.2">
      <c r="A35" s="158">
        <v>13</v>
      </c>
      <c r="B35" s="145" t="s">
        <v>931</v>
      </c>
      <c r="C35" s="153" t="s">
        <v>932</v>
      </c>
      <c r="D35" s="153" t="s">
        <v>933</v>
      </c>
      <c r="E35" s="154">
        <v>2573</v>
      </c>
      <c r="F35" s="156">
        <v>208.53034529999996</v>
      </c>
      <c r="G35" s="159">
        <f t="shared" si="1"/>
        <v>3.3413251413533226E-2</v>
      </c>
      <c r="H35" s="160"/>
      <c r="I35" s="172"/>
      <c r="J35" s="160"/>
      <c r="K35" s="160"/>
      <c r="N35" s="171"/>
    </row>
    <row r="36" spans="1:14" x14ac:dyDescent="0.2">
      <c r="A36" s="158">
        <v>14</v>
      </c>
      <c r="B36" s="145" t="s">
        <v>934</v>
      </c>
      <c r="C36" s="153" t="s">
        <v>935</v>
      </c>
      <c r="D36" s="153" t="s">
        <v>936</v>
      </c>
      <c r="E36" s="154">
        <v>5719</v>
      </c>
      <c r="F36" s="156">
        <v>203.85205489999998</v>
      </c>
      <c r="G36" s="159">
        <f t="shared" si="1"/>
        <v>3.266363920195877E-2</v>
      </c>
      <c r="H36" s="160"/>
      <c r="I36" s="172"/>
      <c r="J36" s="160"/>
      <c r="K36" s="160"/>
      <c r="N36" s="171"/>
    </row>
    <row r="37" spans="1:14" x14ac:dyDescent="0.2">
      <c r="A37" s="158">
        <v>15</v>
      </c>
      <c r="B37" s="145" t="s">
        <v>937</v>
      </c>
      <c r="C37" s="153" t="s">
        <v>938</v>
      </c>
      <c r="D37" s="153" t="s">
        <v>939</v>
      </c>
      <c r="E37" s="154">
        <v>4946</v>
      </c>
      <c r="F37" s="156">
        <v>191.11690930000003</v>
      </c>
      <c r="G37" s="159">
        <f t="shared" si="1"/>
        <v>3.0623060306313742E-2</v>
      </c>
      <c r="H37" s="160"/>
      <c r="I37" s="172"/>
      <c r="J37" s="160"/>
      <c r="K37" s="160"/>
      <c r="N37" s="171"/>
    </row>
    <row r="38" spans="1:14" x14ac:dyDescent="0.2">
      <c r="A38" s="158">
        <v>16</v>
      </c>
      <c r="B38" s="145" t="s">
        <v>940</v>
      </c>
      <c r="C38" s="153" t="s">
        <v>941</v>
      </c>
      <c r="D38" s="153" t="s">
        <v>942</v>
      </c>
      <c r="E38" s="154">
        <v>2705</v>
      </c>
      <c r="F38" s="156">
        <v>160.29978370000001</v>
      </c>
      <c r="G38" s="159">
        <f t="shared" si="1"/>
        <v>2.5685168106337454E-2</v>
      </c>
      <c r="H38" s="160"/>
      <c r="I38" s="172"/>
      <c r="J38" s="160"/>
      <c r="K38" s="160"/>
      <c r="N38" s="171"/>
    </row>
    <row r="39" spans="1:14" x14ac:dyDescent="0.2">
      <c r="A39" s="158">
        <v>17</v>
      </c>
      <c r="B39" s="145" t="s">
        <v>943</v>
      </c>
      <c r="C39" s="153" t="s">
        <v>944</v>
      </c>
      <c r="D39" s="153" t="s">
        <v>945</v>
      </c>
      <c r="E39" s="154">
        <v>2596</v>
      </c>
      <c r="F39" s="156">
        <v>159.23256910000001</v>
      </c>
      <c r="G39" s="159">
        <f t="shared" si="1"/>
        <v>2.5514166088905926E-2</v>
      </c>
      <c r="H39" s="160"/>
      <c r="I39" s="172"/>
      <c r="J39" s="160"/>
      <c r="K39" s="160"/>
      <c r="N39" s="171"/>
    </row>
    <row r="40" spans="1:14" x14ac:dyDescent="0.2">
      <c r="A40" s="158">
        <v>18</v>
      </c>
      <c r="B40" s="145" t="s">
        <v>946</v>
      </c>
      <c r="C40" s="153" t="s">
        <v>947</v>
      </c>
      <c r="D40" s="153" t="s">
        <v>948</v>
      </c>
      <c r="E40" s="154">
        <v>1928</v>
      </c>
      <c r="F40" s="156">
        <v>143.0202912</v>
      </c>
      <c r="G40" s="159">
        <f t="shared" si="1"/>
        <v>2.2916439045009986E-2</v>
      </c>
      <c r="H40" s="160"/>
      <c r="I40" s="172"/>
      <c r="J40" s="160"/>
      <c r="K40" s="160"/>
      <c r="N40" s="171"/>
    </row>
    <row r="41" spans="1:14" x14ac:dyDescent="0.2">
      <c r="A41" s="158">
        <v>19</v>
      </c>
      <c r="B41" s="145" t="s">
        <v>949</v>
      </c>
      <c r="C41" s="153" t="s">
        <v>950</v>
      </c>
      <c r="D41" s="153" t="s">
        <v>924</v>
      </c>
      <c r="E41" s="154">
        <v>1548</v>
      </c>
      <c r="F41" s="156">
        <v>138.4314827</v>
      </c>
      <c r="G41" s="159">
        <f t="shared" si="1"/>
        <v>2.218116470458497E-2</v>
      </c>
      <c r="H41" s="160"/>
      <c r="I41" s="172"/>
      <c r="J41" s="160"/>
      <c r="K41" s="160"/>
      <c r="N41" s="171"/>
    </row>
    <row r="42" spans="1:14" x14ac:dyDescent="0.2">
      <c r="A42" s="158">
        <v>20</v>
      </c>
      <c r="B42" s="145" t="s">
        <v>951</v>
      </c>
      <c r="C42" s="153" t="s">
        <v>952</v>
      </c>
      <c r="D42" s="153" t="s">
        <v>933</v>
      </c>
      <c r="E42" s="154">
        <v>1650</v>
      </c>
      <c r="F42" s="156">
        <v>135.08497309999998</v>
      </c>
      <c r="G42" s="159">
        <f t="shared" si="1"/>
        <v>2.164494650352777E-2</v>
      </c>
      <c r="H42" s="160"/>
      <c r="I42" s="172"/>
      <c r="J42" s="160"/>
      <c r="K42" s="160"/>
      <c r="N42" s="171"/>
    </row>
    <row r="43" spans="1:14" x14ac:dyDescent="0.2">
      <c r="A43" s="158">
        <v>21</v>
      </c>
      <c r="B43" s="145" t="s">
        <v>953</v>
      </c>
      <c r="C43" s="153" t="s">
        <v>954</v>
      </c>
      <c r="D43" s="153" t="s">
        <v>955</v>
      </c>
      <c r="E43" s="154">
        <v>1446</v>
      </c>
      <c r="F43" s="156">
        <v>129.36029640000001</v>
      </c>
      <c r="G43" s="159">
        <f t="shared" si="1"/>
        <v>2.0727669636397893E-2</v>
      </c>
      <c r="H43" s="160"/>
      <c r="I43" s="172"/>
      <c r="J43" s="160"/>
      <c r="K43" s="160"/>
      <c r="N43" s="171"/>
    </row>
    <row r="44" spans="1:14" x14ac:dyDescent="0.2">
      <c r="A44" s="158">
        <v>22</v>
      </c>
      <c r="B44" s="145" t="s">
        <v>956</v>
      </c>
      <c r="C44" s="153" t="s">
        <v>957</v>
      </c>
      <c r="D44" s="153" t="s">
        <v>958</v>
      </c>
      <c r="E44" s="154">
        <v>17661</v>
      </c>
      <c r="F44" s="156">
        <v>125.4355316</v>
      </c>
      <c r="G44" s="159">
        <f t="shared" si="1"/>
        <v>2.0098796400645449E-2</v>
      </c>
      <c r="H44" s="160"/>
      <c r="I44" s="172"/>
      <c r="J44" s="160"/>
      <c r="K44" s="160"/>
      <c r="N44" s="171"/>
    </row>
    <row r="45" spans="1:14" x14ac:dyDescent="0.2">
      <c r="A45" s="158">
        <v>23</v>
      </c>
      <c r="B45" s="145" t="s">
        <v>959</v>
      </c>
      <c r="C45" s="153" t="s">
        <v>960</v>
      </c>
      <c r="D45" s="153" t="s">
        <v>939</v>
      </c>
      <c r="E45" s="154">
        <v>977</v>
      </c>
      <c r="F45" s="156">
        <v>124.63675229999998</v>
      </c>
      <c r="G45" s="159">
        <f t="shared" si="1"/>
        <v>1.9970806330248596E-2</v>
      </c>
      <c r="H45" s="160"/>
      <c r="I45" s="172"/>
      <c r="J45" s="160"/>
      <c r="K45" s="160"/>
      <c r="N45" s="171"/>
    </row>
    <row r="46" spans="1:14" x14ac:dyDescent="0.2">
      <c r="A46" s="158">
        <v>24</v>
      </c>
      <c r="B46" s="145" t="s">
        <v>961</v>
      </c>
      <c r="C46" s="153" t="s">
        <v>962</v>
      </c>
      <c r="D46" s="153" t="s">
        <v>891</v>
      </c>
      <c r="E46" s="154">
        <v>2385</v>
      </c>
      <c r="F46" s="156">
        <v>108.63723389999998</v>
      </c>
      <c r="G46" s="159">
        <f t="shared" si="1"/>
        <v>1.7407170184029399E-2</v>
      </c>
      <c r="H46" s="160"/>
      <c r="I46" s="172"/>
      <c r="J46" s="160"/>
      <c r="K46" s="160"/>
      <c r="N46" s="171"/>
    </row>
    <row r="47" spans="1:14" x14ac:dyDescent="0.2">
      <c r="A47" s="158">
        <v>25</v>
      </c>
      <c r="B47" s="145" t="s">
        <v>963</v>
      </c>
      <c r="C47" s="153" t="s">
        <v>964</v>
      </c>
      <c r="D47" s="153" t="s">
        <v>891</v>
      </c>
      <c r="E47" s="154">
        <v>125</v>
      </c>
      <c r="F47" s="156">
        <v>61.212477</v>
      </c>
      <c r="G47" s="159">
        <f t="shared" si="1"/>
        <v>9.8082026417002262E-3</v>
      </c>
      <c r="H47" s="160"/>
      <c r="I47" s="172"/>
      <c r="J47" s="160"/>
      <c r="K47" s="160"/>
      <c r="N47" s="171"/>
    </row>
    <row r="48" spans="1:14" x14ac:dyDescent="0.2">
      <c r="A48" s="158">
        <v>26</v>
      </c>
      <c r="B48" s="145" t="s">
        <v>961</v>
      </c>
      <c r="C48" s="153" t="s">
        <v>962</v>
      </c>
      <c r="D48" s="153" t="s">
        <v>891</v>
      </c>
      <c r="E48" s="154">
        <v>615</v>
      </c>
      <c r="F48" s="156">
        <v>28.235088100000002</v>
      </c>
      <c r="G48" s="159">
        <f t="shared" si="1"/>
        <v>4.5241669552280768E-3</v>
      </c>
      <c r="H48" s="160"/>
      <c r="I48" s="172"/>
      <c r="J48" s="160"/>
      <c r="K48" s="160"/>
      <c r="N48" s="171"/>
    </row>
    <row r="49" spans="1:14" x14ac:dyDescent="0.2">
      <c r="A49" s="158">
        <v>27</v>
      </c>
      <c r="B49" s="145" t="s">
        <v>965</v>
      </c>
      <c r="C49" s="153" t="s">
        <v>966</v>
      </c>
      <c r="D49" s="153" t="s">
        <v>958</v>
      </c>
      <c r="E49" s="154">
        <v>94</v>
      </c>
      <c r="F49" s="156">
        <v>4.8624431000000001</v>
      </c>
      <c r="G49" s="159">
        <f t="shared" si="1"/>
        <v>7.7911938212428555E-4</v>
      </c>
      <c r="H49" s="160"/>
      <c r="I49" s="172"/>
      <c r="J49" s="160"/>
      <c r="K49" s="160"/>
      <c r="N49" s="171"/>
    </row>
    <row r="50" spans="1:14" x14ac:dyDescent="0.2">
      <c r="A50" s="144"/>
      <c r="B50" s="145"/>
      <c r="C50" s="153"/>
      <c r="D50" s="153"/>
      <c r="E50" s="154"/>
      <c r="F50" s="156"/>
      <c r="G50" s="159"/>
      <c r="H50" s="166"/>
      <c r="J50" s="160"/>
      <c r="N50" s="171"/>
    </row>
    <row r="51" spans="1:14" x14ac:dyDescent="0.2">
      <c r="A51" s="144"/>
      <c r="B51" s="145"/>
      <c r="C51" s="152" t="s">
        <v>109</v>
      </c>
      <c r="D51" s="153"/>
      <c r="E51" s="153"/>
      <c r="F51" s="150">
        <f>SUM(F23:F49)</f>
        <v>5364.2163928999998</v>
      </c>
      <c r="G51" s="168">
        <f>F51/F79</f>
        <v>0.85951956160005483</v>
      </c>
      <c r="H51" s="166"/>
      <c r="N51" s="171"/>
    </row>
    <row r="52" spans="1:14" x14ac:dyDescent="0.2">
      <c r="A52" s="144"/>
      <c r="B52" s="145"/>
      <c r="C52" s="152"/>
      <c r="D52" s="153"/>
      <c r="E52" s="153"/>
      <c r="F52" s="150"/>
      <c r="G52" s="151"/>
      <c r="N52" s="171"/>
    </row>
    <row r="53" spans="1:14" x14ac:dyDescent="0.2">
      <c r="A53" s="144"/>
      <c r="B53" s="145"/>
      <c r="C53" s="152" t="s">
        <v>967</v>
      </c>
      <c r="D53" s="153" t="s">
        <v>877</v>
      </c>
      <c r="E53" s="150" t="s">
        <v>876</v>
      </c>
      <c r="F53" s="150" t="s">
        <v>876</v>
      </c>
      <c r="G53" s="151" t="s">
        <v>876</v>
      </c>
      <c r="N53" s="171"/>
    </row>
    <row r="54" spans="1:14" x14ac:dyDescent="0.2">
      <c r="A54" s="144"/>
      <c r="B54" s="145"/>
      <c r="C54" s="152" t="s">
        <v>109</v>
      </c>
      <c r="D54" s="153" t="s">
        <v>877</v>
      </c>
      <c r="E54" s="150" t="s">
        <v>876</v>
      </c>
      <c r="F54" s="150" t="s">
        <v>876</v>
      </c>
      <c r="G54" s="151" t="s">
        <v>876</v>
      </c>
      <c r="N54" s="171"/>
    </row>
    <row r="55" spans="1:14" x14ac:dyDescent="0.2">
      <c r="A55" s="144"/>
      <c r="B55" s="145"/>
      <c r="C55" s="152" t="s">
        <v>878</v>
      </c>
      <c r="D55" s="153" t="s">
        <v>877</v>
      </c>
      <c r="E55" s="153" t="s">
        <v>877</v>
      </c>
      <c r="F55" s="150">
        <f>F51+F20</f>
        <v>6042.4871844999998</v>
      </c>
      <c r="G55" s="173">
        <f>F55/$F$79</f>
        <v>0.96820030278226876</v>
      </c>
      <c r="N55" s="171"/>
    </row>
    <row r="56" spans="1:14" x14ac:dyDescent="0.2">
      <c r="A56" s="144"/>
      <c r="B56" s="145"/>
      <c r="C56" s="174"/>
      <c r="D56" s="153"/>
      <c r="E56" s="153"/>
      <c r="F56" s="175"/>
      <c r="G56" s="151"/>
      <c r="N56" s="171"/>
    </row>
    <row r="57" spans="1:14" x14ac:dyDescent="0.2">
      <c r="A57" s="144"/>
      <c r="B57" s="145"/>
      <c r="C57" s="174" t="s">
        <v>968</v>
      </c>
      <c r="D57" s="153"/>
      <c r="E57" s="153"/>
      <c r="F57" s="175"/>
      <c r="G57" s="151"/>
    </row>
    <row r="58" spans="1:14" x14ac:dyDescent="0.2">
      <c r="A58" s="144"/>
      <c r="B58" s="145"/>
      <c r="C58" s="144" t="s">
        <v>969</v>
      </c>
      <c r="D58" s="153"/>
      <c r="E58" s="150" t="s">
        <v>876</v>
      </c>
      <c r="F58" s="150" t="s">
        <v>876</v>
      </c>
      <c r="G58" s="150" t="s">
        <v>876</v>
      </c>
    </row>
    <row r="59" spans="1:14" x14ac:dyDescent="0.2">
      <c r="A59" s="144"/>
      <c r="B59" s="145"/>
      <c r="C59" s="144" t="s">
        <v>970</v>
      </c>
      <c r="D59" s="153"/>
      <c r="E59" s="150" t="s">
        <v>876</v>
      </c>
      <c r="F59" s="150" t="s">
        <v>876</v>
      </c>
      <c r="G59" s="150" t="s">
        <v>876</v>
      </c>
    </row>
    <row r="60" spans="1:14" x14ac:dyDescent="0.2">
      <c r="A60" s="144"/>
      <c r="B60" s="145"/>
      <c r="C60" s="144" t="s">
        <v>971</v>
      </c>
      <c r="D60" s="153"/>
      <c r="E60" s="150" t="s">
        <v>876</v>
      </c>
      <c r="F60" s="150" t="s">
        <v>876</v>
      </c>
      <c r="G60" s="150" t="s">
        <v>876</v>
      </c>
    </row>
    <row r="61" spans="1:14" x14ac:dyDescent="0.2">
      <c r="A61" s="144"/>
      <c r="B61" s="145"/>
      <c r="C61" s="144"/>
      <c r="D61" s="153"/>
      <c r="E61" s="153"/>
      <c r="F61" s="176"/>
      <c r="G61" s="177"/>
    </row>
    <row r="62" spans="1:14" x14ac:dyDescent="0.2">
      <c r="A62" s="144"/>
      <c r="B62" s="145"/>
      <c r="C62" s="178" t="s">
        <v>972</v>
      </c>
      <c r="D62" s="153"/>
      <c r="E62" s="153"/>
      <c r="F62" s="176"/>
      <c r="G62" s="177"/>
    </row>
    <row r="63" spans="1:14" x14ac:dyDescent="0.2">
      <c r="A63" s="144"/>
      <c r="B63" s="145"/>
      <c r="C63" s="152" t="s">
        <v>109</v>
      </c>
      <c r="D63" s="153" t="s">
        <v>877</v>
      </c>
      <c r="E63" s="150" t="s">
        <v>876</v>
      </c>
      <c r="F63" s="150" t="s">
        <v>876</v>
      </c>
      <c r="G63" s="151" t="s">
        <v>876</v>
      </c>
    </row>
    <row r="64" spans="1:14" x14ac:dyDescent="0.2">
      <c r="A64" s="144"/>
      <c r="B64" s="145"/>
      <c r="C64" s="152" t="s">
        <v>878</v>
      </c>
      <c r="D64" s="153" t="s">
        <v>877</v>
      </c>
      <c r="E64" s="153" t="s">
        <v>877</v>
      </c>
      <c r="F64" s="150" t="s">
        <v>876</v>
      </c>
      <c r="G64" s="151" t="s">
        <v>876</v>
      </c>
    </row>
    <row r="65" spans="1:8" x14ac:dyDescent="0.2">
      <c r="A65" s="144"/>
      <c r="B65" s="145"/>
      <c r="C65" s="152"/>
      <c r="D65" s="153"/>
      <c r="E65" s="153"/>
      <c r="F65" s="150"/>
      <c r="G65" s="151"/>
    </row>
    <row r="66" spans="1:8" x14ac:dyDescent="0.2">
      <c r="A66" s="144"/>
      <c r="B66" s="145"/>
      <c r="C66" s="152" t="s">
        <v>973</v>
      </c>
      <c r="D66" s="153"/>
      <c r="E66" s="153"/>
      <c r="F66" s="150"/>
      <c r="G66" s="151"/>
    </row>
    <row r="67" spans="1:8" x14ac:dyDescent="0.2">
      <c r="A67" s="144"/>
      <c r="B67" s="145"/>
      <c r="C67" s="152" t="s">
        <v>974</v>
      </c>
      <c r="D67" s="153"/>
      <c r="E67" s="150" t="s">
        <v>876</v>
      </c>
      <c r="F67" s="150" t="s">
        <v>876</v>
      </c>
      <c r="G67" s="151" t="s">
        <v>876</v>
      </c>
    </row>
    <row r="68" spans="1:8" hidden="1" x14ac:dyDescent="0.2">
      <c r="A68" s="144"/>
      <c r="B68" s="145"/>
      <c r="C68" s="145"/>
      <c r="D68" s="153"/>
      <c r="E68" s="153" t="s">
        <v>877</v>
      </c>
      <c r="F68" s="150" t="s">
        <v>876</v>
      </c>
      <c r="G68" s="151" t="s">
        <v>876</v>
      </c>
    </row>
    <row r="69" spans="1:8" x14ac:dyDescent="0.2">
      <c r="A69" s="144"/>
      <c r="B69" s="145"/>
      <c r="C69" s="152" t="s">
        <v>109</v>
      </c>
      <c r="D69" s="153"/>
      <c r="E69" s="153"/>
      <c r="F69" s="150" t="s">
        <v>876</v>
      </c>
      <c r="G69" s="151" t="s">
        <v>876</v>
      </c>
    </row>
    <row r="70" spans="1:8" x14ac:dyDescent="0.2">
      <c r="A70" s="144"/>
      <c r="B70" s="145"/>
      <c r="C70" s="152"/>
      <c r="D70" s="153"/>
      <c r="E70" s="153"/>
      <c r="F70" s="150"/>
      <c r="G70" s="151"/>
    </row>
    <row r="71" spans="1:8" x14ac:dyDescent="0.2">
      <c r="A71" s="144"/>
      <c r="B71" s="145"/>
      <c r="C71" s="152" t="s">
        <v>975</v>
      </c>
      <c r="D71" s="153" t="s">
        <v>877</v>
      </c>
      <c r="E71" s="153" t="s">
        <v>877</v>
      </c>
      <c r="F71" s="179" t="s">
        <v>877</v>
      </c>
      <c r="G71" s="180" t="s">
        <v>877</v>
      </c>
    </row>
    <row r="72" spans="1:8" x14ac:dyDescent="0.2">
      <c r="A72" s="144"/>
      <c r="B72" s="145"/>
      <c r="C72" s="72" t="s">
        <v>757</v>
      </c>
      <c r="D72" s="153" t="s">
        <v>976</v>
      </c>
      <c r="E72" s="154"/>
      <c r="F72" s="156">
        <v>195.93558390000001</v>
      </c>
      <c r="G72" s="159">
        <f>F72/$F$79</f>
        <v>3.1395166570551566E-2</v>
      </c>
      <c r="H72" s="160"/>
    </row>
    <row r="73" spans="1:8" x14ac:dyDescent="0.2">
      <c r="A73" s="144"/>
      <c r="B73" s="145"/>
      <c r="C73" s="152" t="s">
        <v>109</v>
      </c>
      <c r="D73" s="153" t="s">
        <v>877</v>
      </c>
      <c r="E73" s="153" t="s">
        <v>877</v>
      </c>
      <c r="F73" s="150">
        <f>F72</f>
        <v>195.93558390000001</v>
      </c>
      <c r="G73" s="173">
        <f>G72</f>
        <v>3.1395166570551566E-2</v>
      </c>
    </row>
    <row r="74" spans="1:8" x14ac:dyDescent="0.2">
      <c r="A74" s="144"/>
      <c r="B74" s="145"/>
      <c r="C74" s="152"/>
      <c r="D74" s="153"/>
      <c r="E74" s="153"/>
      <c r="F74" s="150"/>
      <c r="G74" s="151"/>
    </row>
    <row r="75" spans="1:8" x14ac:dyDescent="0.2">
      <c r="A75" s="144"/>
      <c r="B75" s="145"/>
      <c r="C75" s="152" t="s">
        <v>134</v>
      </c>
      <c r="D75" s="153" t="s">
        <v>877</v>
      </c>
      <c r="E75" s="153" t="s">
        <v>877</v>
      </c>
      <c r="F75" s="156">
        <v>2.5246544999999969</v>
      </c>
      <c r="G75" s="159">
        <f>F75/$F$79</f>
        <v>4.0453064717966463E-4</v>
      </c>
      <c r="H75" s="160"/>
    </row>
    <row r="76" spans="1:8" x14ac:dyDescent="0.2">
      <c r="A76" s="144"/>
      <c r="B76" s="145"/>
      <c r="C76" s="152" t="s">
        <v>109</v>
      </c>
      <c r="D76" s="153"/>
      <c r="E76" s="153"/>
      <c r="F76" s="150">
        <f>F75</f>
        <v>2.5246544999999969</v>
      </c>
      <c r="G76" s="173">
        <f>G75</f>
        <v>4.0453064717966463E-4</v>
      </c>
    </row>
    <row r="77" spans="1:8" x14ac:dyDescent="0.2">
      <c r="A77" s="144"/>
      <c r="B77" s="145"/>
      <c r="C77" s="152" t="s">
        <v>878</v>
      </c>
      <c r="D77" s="153"/>
      <c r="E77" s="153"/>
      <c r="F77" s="150">
        <f>F73+F76</f>
        <v>198.46023840000001</v>
      </c>
      <c r="G77" s="173">
        <f>F77/$F$79</f>
        <v>3.1799697217731231E-2</v>
      </c>
      <c r="H77" s="160"/>
    </row>
    <row r="78" spans="1:8" x14ac:dyDescent="0.2">
      <c r="A78" s="144"/>
      <c r="B78" s="145"/>
      <c r="C78" s="152"/>
      <c r="D78" s="153"/>
      <c r="E78" s="153"/>
      <c r="F78" s="150"/>
      <c r="G78" s="151"/>
    </row>
    <row r="79" spans="1:8" x14ac:dyDescent="0.2">
      <c r="A79" s="144"/>
      <c r="B79" s="145"/>
      <c r="C79" s="152" t="s">
        <v>977</v>
      </c>
      <c r="D79" s="153" t="s">
        <v>877</v>
      </c>
      <c r="E79" s="153" t="s">
        <v>877</v>
      </c>
      <c r="F79" s="150">
        <v>6240.9474228999998</v>
      </c>
      <c r="G79" s="173">
        <f>G77+G55</f>
        <v>1</v>
      </c>
      <c r="H79" s="160"/>
    </row>
    <row r="80" spans="1:8" x14ac:dyDescent="0.2">
      <c r="A80" s="181"/>
      <c r="B80" s="161"/>
      <c r="C80" s="162"/>
      <c r="D80" s="161"/>
      <c r="E80" s="161"/>
      <c r="F80" s="182"/>
      <c r="G80" s="183"/>
      <c r="H80" s="160"/>
    </row>
    <row r="81" spans="1:7" x14ac:dyDescent="0.2">
      <c r="A81" s="181"/>
      <c r="B81" s="184" t="s">
        <v>137</v>
      </c>
      <c r="C81" s="184"/>
      <c r="D81" s="185"/>
      <c r="E81" s="185"/>
      <c r="F81" s="186"/>
      <c r="G81" s="183"/>
    </row>
    <row r="82" spans="1:7" x14ac:dyDescent="0.2">
      <c r="A82" s="181"/>
      <c r="B82" s="354" t="s">
        <v>978</v>
      </c>
      <c r="C82" s="354"/>
      <c r="D82" s="354"/>
      <c r="E82" s="185"/>
      <c r="F82" s="186"/>
      <c r="G82" s="183"/>
    </row>
    <row r="83" spans="1:7" x14ac:dyDescent="0.2">
      <c r="A83" s="181"/>
      <c r="B83" s="354" t="s">
        <v>979</v>
      </c>
      <c r="C83" s="354"/>
      <c r="D83" s="354"/>
      <c r="E83" s="185"/>
      <c r="F83" s="185"/>
      <c r="G83" s="183"/>
    </row>
    <row r="84" spans="1:7" x14ac:dyDescent="0.2">
      <c r="A84" s="181"/>
      <c r="B84" s="358" t="s">
        <v>980</v>
      </c>
      <c r="C84" s="358"/>
      <c r="D84" s="358"/>
      <c r="E84" s="185"/>
      <c r="F84" s="185"/>
      <c r="G84" s="187"/>
    </row>
    <row r="85" spans="1:7" ht="15.75" customHeight="1" x14ac:dyDescent="0.2">
      <c r="A85" s="181"/>
      <c r="B85" s="188"/>
      <c r="C85" s="355" t="s">
        <v>981</v>
      </c>
      <c r="D85" s="355"/>
      <c r="E85" s="355" t="s">
        <v>982</v>
      </c>
      <c r="F85" s="355"/>
    </row>
    <row r="86" spans="1:7" x14ac:dyDescent="0.2">
      <c r="A86" s="181"/>
      <c r="B86" s="189"/>
      <c r="C86" s="190" t="s">
        <v>983</v>
      </c>
      <c r="D86" s="191" t="s">
        <v>984</v>
      </c>
      <c r="E86" s="190" t="s">
        <v>983</v>
      </c>
      <c r="F86" s="191" t="s">
        <v>984</v>
      </c>
    </row>
    <row r="87" spans="1:7" x14ac:dyDescent="0.2">
      <c r="A87" s="181"/>
      <c r="B87" s="174" t="s">
        <v>985</v>
      </c>
      <c r="C87" s="192">
        <v>43555</v>
      </c>
      <c r="D87" s="192">
        <v>43585</v>
      </c>
      <c r="E87" s="192">
        <v>43555</v>
      </c>
      <c r="F87" s="192">
        <v>43585</v>
      </c>
      <c r="G87" s="136"/>
    </row>
    <row r="88" spans="1:7" x14ac:dyDescent="0.2">
      <c r="A88" s="181"/>
      <c r="B88" s="193" t="s">
        <v>986</v>
      </c>
      <c r="C88" s="194">
        <v>14.7675</v>
      </c>
      <c r="D88" s="194">
        <v>15.773093227244399</v>
      </c>
      <c r="E88" s="194">
        <v>14.4495</v>
      </c>
      <c r="F88" s="194">
        <v>15.4250804832614</v>
      </c>
      <c r="G88" s="136"/>
    </row>
    <row r="89" spans="1:7" x14ac:dyDescent="0.2">
      <c r="A89" s="181"/>
      <c r="B89" s="193" t="s">
        <v>987</v>
      </c>
      <c r="C89" s="194">
        <v>14.7675</v>
      </c>
      <c r="D89" s="194">
        <v>15.773095665890599</v>
      </c>
      <c r="E89" s="194">
        <v>14.4495</v>
      </c>
      <c r="F89" s="194">
        <v>15.4250804796129</v>
      </c>
      <c r="G89" s="136"/>
    </row>
    <row r="90" spans="1:7" x14ac:dyDescent="0.2">
      <c r="A90" s="181"/>
      <c r="B90" s="181"/>
      <c r="C90" s="185"/>
      <c r="D90" s="185"/>
      <c r="E90" s="195"/>
      <c r="F90" s="195"/>
      <c r="G90" s="187"/>
    </row>
    <row r="91" spans="1:7" x14ac:dyDescent="0.2">
      <c r="A91" s="181"/>
      <c r="B91" s="354" t="s">
        <v>988</v>
      </c>
      <c r="C91" s="354"/>
      <c r="D91" s="354"/>
      <c r="E91" s="185"/>
      <c r="F91" s="185"/>
      <c r="G91" s="187"/>
    </row>
    <row r="92" spans="1:7" x14ac:dyDescent="0.2">
      <c r="A92" s="181"/>
      <c r="B92" s="354" t="s">
        <v>989</v>
      </c>
      <c r="C92" s="354"/>
      <c r="D92" s="354"/>
      <c r="E92" s="185"/>
      <c r="F92" s="185"/>
      <c r="G92" s="196"/>
    </row>
    <row r="93" spans="1:7" x14ac:dyDescent="0.2">
      <c r="A93" s="181"/>
      <c r="B93" s="354" t="s">
        <v>990</v>
      </c>
      <c r="C93" s="354"/>
      <c r="D93" s="354"/>
      <c r="E93" s="186"/>
      <c r="F93" s="185"/>
      <c r="G93" s="187"/>
    </row>
    <row r="94" spans="1:7" x14ac:dyDescent="0.2">
      <c r="A94" s="181"/>
      <c r="B94" s="356" t="s">
        <v>991</v>
      </c>
      <c r="C94" s="356"/>
      <c r="D94" s="356"/>
      <c r="E94" s="185"/>
      <c r="F94" s="185"/>
      <c r="G94" s="187"/>
    </row>
    <row r="95" spans="1:7" x14ac:dyDescent="0.2">
      <c r="A95" s="181"/>
      <c r="B95" s="354" t="s">
        <v>992</v>
      </c>
      <c r="C95" s="354"/>
      <c r="D95" s="354"/>
      <c r="E95" s="185"/>
      <c r="F95" s="185"/>
      <c r="G95" s="187"/>
    </row>
    <row r="96" spans="1:7" x14ac:dyDescent="0.2">
      <c r="A96" s="181"/>
      <c r="B96" s="181"/>
      <c r="C96" s="197"/>
      <c r="D96" s="181"/>
      <c r="E96" s="181"/>
      <c r="F96" s="196"/>
      <c r="G96" s="187"/>
    </row>
    <row r="97" spans="1:7" x14ac:dyDescent="0.2">
      <c r="A97" s="181"/>
      <c r="B97" s="181"/>
      <c r="C97" s="181"/>
      <c r="D97" s="181"/>
      <c r="E97" s="181"/>
      <c r="F97" s="196"/>
      <c r="G97" s="187"/>
    </row>
    <row r="98" spans="1:7" x14ac:dyDescent="0.2">
      <c r="A98" s="181"/>
      <c r="B98" s="181"/>
      <c r="C98" s="181"/>
      <c r="D98" s="181"/>
      <c r="E98" s="181"/>
      <c r="F98" s="196"/>
      <c r="G98" s="187"/>
    </row>
    <row r="99" spans="1:7" x14ac:dyDescent="0.2">
      <c r="A99" s="181"/>
      <c r="B99" s="181"/>
      <c r="C99" s="181"/>
      <c r="D99" s="181"/>
      <c r="E99" s="181"/>
      <c r="F99" s="196"/>
      <c r="G99" s="187"/>
    </row>
    <row r="100" spans="1:7" x14ac:dyDescent="0.2">
      <c r="A100" s="181"/>
      <c r="B100" s="181"/>
      <c r="C100" s="181"/>
      <c r="D100" s="181"/>
      <c r="E100" s="181"/>
      <c r="F100" s="196"/>
      <c r="G100" s="187"/>
    </row>
    <row r="101" spans="1:7" x14ac:dyDescent="0.2">
      <c r="A101" s="181"/>
      <c r="B101" s="181"/>
      <c r="C101" s="181"/>
      <c r="D101" s="181"/>
      <c r="E101" s="181"/>
      <c r="F101" s="196"/>
      <c r="G101" s="187"/>
    </row>
    <row r="102" spans="1:7" x14ac:dyDescent="0.2">
      <c r="A102" s="181"/>
      <c r="B102" s="181"/>
      <c r="C102" s="181"/>
      <c r="D102" s="181"/>
      <c r="E102" s="181"/>
      <c r="F102" s="196"/>
      <c r="G102" s="187"/>
    </row>
    <row r="103" spans="1:7" x14ac:dyDescent="0.2">
      <c r="A103" s="181"/>
      <c r="B103" s="181"/>
      <c r="C103" s="181"/>
      <c r="D103" s="181"/>
      <c r="E103" s="181"/>
      <c r="F103" s="196"/>
      <c r="G103" s="187"/>
    </row>
    <row r="104" spans="1:7" x14ac:dyDescent="0.2">
      <c r="A104" s="181"/>
      <c r="B104" s="181"/>
      <c r="C104" s="181"/>
      <c r="D104" s="181"/>
      <c r="E104" s="181"/>
      <c r="F104" s="196"/>
      <c r="G104" s="187"/>
    </row>
    <row r="105" spans="1:7" x14ac:dyDescent="0.2">
      <c r="A105" s="181"/>
      <c r="B105" s="181"/>
      <c r="C105" s="181"/>
      <c r="D105" s="181"/>
      <c r="E105" s="181"/>
      <c r="F105" s="196"/>
      <c r="G105" s="187"/>
    </row>
  </sheetData>
  <mergeCells count="13">
    <mergeCell ref="B84:D84"/>
    <mergeCell ref="A1:G1"/>
    <mergeCell ref="A2:G2"/>
    <mergeCell ref="A3:G3"/>
    <mergeCell ref="B82:D82"/>
    <mergeCell ref="B83:D83"/>
    <mergeCell ref="B95:D95"/>
    <mergeCell ref="C85:D85"/>
    <mergeCell ref="E85:F85"/>
    <mergeCell ref="B91:D91"/>
    <mergeCell ref="B92:D92"/>
    <mergeCell ref="B93:D93"/>
    <mergeCell ref="B94:D9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C719-5186-4069-BB07-8837FE942781}">
  <dimension ref="A1:J105"/>
  <sheetViews>
    <sheetView workbookViewId="0">
      <selection sqref="A1:G1"/>
    </sheetView>
  </sheetViews>
  <sheetFormatPr defaultRowHeight="12.75" x14ac:dyDescent="0.2"/>
  <cols>
    <col min="1" max="1" width="5.85546875" style="136" bestFit="1" customWidth="1"/>
    <col min="2" max="2" width="14.140625" style="136" bestFit="1" customWidth="1"/>
    <col min="3" max="3" width="37.7109375" style="136" bestFit="1" customWidth="1"/>
    <col min="4" max="4" width="26.85546875" style="136" bestFit="1" customWidth="1"/>
    <col min="5" max="5" width="13.85546875" style="136" bestFit="1" customWidth="1"/>
    <col min="6" max="6" width="10.7109375" style="160" bestFit="1" customWidth="1"/>
    <col min="7" max="7" width="9.7109375" style="166" bestFit="1" customWidth="1"/>
    <col min="8" max="16384" width="9.140625" style="136"/>
  </cols>
  <sheetData>
    <row r="1" spans="1:10" ht="18.75" customHeight="1" x14ac:dyDescent="0.2">
      <c r="A1" s="359" t="s">
        <v>0</v>
      </c>
      <c r="B1" s="359"/>
      <c r="C1" s="359"/>
      <c r="D1" s="359"/>
      <c r="E1" s="359"/>
      <c r="F1" s="359"/>
      <c r="G1" s="359"/>
    </row>
    <row r="2" spans="1:10" ht="15" customHeight="1" x14ac:dyDescent="0.2">
      <c r="A2" s="357" t="s">
        <v>993</v>
      </c>
      <c r="B2" s="357"/>
      <c r="C2" s="357"/>
      <c r="D2" s="357"/>
      <c r="E2" s="357"/>
      <c r="F2" s="357"/>
      <c r="G2" s="357"/>
    </row>
    <row r="3" spans="1:10" ht="15" customHeight="1" x14ac:dyDescent="0.2">
      <c r="A3" s="349" t="s">
        <v>752</v>
      </c>
      <c r="B3" s="350"/>
      <c r="C3" s="350"/>
      <c r="D3" s="350"/>
      <c r="E3" s="350"/>
      <c r="F3" s="350"/>
      <c r="G3" s="351"/>
    </row>
    <row r="4" spans="1:10" ht="30" x14ac:dyDescent="0.2">
      <c r="A4" s="137" t="s">
        <v>2</v>
      </c>
      <c r="B4" s="138" t="s">
        <v>869</v>
      </c>
      <c r="C4" s="198" t="s">
        <v>870</v>
      </c>
      <c r="D4" s="141" t="s">
        <v>5</v>
      </c>
      <c r="E4" s="199" t="s">
        <v>6</v>
      </c>
      <c r="F4" s="200" t="s">
        <v>871</v>
      </c>
      <c r="G4" s="201" t="s">
        <v>872</v>
      </c>
    </row>
    <row r="5" spans="1:10" x14ac:dyDescent="0.2">
      <c r="A5" s="144"/>
      <c r="B5" s="145"/>
      <c r="C5" s="146" t="s">
        <v>873</v>
      </c>
      <c r="D5" s="147"/>
      <c r="E5" s="147"/>
      <c r="F5" s="148"/>
      <c r="G5" s="149"/>
    </row>
    <row r="6" spans="1:10" x14ac:dyDescent="0.2">
      <c r="A6" s="144"/>
      <c r="B6" s="145"/>
      <c r="C6" s="146" t="s">
        <v>874</v>
      </c>
      <c r="D6" s="147"/>
      <c r="E6" s="147"/>
      <c r="F6" s="148"/>
      <c r="G6" s="149"/>
    </row>
    <row r="7" spans="1:10" x14ac:dyDescent="0.2">
      <c r="A7" s="144"/>
      <c r="B7" s="145"/>
      <c r="C7" s="146" t="s">
        <v>875</v>
      </c>
      <c r="D7" s="147"/>
      <c r="E7" s="150" t="s">
        <v>876</v>
      </c>
      <c r="F7" s="150" t="s">
        <v>876</v>
      </c>
      <c r="G7" s="151" t="s">
        <v>876</v>
      </c>
    </row>
    <row r="8" spans="1:10" x14ac:dyDescent="0.2">
      <c r="A8" s="144"/>
      <c r="B8" s="202"/>
      <c r="C8" s="152" t="s">
        <v>109</v>
      </c>
      <c r="D8" s="153" t="s">
        <v>877</v>
      </c>
      <c r="E8" s="153" t="s">
        <v>877</v>
      </c>
      <c r="F8" s="150" t="s">
        <v>876</v>
      </c>
      <c r="G8" s="151" t="s">
        <v>876</v>
      </c>
    </row>
    <row r="9" spans="1:10" x14ac:dyDescent="0.2">
      <c r="A9" s="144"/>
      <c r="B9" s="202"/>
      <c r="C9" s="152" t="s">
        <v>878</v>
      </c>
      <c r="D9" s="153" t="s">
        <v>877</v>
      </c>
      <c r="E9" s="154"/>
      <c r="F9" s="150" t="s">
        <v>876</v>
      </c>
      <c r="G9" s="151" t="s">
        <v>876</v>
      </c>
    </row>
    <row r="10" spans="1:10" x14ac:dyDescent="0.2">
      <c r="A10" s="144"/>
      <c r="B10" s="202"/>
      <c r="C10" s="153"/>
      <c r="D10" s="153"/>
      <c r="E10" s="154"/>
      <c r="F10" s="150"/>
      <c r="G10" s="151"/>
    </row>
    <row r="11" spans="1:10" x14ac:dyDescent="0.2">
      <c r="A11" s="144"/>
      <c r="B11" s="202"/>
      <c r="C11" s="155" t="s">
        <v>879</v>
      </c>
      <c r="D11" s="153"/>
      <c r="E11" s="154"/>
      <c r="F11" s="156"/>
      <c r="G11" s="157"/>
    </row>
    <row r="12" spans="1:10" x14ac:dyDescent="0.2">
      <c r="A12" s="144"/>
      <c r="B12" s="202"/>
      <c r="C12" s="155" t="s">
        <v>880</v>
      </c>
      <c r="D12" s="153"/>
      <c r="E12" s="154"/>
      <c r="F12" s="156"/>
      <c r="G12" s="157"/>
    </row>
    <row r="13" spans="1:10" x14ac:dyDescent="0.2">
      <c r="A13" s="203">
        <v>1</v>
      </c>
      <c r="B13" s="145" t="s">
        <v>881</v>
      </c>
      <c r="C13" s="145" t="s">
        <v>882</v>
      </c>
      <c r="D13" s="153" t="s">
        <v>883</v>
      </c>
      <c r="E13" s="154">
        <v>2681</v>
      </c>
      <c r="F13" s="156">
        <v>166.5245506</v>
      </c>
      <c r="G13" s="159">
        <f>F13/$F$78</f>
        <v>3.6981913313521568E-2</v>
      </c>
      <c r="H13" s="160"/>
      <c r="I13" s="160"/>
      <c r="J13" s="165"/>
    </row>
    <row r="14" spans="1:10" x14ac:dyDescent="0.2">
      <c r="A14" s="203">
        <v>2</v>
      </c>
      <c r="B14" s="145" t="s">
        <v>884</v>
      </c>
      <c r="C14" s="145" t="s">
        <v>885</v>
      </c>
      <c r="D14" s="153" t="s">
        <v>886</v>
      </c>
      <c r="E14" s="154">
        <v>1563</v>
      </c>
      <c r="F14" s="156">
        <v>134.91547909999997</v>
      </c>
      <c r="G14" s="159">
        <f t="shared" ref="G14:G20" si="0">F14/$F$78</f>
        <v>2.9962143928634808E-2</v>
      </c>
      <c r="H14" s="160"/>
      <c r="I14" s="160"/>
      <c r="J14" s="165"/>
    </row>
    <row r="15" spans="1:10" x14ac:dyDescent="0.2">
      <c r="A15" s="203">
        <v>3</v>
      </c>
      <c r="B15" s="145" t="s">
        <v>887</v>
      </c>
      <c r="C15" s="145" t="s">
        <v>888</v>
      </c>
      <c r="D15" s="153" t="s">
        <v>886</v>
      </c>
      <c r="E15" s="154">
        <v>4079</v>
      </c>
      <c r="F15" s="156">
        <v>79.448655299999999</v>
      </c>
      <c r="G15" s="159">
        <f t="shared" si="0"/>
        <v>1.7644024695422034E-2</v>
      </c>
      <c r="H15" s="160"/>
      <c r="I15" s="160"/>
      <c r="J15" s="165"/>
    </row>
    <row r="16" spans="1:10" x14ac:dyDescent="0.2">
      <c r="A16" s="203">
        <v>4</v>
      </c>
      <c r="B16" s="145" t="s">
        <v>889</v>
      </c>
      <c r="C16" s="145" t="s">
        <v>890</v>
      </c>
      <c r="D16" s="153" t="s">
        <v>891</v>
      </c>
      <c r="E16" s="154">
        <v>4724</v>
      </c>
      <c r="F16" s="156">
        <v>49.849256399999994</v>
      </c>
      <c r="G16" s="159">
        <f t="shared" si="0"/>
        <v>1.1070565104580501E-2</v>
      </c>
      <c r="H16" s="160"/>
      <c r="I16" s="160"/>
      <c r="J16" s="165"/>
    </row>
    <row r="17" spans="1:10" x14ac:dyDescent="0.2">
      <c r="A17" s="203">
        <v>5</v>
      </c>
      <c r="B17" s="145" t="s">
        <v>892</v>
      </c>
      <c r="C17" s="145" t="s">
        <v>893</v>
      </c>
      <c r="D17" s="153" t="s">
        <v>891</v>
      </c>
      <c r="E17" s="154">
        <v>17875</v>
      </c>
      <c r="F17" s="156">
        <v>43.1923149</v>
      </c>
      <c r="G17" s="159">
        <f t="shared" si="0"/>
        <v>9.5921858950335816E-3</v>
      </c>
      <c r="H17" s="160"/>
      <c r="I17" s="160"/>
      <c r="J17" s="165"/>
    </row>
    <row r="18" spans="1:10" x14ac:dyDescent="0.2">
      <c r="A18" s="203">
        <v>6</v>
      </c>
      <c r="B18" s="145" t="s">
        <v>894</v>
      </c>
      <c r="C18" s="145" t="s">
        <v>895</v>
      </c>
      <c r="D18" s="153" t="s">
        <v>891</v>
      </c>
      <c r="E18" s="154">
        <v>280</v>
      </c>
      <c r="F18" s="156">
        <v>15.365772099999999</v>
      </c>
      <c r="G18" s="159">
        <f t="shared" si="0"/>
        <v>3.4124436892341821E-3</v>
      </c>
      <c r="H18" s="160"/>
      <c r="I18" s="160"/>
      <c r="J18" s="165"/>
    </row>
    <row r="19" spans="1:10" x14ac:dyDescent="0.2">
      <c r="A19" s="144"/>
      <c r="B19" s="145"/>
      <c r="C19" s="145"/>
      <c r="D19" s="153"/>
      <c r="E19" s="154"/>
      <c r="F19" s="156"/>
      <c r="G19" s="159"/>
    </row>
    <row r="20" spans="1:10" x14ac:dyDescent="0.2">
      <c r="A20" s="144"/>
      <c r="B20" s="145"/>
      <c r="C20" s="204" t="s">
        <v>109</v>
      </c>
      <c r="D20" s="153"/>
      <c r="E20" s="154"/>
      <c r="F20" s="167">
        <f>SUM(F13:F18)</f>
        <v>489.29602839999995</v>
      </c>
      <c r="G20" s="168">
        <f t="shared" si="0"/>
        <v>0.10866327662642668</v>
      </c>
    </row>
    <row r="21" spans="1:10" x14ac:dyDescent="0.2">
      <c r="A21" s="144"/>
      <c r="B21" s="145"/>
      <c r="C21" s="153"/>
      <c r="D21" s="153"/>
      <c r="E21" s="154"/>
      <c r="F21" s="167"/>
      <c r="G21" s="169"/>
    </row>
    <row r="22" spans="1:10" x14ac:dyDescent="0.2">
      <c r="A22" s="144"/>
      <c r="B22" s="145"/>
      <c r="C22" s="155" t="s">
        <v>896</v>
      </c>
      <c r="D22" s="153"/>
      <c r="E22" s="154"/>
      <c r="F22" s="156"/>
      <c r="G22" s="157"/>
    </row>
    <row r="23" spans="1:10" x14ac:dyDescent="0.2">
      <c r="A23" s="158">
        <v>1</v>
      </c>
      <c r="B23" s="145" t="s">
        <v>897</v>
      </c>
      <c r="C23" s="145" t="s">
        <v>898</v>
      </c>
      <c r="D23" s="153" t="s">
        <v>899</v>
      </c>
      <c r="E23" s="154">
        <v>225</v>
      </c>
      <c r="F23" s="156">
        <v>302.71948190000001</v>
      </c>
      <c r="G23" s="159">
        <f t="shared" ref="G23:G48" si="1">F23/$F$78</f>
        <v>6.7228199070966069E-2</v>
      </c>
      <c r="H23" s="160"/>
      <c r="I23" s="160"/>
      <c r="J23" s="160"/>
    </row>
    <row r="24" spans="1:10" x14ac:dyDescent="0.2">
      <c r="A24" s="158">
        <v>2</v>
      </c>
      <c r="B24" s="145" t="s">
        <v>900</v>
      </c>
      <c r="C24" s="145" t="s">
        <v>901</v>
      </c>
      <c r="D24" s="153" t="s">
        <v>902</v>
      </c>
      <c r="E24" s="154">
        <v>3024</v>
      </c>
      <c r="F24" s="156">
        <v>275.80954710000003</v>
      </c>
      <c r="G24" s="159">
        <f t="shared" si="1"/>
        <v>6.1252017946558837E-2</v>
      </c>
      <c r="H24" s="160"/>
      <c r="I24" s="160"/>
      <c r="J24" s="160"/>
    </row>
    <row r="25" spans="1:10" x14ac:dyDescent="0.2">
      <c r="A25" s="158">
        <v>3</v>
      </c>
      <c r="B25" s="145" t="s">
        <v>903</v>
      </c>
      <c r="C25" s="145" t="s">
        <v>904</v>
      </c>
      <c r="D25" s="153" t="s">
        <v>905</v>
      </c>
      <c r="E25" s="154">
        <v>307</v>
      </c>
      <c r="F25" s="156">
        <v>257.05579630000005</v>
      </c>
      <c r="G25" s="159">
        <f t="shared" si="1"/>
        <v>5.7087169076586959E-2</v>
      </c>
      <c r="H25" s="160"/>
      <c r="I25" s="160"/>
      <c r="J25" s="160"/>
    </row>
    <row r="26" spans="1:10" x14ac:dyDescent="0.2">
      <c r="A26" s="158">
        <v>4</v>
      </c>
      <c r="B26" s="145" t="s">
        <v>906</v>
      </c>
      <c r="C26" s="145" t="s">
        <v>907</v>
      </c>
      <c r="D26" s="153" t="s">
        <v>908</v>
      </c>
      <c r="E26" s="154">
        <v>1638</v>
      </c>
      <c r="F26" s="156">
        <v>229.55178770000001</v>
      </c>
      <c r="G26" s="159">
        <f t="shared" si="1"/>
        <v>5.0979055539245553E-2</v>
      </c>
      <c r="H26" s="160"/>
      <c r="I26" s="160"/>
      <c r="J26" s="160"/>
    </row>
    <row r="27" spans="1:10" x14ac:dyDescent="0.2">
      <c r="A27" s="158">
        <v>5</v>
      </c>
      <c r="B27" s="145" t="s">
        <v>909</v>
      </c>
      <c r="C27" s="145" t="s">
        <v>910</v>
      </c>
      <c r="D27" s="153" t="s">
        <v>911</v>
      </c>
      <c r="E27" s="154">
        <v>1410</v>
      </c>
      <c r="F27" s="156">
        <v>194.54695770000001</v>
      </c>
      <c r="G27" s="159">
        <f t="shared" si="1"/>
        <v>4.3205153229044342E-2</v>
      </c>
      <c r="H27" s="160"/>
      <c r="I27" s="160"/>
      <c r="J27" s="160"/>
    </row>
    <row r="28" spans="1:10" x14ac:dyDescent="0.2">
      <c r="A28" s="158">
        <v>6</v>
      </c>
      <c r="B28" s="145" t="s">
        <v>912</v>
      </c>
      <c r="C28" s="145" t="s">
        <v>913</v>
      </c>
      <c r="D28" s="153" t="s">
        <v>891</v>
      </c>
      <c r="E28" s="154">
        <v>701</v>
      </c>
      <c r="F28" s="156">
        <v>191.04230579999998</v>
      </c>
      <c r="G28" s="159">
        <f t="shared" si="1"/>
        <v>4.24268371651794E-2</v>
      </c>
      <c r="H28" s="160"/>
      <c r="I28" s="160"/>
      <c r="J28" s="160"/>
    </row>
    <row r="29" spans="1:10" x14ac:dyDescent="0.2">
      <c r="A29" s="158">
        <v>7</v>
      </c>
      <c r="B29" s="145" t="s">
        <v>914</v>
      </c>
      <c r="C29" s="145" t="s">
        <v>915</v>
      </c>
      <c r="D29" s="153" t="s">
        <v>916</v>
      </c>
      <c r="E29" s="154">
        <v>2514</v>
      </c>
      <c r="F29" s="156">
        <v>186.94663270000001</v>
      </c>
      <c r="G29" s="159">
        <f t="shared" si="1"/>
        <v>4.1517266612375155E-2</v>
      </c>
      <c r="H29" s="160"/>
      <c r="I29" s="160"/>
      <c r="J29" s="160"/>
    </row>
    <row r="30" spans="1:10" x14ac:dyDescent="0.2">
      <c r="A30" s="158">
        <v>8</v>
      </c>
      <c r="B30" s="145" t="s">
        <v>917</v>
      </c>
      <c r="C30" s="145" t="s">
        <v>918</v>
      </c>
      <c r="D30" s="153" t="s">
        <v>905</v>
      </c>
      <c r="E30" s="154">
        <v>1311</v>
      </c>
      <c r="F30" s="156">
        <v>177.06939059999999</v>
      </c>
      <c r="G30" s="159">
        <f t="shared" si="1"/>
        <v>3.9323720316632345E-2</v>
      </c>
      <c r="H30" s="160"/>
      <c r="I30" s="160"/>
      <c r="J30" s="160"/>
    </row>
    <row r="31" spans="1:10" x14ac:dyDescent="0.2">
      <c r="A31" s="158">
        <v>9</v>
      </c>
      <c r="B31" s="145" t="s">
        <v>919</v>
      </c>
      <c r="C31" s="145" t="s">
        <v>920</v>
      </c>
      <c r="D31" s="153" t="s">
        <v>921</v>
      </c>
      <c r="E31" s="154">
        <v>1834</v>
      </c>
      <c r="F31" s="156">
        <v>175.43212270000001</v>
      </c>
      <c r="G31" s="159">
        <f t="shared" si="1"/>
        <v>3.89601144739464E-2</v>
      </c>
      <c r="H31" s="160"/>
      <c r="I31" s="160"/>
      <c r="J31" s="160"/>
    </row>
    <row r="32" spans="1:10" x14ac:dyDescent="0.2">
      <c r="A32" s="158">
        <v>10</v>
      </c>
      <c r="B32" s="145" t="s">
        <v>922</v>
      </c>
      <c r="C32" s="145" t="s">
        <v>923</v>
      </c>
      <c r="D32" s="153" t="s">
        <v>924</v>
      </c>
      <c r="E32" s="154">
        <v>4928</v>
      </c>
      <c r="F32" s="156">
        <v>168.84281110000001</v>
      </c>
      <c r="G32" s="159">
        <f t="shared" si="1"/>
        <v>3.7496754569902424E-2</v>
      </c>
      <c r="H32" s="160"/>
      <c r="I32" s="160"/>
      <c r="J32" s="160"/>
    </row>
    <row r="33" spans="1:10" x14ac:dyDescent="0.2">
      <c r="A33" s="158">
        <v>11</v>
      </c>
      <c r="B33" s="145" t="s">
        <v>925</v>
      </c>
      <c r="C33" s="145" t="s">
        <v>926</v>
      </c>
      <c r="D33" s="153" t="s">
        <v>927</v>
      </c>
      <c r="E33" s="154">
        <v>1689</v>
      </c>
      <c r="F33" s="156">
        <v>165.45457400000001</v>
      </c>
      <c r="G33" s="159">
        <f t="shared" si="1"/>
        <v>3.6744292003473747E-2</v>
      </c>
      <c r="H33" s="160"/>
      <c r="I33" s="160"/>
      <c r="J33" s="160"/>
    </row>
    <row r="34" spans="1:10" x14ac:dyDescent="0.2">
      <c r="A34" s="158">
        <v>12</v>
      </c>
      <c r="B34" s="145" t="s">
        <v>928</v>
      </c>
      <c r="C34" s="145" t="s">
        <v>929</v>
      </c>
      <c r="D34" s="153" t="s">
        <v>930</v>
      </c>
      <c r="E34" s="154">
        <v>4029</v>
      </c>
      <c r="F34" s="156">
        <v>157.42789539999998</v>
      </c>
      <c r="G34" s="159">
        <f t="shared" si="1"/>
        <v>3.4961720418015887E-2</v>
      </c>
      <c r="H34" s="160"/>
      <c r="I34" s="160"/>
      <c r="J34" s="160"/>
    </row>
    <row r="35" spans="1:10" x14ac:dyDescent="0.2">
      <c r="A35" s="158">
        <v>13</v>
      </c>
      <c r="B35" s="145" t="s">
        <v>931</v>
      </c>
      <c r="C35" s="145" t="s">
        <v>932</v>
      </c>
      <c r="D35" s="153" t="s">
        <v>933</v>
      </c>
      <c r="E35" s="154">
        <v>1857</v>
      </c>
      <c r="F35" s="156">
        <v>150.50169109999999</v>
      </c>
      <c r="G35" s="159">
        <f t="shared" si="1"/>
        <v>3.3423543097666222E-2</v>
      </c>
      <c r="H35" s="160"/>
      <c r="I35" s="160"/>
      <c r="J35" s="160"/>
    </row>
    <row r="36" spans="1:10" x14ac:dyDescent="0.2">
      <c r="A36" s="158">
        <v>14</v>
      </c>
      <c r="B36" s="145" t="s">
        <v>934</v>
      </c>
      <c r="C36" s="145" t="s">
        <v>935</v>
      </c>
      <c r="D36" s="153" t="s">
        <v>936</v>
      </c>
      <c r="E36" s="154">
        <v>4102</v>
      </c>
      <c r="F36" s="156">
        <v>146.2145706</v>
      </c>
      <c r="G36" s="159">
        <f t="shared" si="1"/>
        <v>3.2471455744033574E-2</v>
      </c>
      <c r="H36" s="160"/>
      <c r="I36" s="160"/>
      <c r="J36" s="160"/>
    </row>
    <row r="37" spans="1:10" x14ac:dyDescent="0.2">
      <c r="A37" s="158">
        <v>15</v>
      </c>
      <c r="B37" s="145" t="s">
        <v>937</v>
      </c>
      <c r="C37" s="145" t="s">
        <v>938</v>
      </c>
      <c r="D37" s="153" t="s">
        <v>939</v>
      </c>
      <c r="E37" s="154">
        <v>3551</v>
      </c>
      <c r="F37" s="156">
        <v>137.21313079999999</v>
      </c>
      <c r="G37" s="159">
        <f t="shared" si="1"/>
        <v>3.0472408365247353E-2</v>
      </c>
      <c r="H37" s="160"/>
      <c r="I37" s="160"/>
      <c r="J37" s="160"/>
    </row>
    <row r="38" spans="1:10" x14ac:dyDescent="0.2">
      <c r="A38" s="158">
        <v>16</v>
      </c>
      <c r="B38" s="145" t="s">
        <v>940</v>
      </c>
      <c r="C38" s="145" t="s">
        <v>941</v>
      </c>
      <c r="D38" s="153" t="s">
        <v>942</v>
      </c>
      <c r="E38" s="154">
        <v>2015</v>
      </c>
      <c r="F38" s="156">
        <v>119.4100052</v>
      </c>
      <c r="G38" s="159">
        <f t="shared" si="1"/>
        <v>2.6518675145270499E-2</v>
      </c>
      <c r="H38" s="160"/>
      <c r="I38" s="160"/>
      <c r="J38" s="160"/>
    </row>
    <row r="39" spans="1:10" x14ac:dyDescent="0.2">
      <c r="A39" s="158">
        <v>17</v>
      </c>
      <c r="B39" s="145" t="s">
        <v>943</v>
      </c>
      <c r="C39" s="145" t="s">
        <v>944</v>
      </c>
      <c r="D39" s="153" t="s">
        <v>945</v>
      </c>
      <c r="E39" s="154">
        <v>1862</v>
      </c>
      <c r="F39" s="156">
        <v>114.2107256</v>
      </c>
      <c r="G39" s="159">
        <f t="shared" si="1"/>
        <v>2.5364014725727767E-2</v>
      </c>
      <c r="H39" s="160"/>
      <c r="I39" s="160"/>
      <c r="J39" s="160"/>
    </row>
    <row r="40" spans="1:10" x14ac:dyDescent="0.2">
      <c r="A40" s="158">
        <v>18</v>
      </c>
      <c r="B40" s="145" t="s">
        <v>946</v>
      </c>
      <c r="C40" s="145" t="s">
        <v>947</v>
      </c>
      <c r="D40" s="153" t="s">
        <v>948</v>
      </c>
      <c r="E40" s="154">
        <v>1392</v>
      </c>
      <c r="F40" s="156">
        <v>103.25946340000002</v>
      </c>
      <c r="G40" s="159">
        <f t="shared" si="1"/>
        <v>2.29319491360306E-2</v>
      </c>
      <c r="H40" s="160"/>
      <c r="I40" s="160"/>
      <c r="J40" s="160"/>
    </row>
    <row r="41" spans="1:10" x14ac:dyDescent="0.2">
      <c r="A41" s="158">
        <v>19</v>
      </c>
      <c r="B41" s="145" t="s">
        <v>949</v>
      </c>
      <c r="C41" s="145" t="s">
        <v>950</v>
      </c>
      <c r="D41" s="153" t="s">
        <v>924</v>
      </c>
      <c r="E41" s="154">
        <v>1110</v>
      </c>
      <c r="F41" s="156">
        <v>99.262884900000003</v>
      </c>
      <c r="G41" s="159">
        <f t="shared" si="1"/>
        <v>2.2044385595969111E-2</v>
      </c>
      <c r="H41" s="160"/>
      <c r="I41" s="160"/>
      <c r="J41" s="160"/>
    </row>
    <row r="42" spans="1:10" x14ac:dyDescent="0.2">
      <c r="A42" s="158">
        <v>20</v>
      </c>
      <c r="B42" s="145" t="s">
        <v>961</v>
      </c>
      <c r="C42" s="145" t="s">
        <v>962</v>
      </c>
      <c r="D42" s="153" t="s">
        <v>891</v>
      </c>
      <c r="E42" s="154">
        <v>2167</v>
      </c>
      <c r="F42" s="156">
        <v>98.707289700000004</v>
      </c>
      <c r="G42" s="159">
        <f t="shared" si="1"/>
        <v>2.1920998543130496E-2</v>
      </c>
      <c r="H42" s="160"/>
      <c r="I42" s="160"/>
      <c r="J42" s="160"/>
    </row>
    <row r="43" spans="1:10" x14ac:dyDescent="0.2">
      <c r="A43" s="158">
        <v>21</v>
      </c>
      <c r="B43" s="145" t="s">
        <v>951</v>
      </c>
      <c r="C43" s="145" t="s">
        <v>952</v>
      </c>
      <c r="D43" s="153" t="s">
        <v>933</v>
      </c>
      <c r="E43" s="154">
        <v>1185</v>
      </c>
      <c r="F43" s="156">
        <v>97.015571600000001</v>
      </c>
      <c r="G43" s="159">
        <f t="shared" si="1"/>
        <v>2.1545300353886347E-2</v>
      </c>
      <c r="H43" s="160"/>
      <c r="I43" s="160"/>
      <c r="J43" s="160"/>
    </row>
    <row r="44" spans="1:10" x14ac:dyDescent="0.2">
      <c r="A44" s="158">
        <v>22</v>
      </c>
      <c r="B44" s="145" t="s">
        <v>953</v>
      </c>
      <c r="C44" s="145" t="s">
        <v>954</v>
      </c>
      <c r="D44" s="153" t="s">
        <v>955</v>
      </c>
      <c r="E44" s="154">
        <v>1044</v>
      </c>
      <c r="F44" s="156">
        <v>93.397060399999987</v>
      </c>
      <c r="G44" s="159">
        <f t="shared" si="1"/>
        <v>2.0741698320190738E-2</v>
      </c>
      <c r="H44" s="160"/>
      <c r="I44" s="160"/>
      <c r="J44" s="160"/>
    </row>
    <row r="45" spans="1:10" x14ac:dyDescent="0.2">
      <c r="A45" s="158">
        <v>23</v>
      </c>
      <c r="B45" s="145" t="s">
        <v>956</v>
      </c>
      <c r="C45" s="145" t="s">
        <v>957</v>
      </c>
      <c r="D45" s="153" t="s">
        <v>958</v>
      </c>
      <c r="E45" s="154">
        <v>12748</v>
      </c>
      <c r="F45" s="156">
        <v>90.541427799999994</v>
      </c>
      <c r="G45" s="159">
        <f t="shared" si="1"/>
        <v>2.0107517012461894E-2</v>
      </c>
      <c r="H45" s="160"/>
      <c r="I45" s="160"/>
      <c r="J45" s="160"/>
    </row>
    <row r="46" spans="1:10" x14ac:dyDescent="0.2">
      <c r="A46" s="158">
        <v>24</v>
      </c>
      <c r="B46" s="145" t="s">
        <v>959</v>
      </c>
      <c r="C46" s="145" t="s">
        <v>960</v>
      </c>
      <c r="D46" s="153" t="s">
        <v>939</v>
      </c>
      <c r="E46" s="154">
        <v>705</v>
      </c>
      <c r="F46" s="156">
        <v>89.937472199999988</v>
      </c>
      <c r="G46" s="159">
        <f t="shared" si="1"/>
        <v>1.9973390041009696E-2</v>
      </c>
      <c r="H46" s="160"/>
      <c r="I46" s="160"/>
      <c r="J46" s="160"/>
    </row>
    <row r="47" spans="1:10" x14ac:dyDescent="0.2">
      <c r="A47" s="158">
        <v>25</v>
      </c>
      <c r="B47" s="145" t="s">
        <v>963</v>
      </c>
      <c r="C47" s="145" t="s">
        <v>964</v>
      </c>
      <c r="D47" s="153" t="s">
        <v>891</v>
      </c>
      <c r="E47" s="154">
        <v>95</v>
      </c>
      <c r="F47" s="156">
        <v>46.521482499999998</v>
      </c>
      <c r="G47" s="159">
        <f t="shared" si="1"/>
        <v>1.0331530256845566E-2</v>
      </c>
      <c r="H47" s="160"/>
      <c r="I47" s="160"/>
      <c r="J47" s="160"/>
    </row>
    <row r="48" spans="1:10" x14ac:dyDescent="0.2">
      <c r="A48" s="158">
        <v>26</v>
      </c>
      <c r="B48" s="145" t="s">
        <v>965</v>
      </c>
      <c r="C48" s="145" t="s">
        <v>966</v>
      </c>
      <c r="D48" s="153" t="s">
        <v>958</v>
      </c>
      <c r="E48" s="154">
        <v>69</v>
      </c>
      <c r="F48" s="156">
        <v>3.5692401</v>
      </c>
      <c r="G48" s="159">
        <f t="shared" si="1"/>
        <v>7.9265986605427932E-4</v>
      </c>
      <c r="H48" s="160"/>
      <c r="I48" s="160"/>
      <c r="J48" s="160"/>
    </row>
    <row r="49" spans="1:8" x14ac:dyDescent="0.2">
      <c r="A49" s="144"/>
      <c r="B49" s="145"/>
      <c r="C49" s="145"/>
      <c r="D49" s="153"/>
      <c r="E49" s="156" t="s">
        <v>877</v>
      </c>
      <c r="F49" s="156"/>
      <c r="G49" s="159"/>
    </row>
    <row r="50" spans="1:8" x14ac:dyDescent="0.2">
      <c r="A50" s="144"/>
      <c r="B50" s="145"/>
      <c r="C50" s="152" t="s">
        <v>109</v>
      </c>
      <c r="D50" s="153"/>
      <c r="E50" s="153" t="s">
        <v>877</v>
      </c>
      <c r="F50" s="150">
        <f>SUM(F23:F48)</f>
        <v>3871.6613188999986</v>
      </c>
      <c r="G50" s="168">
        <f>F50/$F$78</f>
        <v>0.85982182662545092</v>
      </c>
      <c r="H50" s="166"/>
    </row>
    <row r="51" spans="1:8" x14ac:dyDescent="0.2">
      <c r="A51" s="144"/>
      <c r="B51" s="145"/>
      <c r="C51" s="152"/>
      <c r="D51" s="153"/>
      <c r="E51" s="153"/>
      <c r="F51" s="150"/>
      <c r="G51" s="151"/>
    </row>
    <row r="52" spans="1:8" x14ac:dyDescent="0.2">
      <c r="A52" s="144"/>
      <c r="B52" s="145"/>
      <c r="C52" s="152" t="s">
        <v>967</v>
      </c>
      <c r="D52" s="153" t="s">
        <v>877</v>
      </c>
      <c r="E52" s="150" t="s">
        <v>876</v>
      </c>
      <c r="F52" s="150" t="s">
        <v>876</v>
      </c>
      <c r="G52" s="151" t="s">
        <v>876</v>
      </c>
    </row>
    <row r="53" spans="1:8" x14ac:dyDescent="0.2">
      <c r="A53" s="144"/>
      <c r="B53" s="145"/>
      <c r="C53" s="152" t="s">
        <v>109</v>
      </c>
      <c r="D53" s="153" t="s">
        <v>877</v>
      </c>
      <c r="E53" s="150" t="s">
        <v>876</v>
      </c>
      <c r="F53" s="150" t="s">
        <v>876</v>
      </c>
      <c r="G53" s="151" t="s">
        <v>876</v>
      </c>
    </row>
    <row r="54" spans="1:8" x14ac:dyDescent="0.2">
      <c r="A54" s="144"/>
      <c r="B54" s="145"/>
      <c r="C54" s="152" t="s">
        <v>878</v>
      </c>
      <c r="D54" s="153" t="s">
        <v>877</v>
      </c>
      <c r="E54" s="153" t="s">
        <v>877</v>
      </c>
      <c r="F54" s="150">
        <f>F50+F20</f>
        <v>4360.9573472999982</v>
      </c>
      <c r="G54" s="168">
        <f>F54/$F$78</f>
        <v>0.96848510325187753</v>
      </c>
    </row>
    <row r="55" spans="1:8" x14ac:dyDescent="0.2">
      <c r="A55" s="144"/>
      <c r="B55" s="145"/>
      <c r="C55" s="174"/>
      <c r="D55" s="153"/>
      <c r="E55" s="153"/>
      <c r="F55" s="175"/>
      <c r="G55" s="151"/>
    </row>
    <row r="56" spans="1:8" x14ac:dyDescent="0.2">
      <c r="A56" s="144"/>
      <c r="B56" s="145"/>
      <c r="C56" s="174" t="s">
        <v>968</v>
      </c>
      <c r="D56" s="153"/>
      <c r="E56" s="153"/>
      <c r="F56" s="175"/>
      <c r="G56" s="151"/>
    </row>
    <row r="57" spans="1:8" x14ac:dyDescent="0.2">
      <c r="A57" s="144"/>
      <c r="B57" s="145"/>
      <c r="C57" s="144" t="s">
        <v>969</v>
      </c>
      <c r="D57" s="153"/>
      <c r="E57" s="150" t="s">
        <v>876</v>
      </c>
      <c r="F57" s="150" t="s">
        <v>876</v>
      </c>
      <c r="G57" s="150" t="s">
        <v>876</v>
      </c>
    </row>
    <row r="58" spans="1:8" x14ac:dyDescent="0.2">
      <c r="A58" s="144"/>
      <c r="B58" s="145"/>
      <c r="C58" s="144" t="s">
        <v>970</v>
      </c>
      <c r="D58" s="153"/>
      <c r="E58" s="150" t="s">
        <v>876</v>
      </c>
      <c r="F58" s="150" t="s">
        <v>876</v>
      </c>
      <c r="G58" s="150" t="s">
        <v>876</v>
      </c>
    </row>
    <row r="59" spans="1:8" x14ac:dyDescent="0.2">
      <c r="A59" s="144"/>
      <c r="B59" s="145"/>
      <c r="C59" s="144" t="s">
        <v>971</v>
      </c>
      <c r="D59" s="153"/>
      <c r="E59" s="150" t="s">
        <v>876</v>
      </c>
      <c r="F59" s="150" t="s">
        <v>876</v>
      </c>
      <c r="G59" s="150" t="s">
        <v>876</v>
      </c>
    </row>
    <row r="60" spans="1:8" x14ac:dyDescent="0.2">
      <c r="A60" s="144"/>
      <c r="B60" s="145"/>
      <c r="C60" s="144"/>
      <c r="D60" s="153"/>
      <c r="E60" s="153"/>
      <c r="F60" s="176"/>
      <c r="G60" s="177"/>
    </row>
    <row r="61" spans="1:8" x14ac:dyDescent="0.2">
      <c r="A61" s="144"/>
      <c r="B61" s="145"/>
      <c r="C61" s="205" t="s">
        <v>972</v>
      </c>
      <c r="D61" s="153"/>
      <c r="E61" s="153"/>
      <c r="F61" s="176"/>
      <c r="G61" s="177"/>
    </row>
    <row r="62" spans="1:8" x14ac:dyDescent="0.2">
      <c r="A62" s="144"/>
      <c r="B62" s="145"/>
      <c r="C62" s="152" t="s">
        <v>109</v>
      </c>
      <c r="D62" s="153" t="s">
        <v>877</v>
      </c>
      <c r="E62" s="150" t="s">
        <v>876</v>
      </c>
      <c r="F62" s="150" t="s">
        <v>876</v>
      </c>
      <c r="G62" s="151" t="s">
        <v>876</v>
      </c>
    </row>
    <row r="63" spans="1:8" x14ac:dyDescent="0.2">
      <c r="A63" s="144"/>
      <c r="B63" s="145"/>
      <c r="C63" s="152" t="s">
        <v>878</v>
      </c>
      <c r="D63" s="153" t="s">
        <v>877</v>
      </c>
      <c r="E63" s="153" t="s">
        <v>877</v>
      </c>
      <c r="F63" s="150" t="s">
        <v>876</v>
      </c>
      <c r="G63" s="151" t="s">
        <v>876</v>
      </c>
    </row>
    <row r="64" spans="1:8" x14ac:dyDescent="0.2">
      <c r="A64" s="144"/>
      <c r="B64" s="145"/>
      <c r="C64" s="152"/>
      <c r="D64" s="153"/>
      <c r="E64" s="153"/>
      <c r="F64" s="150"/>
      <c r="G64" s="151"/>
    </row>
    <row r="65" spans="1:9" x14ac:dyDescent="0.2">
      <c r="A65" s="144"/>
      <c r="B65" s="145"/>
      <c r="C65" s="152" t="s">
        <v>973</v>
      </c>
      <c r="D65" s="153"/>
      <c r="E65" s="153"/>
      <c r="F65" s="150"/>
      <c r="G65" s="151"/>
    </row>
    <row r="66" spans="1:9" x14ac:dyDescent="0.2">
      <c r="A66" s="144"/>
      <c r="B66" s="145"/>
      <c r="C66" s="152" t="s">
        <v>974</v>
      </c>
      <c r="D66" s="153"/>
      <c r="E66" s="150" t="s">
        <v>876</v>
      </c>
      <c r="F66" s="150" t="s">
        <v>876</v>
      </c>
      <c r="G66" s="151" t="s">
        <v>876</v>
      </c>
    </row>
    <row r="67" spans="1:9" hidden="1" x14ac:dyDescent="0.2">
      <c r="A67" s="144"/>
      <c r="B67" s="145"/>
      <c r="C67" s="145"/>
      <c r="D67" s="153"/>
      <c r="E67" s="154"/>
      <c r="F67" s="206"/>
      <c r="G67" s="159"/>
    </row>
    <row r="68" spans="1:9" x14ac:dyDescent="0.2">
      <c r="A68" s="144"/>
      <c r="B68" s="145"/>
      <c r="C68" s="152" t="s">
        <v>109</v>
      </c>
      <c r="D68" s="153"/>
      <c r="E68" s="153"/>
      <c r="F68" s="150" t="s">
        <v>876</v>
      </c>
      <c r="G68" s="151" t="s">
        <v>876</v>
      </c>
    </row>
    <row r="69" spans="1:9" x14ac:dyDescent="0.2">
      <c r="A69" s="144"/>
      <c r="B69" s="145"/>
      <c r="C69" s="152"/>
      <c r="D69" s="153"/>
      <c r="E69" s="153"/>
      <c r="F69" s="150"/>
      <c r="G69" s="151"/>
    </row>
    <row r="70" spans="1:9" x14ac:dyDescent="0.2">
      <c r="A70" s="144"/>
      <c r="B70" s="145"/>
      <c r="C70" s="152" t="s">
        <v>975</v>
      </c>
      <c r="D70" s="153" t="s">
        <v>877</v>
      </c>
      <c r="E70" s="153" t="s">
        <v>877</v>
      </c>
      <c r="F70" s="179" t="s">
        <v>877</v>
      </c>
      <c r="G70" s="180" t="s">
        <v>877</v>
      </c>
    </row>
    <row r="71" spans="1:9" x14ac:dyDescent="0.2">
      <c r="A71" s="144"/>
      <c r="B71" s="145"/>
      <c r="C71" s="72" t="s">
        <v>757</v>
      </c>
      <c r="D71" s="153" t="s">
        <v>976</v>
      </c>
      <c r="E71" s="154"/>
      <c r="F71" s="156">
        <v>138.95431640000001</v>
      </c>
      <c r="G71" s="159">
        <f>F71/$F$78</f>
        <v>3.0859092338811265E-2</v>
      </c>
      <c r="H71" s="165"/>
    </row>
    <row r="72" spans="1:9" x14ac:dyDescent="0.2">
      <c r="A72" s="144"/>
      <c r="B72" s="145"/>
      <c r="C72" s="152" t="s">
        <v>109</v>
      </c>
      <c r="D72" s="153" t="s">
        <v>877</v>
      </c>
      <c r="E72" s="153" t="s">
        <v>877</v>
      </c>
      <c r="F72" s="150">
        <f>F71</f>
        <v>138.95431640000001</v>
      </c>
      <c r="G72" s="168">
        <f>F72/$F$78</f>
        <v>3.0859092338811265E-2</v>
      </c>
    </row>
    <row r="73" spans="1:9" x14ac:dyDescent="0.2">
      <c r="A73" s="144"/>
      <c r="B73" s="145"/>
      <c r="C73" s="152"/>
      <c r="D73" s="153"/>
      <c r="E73" s="153"/>
      <c r="F73" s="150"/>
      <c r="G73" s="151"/>
    </row>
    <row r="74" spans="1:9" x14ac:dyDescent="0.2">
      <c r="A74" s="144"/>
      <c r="B74" s="145"/>
      <c r="C74" s="152" t="s">
        <v>134</v>
      </c>
      <c r="D74" s="153" t="s">
        <v>877</v>
      </c>
      <c r="E74" s="153" t="s">
        <v>877</v>
      </c>
      <c r="F74" s="156">
        <v>2.95299850000265</v>
      </c>
      <c r="G74" s="159">
        <f>F74/$F$78</f>
        <v>6.5580440931126713E-4</v>
      </c>
      <c r="H74" s="160"/>
    </row>
    <row r="75" spans="1:9" x14ac:dyDescent="0.2">
      <c r="A75" s="144"/>
      <c r="B75" s="145"/>
      <c r="C75" s="152" t="s">
        <v>109</v>
      </c>
      <c r="D75" s="153"/>
      <c r="E75" s="153"/>
      <c r="F75" s="150">
        <f>F74</f>
        <v>2.95299850000265</v>
      </c>
      <c r="G75" s="173">
        <f>F75/$F$78</f>
        <v>6.5580440931126713E-4</v>
      </c>
      <c r="I75" s="160"/>
    </row>
    <row r="76" spans="1:9" x14ac:dyDescent="0.2">
      <c r="A76" s="144"/>
      <c r="B76" s="145"/>
      <c r="C76" s="152" t="s">
        <v>878</v>
      </c>
      <c r="D76" s="153"/>
      <c r="E76" s="153"/>
      <c r="F76" s="150">
        <f>F72+F75</f>
        <v>141.90731490000266</v>
      </c>
      <c r="G76" s="173">
        <f>F76/$F$78</f>
        <v>3.151489674812253E-2</v>
      </c>
      <c r="H76" s="160"/>
    </row>
    <row r="77" spans="1:9" x14ac:dyDescent="0.2">
      <c r="A77" s="144"/>
      <c r="B77" s="145"/>
      <c r="C77" s="152"/>
      <c r="D77" s="153"/>
      <c r="E77" s="153"/>
      <c r="F77" s="150"/>
      <c r="G77" s="151"/>
    </row>
    <row r="78" spans="1:9" x14ac:dyDescent="0.2">
      <c r="A78" s="144"/>
      <c r="B78" s="145"/>
      <c r="C78" s="152" t="s">
        <v>977</v>
      </c>
      <c r="D78" s="153" t="s">
        <v>877</v>
      </c>
      <c r="E78" s="153" t="s">
        <v>877</v>
      </c>
      <c r="F78" s="150">
        <v>4502.8646622000006</v>
      </c>
      <c r="G78" s="173">
        <f>G76+G54</f>
        <v>1</v>
      </c>
      <c r="H78" s="160"/>
    </row>
    <row r="79" spans="1:9" x14ac:dyDescent="0.2">
      <c r="A79" s="181"/>
      <c r="B79" s="161"/>
      <c r="C79" s="162"/>
      <c r="D79" s="161"/>
      <c r="E79" s="161"/>
      <c r="F79" s="207"/>
      <c r="G79" s="183"/>
      <c r="H79" s="208"/>
    </row>
    <row r="80" spans="1:9" x14ac:dyDescent="0.2">
      <c r="A80" s="181"/>
      <c r="B80" s="184" t="s">
        <v>137</v>
      </c>
      <c r="C80" s="181"/>
      <c r="D80" s="185"/>
      <c r="E80" s="185"/>
      <c r="F80" s="186"/>
      <c r="G80" s="183"/>
    </row>
    <row r="81" spans="1:7" x14ac:dyDescent="0.2">
      <c r="A81" s="181"/>
      <c r="B81" s="354" t="s">
        <v>978</v>
      </c>
      <c r="C81" s="354"/>
      <c r="D81" s="354"/>
      <c r="E81" s="185"/>
      <c r="F81" s="186"/>
      <c r="G81" s="183"/>
    </row>
    <row r="82" spans="1:7" x14ac:dyDescent="0.2">
      <c r="A82" s="181"/>
      <c r="B82" s="354" t="s">
        <v>979</v>
      </c>
      <c r="C82" s="354"/>
      <c r="D82" s="354"/>
      <c r="E82" s="185"/>
      <c r="F82" s="185"/>
      <c r="G82" s="183"/>
    </row>
    <row r="83" spans="1:7" x14ac:dyDescent="0.2">
      <c r="A83" s="181"/>
      <c r="B83" s="358" t="s">
        <v>980</v>
      </c>
      <c r="C83" s="358"/>
      <c r="D83" s="358"/>
      <c r="E83" s="185"/>
      <c r="F83" s="185"/>
      <c r="G83" s="187"/>
    </row>
    <row r="84" spans="1:7" x14ac:dyDescent="0.2">
      <c r="A84" s="181"/>
      <c r="B84" s="188"/>
      <c r="C84" s="355" t="s">
        <v>981</v>
      </c>
      <c r="D84" s="355"/>
      <c r="E84" s="355" t="s">
        <v>982</v>
      </c>
      <c r="F84" s="355"/>
      <c r="G84" s="181"/>
    </row>
    <row r="85" spans="1:7" x14ac:dyDescent="0.2">
      <c r="A85" s="181"/>
      <c r="B85" s="189"/>
      <c r="C85" s="190" t="s">
        <v>983</v>
      </c>
      <c r="D85" s="191" t="s">
        <v>984</v>
      </c>
      <c r="E85" s="190" t="s">
        <v>983</v>
      </c>
      <c r="F85" s="191" t="s">
        <v>984</v>
      </c>
      <c r="G85" s="181"/>
    </row>
    <row r="86" spans="1:7" x14ac:dyDescent="0.2">
      <c r="A86" s="181"/>
      <c r="B86" s="174" t="s">
        <v>985</v>
      </c>
      <c r="C86" s="192">
        <v>43555</v>
      </c>
      <c r="D86" s="192">
        <v>43585</v>
      </c>
      <c r="E86" s="192">
        <v>43555</v>
      </c>
      <c r="F86" s="192">
        <v>43585</v>
      </c>
      <c r="G86" s="181"/>
    </row>
    <row r="87" spans="1:7" x14ac:dyDescent="0.2">
      <c r="A87" s="181"/>
      <c r="B87" s="193" t="s">
        <v>986</v>
      </c>
      <c r="C87" s="194">
        <v>14.9306</v>
      </c>
      <c r="D87" s="194">
        <v>15.947003081707699</v>
      </c>
      <c r="E87" s="194">
        <v>14.618399999999999</v>
      </c>
      <c r="F87" s="194">
        <v>15.605935505451699</v>
      </c>
      <c r="G87" s="181"/>
    </row>
    <row r="88" spans="1:7" x14ac:dyDescent="0.2">
      <c r="A88" s="181"/>
      <c r="B88" s="193" t="s">
        <v>987</v>
      </c>
      <c r="C88" s="194">
        <v>14.9306</v>
      </c>
      <c r="D88" s="194">
        <v>15.947001595161698</v>
      </c>
      <c r="E88" s="194">
        <v>14.618399999999999</v>
      </c>
      <c r="F88" s="194">
        <v>15.605935496973498</v>
      </c>
      <c r="G88" s="181"/>
    </row>
    <row r="89" spans="1:7" x14ac:dyDescent="0.2">
      <c r="A89" s="181"/>
      <c r="B89" s="181"/>
      <c r="C89" s="185"/>
      <c r="D89" s="185"/>
      <c r="E89" s="195"/>
      <c r="F89" s="195"/>
      <c r="G89" s="187"/>
    </row>
    <row r="90" spans="1:7" x14ac:dyDescent="0.2">
      <c r="A90" s="181"/>
      <c r="B90" s="354" t="s">
        <v>988</v>
      </c>
      <c r="C90" s="354"/>
      <c r="D90" s="354"/>
      <c r="E90" s="185"/>
      <c r="F90" s="185"/>
      <c r="G90" s="187"/>
    </row>
    <row r="91" spans="1:7" x14ac:dyDescent="0.2">
      <c r="A91" s="181"/>
      <c r="B91" s="354" t="s">
        <v>989</v>
      </c>
      <c r="C91" s="354"/>
      <c r="D91" s="354"/>
      <c r="E91" s="185"/>
      <c r="F91" s="185"/>
      <c r="G91" s="187"/>
    </row>
    <row r="92" spans="1:7" x14ac:dyDescent="0.2">
      <c r="A92" s="181"/>
      <c r="B92" s="354" t="s">
        <v>994</v>
      </c>
      <c r="C92" s="354"/>
      <c r="D92" s="354"/>
      <c r="E92" s="186"/>
      <c r="F92" s="185"/>
      <c r="G92" s="187"/>
    </row>
    <row r="93" spans="1:7" x14ac:dyDescent="0.2">
      <c r="A93" s="181"/>
      <c r="B93" s="356" t="s">
        <v>991</v>
      </c>
      <c r="C93" s="356"/>
      <c r="D93" s="356"/>
      <c r="E93" s="185"/>
      <c r="F93" s="185"/>
      <c r="G93" s="187"/>
    </row>
    <row r="94" spans="1:7" x14ac:dyDescent="0.2">
      <c r="A94" s="181"/>
      <c r="B94" s="354" t="s">
        <v>992</v>
      </c>
      <c r="C94" s="354"/>
      <c r="D94" s="354"/>
      <c r="E94" s="185"/>
      <c r="F94" s="185"/>
      <c r="G94" s="187"/>
    </row>
    <row r="95" spans="1:7" x14ac:dyDescent="0.2">
      <c r="A95" s="181"/>
      <c r="B95" s="181"/>
      <c r="C95" s="197"/>
      <c r="D95" s="181"/>
      <c r="E95" s="181"/>
      <c r="F95" s="196"/>
      <c r="G95" s="187"/>
    </row>
    <row r="96" spans="1:7" x14ac:dyDescent="0.2">
      <c r="A96" s="181"/>
      <c r="B96" s="181"/>
      <c r="C96" s="181"/>
      <c r="D96" s="181"/>
      <c r="E96" s="181"/>
      <c r="F96" s="196"/>
      <c r="G96" s="187"/>
    </row>
    <row r="97" spans="1:7" x14ac:dyDescent="0.2">
      <c r="A97" s="181"/>
      <c r="B97" s="181"/>
      <c r="C97" s="181"/>
      <c r="D97" s="209"/>
      <c r="E97" s="181"/>
      <c r="F97" s="196"/>
      <c r="G97" s="187"/>
    </row>
    <row r="98" spans="1:7" x14ac:dyDescent="0.2">
      <c r="A98" s="181"/>
      <c r="B98" s="181"/>
      <c r="C98" s="181"/>
      <c r="D98" s="181"/>
      <c r="E98" s="181"/>
      <c r="F98" s="196"/>
      <c r="G98" s="187"/>
    </row>
    <row r="99" spans="1:7" x14ac:dyDescent="0.2">
      <c r="A99" s="181"/>
      <c r="B99" s="181"/>
      <c r="C99" s="181"/>
      <c r="D99" s="181"/>
      <c r="E99" s="181"/>
      <c r="F99" s="196"/>
      <c r="G99" s="187"/>
    </row>
    <row r="100" spans="1:7" x14ac:dyDescent="0.2">
      <c r="A100" s="181"/>
      <c r="B100" s="181"/>
      <c r="C100" s="181"/>
      <c r="D100" s="181"/>
      <c r="E100" s="181"/>
      <c r="F100" s="196"/>
      <c r="G100" s="187"/>
    </row>
    <row r="101" spans="1:7" x14ac:dyDescent="0.2">
      <c r="A101" s="181"/>
      <c r="B101" s="181"/>
      <c r="C101" s="181"/>
      <c r="D101" s="181"/>
      <c r="E101" s="181"/>
      <c r="F101" s="196"/>
      <c r="G101" s="187"/>
    </row>
    <row r="102" spans="1:7" x14ac:dyDescent="0.2">
      <c r="A102" s="181"/>
      <c r="B102" s="181"/>
      <c r="C102" s="181"/>
      <c r="D102" s="181"/>
      <c r="E102" s="181"/>
      <c r="F102" s="196"/>
      <c r="G102" s="187"/>
    </row>
    <row r="103" spans="1:7" x14ac:dyDescent="0.2">
      <c r="A103" s="181"/>
      <c r="B103" s="181"/>
      <c r="C103" s="181"/>
      <c r="D103" s="181"/>
      <c r="E103" s="181"/>
      <c r="F103" s="196"/>
      <c r="G103" s="187"/>
    </row>
    <row r="104" spans="1:7" x14ac:dyDescent="0.2">
      <c r="A104" s="181"/>
      <c r="B104" s="181"/>
      <c r="C104" s="181"/>
      <c r="D104" s="181"/>
      <c r="E104" s="181"/>
      <c r="F104" s="196"/>
      <c r="G104" s="187"/>
    </row>
    <row r="105" spans="1:7" x14ac:dyDescent="0.2">
      <c r="A105" s="181"/>
      <c r="B105" s="181"/>
      <c r="C105" s="181"/>
      <c r="D105" s="181"/>
      <c r="E105" s="181"/>
      <c r="F105" s="196"/>
      <c r="G105" s="187"/>
    </row>
  </sheetData>
  <mergeCells count="13">
    <mergeCell ref="B83:D83"/>
    <mergeCell ref="A1:G1"/>
    <mergeCell ref="A2:G2"/>
    <mergeCell ref="A3:G3"/>
    <mergeCell ref="B81:D81"/>
    <mergeCell ref="B82:D82"/>
    <mergeCell ref="B94:D94"/>
    <mergeCell ref="C84:D84"/>
    <mergeCell ref="E84:F84"/>
    <mergeCell ref="B90:D90"/>
    <mergeCell ref="B91:D91"/>
    <mergeCell ref="B92:D92"/>
    <mergeCell ref="B93:D9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CE38-3287-420F-912A-9D3103C0B0D3}">
  <dimension ref="A1:O39"/>
  <sheetViews>
    <sheetView workbookViewId="0">
      <selection activeCell="C11" sqref="C11"/>
    </sheetView>
  </sheetViews>
  <sheetFormatPr defaultRowHeight="15" x14ac:dyDescent="0.25"/>
  <cols>
    <col min="1" max="1" width="5.42578125" style="210" bestFit="1" customWidth="1"/>
    <col min="2" max="2" width="19.7109375" style="210" bestFit="1" customWidth="1"/>
    <col min="3" max="3" width="40.28515625" style="210" bestFit="1" customWidth="1"/>
    <col min="4" max="4" width="15.28515625" style="210" bestFit="1" customWidth="1"/>
    <col min="5" max="5" width="9.85546875" style="210" bestFit="1" customWidth="1"/>
    <col min="6" max="6" width="10.140625" style="210" bestFit="1" customWidth="1"/>
    <col min="7" max="7" width="14" style="210" bestFit="1" customWidth="1"/>
    <col min="8" max="8" width="11.85546875" style="210" bestFit="1" customWidth="1"/>
    <col min="9" max="9" width="15.28515625" style="210" bestFit="1" customWidth="1"/>
    <col min="10" max="10" width="14.85546875" style="210" customWidth="1"/>
    <col min="11" max="11" width="9.7109375" style="210" customWidth="1"/>
    <col min="12" max="12" width="6.140625" style="210" customWidth="1"/>
    <col min="13" max="257" width="9.140625" style="210"/>
    <col min="258" max="258" width="5.42578125" style="210" bestFit="1" customWidth="1"/>
    <col min="259" max="259" width="20.42578125" style="210" bestFit="1" customWidth="1"/>
    <col min="260" max="260" width="41.42578125" style="210" customWidth="1"/>
    <col min="261" max="261" width="15.28515625" style="210" bestFit="1" customWidth="1"/>
    <col min="262" max="262" width="16.7109375" style="210" bestFit="1" customWidth="1"/>
    <col min="263" max="263" width="11.28515625" style="210" bestFit="1" customWidth="1"/>
    <col min="264" max="264" width="14" style="210" bestFit="1" customWidth="1"/>
    <col min="265" max="265" width="11.85546875" style="210" bestFit="1" customWidth="1"/>
    <col min="266" max="266" width="14.85546875" style="210" bestFit="1" customWidth="1"/>
    <col min="267" max="267" width="9.7109375" style="210" customWidth="1"/>
    <col min="268" max="268" width="4.85546875" style="210" customWidth="1"/>
    <col min="269" max="513" width="9.140625" style="210"/>
    <col min="514" max="514" width="5.42578125" style="210" bestFit="1" customWidth="1"/>
    <col min="515" max="515" width="20.42578125" style="210" bestFit="1" customWidth="1"/>
    <col min="516" max="516" width="41.42578125" style="210" customWidth="1"/>
    <col min="517" max="517" width="15.28515625" style="210" bestFit="1" customWidth="1"/>
    <col min="518" max="518" width="16.7109375" style="210" bestFit="1" customWidth="1"/>
    <col min="519" max="519" width="11.28515625" style="210" bestFit="1" customWidth="1"/>
    <col min="520" max="520" width="14" style="210" bestFit="1" customWidth="1"/>
    <col min="521" max="521" width="11.85546875" style="210" bestFit="1" customWidth="1"/>
    <col min="522" max="522" width="14.85546875" style="210" bestFit="1" customWidth="1"/>
    <col min="523" max="523" width="9.7109375" style="210" customWidth="1"/>
    <col min="524" max="524" width="4.85546875" style="210" customWidth="1"/>
    <col min="525" max="769" width="9.140625" style="210"/>
    <col min="770" max="770" width="5.42578125" style="210" bestFit="1" customWidth="1"/>
    <col min="771" max="771" width="20.42578125" style="210" bestFit="1" customWidth="1"/>
    <col min="772" max="772" width="41.42578125" style="210" customWidth="1"/>
    <col min="773" max="773" width="15.28515625" style="210" bestFit="1" customWidth="1"/>
    <col min="774" max="774" width="16.7109375" style="210" bestFit="1" customWidth="1"/>
    <col min="775" max="775" width="11.28515625" style="210" bestFit="1" customWidth="1"/>
    <col min="776" max="776" width="14" style="210" bestFit="1" customWidth="1"/>
    <col min="777" max="777" width="11.85546875" style="210" bestFit="1" customWidth="1"/>
    <col min="778" max="778" width="14.85546875" style="210" bestFit="1" customWidth="1"/>
    <col min="779" max="779" width="9.7109375" style="210" customWidth="1"/>
    <col min="780" max="780" width="4.85546875" style="210" customWidth="1"/>
    <col min="781" max="1025" width="9.140625" style="210"/>
    <col min="1026" max="1026" width="5.42578125" style="210" bestFit="1" customWidth="1"/>
    <col min="1027" max="1027" width="20.42578125" style="210" bestFit="1" customWidth="1"/>
    <col min="1028" max="1028" width="41.42578125" style="210" customWidth="1"/>
    <col min="1029" max="1029" width="15.28515625" style="210" bestFit="1" customWidth="1"/>
    <col min="1030" max="1030" width="16.7109375" style="210" bestFit="1" customWidth="1"/>
    <col min="1031" max="1031" width="11.28515625" style="210" bestFit="1" customWidth="1"/>
    <col min="1032" max="1032" width="14" style="210" bestFit="1" customWidth="1"/>
    <col min="1033" max="1033" width="11.85546875" style="210" bestFit="1" customWidth="1"/>
    <col min="1034" max="1034" width="14.85546875" style="210" bestFit="1" customWidth="1"/>
    <col min="1035" max="1035" width="9.7109375" style="210" customWidth="1"/>
    <col min="1036" max="1036" width="4.85546875" style="210" customWidth="1"/>
    <col min="1037" max="1281" width="9.140625" style="210"/>
    <col min="1282" max="1282" width="5.42578125" style="210" bestFit="1" customWidth="1"/>
    <col min="1283" max="1283" width="20.42578125" style="210" bestFit="1" customWidth="1"/>
    <col min="1284" max="1284" width="41.42578125" style="210" customWidth="1"/>
    <col min="1285" max="1285" width="15.28515625" style="210" bestFit="1" customWidth="1"/>
    <col min="1286" max="1286" width="16.7109375" style="210" bestFit="1" customWidth="1"/>
    <col min="1287" max="1287" width="11.28515625" style="210" bestFit="1" customWidth="1"/>
    <col min="1288" max="1288" width="14" style="210" bestFit="1" customWidth="1"/>
    <col min="1289" max="1289" width="11.85546875" style="210" bestFit="1" customWidth="1"/>
    <col min="1290" max="1290" width="14.85546875" style="210" bestFit="1" customWidth="1"/>
    <col min="1291" max="1291" width="9.7109375" style="210" customWidth="1"/>
    <col min="1292" max="1292" width="4.85546875" style="210" customWidth="1"/>
    <col min="1293" max="1537" width="9.140625" style="210"/>
    <col min="1538" max="1538" width="5.42578125" style="210" bestFit="1" customWidth="1"/>
    <col min="1539" max="1539" width="20.42578125" style="210" bestFit="1" customWidth="1"/>
    <col min="1540" max="1540" width="41.42578125" style="210" customWidth="1"/>
    <col min="1541" max="1541" width="15.28515625" style="210" bestFit="1" customWidth="1"/>
    <col min="1542" max="1542" width="16.7109375" style="210" bestFit="1" customWidth="1"/>
    <col min="1543" max="1543" width="11.28515625" style="210" bestFit="1" customWidth="1"/>
    <col min="1544" max="1544" width="14" style="210" bestFit="1" customWidth="1"/>
    <col min="1545" max="1545" width="11.85546875" style="210" bestFit="1" customWidth="1"/>
    <col min="1546" max="1546" width="14.85546875" style="210" bestFit="1" customWidth="1"/>
    <col min="1547" max="1547" width="9.7109375" style="210" customWidth="1"/>
    <col min="1548" max="1548" width="4.85546875" style="210" customWidth="1"/>
    <col min="1549" max="1793" width="9.140625" style="210"/>
    <col min="1794" max="1794" width="5.42578125" style="210" bestFit="1" customWidth="1"/>
    <col min="1795" max="1795" width="20.42578125" style="210" bestFit="1" customWidth="1"/>
    <col min="1796" max="1796" width="41.42578125" style="210" customWidth="1"/>
    <col min="1797" max="1797" width="15.28515625" style="210" bestFit="1" customWidth="1"/>
    <col min="1798" max="1798" width="16.7109375" style="210" bestFit="1" customWidth="1"/>
    <col min="1799" max="1799" width="11.28515625" style="210" bestFit="1" customWidth="1"/>
    <col min="1800" max="1800" width="14" style="210" bestFit="1" customWidth="1"/>
    <col min="1801" max="1801" width="11.85546875" style="210" bestFit="1" customWidth="1"/>
    <col min="1802" max="1802" width="14.85546875" style="210" bestFit="1" customWidth="1"/>
    <col min="1803" max="1803" width="9.7109375" style="210" customWidth="1"/>
    <col min="1804" max="1804" width="4.85546875" style="210" customWidth="1"/>
    <col min="1805" max="2049" width="9.140625" style="210"/>
    <col min="2050" max="2050" width="5.42578125" style="210" bestFit="1" customWidth="1"/>
    <col min="2051" max="2051" width="20.42578125" style="210" bestFit="1" customWidth="1"/>
    <col min="2052" max="2052" width="41.42578125" style="210" customWidth="1"/>
    <col min="2053" max="2053" width="15.28515625" style="210" bestFit="1" customWidth="1"/>
    <col min="2054" max="2054" width="16.7109375" style="210" bestFit="1" customWidth="1"/>
    <col min="2055" max="2055" width="11.28515625" style="210" bestFit="1" customWidth="1"/>
    <col min="2056" max="2056" width="14" style="210" bestFit="1" customWidth="1"/>
    <col min="2057" max="2057" width="11.85546875" style="210" bestFit="1" customWidth="1"/>
    <col min="2058" max="2058" width="14.85546875" style="210" bestFit="1" customWidth="1"/>
    <col min="2059" max="2059" width="9.7109375" style="210" customWidth="1"/>
    <col min="2060" max="2060" width="4.85546875" style="210" customWidth="1"/>
    <col min="2061" max="2305" width="9.140625" style="210"/>
    <col min="2306" max="2306" width="5.42578125" style="210" bestFit="1" customWidth="1"/>
    <col min="2307" max="2307" width="20.42578125" style="210" bestFit="1" customWidth="1"/>
    <col min="2308" max="2308" width="41.42578125" style="210" customWidth="1"/>
    <col min="2309" max="2309" width="15.28515625" style="210" bestFit="1" customWidth="1"/>
    <col min="2310" max="2310" width="16.7109375" style="210" bestFit="1" customWidth="1"/>
    <col min="2311" max="2311" width="11.28515625" style="210" bestFit="1" customWidth="1"/>
    <col min="2312" max="2312" width="14" style="210" bestFit="1" customWidth="1"/>
    <col min="2313" max="2313" width="11.85546875" style="210" bestFit="1" customWidth="1"/>
    <col min="2314" max="2314" width="14.85546875" style="210" bestFit="1" customWidth="1"/>
    <col min="2315" max="2315" width="9.7109375" style="210" customWidth="1"/>
    <col min="2316" max="2316" width="4.85546875" style="210" customWidth="1"/>
    <col min="2317" max="2561" width="9.140625" style="210"/>
    <col min="2562" max="2562" width="5.42578125" style="210" bestFit="1" customWidth="1"/>
    <col min="2563" max="2563" width="20.42578125" style="210" bestFit="1" customWidth="1"/>
    <col min="2564" max="2564" width="41.42578125" style="210" customWidth="1"/>
    <col min="2565" max="2565" width="15.28515625" style="210" bestFit="1" customWidth="1"/>
    <col min="2566" max="2566" width="16.7109375" style="210" bestFit="1" customWidth="1"/>
    <col min="2567" max="2567" width="11.28515625" style="210" bestFit="1" customWidth="1"/>
    <col min="2568" max="2568" width="14" style="210" bestFit="1" customWidth="1"/>
    <col min="2569" max="2569" width="11.85546875" style="210" bestFit="1" customWidth="1"/>
    <col min="2570" max="2570" width="14.85546875" style="210" bestFit="1" customWidth="1"/>
    <col min="2571" max="2571" width="9.7109375" style="210" customWidth="1"/>
    <col min="2572" max="2572" width="4.85546875" style="210" customWidth="1"/>
    <col min="2573" max="2817" width="9.140625" style="210"/>
    <col min="2818" max="2818" width="5.42578125" style="210" bestFit="1" customWidth="1"/>
    <col min="2819" max="2819" width="20.42578125" style="210" bestFit="1" customWidth="1"/>
    <col min="2820" max="2820" width="41.42578125" style="210" customWidth="1"/>
    <col min="2821" max="2821" width="15.28515625" style="210" bestFit="1" customWidth="1"/>
    <col min="2822" max="2822" width="16.7109375" style="210" bestFit="1" customWidth="1"/>
    <col min="2823" max="2823" width="11.28515625" style="210" bestFit="1" customWidth="1"/>
    <col min="2824" max="2824" width="14" style="210" bestFit="1" customWidth="1"/>
    <col min="2825" max="2825" width="11.85546875" style="210" bestFit="1" customWidth="1"/>
    <col min="2826" max="2826" width="14.85546875" style="210" bestFit="1" customWidth="1"/>
    <col min="2827" max="2827" width="9.7109375" style="210" customWidth="1"/>
    <col min="2828" max="2828" width="4.85546875" style="210" customWidth="1"/>
    <col min="2829" max="3073" width="9.140625" style="210"/>
    <col min="3074" max="3074" width="5.42578125" style="210" bestFit="1" customWidth="1"/>
    <col min="3075" max="3075" width="20.42578125" style="210" bestFit="1" customWidth="1"/>
    <col min="3076" max="3076" width="41.42578125" style="210" customWidth="1"/>
    <col min="3077" max="3077" width="15.28515625" style="210" bestFit="1" customWidth="1"/>
    <col min="3078" max="3078" width="16.7109375" style="210" bestFit="1" customWidth="1"/>
    <col min="3079" max="3079" width="11.28515625" style="210" bestFit="1" customWidth="1"/>
    <col min="3080" max="3080" width="14" style="210" bestFit="1" customWidth="1"/>
    <col min="3081" max="3081" width="11.85546875" style="210" bestFit="1" customWidth="1"/>
    <col min="3082" max="3082" width="14.85546875" style="210" bestFit="1" customWidth="1"/>
    <col min="3083" max="3083" width="9.7109375" style="210" customWidth="1"/>
    <col min="3084" max="3084" width="4.85546875" style="210" customWidth="1"/>
    <col min="3085" max="3329" width="9.140625" style="210"/>
    <col min="3330" max="3330" width="5.42578125" style="210" bestFit="1" customWidth="1"/>
    <col min="3331" max="3331" width="20.42578125" style="210" bestFit="1" customWidth="1"/>
    <col min="3332" max="3332" width="41.42578125" style="210" customWidth="1"/>
    <col min="3333" max="3333" width="15.28515625" style="210" bestFit="1" customWidth="1"/>
    <col min="3334" max="3334" width="16.7109375" style="210" bestFit="1" customWidth="1"/>
    <col min="3335" max="3335" width="11.28515625" style="210" bestFit="1" customWidth="1"/>
    <col min="3336" max="3336" width="14" style="210" bestFit="1" customWidth="1"/>
    <col min="3337" max="3337" width="11.85546875" style="210" bestFit="1" customWidth="1"/>
    <col min="3338" max="3338" width="14.85546875" style="210" bestFit="1" customWidth="1"/>
    <col min="3339" max="3339" width="9.7109375" style="210" customWidth="1"/>
    <col min="3340" max="3340" width="4.85546875" style="210" customWidth="1"/>
    <col min="3341" max="3585" width="9.140625" style="210"/>
    <col min="3586" max="3586" width="5.42578125" style="210" bestFit="1" customWidth="1"/>
    <col min="3587" max="3587" width="20.42578125" style="210" bestFit="1" customWidth="1"/>
    <col min="3588" max="3588" width="41.42578125" style="210" customWidth="1"/>
    <col min="3589" max="3589" width="15.28515625" style="210" bestFit="1" customWidth="1"/>
    <col min="3590" max="3590" width="16.7109375" style="210" bestFit="1" customWidth="1"/>
    <col min="3591" max="3591" width="11.28515625" style="210" bestFit="1" customWidth="1"/>
    <col min="3592" max="3592" width="14" style="210" bestFit="1" customWidth="1"/>
    <col min="3593" max="3593" width="11.85546875" style="210" bestFit="1" customWidth="1"/>
    <col min="3594" max="3594" width="14.85546875" style="210" bestFit="1" customWidth="1"/>
    <col min="3595" max="3595" width="9.7109375" style="210" customWidth="1"/>
    <col min="3596" max="3596" width="4.85546875" style="210" customWidth="1"/>
    <col min="3597" max="3841" width="9.140625" style="210"/>
    <col min="3842" max="3842" width="5.42578125" style="210" bestFit="1" customWidth="1"/>
    <col min="3843" max="3843" width="20.42578125" style="210" bestFit="1" customWidth="1"/>
    <col min="3844" max="3844" width="41.42578125" style="210" customWidth="1"/>
    <col min="3845" max="3845" width="15.28515625" style="210" bestFit="1" customWidth="1"/>
    <col min="3846" max="3846" width="16.7109375" style="210" bestFit="1" customWidth="1"/>
    <col min="3847" max="3847" width="11.28515625" style="210" bestFit="1" customWidth="1"/>
    <col min="3848" max="3848" width="14" style="210" bestFit="1" customWidth="1"/>
    <col min="3849" max="3849" width="11.85546875" style="210" bestFit="1" customWidth="1"/>
    <col min="3850" max="3850" width="14.85546875" style="210" bestFit="1" customWidth="1"/>
    <col min="3851" max="3851" width="9.7109375" style="210" customWidth="1"/>
    <col min="3852" max="3852" width="4.85546875" style="210" customWidth="1"/>
    <col min="3853" max="4097" width="9.140625" style="210"/>
    <col min="4098" max="4098" width="5.42578125" style="210" bestFit="1" customWidth="1"/>
    <col min="4099" max="4099" width="20.42578125" style="210" bestFit="1" customWidth="1"/>
    <col min="4100" max="4100" width="41.42578125" style="210" customWidth="1"/>
    <col min="4101" max="4101" width="15.28515625" style="210" bestFit="1" customWidth="1"/>
    <col min="4102" max="4102" width="16.7109375" style="210" bestFit="1" customWidth="1"/>
    <col min="4103" max="4103" width="11.28515625" style="210" bestFit="1" customWidth="1"/>
    <col min="4104" max="4104" width="14" style="210" bestFit="1" customWidth="1"/>
    <col min="4105" max="4105" width="11.85546875" style="210" bestFit="1" customWidth="1"/>
    <col min="4106" max="4106" width="14.85546875" style="210" bestFit="1" customWidth="1"/>
    <col min="4107" max="4107" width="9.7109375" style="210" customWidth="1"/>
    <col min="4108" max="4108" width="4.85546875" style="210" customWidth="1"/>
    <col min="4109" max="4353" width="9.140625" style="210"/>
    <col min="4354" max="4354" width="5.42578125" style="210" bestFit="1" customWidth="1"/>
    <col min="4355" max="4355" width="20.42578125" style="210" bestFit="1" customWidth="1"/>
    <col min="4356" max="4356" width="41.42578125" style="210" customWidth="1"/>
    <col min="4357" max="4357" width="15.28515625" style="210" bestFit="1" customWidth="1"/>
    <col min="4358" max="4358" width="16.7109375" style="210" bestFit="1" customWidth="1"/>
    <col min="4359" max="4359" width="11.28515625" style="210" bestFit="1" customWidth="1"/>
    <col min="4360" max="4360" width="14" style="210" bestFit="1" customWidth="1"/>
    <col min="4361" max="4361" width="11.85546875" style="210" bestFit="1" customWidth="1"/>
    <col min="4362" max="4362" width="14.85546875" style="210" bestFit="1" customWidth="1"/>
    <col min="4363" max="4363" width="9.7109375" style="210" customWidth="1"/>
    <col min="4364" max="4364" width="4.85546875" style="210" customWidth="1"/>
    <col min="4365" max="4609" width="9.140625" style="210"/>
    <col min="4610" max="4610" width="5.42578125" style="210" bestFit="1" customWidth="1"/>
    <col min="4611" max="4611" width="20.42578125" style="210" bestFit="1" customWidth="1"/>
    <col min="4612" max="4612" width="41.42578125" style="210" customWidth="1"/>
    <col min="4613" max="4613" width="15.28515625" style="210" bestFit="1" customWidth="1"/>
    <col min="4614" max="4614" width="16.7109375" style="210" bestFit="1" customWidth="1"/>
    <col min="4615" max="4615" width="11.28515625" style="210" bestFit="1" customWidth="1"/>
    <col min="4616" max="4616" width="14" style="210" bestFit="1" customWidth="1"/>
    <col min="4617" max="4617" width="11.85546875" style="210" bestFit="1" customWidth="1"/>
    <col min="4618" max="4618" width="14.85546875" style="210" bestFit="1" customWidth="1"/>
    <col min="4619" max="4619" width="9.7109375" style="210" customWidth="1"/>
    <col min="4620" max="4620" width="4.85546875" style="210" customWidth="1"/>
    <col min="4621" max="4865" width="9.140625" style="210"/>
    <col min="4866" max="4866" width="5.42578125" style="210" bestFit="1" customWidth="1"/>
    <col min="4867" max="4867" width="20.42578125" style="210" bestFit="1" customWidth="1"/>
    <col min="4868" max="4868" width="41.42578125" style="210" customWidth="1"/>
    <col min="4869" max="4869" width="15.28515625" style="210" bestFit="1" customWidth="1"/>
    <col min="4870" max="4870" width="16.7109375" style="210" bestFit="1" customWidth="1"/>
    <col min="4871" max="4871" width="11.28515625" style="210" bestFit="1" customWidth="1"/>
    <col min="4872" max="4872" width="14" style="210" bestFit="1" customWidth="1"/>
    <col min="4873" max="4873" width="11.85546875" style="210" bestFit="1" customWidth="1"/>
    <col min="4874" max="4874" width="14.85546875" style="210" bestFit="1" customWidth="1"/>
    <col min="4875" max="4875" width="9.7109375" style="210" customWidth="1"/>
    <col min="4876" max="4876" width="4.85546875" style="210" customWidth="1"/>
    <col min="4877" max="5121" width="9.140625" style="210"/>
    <col min="5122" max="5122" width="5.42578125" style="210" bestFit="1" customWidth="1"/>
    <col min="5123" max="5123" width="20.42578125" style="210" bestFit="1" customWidth="1"/>
    <col min="5124" max="5124" width="41.42578125" style="210" customWidth="1"/>
    <col min="5125" max="5125" width="15.28515625" style="210" bestFit="1" customWidth="1"/>
    <col min="5126" max="5126" width="16.7109375" style="210" bestFit="1" customWidth="1"/>
    <col min="5127" max="5127" width="11.28515625" style="210" bestFit="1" customWidth="1"/>
    <col min="5128" max="5128" width="14" style="210" bestFit="1" customWidth="1"/>
    <col min="5129" max="5129" width="11.85546875" style="210" bestFit="1" customWidth="1"/>
    <col min="5130" max="5130" width="14.85546875" style="210" bestFit="1" customWidth="1"/>
    <col min="5131" max="5131" width="9.7109375" style="210" customWidth="1"/>
    <col min="5132" max="5132" width="4.85546875" style="210" customWidth="1"/>
    <col min="5133" max="5377" width="9.140625" style="210"/>
    <col min="5378" max="5378" width="5.42578125" style="210" bestFit="1" customWidth="1"/>
    <col min="5379" max="5379" width="20.42578125" style="210" bestFit="1" customWidth="1"/>
    <col min="5380" max="5380" width="41.42578125" style="210" customWidth="1"/>
    <col min="5381" max="5381" width="15.28515625" style="210" bestFit="1" customWidth="1"/>
    <col min="5382" max="5382" width="16.7109375" style="210" bestFit="1" customWidth="1"/>
    <col min="5383" max="5383" width="11.28515625" style="210" bestFit="1" customWidth="1"/>
    <col min="5384" max="5384" width="14" style="210" bestFit="1" customWidth="1"/>
    <col min="5385" max="5385" width="11.85546875" style="210" bestFit="1" customWidth="1"/>
    <col min="5386" max="5386" width="14.85546875" style="210" bestFit="1" customWidth="1"/>
    <col min="5387" max="5387" width="9.7109375" style="210" customWidth="1"/>
    <col min="5388" max="5388" width="4.85546875" style="210" customWidth="1"/>
    <col min="5389" max="5633" width="9.140625" style="210"/>
    <col min="5634" max="5634" width="5.42578125" style="210" bestFit="1" customWidth="1"/>
    <col min="5635" max="5635" width="20.42578125" style="210" bestFit="1" customWidth="1"/>
    <col min="5636" max="5636" width="41.42578125" style="210" customWidth="1"/>
    <col min="5637" max="5637" width="15.28515625" style="210" bestFit="1" customWidth="1"/>
    <col min="5638" max="5638" width="16.7109375" style="210" bestFit="1" customWidth="1"/>
    <col min="5639" max="5639" width="11.28515625" style="210" bestFit="1" customWidth="1"/>
    <col min="5640" max="5640" width="14" style="210" bestFit="1" customWidth="1"/>
    <col min="5641" max="5641" width="11.85546875" style="210" bestFit="1" customWidth="1"/>
    <col min="5642" max="5642" width="14.85546875" style="210" bestFit="1" customWidth="1"/>
    <col min="5643" max="5643" width="9.7109375" style="210" customWidth="1"/>
    <col min="5644" max="5644" width="4.85546875" style="210" customWidth="1"/>
    <col min="5645" max="5889" width="9.140625" style="210"/>
    <col min="5890" max="5890" width="5.42578125" style="210" bestFit="1" customWidth="1"/>
    <col min="5891" max="5891" width="20.42578125" style="210" bestFit="1" customWidth="1"/>
    <col min="5892" max="5892" width="41.42578125" style="210" customWidth="1"/>
    <col min="5893" max="5893" width="15.28515625" style="210" bestFit="1" customWidth="1"/>
    <col min="5894" max="5894" width="16.7109375" style="210" bestFit="1" customWidth="1"/>
    <col min="5895" max="5895" width="11.28515625" style="210" bestFit="1" customWidth="1"/>
    <col min="5896" max="5896" width="14" style="210" bestFit="1" customWidth="1"/>
    <col min="5897" max="5897" width="11.85546875" style="210" bestFit="1" customWidth="1"/>
    <col min="5898" max="5898" width="14.85546875" style="210" bestFit="1" customWidth="1"/>
    <col min="5899" max="5899" width="9.7109375" style="210" customWidth="1"/>
    <col min="5900" max="5900" width="4.85546875" style="210" customWidth="1"/>
    <col min="5901" max="6145" width="9.140625" style="210"/>
    <col min="6146" max="6146" width="5.42578125" style="210" bestFit="1" customWidth="1"/>
    <col min="6147" max="6147" width="20.42578125" style="210" bestFit="1" customWidth="1"/>
    <col min="6148" max="6148" width="41.42578125" style="210" customWidth="1"/>
    <col min="6149" max="6149" width="15.28515625" style="210" bestFit="1" customWidth="1"/>
    <col min="6150" max="6150" width="16.7109375" style="210" bestFit="1" customWidth="1"/>
    <col min="6151" max="6151" width="11.28515625" style="210" bestFit="1" customWidth="1"/>
    <col min="6152" max="6152" width="14" style="210" bestFit="1" customWidth="1"/>
    <col min="6153" max="6153" width="11.85546875" style="210" bestFit="1" customWidth="1"/>
    <col min="6154" max="6154" width="14.85546875" style="210" bestFit="1" customWidth="1"/>
    <col min="6155" max="6155" width="9.7109375" style="210" customWidth="1"/>
    <col min="6156" max="6156" width="4.85546875" style="210" customWidth="1"/>
    <col min="6157" max="6401" width="9.140625" style="210"/>
    <col min="6402" max="6402" width="5.42578125" style="210" bestFit="1" customWidth="1"/>
    <col min="6403" max="6403" width="20.42578125" style="210" bestFit="1" customWidth="1"/>
    <col min="6404" max="6404" width="41.42578125" style="210" customWidth="1"/>
    <col min="6405" max="6405" width="15.28515625" style="210" bestFit="1" customWidth="1"/>
    <col min="6406" max="6406" width="16.7109375" style="210" bestFit="1" customWidth="1"/>
    <col min="6407" max="6407" width="11.28515625" style="210" bestFit="1" customWidth="1"/>
    <col min="6408" max="6408" width="14" style="210" bestFit="1" customWidth="1"/>
    <col min="6409" max="6409" width="11.85546875" style="210" bestFit="1" customWidth="1"/>
    <col min="6410" max="6410" width="14.85546875" style="210" bestFit="1" customWidth="1"/>
    <col min="6411" max="6411" width="9.7109375" style="210" customWidth="1"/>
    <col min="6412" max="6412" width="4.85546875" style="210" customWidth="1"/>
    <col min="6413" max="6657" width="9.140625" style="210"/>
    <col min="6658" max="6658" width="5.42578125" style="210" bestFit="1" customWidth="1"/>
    <col min="6659" max="6659" width="20.42578125" style="210" bestFit="1" customWidth="1"/>
    <col min="6660" max="6660" width="41.42578125" style="210" customWidth="1"/>
    <col min="6661" max="6661" width="15.28515625" style="210" bestFit="1" customWidth="1"/>
    <col min="6662" max="6662" width="16.7109375" style="210" bestFit="1" customWidth="1"/>
    <col min="6663" max="6663" width="11.28515625" style="210" bestFit="1" customWidth="1"/>
    <col min="6664" max="6664" width="14" style="210" bestFit="1" customWidth="1"/>
    <col min="6665" max="6665" width="11.85546875" style="210" bestFit="1" customWidth="1"/>
    <col min="6666" max="6666" width="14.85546875" style="210" bestFit="1" customWidth="1"/>
    <col min="6667" max="6667" width="9.7109375" style="210" customWidth="1"/>
    <col min="6668" max="6668" width="4.85546875" style="210" customWidth="1"/>
    <col min="6669" max="6913" width="9.140625" style="210"/>
    <col min="6914" max="6914" width="5.42578125" style="210" bestFit="1" customWidth="1"/>
    <col min="6915" max="6915" width="20.42578125" style="210" bestFit="1" customWidth="1"/>
    <col min="6916" max="6916" width="41.42578125" style="210" customWidth="1"/>
    <col min="6917" max="6917" width="15.28515625" style="210" bestFit="1" customWidth="1"/>
    <col min="6918" max="6918" width="16.7109375" style="210" bestFit="1" customWidth="1"/>
    <col min="6919" max="6919" width="11.28515625" style="210" bestFit="1" customWidth="1"/>
    <col min="6920" max="6920" width="14" style="210" bestFit="1" customWidth="1"/>
    <col min="6921" max="6921" width="11.85546875" style="210" bestFit="1" customWidth="1"/>
    <col min="6922" max="6922" width="14.85546875" style="210" bestFit="1" customWidth="1"/>
    <col min="6923" max="6923" width="9.7109375" style="210" customWidth="1"/>
    <col min="6924" max="6924" width="4.85546875" style="210" customWidth="1"/>
    <col min="6925" max="7169" width="9.140625" style="210"/>
    <col min="7170" max="7170" width="5.42578125" style="210" bestFit="1" customWidth="1"/>
    <col min="7171" max="7171" width="20.42578125" style="210" bestFit="1" customWidth="1"/>
    <col min="7172" max="7172" width="41.42578125" style="210" customWidth="1"/>
    <col min="7173" max="7173" width="15.28515625" style="210" bestFit="1" customWidth="1"/>
    <col min="7174" max="7174" width="16.7109375" style="210" bestFit="1" customWidth="1"/>
    <col min="7175" max="7175" width="11.28515625" style="210" bestFit="1" customWidth="1"/>
    <col min="7176" max="7176" width="14" style="210" bestFit="1" customWidth="1"/>
    <col min="7177" max="7177" width="11.85546875" style="210" bestFit="1" customWidth="1"/>
    <col min="7178" max="7178" width="14.85546875" style="210" bestFit="1" customWidth="1"/>
    <col min="7179" max="7179" width="9.7109375" style="210" customWidth="1"/>
    <col min="7180" max="7180" width="4.85546875" style="210" customWidth="1"/>
    <col min="7181" max="7425" width="9.140625" style="210"/>
    <col min="7426" max="7426" width="5.42578125" style="210" bestFit="1" customWidth="1"/>
    <col min="7427" max="7427" width="20.42578125" style="210" bestFit="1" customWidth="1"/>
    <col min="7428" max="7428" width="41.42578125" style="210" customWidth="1"/>
    <col min="7429" max="7429" width="15.28515625" style="210" bestFit="1" customWidth="1"/>
    <col min="7430" max="7430" width="16.7109375" style="210" bestFit="1" customWidth="1"/>
    <col min="7431" max="7431" width="11.28515625" style="210" bestFit="1" customWidth="1"/>
    <col min="7432" max="7432" width="14" style="210" bestFit="1" customWidth="1"/>
    <col min="7433" max="7433" width="11.85546875" style="210" bestFit="1" customWidth="1"/>
    <col min="7434" max="7434" width="14.85546875" style="210" bestFit="1" customWidth="1"/>
    <col min="7435" max="7435" width="9.7109375" style="210" customWidth="1"/>
    <col min="7436" max="7436" width="4.85546875" style="210" customWidth="1"/>
    <col min="7437" max="7681" width="9.140625" style="210"/>
    <col min="7682" max="7682" width="5.42578125" style="210" bestFit="1" customWidth="1"/>
    <col min="7683" max="7683" width="20.42578125" style="210" bestFit="1" customWidth="1"/>
    <col min="7684" max="7684" width="41.42578125" style="210" customWidth="1"/>
    <col min="7685" max="7685" width="15.28515625" style="210" bestFit="1" customWidth="1"/>
    <col min="7686" max="7686" width="16.7109375" style="210" bestFit="1" customWidth="1"/>
    <col min="7687" max="7687" width="11.28515625" style="210" bestFit="1" customWidth="1"/>
    <col min="7688" max="7688" width="14" style="210" bestFit="1" customWidth="1"/>
    <col min="7689" max="7689" width="11.85546875" style="210" bestFit="1" customWidth="1"/>
    <col min="7690" max="7690" width="14.85546875" style="210" bestFit="1" customWidth="1"/>
    <col min="7691" max="7691" width="9.7109375" style="210" customWidth="1"/>
    <col min="7692" max="7692" width="4.85546875" style="210" customWidth="1"/>
    <col min="7693" max="7937" width="9.140625" style="210"/>
    <col min="7938" max="7938" width="5.42578125" style="210" bestFit="1" customWidth="1"/>
    <col min="7939" max="7939" width="20.42578125" style="210" bestFit="1" customWidth="1"/>
    <col min="7940" max="7940" width="41.42578125" style="210" customWidth="1"/>
    <col min="7941" max="7941" width="15.28515625" style="210" bestFit="1" customWidth="1"/>
    <col min="7942" max="7942" width="16.7109375" style="210" bestFit="1" customWidth="1"/>
    <col min="7943" max="7943" width="11.28515625" style="210" bestFit="1" customWidth="1"/>
    <col min="7944" max="7944" width="14" style="210" bestFit="1" customWidth="1"/>
    <col min="7945" max="7945" width="11.85546875" style="210" bestFit="1" customWidth="1"/>
    <col min="7946" max="7946" width="14.85546875" style="210" bestFit="1" customWidth="1"/>
    <col min="7947" max="7947" width="9.7109375" style="210" customWidth="1"/>
    <col min="7948" max="7948" width="4.85546875" style="210" customWidth="1"/>
    <col min="7949" max="8193" width="9.140625" style="210"/>
    <col min="8194" max="8194" width="5.42578125" style="210" bestFit="1" customWidth="1"/>
    <col min="8195" max="8195" width="20.42578125" style="210" bestFit="1" customWidth="1"/>
    <col min="8196" max="8196" width="41.42578125" style="210" customWidth="1"/>
    <col min="8197" max="8197" width="15.28515625" style="210" bestFit="1" customWidth="1"/>
    <col min="8198" max="8198" width="16.7109375" style="210" bestFit="1" customWidth="1"/>
    <col min="8199" max="8199" width="11.28515625" style="210" bestFit="1" customWidth="1"/>
    <col min="8200" max="8200" width="14" style="210" bestFit="1" customWidth="1"/>
    <col min="8201" max="8201" width="11.85546875" style="210" bestFit="1" customWidth="1"/>
    <col min="8202" max="8202" width="14.85546875" style="210" bestFit="1" customWidth="1"/>
    <col min="8203" max="8203" width="9.7109375" style="210" customWidth="1"/>
    <col min="8204" max="8204" width="4.85546875" style="210" customWidth="1"/>
    <col min="8205" max="8449" width="9.140625" style="210"/>
    <col min="8450" max="8450" width="5.42578125" style="210" bestFit="1" customWidth="1"/>
    <col min="8451" max="8451" width="20.42578125" style="210" bestFit="1" customWidth="1"/>
    <col min="8452" max="8452" width="41.42578125" style="210" customWidth="1"/>
    <col min="8453" max="8453" width="15.28515625" style="210" bestFit="1" customWidth="1"/>
    <col min="8454" max="8454" width="16.7109375" style="210" bestFit="1" customWidth="1"/>
    <col min="8455" max="8455" width="11.28515625" style="210" bestFit="1" customWidth="1"/>
    <col min="8456" max="8456" width="14" style="210" bestFit="1" customWidth="1"/>
    <col min="8457" max="8457" width="11.85546875" style="210" bestFit="1" customWidth="1"/>
    <col min="8458" max="8458" width="14.85546875" style="210" bestFit="1" customWidth="1"/>
    <col min="8459" max="8459" width="9.7109375" style="210" customWidth="1"/>
    <col min="8460" max="8460" width="4.85546875" style="210" customWidth="1"/>
    <col min="8461" max="8705" width="9.140625" style="210"/>
    <col min="8706" max="8706" width="5.42578125" style="210" bestFit="1" customWidth="1"/>
    <col min="8707" max="8707" width="20.42578125" style="210" bestFit="1" customWidth="1"/>
    <col min="8708" max="8708" width="41.42578125" style="210" customWidth="1"/>
    <col min="8709" max="8709" width="15.28515625" style="210" bestFit="1" customWidth="1"/>
    <col min="8710" max="8710" width="16.7109375" style="210" bestFit="1" customWidth="1"/>
    <col min="8711" max="8711" width="11.28515625" style="210" bestFit="1" customWidth="1"/>
    <col min="8712" max="8712" width="14" style="210" bestFit="1" customWidth="1"/>
    <col min="8713" max="8713" width="11.85546875" style="210" bestFit="1" customWidth="1"/>
    <col min="8714" max="8714" width="14.85546875" style="210" bestFit="1" customWidth="1"/>
    <col min="8715" max="8715" width="9.7109375" style="210" customWidth="1"/>
    <col min="8716" max="8716" width="4.85546875" style="210" customWidth="1"/>
    <col min="8717" max="8961" width="9.140625" style="210"/>
    <col min="8962" max="8962" width="5.42578125" style="210" bestFit="1" customWidth="1"/>
    <col min="8963" max="8963" width="20.42578125" style="210" bestFit="1" customWidth="1"/>
    <col min="8964" max="8964" width="41.42578125" style="210" customWidth="1"/>
    <col min="8965" max="8965" width="15.28515625" style="210" bestFit="1" customWidth="1"/>
    <col min="8966" max="8966" width="16.7109375" style="210" bestFit="1" customWidth="1"/>
    <col min="8967" max="8967" width="11.28515625" style="210" bestFit="1" customWidth="1"/>
    <col min="8968" max="8968" width="14" style="210" bestFit="1" customWidth="1"/>
    <col min="8969" max="8969" width="11.85546875" style="210" bestFit="1" customWidth="1"/>
    <col min="8970" max="8970" width="14.85546875" style="210" bestFit="1" customWidth="1"/>
    <col min="8971" max="8971" width="9.7109375" style="210" customWidth="1"/>
    <col min="8972" max="8972" width="4.85546875" style="210" customWidth="1"/>
    <col min="8973" max="9217" width="9.140625" style="210"/>
    <col min="9218" max="9218" width="5.42578125" style="210" bestFit="1" customWidth="1"/>
    <col min="9219" max="9219" width="20.42578125" style="210" bestFit="1" customWidth="1"/>
    <col min="9220" max="9220" width="41.42578125" style="210" customWidth="1"/>
    <col min="9221" max="9221" width="15.28515625" style="210" bestFit="1" customWidth="1"/>
    <col min="9222" max="9222" width="16.7109375" style="210" bestFit="1" customWidth="1"/>
    <col min="9223" max="9223" width="11.28515625" style="210" bestFit="1" customWidth="1"/>
    <col min="9224" max="9224" width="14" style="210" bestFit="1" customWidth="1"/>
    <col min="9225" max="9225" width="11.85546875" style="210" bestFit="1" customWidth="1"/>
    <col min="9226" max="9226" width="14.85546875" style="210" bestFit="1" customWidth="1"/>
    <col min="9227" max="9227" width="9.7109375" style="210" customWidth="1"/>
    <col min="9228" max="9228" width="4.85546875" style="210" customWidth="1"/>
    <col min="9229" max="9473" width="9.140625" style="210"/>
    <col min="9474" max="9474" width="5.42578125" style="210" bestFit="1" customWidth="1"/>
    <col min="9475" max="9475" width="20.42578125" style="210" bestFit="1" customWidth="1"/>
    <col min="9476" max="9476" width="41.42578125" style="210" customWidth="1"/>
    <col min="9477" max="9477" width="15.28515625" style="210" bestFit="1" customWidth="1"/>
    <col min="9478" max="9478" width="16.7109375" style="210" bestFit="1" customWidth="1"/>
    <col min="9479" max="9479" width="11.28515625" style="210" bestFit="1" customWidth="1"/>
    <col min="9480" max="9480" width="14" style="210" bestFit="1" customWidth="1"/>
    <col min="9481" max="9481" width="11.85546875" style="210" bestFit="1" customWidth="1"/>
    <col min="9482" max="9482" width="14.85546875" style="210" bestFit="1" customWidth="1"/>
    <col min="9483" max="9483" width="9.7109375" style="210" customWidth="1"/>
    <col min="9484" max="9484" width="4.85546875" style="210" customWidth="1"/>
    <col min="9485" max="9729" width="9.140625" style="210"/>
    <col min="9730" max="9730" width="5.42578125" style="210" bestFit="1" customWidth="1"/>
    <col min="9731" max="9731" width="20.42578125" style="210" bestFit="1" customWidth="1"/>
    <col min="9732" max="9732" width="41.42578125" style="210" customWidth="1"/>
    <col min="9733" max="9733" width="15.28515625" style="210" bestFit="1" customWidth="1"/>
    <col min="9734" max="9734" width="16.7109375" style="210" bestFit="1" customWidth="1"/>
    <col min="9735" max="9735" width="11.28515625" style="210" bestFit="1" customWidth="1"/>
    <col min="9736" max="9736" width="14" style="210" bestFit="1" customWidth="1"/>
    <col min="9737" max="9737" width="11.85546875" style="210" bestFit="1" customWidth="1"/>
    <col min="9738" max="9738" width="14.85546875" style="210" bestFit="1" customWidth="1"/>
    <col min="9739" max="9739" width="9.7109375" style="210" customWidth="1"/>
    <col min="9740" max="9740" width="4.85546875" style="210" customWidth="1"/>
    <col min="9741" max="9985" width="9.140625" style="210"/>
    <col min="9986" max="9986" width="5.42578125" style="210" bestFit="1" customWidth="1"/>
    <col min="9987" max="9987" width="20.42578125" style="210" bestFit="1" customWidth="1"/>
    <col min="9988" max="9988" width="41.42578125" style="210" customWidth="1"/>
    <col min="9989" max="9989" width="15.28515625" style="210" bestFit="1" customWidth="1"/>
    <col min="9990" max="9990" width="16.7109375" style="210" bestFit="1" customWidth="1"/>
    <col min="9991" max="9991" width="11.28515625" style="210" bestFit="1" customWidth="1"/>
    <col min="9992" max="9992" width="14" style="210" bestFit="1" customWidth="1"/>
    <col min="9993" max="9993" width="11.85546875" style="210" bestFit="1" customWidth="1"/>
    <col min="9994" max="9994" width="14.85546875" style="210" bestFit="1" customWidth="1"/>
    <col min="9995" max="9995" width="9.7109375" style="210" customWidth="1"/>
    <col min="9996" max="9996" width="4.85546875" style="210" customWidth="1"/>
    <col min="9997" max="10241" width="9.140625" style="210"/>
    <col min="10242" max="10242" width="5.42578125" style="210" bestFit="1" customWidth="1"/>
    <col min="10243" max="10243" width="20.42578125" style="210" bestFit="1" customWidth="1"/>
    <col min="10244" max="10244" width="41.42578125" style="210" customWidth="1"/>
    <col min="10245" max="10245" width="15.28515625" style="210" bestFit="1" customWidth="1"/>
    <col min="10246" max="10246" width="16.7109375" style="210" bestFit="1" customWidth="1"/>
    <col min="10247" max="10247" width="11.28515625" style="210" bestFit="1" customWidth="1"/>
    <col min="10248" max="10248" width="14" style="210" bestFit="1" customWidth="1"/>
    <col min="10249" max="10249" width="11.85546875" style="210" bestFit="1" customWidth="1"/>
    <col min="10250" max="10250" width="14.85546875" style="210" bestFit="1" customWidth="1"/>
    <col min="10251" max="10251" width="9.7109375" style="210" customWidth="1"/>
    <col min="10252" max="10252" width="4.85546875" style="210" customWidth="1"/>
    <col min="10253" max="10497" width="9.140625" style="210"/>
    <col min="10498" max="10498" width="5.42578125" style="210" bestFit="1" customWidth="1"/>
    <col min="10499" max="10499" width="20.42578125" style="210" bestFit="1" customWidth="1"/>
    <col min="10500" max="10500" width="41.42578125" style="210" customWidth="1"/>
    <col min="10501" max="10501" width="15.28515625" style="210" bestFit="1" customWidth="1"/>
    <col min="10502" max="10502" width="16.7109375" style="210" bestFit="1" customWidth="1"/>
    <col min="10503" max="10503" width="11.28515625" style="210" bestFit="1" customWidth="1"/>
    <col min="10504" max="10504" width="14" style="210" bestFit="1" customWidth="1"/>
    <col min="10505" max="10505" width="11.85546875" style="210" bestFit="1" customWidth="1"/>
    <col min="10506" max="10506" width="14.85546875" style="210" bestFit="1" customWidth="1"/>
    <col min="10507" max="10507" width="9.7109375" style="210" customWidth="1"/>
    <col min="10508" max="10508" width="4.85546875" style="210" customWidth="1"/>
    <col min="10509" max="10753" width="9.140625" style="210"/>
    <col min="10754" max="10754" width="5.42578125" style="210" bestFit="1" customWidth="1"/>
    <col min="10755" max="10755" width="20.42578125" style="210" bestFit="1" customWidth="1"/>
    <col min="10756" max="10756" width="41.42578125" style="210" customWidth="1"/>
    <col min="10757" max="10757" width="15.28515625" style="210" bestFit="1" customWidth="1"/>
    <col min="10758" max="10758" width="16.7109375" style="210" bestFit="1" customWidth="1"/>
    <col min="10759" max="10759" width="11.28515625" style="210" bestFit="1" customWidth="1"/>
    <col min="10760" max="10760" width="14" style="210" bestFit="1" customWidth="1"/>
    <col min="10761" max="10761" width="11.85546875" style="210" bestFit="1" customWidth="1"/>
    <col min="10762" max="10762" width="14.85546875" style="210" bestFit="1" customWidth="1"/>
    <col min="10763" max="10763" width="9.7109375" style="210" customWidth="1"/>
    <col min="10764" max="10764" width="4.85546875" style="210" customWidth="1"/>
    <col min="10765" max="11009" width="9.140625" style="210"/>
    <col min="11010" max="11010" width="5.42578125" style="210" bestFit="1" customWidth="1"/>
    <col min="11011" max="11011" width="20.42578125" style="210" bestFit="1" customWidth="1"/>
    <col min="11012" max="11012" width="41.42578125" style="210" customWidth="1"/>
    <col min="11013" max="11013" width="15.28515625" style="210" bestFit="1" customWidth="1"/>
    <col min="11014" max="11014" width="16.7109375" style="210" bestFit="1" customWidth="1"/>
    <col min="11015" max="11015" width="11.28515625" style="210" bestFit="1" customWidth="1"/>
    <col min="11016" max="11016" width="14" style="210" bestFit="1" customWidth="1"/>
    <col min="11017" max="11017" width="11.85546875" style="210" bestFit="1" customWidth="1"/>
    <col min="11018" max="11018" width="14.85546875" style="210" bestFit="1" customWidth="1"/>
    <col min="11019" max="11019" width="9.7109375" style="210" customWidth="1"/>
    <col min="11020" max="11020" width="4.85546875" style="210" customWidth="1"/>
    <col min="11021" max="11265" width="9.140625" style="210"/>
    <col min="11266" max="11266" width="5.42578125" style="210" bestFit="1" customWidth="1"/>
    <col min="11267" max="11267" width="20.42578125" style="210" bestFit="1" customWidth="1"/>
    <col min="11268" max="11268" width="41.42578125" style="210" customWidth="1"/>
    <col min="11269" max="11269" width="15.28515625" style="210" bestFit="1" customWidth="1"/>
    <col min="11270" max="11270" width="16.7109375" style="210" bestFit="1" customWidth="1"/>
    <col min="11271" max="11271" width="11.28515625" style="210" bestFit="1" customWidth="1"/>
    <col min="11272" max="11272" width="14" style="210" bestFit="1" customWidth="1"/>
    <col min="11273" max="11273" width="11.85546875" style="210" bestFit="1" customWidth="1"/>
    <col min="11274" max="11274" width="14.85546875" style="210" bestFit="1" customWidth="1"/>
    <col min="11275" max="11275" width="9.7109375" style="210" customWidth="1"/>
    <col min="11276" max="11276" width="4.85546875" style="210" customWidth="1"/>
    <col min="11277" max="11521" width="9.140625" style="210"/>
    <col min="11522" max="11522" width="5.42578125" style="210" bestFit="1" customWidth="1"/>
    <col min="11523" max="11523" width="20.42578125" style="210" bestFit="1" customWidth="1"/>
    <col min="11524" max="11524" width="41.42578125" style="210" customWidth="1"/>
    <col min="11525" max="11525" width="15.28515625" style="210" bestFit="1" customWidth="1"/>
    <col min="11526" max="11526" width="16.7109375" style="210" bestFit="1" customWidth="1"/>
    <col min="11527" max="11527" width="11.28515625" style="210" bestFit="1" customWidth="1"/>
    <col min="11528" max="11528" width="14" style="210" bestFit="1" customWidth="1"/>
    <col min="11529" max="11529" width="11.85546875" style="210" bestFit="1" customWidth="1"/>
    <col min="11530" max="11530" width="14.85546875" style="210" bestFit="1" customWidth="1"/>
    <col min="11531" max="11531" width="9.7109375" style="210" customWidth="1"/>
    <col min="11532" max="11532" width="4.85546875" style="210" customWidth="1"/>
    <col min="11533" max="11777" width="9.140625" style="210"/>
    <col min="11778" max="11778" width="5.42578125" style="210" bestFit="1" customWidth="1"/>
    <col min="11779" max="11779" width="20.42578125" style="210" bestFit="1" customWidth="1"/>
    <col min="11780" max="11780" width="41.42578125" style="210" customWidth="1"/>
    <col min="11781" max="11781" width="15.28515625" style="210" bestFit="1" customWidth="1"/>
    <col min="11782" max="11782" width="16.7109375" style="210" bestFit="1" customWidth="1"/>
    <col min="11783" max="11783" width="11.28515625" style="210" bestFit="1" customWidth="1"/>
    <col min="11784" max="11784" width="14" style="210" bestFit="1" customWidth="1"/>
    <col min="11785" max="11785" width="11.85546875" style="210" bestFit="1" customWidth="1"/>
    <col min="11786" max="11786" width="14.85546875" style="210" bestFit="1" customWidth="1"/>
    <col min="11787" max="11787" width="9.7109375" style="210" customWidth="1"/>
    <col min="11788" max="11788" width="4.85546875" style="210" customWidth="1"/>
    <col min="11789" max="12033" width="9.140625" style="210"/>
    <col min="12034" max="12034" width="5.42578125" style="210" bestFit="1" customWidth="1"/>
    <col min="12035" max="12035" width="20.42578125" style="210" bestFit="1" customWidth="1"/>
    <col min="12036" max="12036" width="41.42578125" style="210" customWidth="1"/>
    <col min="12037" max="12037" width="15.28515625" style="210" bestFit="1" customWidth="1"/>
    <col min="12038" max="12038" width="16.7109375" style="210" bestFit="1" customWidth="1"/>
    <col min="12039" max="12039" width="11.28515625" style="210" bestFit="1" customWidth="1"/>
    <col min="12040" max="12040" width="14" style="210" bestFit="1" customWidth="1"/>
    <col min="12041" max="12041" width="11.85546875" style="210" bestFit="1" customWidth="1"/>
    <col min="12042" max="12042" width="14.85546875" style="210" bestFit="1" customWidth="1"/>
    <col min="12043" max="12043" width="9.7109375" style="210" customWidth="1"/>
    <col min="12044" max="12044" width="4.85546875" style="210" customWidth="1"/>
    <col min="12045" max="12289" width="9.140625" style="210"/>
    <col min="12290" max="12290" width="5.42578125" style="210" bestFit="1" customWidth="1"/>
    <col min="12291" max="12291" width="20.42578125" style="210" bestFit="1" customWidth="1"/>
    <col min="12292" max="12292" width="41.42578125" style="210" customWidth="1"/>
    <col min="12293" max="12293" width="15.28515625" style="210" bestFit="1" customWidth="1"/>
    <col min="12294" max="12294" width="16.7109375" style="210" bestFit="1" customWidth="1"/>
    <col min="12295" max="12295" width="11.28515625" style="210" bestFit="1" customWidth="1"/>
    <col min="12296" max="12296" width="14" style="210" bestFit="1" customWidth="1"/>
    <col min="12297" max="12297" width="11.85546875" style="210" bestFit="1" customWidth="1"/>
    <col min="12298" max="12298" width="14.85546875" style="210" bestFit="1" customWidth="1"/>
    <col min="12299" max="12299" width="9.7109375" style="210" customWidth="1"/>
    <col min="12300" max="12300" width="4.85546875" style="210" customWidth="1"/>
    <col min="12301" max="12545" width="9.140625" style="210"/>
    <col min="12546" max="12546" width="5.42578125" style="210" bestFit="1" customWidth="1"/>
    <col min="12547" max="12547" width="20.42578125" style="210" bestFit="1" customWidth="1"/>
    <col min="12548" max="12548" width="41.42578125" style="210" customWidth="1"/>
    <col min="12549" max="12549" width="15.28515625" style="210" bestFit="1" customWidth="1"/>
    <col min="12550" max="12550" width="16.7109375" style="210" bestFit="1" customWidth="1"/>
    <col min="12551" max="12551" width="11.28515625" style="210" bestFit="1" customWidth="1"/>
    <col min="12552" max="12552" width="14" style="210" bestFit="1" customWidth="1"/>
    <col min="12553" max="12553" width="11.85546875" style="210" bestFit="1" customWidth="1"/>
    <col min="12554" max="12554" width="14.85546875" style="210" bestFit="1" customWidth="1"/>
    <col min="12555" max="12555" width="9.7109375" style="210" customWidth="1"/>
    <col min="12556" max="12556" width="4.85546875" style="210" customWidth="1"/>
    <col min="12557" max="12801" width="9.140625" style="210"/>
    <col min="12802" max="12802" width="5.42578125" style="210" bestFit="1" customWidth="1"/>
    <col min="12803" max="12803" width="20.42578125" style="210" bestFit="1" customWidth="1"/>
    <col min="12804" max="12804" width="41.42578125" style="210" customWidth="1"/>
    <col min="12805" max="12805" width="15.28515625" style="210" bestFit="1" customWidth="1"/>
    <col min="12806" max="12806" width="16.7109375" style="210" bestFit="1" customWidth="1"/>
    <col min="12807" max="12807" width="11.28515625" style="210" bestFit="1" customWidth="1"/>
    <col min="12808" max="12808" width="14" style="210" bestFit="1" customWidth="1"/>
    <col min="12809" max="12809" width="11.85546875" style="210" bestFit="1" customWidth="1"/>
    <col min="12810" max="12810" width="14.85546875" style="210" bestFit="1" customWidth="1"/>
    <col min="12811" max="12811" width="9.7109375" style="210" customWidth="1"/>
    <col min="12812" max="12812" width="4.85546875" style="210" customWidth="1"/>
    <col min="12813" max="13057" width="9.140625" style="210"/>
    <col min="13058" max="13058" width="5.42578125" style="210" bestFit="1" customWidth="1"/>
    <col min="13059" max="13059" width="20.42578125" style="210" bestFit="1" customWidth="1"/>
    <col min="13060" max="13060" width="41.42578125" style="210" customWidth="1"/>
    <col min="13061" max="13061" width="15.28515625" style="210" bestFit="1" customWidth="1"/>
    <col min="13062" max="13062" width="16.7109375" style="210" bestFit="1" customWidth="1"/>
    <col min="13063" max="13063" width="11.28515625" style="210" bestFit="1" customWidth="1"/>
    <col min="13064" max="13064" width="14" style="210" bestFit="1" customWidth="1"/>
    <col min="13065" max="13065" width="11.85546875" style="210" bestFit="1" customWidth="1"/>
    <col min="13066" max="13066" width="14.85546875" style="210" bestFit="1" customWidth="1"/>
    <col min="13067" max="13067" width="9.7109375" style="210" customWidth="1"/>
    <col min="13068" max="13068" width="4.85546875" style="210" customWidth="1"/>
    <col min="13069" max="13313" width="9.140625" style="210"/>
    <col min="13314" max="13314" width="5.42578125" style="210" bestFit="1" customWidth="1"/>
    <col min="13315" max="13315" width="20.42578125" style="210" bestFit="1" customWidth="1"/>
    <col min="13316" max="13316" width="41.42578125" style="210" customWidth="1"/>
    <col min="13317" max="13317" width="15.28515625" style="210" bestFit="1" customWidth="1"/>
    <col min="13318" max="13318" width="16.7109375" style="210" bestFit="1" customWidth="1"/>
    <col min="13319" max="13319" width="11.28515625" style="210" bestFit="1" customWidth="1"/>
    <col min="13320" max="13320" width="14" style="210" bestFit="1" customWidth="1"/>
    <col min="13321" max="13321" width="11.85546875" style="210" bestFit="1" customWidth="1"/>
    <col min="13322" max="13322" width="14.85546875" style="210" bestFit="1" customWidth="1"/>
    <col min="13323" max="13323" width="9.7109375" style="210" customWidth="1"/>
    <col min="13324" max="13324" width="4.85546875" style="210" customWidth="1"/>
    <col min="13325" max="13569" width="9.140625" style="210"/>
    <col min="13570" max="13570" width="5.42578125" style="210" bestFit="1" customWidth="1"/>
    <col min="13571" max="13571" width="20.42578125" style="210" bestFit="1" customWidth="1"/>
    <col min="13572" max="13572" width="41.42578125" style="210" customWidth="1"/>
    <col min="13573" max="13573" width="15.28515625" style="210" bestFit="1" customWidth="1"/>
    <col min="13574" max="13574" width="16.7109375" style="210" bestFit="1" customWidth="1"/>
    <col min="13575" max="13575" width="11.28515625" style="210" bestFit="1" customWidth="1"/>
    <col min="13576" max="13576" width="14" style="210" bestFit="1" customWidth="1"/>
    <col min="13577" max="13577" width="11.85546875" style="210" bestFit="1" customWidth="1"/>
    <col min="13578" max="13578" width="14.85546875" style="210" bestFit="1" customWidth="1"/>
    <col min="13579" max="13579" width="9.7109375" style="210" customWidth="1"/>
    <col min="13580" max="13580" width="4.85546875" style="210" customWidth="1"/>
    <col min="13581" max="13825" width="9.140625" style="210"/>
    <col min="13826" max="13826" width="5.42578125" style="210" bestFit="1" customWidth="1"/>
    <col min="13827" max="13827" width="20.42578125" style="210" bestFit="1" customWidth="1"/>
    <col min="13828" max="13828" width="41.42578125" style="210" customWidth="1"/>
    <col min="13829" max="13829" width="15.28515625" style="210" bestFit="1" customWidth="1"/>
    <col min="13830" max="13830" width="16.7109375" style="210" bestFit="1" customWidth="1"/>
    <col min="13831" max="13831" width="11.28515625" style="210" bestFit="1" customWidth="1"/>
    <col min="13832" max="13832" width="14" style="210" bestFit="1" customWidth="1"/>
    <col min="13833" max="13833" width="11.85546875" style="210" bestFit="1" customWidth="1"/>
    <col min="13834" max="13834" width="14.85546875" style="210" bestFit="1" customWidth="1"/>
    <col min="13835" max="13835" width="9.7109375" style="210" customWidth="1"/>
    <col min="13836" max="13836" width="4.85546875" style="210" customWidth="1"/>
    <col min="13837" max="14081" width="9.140625" style="210"/>
    <col min="14082" max="14082" width="5.42578125" style="210" bestFit="1" customWidth="1"/>
    <col min="14083" max="14083" width="20.42578125" style="210" bestFit="1" customWidth="1"/>
    <col min="14084" max="14084" width="41.42578125" style="210" customWidth="1"/>
    <col min="14085" max="14085" width="15.28515625" style="210" bestFit="1" customWidth="1"/>
    <col min="14086" max="14086" width="16.7109375" style="210" bestFit="1" customWidth="1"/>
    <col min="14087" max="14087" width="11.28515625" style="210" bestFit="1" customWidth="1"/>
    <col min="14088" max="14088" width="14" style="210" bestFit="1" customWidth="1"/>
    <col min="14089" max="14089" width="11.85546875" style="210" bestFit="1" customWidth="1"/>
    <col min="14090" max="14090" width="14.85546875" style="210" bestFit="1" customWidth="1"/>
    <col min="14091" max="14091" width="9.7109375" style="210" customWidth="1"/>
    <col min="14092" max="14092" width="4.85546875" style="210" customWidth="1"/>
    <col min="14093" max="14337" width="9.140625" style="210"/>
    <col min="14338" max="14338" width="5.42578125" style="210" bestFit="1" customWidth="1"/>
    <col min="14339" max="14339" width="20.42578125" style="210" bestFit="1" customWidth="1"/>
    <col min="14340" max="14340" width="41.42578125" style="210" customWidth="1"/>
    <col min="14341" max="14341" width="15.28515625" style="210" bestFit="1" customWidth="1"/>
    <col min="14342" max="14342" width="16.7109375" style="210" bestFit="1" customWidth="1"/>
    <col min="14343" max="14343" width="11.28515625" style="210" bestFit="1" customWidth="1"/>
    <col min="14344" max="14344" width="14" style="210" bestFit="1" customWidth="1"/>
    <col min="14345" max="14345" width="11.85546875" style="210" bestFit="1" customWidth="1"/>
    <col min="14346" max="14346" width="14.85546875" style="210" bestFit="1" customWidth="1"/>
    <col min="14347" max="14347" width="9.7109375" style="210" customWidth="1"/>
    <col min="14348" max="14348" width="4.85546875" style="210" customWidth="1"/>
    <col min="14349" max="14593" width="9.140625" style="210"/>
    <col min="14594" max="14594" width="5.42578125" style="210" bestFit="1" customWidth="1"/>
    <col min="14595" max="14595" width="20.42578125" style="210" bestFit="1" customWidth="1"/>
    <col min="14596" max="14596" width="41.42578125" style="210" customWidth="1"/>
    <col min="14597" max="14597" width="15.28515625" style="210" bestFit="1" customWidth="1"/>
    <col min="14598" max="14598" width="16.7109375" style="210" bestFit="1" customWidth="1"/>
    <col min="14599" max="14599" width="11.28515625" style="210" bestFit="1" customWidth="1"/>
    <col min="14600" max="14600" width="14" style="210" bestFit="1" customWidth="1"/>
    <col min="14601" max="14601" width="11.85546875" style="210" bestFit="1" customWidth="1"/>
    <col min="14602" max="14602" width="14.85546875" style="210" bestFit="1" customWidth="1"/>
    <col min="14603" max="14603" width="9.7109375" style="210" customWidth="1"/>
    <col min="14604" max="14604" width="4.85546875" style="210" customWidth="1"/>
    <col min="14605" max="14849" width="9.140625" style="210"/>
    <col min="14850" max="14850" width="5.42578125" style="210" bestFit="1" customWidth="1"/>
    <col min="14851" max="14851" width="20.42578125" style="210" bestFit="1" customWidth="1"/>
    <col min="14852" max="14852" width="41.42578125" style="210" customWidth="1"/>
    <col min="14853" max="14853" width="15.28515625" style="210" bestFit="1" customWidth="1"/>
    <col min="14854" max="14854" width="16.7109375" style="210" bestFit="1" customWidth="1"/>
    <col min="14855" max="14855" width="11.28515625" style="210" bestFit="1" customWidth="1"/>
    <col min="14856" max="14856" width="14" style="210" bestFit="1" customWidth="1"/>
    <col min="14857" max="14857" width="11.85546875" style="210" bestFit="1" customWidth="1"/>
    <col min="14858" max="14858" width="14.85546875" style="210" bestFit="1" customWidth="1"/>
    <col min="14859" max="14859" width="9.7109375" style="210" customWidth="1"/>
    <col min="14860" max="14860" width="4.85546875" style="210" customWidth="1"/>
    <col min="14861" max="15105" width="9.140625" style="210"/>
    <col min="15106" max="15106" width="5.42578125" style="210" bestFit="1" customWidth="1"/>
    <col min="15107" max="15107" width="20.42578125" style="210" bestFit="1" customWidth="1"/>
    <col min="15108" max="15108" width="41.42578125" style="210" customWidth="1"/>
    <col min="15109" max="15109" width="15.28515625" style="210" bestFit="1" customWidth="1"/>
    <col min="15110" max="15110" width="16.7109375" style="210" bestFit="1" customWidth="1"/>
    <col min="15111" max="15111" width="11.28515625" style="210" bestFit="1" customWidth="1"/>
    <col min="15112" max="15112" width="14" style="210" bestFit="1" customWidth="1"/>
    <col min="15113" max="15113" width="11.85546875" style="210" bestFit="1" customWidth="1"/>
    <col min="15114" max="15114" width="14.85546875" style="210" bestFit="1" customWidth="1"/>
    <col min="15115" max="15115" width="9.7109375" style="210" customWidth="1"/>
    <col min="15116" max="15116" width="4.85546875" style="210" customWidth="1"/>
    <col min="15117" max="15361" width="9.140625" style="210"/>
    <col min="15362" max="15362" width="5.42578125" style="210" bestFit="1" customWidth="1"/>
    <col min="15363" max="15363" width="20.42578125" style="210" bestFit="1" customWidth="1"/>
    <col min="15364" max="15364" width="41.42578125" style="210" customWidth="1"/>
    <col min="15365" max="15365" width="15.28515625" style="210" bestFit="1" customWidth="1"/>
    <col min="15366" max="15366" width="16.7109375" style="210" bestFit="1" customWidth="1"/>
    <col min="15367" max="15367" width="11.28515625" style="210" bestFit="1" customWidth="1"/>
    <col min="15368" max="15368" width="14" style="210" bestFit="1" customWidth="1"/>
    <col min="15369" max="15369" width="11.85546875" style="210" bestFit="1" customWidth="1"/>
    <col min="15370" max="15370" width="14.85546875" style="210" bestFit="1" customWidth="1"/>
    <col min="15371" max="15371" width="9.7109375" style="210" customWidth="1"/>
    <col min="15372" max="15372" width="4.85546875" style="210" customWidth="1"/>
    <col min="15373" max="15617" width="9.140625" style="210"/>
    <col min="15618" max="15618" width="5.42578125" style="210" bestFit="1" customWidth="1"/>
    <col min="15619" max="15619" width="20.42578125" style="210" bestFit="1" customWidth="1"/>
    <col min="15620" max="15620" width="41.42578125" style="210" customWidth="1"/>
    <col min="15621" max="15621" width="15.28515625" style="210" bestFit="1" customWidth="1"/>
    <col min="15622" max="15622" width="16.7109375" style="210" bestFit="1" customWidth="1"/>
    <col min="15623" max="15623" width="11.28515625" style="210" bestFit="1" customWidth="1"/>
    <col min="15624" max="15624" width="14" style="210" bestFit="1" customWidth="1"/>
    <col min="15625" max="15625" width="11.85546875" style="210" bestFit="1" customWidth="1"/>
    <col min="15626" max="15626" width="14.85546875" style="210" bestFit="1" customWidth="1"/>
    <col min="15627" max="15627" width="9.7109375" style="210" customWidth="1"/>
    <col min="15628" max="15628" width="4.85546875" style="210" customWidth="1"/>
    <col min="15629" max="15873" width="9.140625" style="210"/>
    <col min="15874" max="15874" width="5.42578125" style="210" bestFit="1" customWidth="1"/>
    <col min="15875" max="15875" width="20.42578125" style="210" bestFit="1" customWidth="1"/>
    <col min="15876" max="15876" width="41.42578125" style="210" customWidth="1"/>
    <col min="15877" max="15877" width="15.28515625" style="210" bestFit="1" customWidth="1"/>
    <col min="15878" max="15878" width="16.7109375" style="210" bestFit="1" customWidth="1"/>
    <col min="15879" max="15879" width="11.28515625" style="210" bestFit="1" customWidth="1"/>
    <col min="15880" max="15880" width="14" style="210" bestFit="1" customWidth="1"/>
    <col min="15881" max="15881" width="11.85546875" style="210" bestFit="1" customWidth="1"/>
    <col min="15882" max="15882" width="14.85546875" style="210" bestFit="1" customWidth="1"/>
    <col min="15883" max="15883" width="9.7109375" style="210" customWidth="1"/>
    <col min="15884" max="15884" width="4.85546875" style="210" customWidth="1"/>
    <col min="15885" max="16129" width="9.140625" style="210"/>
    <col min="16130" max="16130" width="5.42578125" style="210" bestFit="1" customWidth="1"/>
    <col min="16131" max="16131" width="20.42578125" style="210" bestFit="1" customWidth="1"/>
    <col min="16132" max="16132" width="41.42578125" style="210" customWidth="1"/>
    <col min="16133" max="16133" width="15.28515625" style="210" bestFit="1" customWidth="1"/>
    <col min="16134" max="16134" width="16.7109375" style="210" bestFit="1" customWidth="1"/>
    <col min="16135" max="16135" width="11.28515625" style="210" bestFit="1" customWidth="1"/>
    <col min="16136" max="16136" width="14" style="210" bestFit="1" customWidth="1"/>
    <col min="16137" max="16137" width="11.85546875" style="210" bestFit="1" customWidth="1"/>
    <col min="16138" max="16138" width="14.85546875" style="210" bestFit="1" customWidth="1"/>
    <col min="16139" max="16139" width="9.7109375" style="210" customWidth="1"/>
    <col min="16140" max="16140" width="4.85546875" style="210" customWidth="1"/>
    <col min="16141" max="16384" width="9.140625" style="210"/>
  </cols>
  <sheetData>
    <row r="1" spans="1:13" x14ac:dyDescent="0.25">
      <c r="A1" s="363" t="s">
        <v>0</v>
      </c>
      <c r="B1" s="364"/>
      <c r="C1" s="364"/>
      <c r="D1" s="364"/>
      <c r="E1" s="364"/>
      <c r="F1" s="364"/>
      <c r="G1" s="364"/>
    </row>
    <row r="2" spans="1:13" x14ac:dyDescent="0.25">
      <c r="A2" s="365" t="s">
        <v>995</v>
      </c>
      <c r="B2" s="365"/>
      <c r="C2" s="365"/>
      <c r="D2" s="365"/>
      <c r="E2" s="365"/>
      <c r="F2" s="365"/>
      <c r="G2" s="365"/>
    </row>
    <row r="3" spans="1:13" x14ac:dyDescent="0.25">
      <c r="A3" s="366" t="s">
        <v>996</v>
      </c>
      <c r="B3" s="366"/>
      <c r="C3" s="366"/>
      <c r="D3" s="366"/>
      <c r="E3" s="366"/>
      <c r="F3" s="366"/>
      <c r="G3" s="366"/>
    </row>
    <row r="4" spans="1:13" ht="30" x14ac:dyDescent="0.25">
      <c r="A4" s="211" t="s">
        <v>997</v>
      </c>
      <c r="B4" s="211" t="s">
        <v>998</v>
      </c>
      <c r="C4" s="211" t="s">
        <v>870</v>
      </c>
      <c r="D4" s="211" t="s">
        <v>999</v>
      </c>
      <c r="E4" s="211" t="s">
        <v>6</v>
      </c>
      <c r="F4" s="211" t="s">
        <v>7</v>
      </c>
      <c r="G4" s="211" t="s">
        <v>8</v>
      </c>
    </row>
    <row r="5" spans="1:13" ht="26.25" x14ac:dyDescent="0.25">
      <c r="A5" s="212"/>
      <c r="B5" s="212"/>
      <c r="C5" s="213" t="s">
        <v>1000</v>
      </c>
      <c r="D5" s="212"/>
      <c r="E5" s="212"/>
      <c r="F5" s="214"/>
      <c r="G5" s="215"/>
    </row>
    <row r="6" spans="1:13" ht="26.25" x14ac:dyDescent="0.25">
      <c r="A6" s="216">
        <v>1</v>
      </c>
      <c r="B6" s="217" t="s">
        <v>1001</v>
      </c>
      <c r="C6" s="218" t="s">
        <v>1002</v>
      </c>
      <c r="D6" s="219" t="s">
        <v>1003</v>
      </c>
      <c r="E6" s="220">
        <v>94334.65</v>
      </c>
      <c r="F6" s="221">
        <v>630.9356391</v>
      </c>
      <c r="G6" s="222">
        <f>ROUND(F6/$F$21*100,2)</f>
        <v>28.3</v>
      </c>
      <c r="H6" s="223"/>
      <c r="I6" s="224"/>
      <c r="J6" s="224"/>
      <c r="K6" s="223"/>
      <c r="L6" s="223"/>
      <c r="M6" s="223"/>
    </row>
    <row r="7" spans="1:13" x14ac:dyDescent="0.25">
      <c r="A7" s="216">
        <v>2</v>
      </c>
      <c r="B7" s="217" t="s">
        <v>1004</v>
      </c>
      <c r="C7" s="217" t="s">
        <v>1005</v>
      </c>
      <c r="D7" s="219" t="s">
        <v>1003</v>
      </c>
      <c r="E7" s="220">
        <v>15880</v>
      </c>
      <c r="F7" s="221">
        <v>565.81607750000001</v>
      </c>
      <c r="G7" s="222">
        <f>ROUND(F7/$F$21*100,2)</f>
        <v>25.38</v>
      </c>
      <c r="H7" s="223"/>
      <c r="I7" s="224"/>
      <c r="J7" s="224"/>
      <c r="K7" s="223"/>
      <c r="L7" s="223"/>
      <c r="M7" s="223"/>
    </row>
    <row r="8" spans="1:13" x14ac:dyDescent="0.25">
      <c r="A8" s="216">
        <v>3</v>
      </c>
      <c r="B8" s="217" t="s">
        <v>1006</v>
      </c>
      <c r="C8" s="217" t="s">
        <v>1007</v>
      </c>
      <c r="D8" s="219" t="s">
        <v>1003</v>
      </c>
      <c r="E8" s="220">
        <v>14618.698</v>
      </c>
      <c r="F8" s="221">
        <v>339.35483360000001</v>
      </c>
      <c r="G8" s="222">
        <f>ROUND(F8/$F$21*100,2)</f>
        <v>15.22</v>
      </c>
      <c r="H8" s="223"/>
      <c r="I8" s="224"/>
      <c r="J8" s="224"/>
      <c r="K8" s="223"/>
      <c r="L8" s="223"/>
      <c r="M8" s="223"/>
    </row>
    <row r="9" spans="1:13" ht="26.25" x14ac:dyDescent="0.25">
      <c r="A9" s="216">
        <v>4</v>
      </c>
      <c r="B9" s="217" t="s">
        <v>1008</v>
      </c>
      <c r="C9" s="218" t="s">
        <v>1009</v>
      </c>
      <c r="D9" s="219" t="s">
        <v>1003</v>
      </c>
      <c r="E9" s="220">
        <v>9090.65</v>
      </c>
      <c r="F9" s="221">
        <v>217.37671940000001</v>
      </c>
      <c r="G9" s="222">
        <f>ROUND(F9/$F$21*100,2)</f>
        <v>9.75</v>
      </c>
      <c r="H9" s="225"/>
      <c r="I9" s="224"/>
      <c r="J9" s="224"/>
      <c r="K9" s="223"/>
      <c r="L9" s="223"/>
      <c r="M9" s="223"/>
    </row>
    <row r="10" spans="1:13" x14ac:dyDescent="0.25">
      <c r="A10" s="216">
        <v>5</v>
      </c>
      <c r="B10" s="217" t="s">
        <v>1010</v>
      </c>
      <c r="C10" s="218" t="s">
        <v>1011</v>
      </c>
      <c r="D10" s="219" t="s">
        <v>1003</v>
      </c>
      <c r="E10" s="220">
        <v>5884</v>
      </c>
      <c r="F10" s="221">
        <v>192.1666123</v>
      </c>
      <c r="G10" s="222">
        <f>ROUND(F10/$F$21*100,2)</f>
        <v>8.6199999999999992</v>
      </c>
      <c r="H10" s="223"/>
      <c r="I10" s="224"/>
      <c r="J10" s="224"/>
      <c r="K10" s="223"/>
      <c r="L10" s="223"/>
      <c r="M10" s="223"/>
    </row>
    <row r="11" spans="1:13" x14ac:dyDescent="0.25">
      <c r="A11" s="216">
        <v>6</v>
      </c>
      <c r="B11" s="217" t="s">
        <v>1012</v>
      </c>
      <c r="C11" s="218" t="s">
        <v>1013</v>
      </c>
      <c r="D11" s="219" t="s">
        <v>1003</v>
      </c>
      <c r="E11" s="220">
        <v>4.0000000000000001E-3</v>
      </c>
      <c r="F11" s="221">
        <v>0</v>
      </c>
      <c r="G11" s="222" t="s">
        <v>753</v>
      </c>
      <c r="H11" s="223"/>
      <c r="I11" s="224"/>
      <c r="J11" s="224"/>
      <c r="K11" s="223"/>
      <c r="L11" s="223"/>
      <c r="M11" s="223"/>
    </row>
    <row r="12" spans="1:13" x14ac:dyDescent="0.25">
      <c r="A12" s="216"/>
      <c r="B12" s="226"/>
      <c r="C12" s="226"/>
      <c r="D12" s="226"/>
      <c r="E12" s="226"/>
      <c r="F12" s="226"/>
      <c r="G12" s="226"/>
      <c r="H12" s="223"/>
      <c r="I12" s="224"/>
      <c r="J12" s="224"/>
      <c r="K12" s="223"/>
      <c r="L12" s="223"/>
      <c r="M12" s="223"/>
    </row>
    <row r="13" spans="1:13" ht="25.5" x14ac:dyDescent="0.25">
      <c r="A13" s="215"/>
      <c r="B13" s="215"/>
      <c r="C13" s="227" t="s">
        <v>1014</v>
      </c>
      <c r="D13" s="227"/>
      <c r="E13" s="227"/>
      <c r="F13" s="228">
        <f>SUM(F6:F11)</f>
        <v>1945.6498819000001</v>
      </c>
      <c r="G13" s="229">
        <f>ROUND(F13/$F$21*100,2)</f>
        <v>87.28</v>
      </c>
      <c r="H13" s="230"/>
      <c r="K13" s="231"/>
    </row>
    <row r="14" spans="1:13" x14ac:dyDescent="0.25">
      <c r="A14" s="215"/>
      <c r="B14" s="215"/>
      <c r="C14" s="215"/>
      <c r="D14" s="215"/>
      <c r="E14" s="215"/>
      <c r="F14" s="232"/>
      <c r="G14" s="215"/>
    </row>
    <row r="15" spans="1:13" x14ac:dyDescent="0.25">
      <c r="A15" s="212"/>
      <c r="B15" s="212"/>
      <c r="C15" s="233" t="s">
        <v>1015</v>
      </c>
      <c r="D15" s="233"/>
      <c r="E15" s="233"/>
      <c r="F15" s="234"/>
      <c r="G15" s="215"/>
    </row>
    <row r="16" spans="1:13" x14ac:dyDescent="0.25">
      <c r="A16" s="215"/>
      <c r="B16" s="215"/>
      <c r="C16" s="235" t="s">
        <v>757</v>
      </c>
      <c r="D16" s="233"/>
      <c r="E16" s="233"/>
      <c r="F16" s="236">
        <v>281.9073181</v>
      </c>
      <c r="G16" s="222">
        <f>F16/$F$21*100</f>
        <v>12.645487994836074</v>
      </c>
    </row>
    <row r="17" spans="1:15" x14ac:dyDescent="0.25">
      <c r="A17" s="215"/>
      <c r="B17" s="215"/>
      <c r="C17" s="237" t="s">
        <v>128</v>
      </c>
      <c r="D17" s="215"/>
      <c r="E17" s="215"/>
      <c r="F17" s="238">
        <f>F16</f>
        <v>281.9073181</v>
      </c>
      <c r="G17" s="239">
        <f>F17/$F$21*100</f>
        <v>12.645487994836074</v>
      </c>
    </row>
    <row r="18" spans="1:15" x14ac:dyDescent="0.25">
      <c r="A18" s="215"/>
      <c r="B18" s="215"/>
      <c r="C18" s="215"/>
      <c r="D18" s="215"/>
      <c r="E18" s="215"/>
      <c r="F18" s="232"/>
      <c r="G18" s="215"/>
    </row>
    <row r="19" spans="1:15" x14ac:dyDescent="0.25">
      <c r="A19" s="215"/>
      <c r="B19" s="215"/>
      <c r="C19" s="235" t="s">
        <v>1016</v>
      </c>
      <c r="D19" s="233"/>
      <c r="E19" s="233"/>
      <c r="F19" s="236">
        <v>1.7542999999998301</v>
      </c>
      <c r="G19" s="236">
        <f>F19/$F$21*100</f>
        <v>7.8692457290057055E-2</v>
      </c>
      <c r="H19" s="240"/>
      <c r="I19" s="240"/>
      <c r="J19" s="240"/>
      <c r="M19" s="241"/>
      <c r="N19" s="241"/>
      <c r="O19" s="241"/>
    </row>
    <row r="20" spans="1:15" x14ac:dyDescent="0.25">
      <c r="A20" s="215"/>
      <c r="B20" s="215"/>
      <c r="C20" s="215"/>
      <c r="D20" s="215"/>
      <c r="E20" s="215"/>
      <c r="F20" s="232"/>
      <c r="G20" s="215"/>
      <c r="O20" s="241"/>
    </row>
    <row r="21" spans="1:15" x14ac:dyDescent="0.25">
      <c r="A21" s="215"/>
      <c r="B21" s="215"/>
      <c r="C21" s="237" t="s">
        <v>135</v>
      </c>
      <c r="D21" s="215"/>
      <c r="E21" s="215"/>
      <c r="F21" s="238">
        <v>2229.3114999999998</v>
      </c>
      <c r="G21" s="242">
        <f>G19+G17+G13</f>
        <v>100.00418045212614</v>
      </c>
      <c r="H21" s="230"/>
      <c r="I21" s="243"/>
      <c r="J21" s="243"/>
    </row>
    <row r="22" spans="1:15" x14ac:dyDescent="0.25">
      <c r="F22" s="223"/>
      <c r="I22" s="240"/>
      <c r="J22" s="240"/>
    </row>
    <row r="23" spans="1:15" x14ac:dyDescent="0.25">
      <c r="B23" s="362" t="s">
        <v>1017</v>
      </c>
      <c r="C23" s="362"/>
      <c r="D23" s="244"/>
      <c r="E23" s="244"/>
      <c r="F23" s="245"/>
      <c r="G23" s="245"/>
      <c r="I23" s="246"/>
      <c r="J23" s="246"/>
    </row>
    <row r="24" spans="1:15" x14ac:dyDescent="0.25">
      <c r="B24" s="247" t="s">
        <v>137</v>
      </c>
      <c r="C24" s="248"/>
      <c r="D24" s="248"/>
      <c r="E24" s="248"/>
      <c r="F24" s="248"/>
      <c r="G24" s="248"/>
    </row>
    <row r="25" spans="1:15" x14ac:dyDescent="0.25">
      <c r="B25" s="360" t="s">
        <v>978</v>
      </c>
      <c r="C25" s="360"/>
      <c r="D25" s="248"/>
      <c r="E25" s="248"/>
      <c r="F25" s="249"/>
      <c r="G25" s="249"/>
    </row>
    <row r="26" spans="1:15" x14ac:dyDescent="0.25">
      <c r="B26" s="360" t="s">
        <v>1018</v>
      </c>
      <c r="C26" s="360"/>
      <c r="D26" s="248"/>
      <c r="E26" s="248"/>
      <c r="F26" s="250"/>
      <c r="G26" s="250"/>
    </row>
    <row r="27" spans="1:15" x14ac:dyDescent="0.25">
      <c r="B27" s="360" t="s">
        <v>141</v>
      </c>
      <c r="C27" s="360"/>
      <c r="D27" s="251"/>
      <c r="E27" s="251"/>
      <c r="F27" s="248" t="s">
        <v>976</v>
      </c>
      <c r="G27" s="248"/>
    </row>
    <row r="28" spans="1:15" x14ac:dyDescent="0.25">
      <c r="B28" s="252"/>
      <c r="C28" s="252"/>
      <c r="D28" s="251"/>
      <c r="E28" s="251"/>
      <c r="F28" s="248"/>
      <c r="G28" s="248"/>
    </row>
    <row r="29" spans="1:15" x14ac:dyDescent="0.25">
      <c r="B29" s="253"/>
      <c r="C29" s="254" t="s">
        <v>142</v>
      </c>
      <c r="D29" s="254" t="s">
        <v>143</v>
      </c>
      <c r="E29" s="255"/>
      <c r="F29" s="255"/>
      <c r="G29" s="248"/>
    </row>
    <row r="30" spans="1:15" x14ac:dyDescent="0.25">
      <c r="B30" s="256" t="s">
        <v>985</v>
      </c>
      <c r="C30" s="257">
        <v>43555</v>
      </c>
      <c r="D30" s="257">
        <v>43585</v>
      </c>
      <c r="E30" s="258"/>
      <c r="F30" s="258"/>
      <c r="G30" s="244"/>
    </row>
    <row r="31" spans="1:15" x14ac:dyDescent="0.25">
      <c r="B31" s="259" t="s">
        <v>147</v>
      </c>
      <c r="C31" s="260">
        <v>17.369299999999999</v>
      </c>
      <c r="D31" s="260">
        <v>17.701699999999999</v>
      </c>
      <c r="E31" s="261"/>
      <c r="F31" s="244"/>
      <c r="G31" s="244"/>
    </row>
    <row r="32" spans="1:15" x14ac:dyDescent="0.25">
      <c r="B32" s="259" t="s">
        <v>148</v>
      </c>
      <c r="C32" s="260">
        <v>15.4899</v>
      </c>
      <c r="D32" s="260">
        <v>15.782400000000001</v>
      </c>
      <c r="E32" s="261"/>
      <c r="F32" s="244"/>
      <c r="G32" s="244"/>
    </row>
    <row r="33" spans="2:7" x14ac:dyDescent="0.25">
      <c r="B33" s="259" t="s">
        <v>149</v>
      </c>
      <c r="C33" s="260">
        <v>16.756499999999999</v>
      </c>
      <c r="D33" s="260">
        <v>17.071999999999999</v>
      </c>
      <c r="E33" s="261"/>
      <c r="F33" s="244"/>
      <c r="G33" s="244"/>
    </row>
    <row r="34" spans="2:7" x14ac:dyDescent="0.25">
      <c r="B34" s="259" t="s">
        <v>150</v>
      </c>
      <c r="C34" s="260">
        <v>14.367599999999999</v>
      </c>
      <c r="D34" s="260">
        <v>14.638</v>
      </c>
      <c r="E34" s="261"/>
      <c r="F34" s="244"/>
      <c r="G34" s="244"/>
    </row>
    <row r="35" spans="2:7" x14ac:dyDescent="0.25">
      <c r="B35" s="251"/>
      <c r="C35" s="248"/>
      <c r="D35" s="248"/>
      <c r="E35" s="248"/>
      <c r="F35" s="248"/>
      <c r="G35" s="248"/>
    </row>
    <row r="36" spans="2:7" x14ac:dyDescent="0.25">
      <c r="B36" s="361" t="s">
        <v>988</v>
      </c>
      <c r="C36" s="361"/>
      <c r="D36" s="361"/>
      <c r="E36" s="262"/>
      <c r="F36" s="262"/>
      <c r="G36" s="244"/>
    </row>
    <row r="37" spans="2:7" x14ac:dyDescent="0.25">
      <c r="B37" s="360" t="s">
        <v>1019</v>
      </c>
      <c r="C37" s="360"/>
      <c r="D37" s="360"/>
      <c r="E37" s="248"/>
      <c r="F37" s="248"/>
      <c r="G37" s="248"/>
    </row>
    <row r="38" spans="2:7" ht="15" customHeight="1" x14ac:dyDescent="0.25">
      <c r="B38" s="263" t="s">
        <v>1020</v>
      </c>
      <c r="C38" s="263"/>
      <c r="D38" s="263"/>
      <c r="E38" s="264"/>
      <c r="F38" s="264"/>
      <c r="G38" s="248"/>
    </row>
    <row r="39" spans="2:7" x14ac:dyDescent="0.25">
      <c r="B39" s="362" t="s">
        <v>1021</v>
      </c>
      <c r="C39" s="362"/>
      <c r="D39" s="362"/>
      <c r="E39" s="244"/>
      <c r="F39" s="244"/>
      <c r="G39" s="244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278E-1335-4BED-8DED-18FC384E13A5}">
  <sheetPr>
    <pageSetUpPr fitToPage="1"/>
  </sheetPr>
  <dimension ref="A1:L123"/>
  <sheetViews>
    <sheetView zoomScaleNormal="100" workbookViewId="0"/>
  </sheetViews>
  <sheetFormatPr defaultRowHeight="12.75" x14ac:dyDescent="0.2"/>
  <cols>
    <col min="1" max="1" width="9.140625" style="265"/>
    <col min="2" max="2" width="40.85546875" style="265" customWidth="1"/>
    <col min="3" max="3" width="46" style="265" customWidth="1"/>
    <col min="4" max="4" width="18.7109375" style="265" customWidth="1"/>
    <col min="5" max="5" width="21.28515625" style="265" customWidth="1"/>
    <col min="6" max="6" width="16.5703125" style="265" customWidth="1"/>
    <col min="7" max="7" width="19" style="265" customWidth="1"/>
    <col min="8" max="8" width="17.5703125" style="265" customWidth="1"/>
    <col min="9" max="9" width="13.28515625" style="267" customWidth="1"/>
    <col min="10" max="10" width="13.5703125" style="265" customWidth="1"/>
    <col min="11" max="11" width="20.5703125" style="265" customWidth="1"/>
    <col min="12" max="12" width="12.42578125" style="265" bestFit="1" customWidth="1"/>
    <col min="13" max="257" width="9.140625" style="265"/>
    <col min="258" max="258" width="40.85546875" style="265" customWidth="1"/>
    <col min="259" max="259" width="46" style="265" customWidth="1"/>
    <col min="260" max="260" width="18.7109375" style="265" customWidth="1"/>
    <col min="261" max="261" width="21.28515625" style="265" customWidth="1"/>
    <col min="262" max="262" width="16.5703125" style="265" customWidth="1"/>
    <col min="263" max="263" width="19" style="265" customWidth="1"/>
    <col min="264" max="264" width="17.5703125" style="265" customWidth="1"/>
    <col min="265" max="265" width="13.28515625" style="265" customWidth="1"/>
    <col min="266" max="266" width="13.5703125" style="265" customWidth="1"/>
    <col min="267" max="267" width="20.5703125" style="265" customWidth="1"/>
    <col min="268" max="268" width="12.42578125" style="265" bestFit="1" customWidth="1"/>
    <col min="269" max="513" width="9.140625" style="265"/>
    <col min="514" max="514" width="40.85546875" style="265" customWidth="1"/>
    <col min="515" max="515" width="46" style="265" customWidth="1"/>
    <col min="516" max="516" width="18.7109375" style="265" customWidth="1"/>
    <col min="517" max="517" width="21.28515625" style="265" customWidth="1"/>
    <col min="518" max="518" width="16.5703125" style="265" customWidth="1"/>
    <col min="519" max="519" width="19" style="265" customWidth="1"/>
    <col min="520" max="520" width="17.5703125" style="265" customWidth="1"/>
    <col min="521" max="521" width="13.28515625" style="265" customWidth="1"/>
    <col min="522" max="522" width="13.5703125" style="265" customWidth="1"/>
    <col min="523" max="523" width="20.5703125" style="265" customWidth="1"/>
    <col min="524" max="524" width="12.42578125" style="265" bestFit="1" customWidth="1"/>
    <col min="525" max="769" width="9.140625" style="265"/>
    <col min="770" max="770" width="40.85546875" style="265" customWidth="1"/>
    <col min="771" max="771" width="46" style="265" customWidth="1"/>
    <col min="772" max="772" width="18.7109375" style="265" customWidth="1"/>
    <col min="773" max="773" width="21.28515625" style="265" customWidth="1"/>
    <col min="774" max="774" width="16.5703125" style="265" customWidth="1"/>
    <col min="775" max="775" width="19" style="265" customWidth="1"/>
    <col min="776" max="776" width="17.5703125" style="265" customWidth="1"/>
    <col min="777" max="777" width="13.28515625" style="265" customWidth="1"/>
    <col min="778" max="778" width="13.5703125" style="265" customWidth="1"/>
    <col min="779" max="779" width="20.5703125" style="265" customWidth="1"/>
    <col min="780" max="780" width="12.42578125" style="265" bestFit="1" customWidth="1"/>
    <col min="781" max="1025" width="9.140625" style="265"/>
    <col min="1026" max="1026" width="40.85546875" style="265" customWidth="1"/>
    <col min="1027" max="1027" width="46" style="265" customWidth="1"/>
    <col min="1028" max="1028" width="18.7109375" style="265" customWidth="1"/>
    <col min="1029" max="1029" width="21.28515625" style="265" customWidth="1"/>
    <col min="1030" max="1030" width="16.5703125" style="265" customWidth="1"/>
    <col min="1031" max="1031" width="19" style="265" customWidth="1"/>
    <col min="1032" max="1032" width="17.5703125" style="265" customWidth="1"/>
    <col min="1033" max="1033" width="13.28515625" style="265" customWidth="1"/>
    <col min="1034" max="1034" width="13.5703125" style="265" customWidth="1"/>
    <col min="1035" max="1035" width="20.5703125" style="265" customWidth="1"/>
    <col min="1036" max="1036" width="12.42578125" style="265" bestFit="1" customWidth="1"/>
    <col min="1037" max="1281" width="9.140625" style="265"/>
    <col min="1282" max="1282" width="40.85546875" style="265" customWidth="1"/>
    <col min="1283" max="1283" width="46" style="265" customWidth="1"/>
    <col min="1284" max="1284" width="18.7109375" style="265" customWidth="1"/>
    <col min="1285" max="1285" width="21.28515625" style="265" customWidth="1"/>
    <col min="1286" max="1286" width="16.5703125" style="265" customWidth="1"/>
    <col min="1287" max="1287" width="19" style="265" customWidth="1"/>
    <col min="1288" max="1288" width="17.5703125" style="265" customWidth="1"/>
    <col min="1289" max="1289" width="13.28515625" style="265" customWidth="1"/>
    <col min="1290" max="1290" width="13.5703125" style="265" customWidth="1"/>
    <col min="1291" max="1291" width="20.5703125" style="265" customWidth="1"/>
    <col min="1292" max="1292" width="12.42578125" style="265" bestFit="1" customWidth="1"/>
    <col min="1293" max="1537" width="9.140625" style="265"/>
    <col min="1538" max="1538" width="40.85546875" style="265" customWidth="1"/>
    <col min="1539" max="1539" width="46" style="265" customWidth="1"/>
    <col min="1540" max="1540" width="18.7109375" style="265" customWidth="1"/>
    <col min="1541" max="1541" width="21.28515625" style="265" customWidth="1"/>
    <col min="1542" max="1542" width="16.5703125" style="265" customWidth="1"/>
    <col min="1543" max="1543" width="19" style="265" customWidth="1"/>
    <col min="1544" max="1544" width="17.5703125" style="265" customWidth="1"/>
    <col min="1545" max="1545" width="13.28515625" style="265" customWidth="1"/>
    <col min="1546" max="1546" width="13.5703125" style="265" customWidth="1"/>
    <col min="1547" max="1547" width="20.5703125" style="265" customWidth="1"/>
    <col min="1548" max="1548" width="12.42578125" style="265" bestFit="1" customWidth="1"/>
    <col min="1549" max="1793" width="9.140625" style="265"/>
    <col min="1794" max="1794" width="40.85546875" style="265" customWidth="1"/>
    <col min="1795" max="1795" width="46" style="265" customWidth="1"/>
    <col min="1796" max="1796" width="18.7109375" style="265" customWidth="1"/>
    <col min="1797" max="1797" width="21.28515625" style="265" customWidth="1"/>
    <col min="1798" max="1798" width="16.5703125" style="265" customWidth="1"/>
    <col min="1799" max="1799" width="19" style="265" customWidth="1"/>
    <col min="1800" max="1800" width="17.5703125" style="265" customWidth="1"/>
    <col min="1801" max="1801" width="13.28515625" style="265" customWidth="1"/>
    <col min="1802" max="1802" width="13.5703125" style="265" customWidth="1"/>
    <col min="1803" max="1803" width="20.5703125" style="265" customWidth="1"/>
    <col min="1804" max="1804" width="12.42578125" style="265" bestFit="1" customWidth="1"/>
    <col min="1805" max="2049" width="9.140625" style="265"/>
    <col min="2050" max="2050" width="40.85546875" style="265" customWidth="1"/>
    <col min="2051" max="2051" width="46" style="265" customWidth="1"/>
    <col min="2052" max="2052" width="18.7109375" style="265" customWidth="1"/>
    <col min="2053" max="2053" width="21.28515625" style="265" customWidth="1"/>
    <col min="2054" max="2054" width="16.5703125" style="265" customWidth="1"/>
    <col min="2055" max="2055" width="19" style="265" customWidth="1"/>
    <col min="2056" max="2056" width="17.5703125" style="265" customWidth="1"/>
    <col min="2057" max="2057" width="13.28515625" style="265" customWidth="1"/>
    <col min="2058" max="2058" width="13.5703125" style="265" customWidth="1"/>
    <col min="2059" max="2059" width="20.5703125" style="265" customWidth="1"/>
    <col min="2060" max="2060" width="12.42578125" style="265" bestFit="1" customWidth="1"/>
    <col min="2061" max="2305" width="9.140625" style="265"/>
    <col min="2306" max="2306" width="40.85546875" style="265" customWidth="1"/>
    <col min="2307" max="2307" width="46" style="265" customWidth="1"/>
    <col min="2308" max="2308" width="18.7109375" style="265" customWidth="1"/>
    <col min="2309" max="2309" width="21.28515625" style="265" customWidth="1"/>
    <col min="2310" max="2310" width="16.5703125" style="265" customWidth="1"/>
    <col min="2311" max="2311" width="19" style="265" customWidth="1"/>
    <col min="2312" max="2312" width="17.5703125" style="265" customWidth="1"/>
    <col min="2313" max="2313" width="13.28515625" style="265" customWidth="1"/>
    <col min="2314" max="2314" width="13.5703125" style="265" customWidth="1"/>
    <col min="2315" max="2315" width="20.5703125" style="265" customWidth="1"/>
    <col min="2316" max="2316" width="12.42578125" style="265" bestFit="1" customWidth="1"/>
    <col min="2317" max="2561" width="9.140625" style="265"/>
    <col min="2562" max="2562" width="40.85546875" style="265" customWidth="1"/>
    <col min="2563" max="2563" width="46" style="265" customWidth="1"/>
    <col min="2564" max="2564" width="18.7109375" style="265" customWidth="1"/>
    <col min="2565" max="2565" width="21.28515625" style="265" customWidth="1"/>
    <col min="2566" max="2566" width="16.5703125" style="265" customWidth="1"/>
    <col min="2567" max="2567" width="19" style="265" customWidth="1"/>
    <col min="2568" max="2568" width="17.5703125" style="265" customWidth="1"/>
    <col min="2569" max="2569" width="13.28515625" style="265" customWidth="1"/>
    <col min="2570" max="2570" width="13.5703125" style="265" customWidth="1"/>
    <col min="2571" max="2571" width="20.5703125" style="265" customWidth="1"/>
    <col min="2572" max="2572" width="12.42578125" style="265" bestFit="1" customWidth="1"/>
    <col min="2573" max="2817" width="9.140625" style="265"/>
    <col min="2818" max="2818" width="40.85546875" style="265" customWidth="1"/>
    <col min="2819" max="2819" width="46" style="265" customWidth="1"/>
    <col min="2820" max="2820" width="18.7109375" style="265" customWidth="1"/>
    <col min="2821" max="2821" width="21.28515625" style="265" customWidth="1"/>
    <col min="2822" max="2822" width="16.5703125" style="265" customWidth="1"/>
    <col min="2823" max="2823" width="19" style="265" customWidth="1"/>
    <col min="2824" max="2824" width="17.5703125" style="265" customWidth="1"/>
    <col min="2825" max="2825" width="13.28515625" style="265" customWidth="1"/>
    <col min="2826" max="2826" width="13.5703125" style="265" customWidth="1"/>
    <col min="2827" max="2827" width="20.5703125" style="265" customWidth="1"/>
    <col min="2828" max="2828" width="12.42578125" style="265" bestFit="1" customWidth="1"/>
    <col min="2829" max="3073" width="9.140625" style="265"/>
    <col min="3074" max="3074" width="40.85546875" style="265" customWidth="1"/>
    <col min="3075" max="3075" width="46" style="265" customWidth="1"/>
    <col min="3076" max="3076" width="18.7109375" style="265" customWidth="1"/>
    <col min="3077" max="3077" width="21.28515625" style="265" customWidth="1"/>
    <col min="3078" max="3078" width="16.5703125" style="265" customWidth="1"/>
    <col min="3079" max="3079" width="19" style="265" customWidth="1"/>
    <col min="3080" max="3080" width="17.5703125" style="265" customWidth="1"/>
    <col min="3081" max="3081" width="13.28515625" style="265" customWidth="1"/>
    <col min="3082" max="3082" width="13.5703125" style="265" customWidth="1"/>
    <col min="3083" max="3083" width="20.5703125" style="265" customWidth="1"/>
    <col min="3084" max="3084" width="12.42578125" style="265" bestFit="1" customWidth="1"/>
    <col min="3085" max="3329" width="9.140625" style="265"/>
    <col min="3330" max="3330" width="40.85546875" style="265" customWidth="1"/>
    <col min="3331" max="3331" width="46" style="265" customWidth="1"/>
    <col min="3332" max="3332" width="18.7109375" style="265" customWidth="1"/>
    <col min="3333" max="3333" width="21.28515625" style="265" customWidth="1"/>
    <col min="3334" max="3334" width="16.5703125" style="265" customWidth="1"/>
    <col min="3335" max="3335" width="19" style="265" customWidth="1"/>
    <col min="3336" max="3336" width="17.5703125" style="265" customWidth="1"/>
    <col min="3337" max="3337" width="13.28515625" style="265" customWidth="1"/>
    <col min="3338" max="3338" width="13.5703125" style="265" customWidth="1"/>
    <col min="3339" max="3339" width="20.5703125" style="265" customWidth="1"/>
    <col min="3340" max="3340" width="12.42578125" style="265" bestFit="1" customWidth="1"/>
    <col min="3341" max="3585" width="9.140625" style="265"/>
    <col min="3586" max="3586" width="40.85546875" style="265" customWidth="1"/>
    <col min="3587" max="3587" width="46" style="265" customWidth="1"/>
    <col min="3588" max="3588" width="18.7109375" style="265" customWidth="1"/>
    <col min="3589" max="3589" width="21.28515625" style="265" customWidth="1"/>
    <col min="3590" max="3590" width="16.5703125" style="265" customWidth="1"/>
    <col min="3591" max="3591" width="19" style="265" customWidth="1"/>
    <col min="3592" max="3592" width="17.5703125" style="265" customWidth="1"/>
    <col min="3593" max="3593" width="13.28515625" style="265" customWidth="1"/>
    <col min="3594" max="3594" width="13.5703125" style="265" customWidth="1"/>
    <col min="3595" max="3595" width="20.5703125" style="265" customWidth="1"/>
    <col min="3596" max="3596" width="12.42578125" style="265" bestFit="1" customWidth="1"/>
    <col min="3597" max="3841" width="9.140625" style="265"/>
    <col min="3842" max="3842" width="40.85546875" style="265" customWidth="1"/>
    <col min="3843" max="3843" width="46" style="265" customWidth="1"/>
    <col min="3844" max="3844" width="18.7109375" style="265" customWidth="1"/>
    <col min="3845" max="3845" width="21.28515625" style="265" customWidth="1"/>
    <col min="3846" max="3846" width="16.5703125" style="265" customWidth="1"/>
    <col min="3847" max="3847" width="19" style="265" customWidth="1"/>
    <col min="3848" max="3848" width="17.5703125" style="265" customWidth="1"/>
    <col min="3849" max="3849" width="13.28515625" style="265" customWidth="1"/>
    <col min="3850" max="3850" width="13.5703125" style="265" customWidth="1"/>
    <col min="3851" max="3851" width="20.5703125" style="265" customWidth="1"/>
    <col min="3852" max="3852" width="12.42578125" style="265" bestFit="1" customWidth="1"/>
    <col min="3853" max="4097" width="9.140625" style="265"/>
    <col min="4098" max="4098" width="40.85546875" style="265" customWidth="1"/>
    <col min="4099" max="4099" width="46" style="265" customWidth="1"/>
    <col min="4100" max="4100" width="18.7109375" style="265" customWidth="1"/>
    <col min="4101" max="4101" width="21.28515625" style="265" customWidth="1"/>
    <col min="4102" max="4102" width="16.5703125" style="265" customWidth="1"/>
    <col min="4103" max="4103" width="19" style="265" customWidth="1"/>
    <col min="4104" max="4104" width="17.5703125" style="265" customWidth="1"/>
    <col min="4105" max="4105" width="13.28515625" style="265" customWidth="1"/>
    <col min="4106" max="4106" width="13.5703125" style="265" customWidth="1"/>
    <col min="4107" max="4107" width="20.5703125" style="265" customWidth="1"/>
    <col min="4108" max="4108" width="12.42578125" style="265" bestFit="1" customWidth="1"/>
    <col min="4109" max="4353" width="9.140625" style="265"/>
    <col min="4354" max="4354" width="40.85546875" style="265" customWidth="1"/>
    <col min="4355" max="4355" width="46" style="265" customWidth="1"/>
    <col min="4356" max="4356" width="18.7109375" style="265" customWidth="1"/>
    <col min="4357" max="4357" width="21.28515625" style="265" customWidth="1"/>
    <col min="4358" max="4358" width="16.5703125" style="265" customWidth="1"/>
    <col min="4359" max="4359" width="19" style="265" customWidth="1"/>
    <col min="4360" max="4360" width="17.5703125" style="265" customWidth="1"/>
    <col min="4361" max="4361" width="13.28515625" style="265" customWidth="1"/>
    <col min="4362" max="4362" width="13.5703125" style="265" customWidth="1"/>
    <col min="4363" max="4363" width="20.5703125" style="265" customWidth="1"/>
    <col min="4364" max="4364" width="12.42578125" style="265" bestFit="1" customWidth="1"/>
    <col min="4365" max="4609" width="9.140625" style="265"/>
    <col min="4610" max="4610" width="40.85546875" style="265" customWidth="1"/>
    <col min="4611" max="4611" width="46" style="265" customWidth="1"/>
    <col min="4612" max="4612" width="18.7109375" style="265" customWidth="1"/>
    <col min="4613" max="4613" width="21.28515625" style="265" customWidth="1"/>
    <col min="4614" max="4614" width="16.5703125" style="265" customWidth="1"/>
    <col min="4615" max="4615" width="19" style="265" customWidth="1"/>
    <col min="4616" max="4616" width="17.5703125" style="265" customWidth="1"/>
    <col min="4617" max="4617" width="13.28515625" style="265" customWidth="1"/>
    <col min="4618" max="4618" width="13.5703125" style="265" customWidth="1"/>
    <col min="4619" max="4619" width="20.5703125" style="265" customWidth="1"/>
    <col min="4620" max="4620" width="12.42578125" style="265" bestFit="1" customWidth="1"/>
    <col min="4621" max="4865" width="9.140625" style="265"/>
    <col min="4866" max="4866" width="40.85546875" style="265" customWidth="1"/>
    <col min="4867" max="4867" width="46" style="265" customWidth="1"/>
    <col min="4868" max="4868" width="18.7109375" style="265" customWidth="1"/>
    <col min="4869" max="4869" width="21.28515625" style="265" customWidth="1"/>
    <col min="4870" max="4870" width="16.5703125" style="265" customWidth="1"/>
    <col min="4871" max="4871" width="19" style="265" customWidth="1"/>
    <col min="4872" max="4872" width="17.5703125" style="265" customWidth="1"/>
    <col min="4873" max="4873" width="13.28515625" style="265" customWidth="1"/>
    <col min="4874" max="4874" width="13.5703125" style="265" customWidth="1"/>
    <col min="4875" max="4875" width="20.5703125" style="265" customWidth="1"/>
    <col min="4876" max="4876" width="12.42578125" style="265" bestFit="1" customWidth="1"/>
    <col min="4877" max="5121" width="9.140625" style="265"/>
    <col min="5122" max="5122" width="40.85546875" style="265" customWidth="1"/>
    <col min="5123" max="5123" width="46" style="265" customWidth="1"/>
    <col min="5124" max="5124" width="18.7109375" style="265" customWidth="1"/>
    <col min="5125" max="5125" width="21.28515625" style="265" customWidth="1"/>
    <col min="5126" max="5126" width="16.5703125" style="265" customWidth="1"/>
    <col min="5127" max="5127" width="19" style="265" customWidth="1"/>
    <col min="5128" max="5128" width="17.5703125" style="265" customWidth="1"/>
    <col min="5129" max="5129" width="13.28515625" style="265" customWidth="1"/>
    <col min="5130" max="5130" width="13.5703125" style="265" customWidth="1"/>
    <col min="5131" max="5131" width="20.5703125" style="265" customWidth="1"/>
    <col min="5132" max="5132" width="12.42578125" style="265" bestFit="1" customWidth="1"/>
    <col min="5133" max="5377" width="9.140625" style="265"/>
    <col min="5378" max="5378" width="40.85546875" style="265" customWidth="1"/>
    <col min="5379" max="5379" width="46" style="265" customWidth="1"/>
    <col min="5380" max="5380" width="18.7109375" style="265" customWidth="1"/>
    <col min="5381" max="5381" width="21.28515625" style="265" customWidth="1"/>
    <col min="5382" max="5382" width="16.5703125" style="265" customWidth="1"/>
    <col min="5383" max="5383" width="19" style="265" customWidth="1"/>
    <col min="5384" max="5384" width="17.5703125" style="265" customWidth="1"/>
    <col min="5385" max="5385" width="13.28515625" style="265" customWidth="1"/>
    <col min="5386" max="5386" width="13.5703125" style="265" customWidth="1"/>
    <col min="5387" max="5387" width="20.5703125" style="265" customWidth="1"/>
    <col min="5388" max="5388" width="12.42578125" style="265" bestFit="1" customWidth="1"/>
    <col min="5389" max="5633" width="9.140625" style="265"/>
    <col min="5634" max="5634" width="40.85546875" style="265" customWidth="1"/>
    <col min="5635" max="5635" width="46" style="265" customWidth="1"/>
    <col min="5636" max="5636" width="18.7109375" style="265" customWidth="1"/>
    <col min="5637" max="5637" width="21.28515625" style="265" customWidth="1"/>
    <col min="5638" max="5638" width="16.5703125" style="265" customWidth="1"/>
    <col min="5639" max="5639" width="19" style="265" customWidth="1"/>
    <col min="5640" max="5640" width="17.5703125" style="265" customWidth="1"/>
    <col min="5641" max="5641" width="13.28515625" style="265" customWidth="1"/>
    <col min="5642" max="5642" width="13.5703125" style="265" customWidth="1"/>
    <col min="5643" max="5643" width="20.5703125" style="265" customWidth="1"/>
    <col min="5644" max="5644" width="12.42578125" style="265" bestFit="1" customWidth="1"/>
    <col min="5645" max="5889" width="9.140625" style="265"/>
    <col min="5890" max="5890" width="40.85546875" style="265" customWidth="1"/>
    <col min="5891" max="5891" width="46" style="265" customWidth="1"/>
    <col min="5892" max="5892" width="18.7109375" style="265" customWidth="1"/>
    <col min="5893" max="5893" width="21.28515625" style="265" customWidth="1"/>
    <col min="5894" max="5894" width="16.5703125" style="265" customWidth="1"/>
    <col min="5895" max="5895" width="19" style="265" customWidth="1"/>
    <col min="5896" max="5896" width="17.5703125" style="265" customWidth="1"/>
    <col min="5897" max="5897" width="13.28515625" style="265" customWidth="1"/>
    <col min="5898" max="5898" width="13.5703125" style="265" customWidth="1"/>
    <col min="5899" max="5899" width="20.5703125" style="265" customWidth="1"/>
    <col min="5900" max="5900" width="12.42578125" style="265" bestFit="1" customWidth="1"/>
    <col min="5901" max="6145" width="9.140625" style="265"/>
    <col min="6146" max="6146" width="40.85546875" style="265" customWidth="1"/>
    <col min="6147" max="6147" width="46" style="265" customWidth="1"/>
    <col min="6148" max="6148" width="18.7109375" style="265" customWidth="1"/>
    <col min="6149" max="6149" width="21.28515625" style="265" customWidth="1"/>
    <col min="6150" max="6150" width="16.5703125" style="265" customWidth="1"/>
    <col min="6151" max="6151" width="19" style="265" customWidth="1"/>
    <col min="6152" max="6152" width="17.5703125" style="265" customWidth="1"/>
    <col min="6153" max="6153" width="13.28515625" style="265" customWidth="1"/>
    <col min="6154" max="6154" width="13.5703125" style="265" customWidth="1"/>
    <col min="6155" max="6155" width="20.5703125" style="265" customWidth="1"/>
    <col min="6156" max="6156" width="12.42578125" style="265" bestFit="1" customWidth="1"/>
    <col min="6157" max="6401" width="9.140625" style="265"/>
    <col min="6402" max="6402" width="40.85546875" style="265" customWidth="1"/>
    <col min="6403" max="6403" width="46" style="265" customWidth="1"/>
    <col min="6404" max="6404" width="18.7109375" style="265" customWidth="1"/>
    <col min="6405" max="6405" width="21.28515625" style="265" customWidth="1"/>
    <col min="6406" max="6406" width="16.5703125" style="265" customWidth="1"/>
    <col min="6407" max="6407" width="19" style="265" customWidth="1"/>
    <col min="6408" max="6408" width="17.5703125" style="265" customWidth="1"/>
    <col min="6409" max="6409" width="13.28515625" style="265" customWidth="1"/>
    <col min="6410" max="6410" width="13.5703125" style="265" customWidth="1"/>
    <col min="6411" max="6411" width="20.5703125" style="265" customWidth="1"/>
    <col min="6412" max="6412" width="12.42578125" style="265" bestFit="1" customWidth="1"/>
    <col min="6413" max="6657" width="9.140625" style="265"/>
    <col min="6658" max="6658" width="40.85546875" style="265" customWidth="1"/>
    <col min="6659" max="6659" width="46" style="265" customWidth="1"/>
    <col min="6660" max="6660" width="18.7109375" style="265" customWidth="1"/>
    <col min="6661" max="6661" width="21.28515625" style="265" customWidth="1"/>
    <col min="6662" max="6662" width="16.5703125" style="265" customWidth="1"/>
    <col min="6663" max="6663" width="19" style="265" customWidth="1"/>
    <col min="6664" max="6664" width="17.5703125" style="265" customWidth="1"/>
    <col min="6665" max="6665" width="13.28515625" style="265" customWidth="1"/>
    <col min="6666" max="6666" width="13.5703125" style="265" customWidth="1"/>
    <col min="6667" max="6667" width="20.5703125" style="265" customWidth="1"/>
    <col min="6668" max="6668" width="12.42578125" style="265" bestFit="1" customWidth="1"/>
    <col min="6669" max="6913" width="9.140625" style="265"/>
    <col min="6914" max="6914" width="40.85546875" style="265" customWidth="1"/>
    <col min="6915" max="6915" width="46" style="265" customWidth="1"/>
    <col min="6916" max="6916" width="18.7109375" style="265" customWidth="1"/>
    <col min="6917" max="6917" width="21.28515625" style="265" customWidth="1"/>
    <col min="6918" max="6918" width="16.5703125" style="265" customWidth="1"/>
    <col min="6919" max="6919" width="19" style="265" customWidth="1"/>
    <col min="6920" max="6920" width="17.5703125" style="265" customWidth="1"/>
    <col min="6921" max="6921" width="13.28515625" style="265" customWidth="1"/>
    <col min="6922" max="6922" width="13.5703125" style="265" customWidth="1"/>
    <col min="6923" max="6923" width="20.5703125" style="265" customWidth="1"/>
    <col min="6924" max="6924" width="12.42578125" style="265" bestFit="1" customWidth="1"/>
    <col min="6925" max="7169" width="9.140625" style="265"/>
    <col min="7170" max="7170" width="40.85546875" style="265" customWidth="1"/>
    <col min="7171" max="7171" width="46" style="265" customWidth="1"/>
    <col min="7172" max="7172" width="18.7109375" style="265" customWidth="1"/>
    <col min="7173" max="7173" width="21.28515625" style="265" customWidth="1"/>
    <col min="7174" max="7174" width="16.5703125" style="265" customWidth="1"/>
    <col min="7175" max="7175" width="19" style="265" customWidth="1"/>
    <col min="7176" max="7176" width="17.5703125" style="265" customWidth="1"/>
    <col min="7177" max="7177" width="13.28515625" style="265" customWidth="1"/>
    <col min="7178" max="7178" width="13.5703125" style="265" customWidth="1"/>
    <col min="7179" max="7179" width="20.5703125" style="265" customWidth="1"/>
    <col min="7180" max="7180" width="12.42578125" style="265" bestFit="1" customWidth="1"/>
    <col min="7181" max="7425" width="9.140625" style="265"/>
    <col min="7426" max="7426" width="40.85546875" style="265" customWidth="1"/>
    <col min="7427" max="7427" width="46" style="265" customWidth="1"/>
    <col min="7428" max="7428" width="18.7109375" style="265" customWidth="1"/>
    <col min="7429" max="7429" width="21.28515625" style="265" customWidth="1"/>
    <col min="7430" max="7430" width="16.5703125" style="265" customWidth="1"/>
    <col min="7431" max="7431" width="19" style="265" customWidth="1"/>
    <col min="7432" max="7432" width="17.5703125" style="265" customWidth="1"/>
    <col min="7433" max="7433" width="13.28515625" style="265" customWidth="1"/>
    <col min="7434" max="7434" width="13.5703125" style="265" customWidth="1"/>
    <col min="7435" max="7435" width="20.5703125" style="265" customWidth="1"/>
    <col min="7436" max="7436" width="12.42578125" style="265" bestFit="1" customWidth="1"/>
    <col min="7437" max="7681" width="9.140625" style="265"/>
    <col min="7682" max="7682" width="40.85546875" style="265" customWidth="1"/>
    <col min="7683" max="7683" width="46" style="265" customWidth="1"/>
    <col min="7684" max="7684" width="18.7109375" style="265" customWidth="1"/>
    <col min="7685" max="7685" width="21.28515625" style="265" customWidth="1"/>
    <col min="7686" max="7686" width="16.5703125" style="265" customWidth="1"/>
    <col min="7687" max="7687" width="19" style="265" customWidth="1"/>
    <col min="7688" max="7688" width="17.5703125" style="265" customWidth="1"/>
    <col min="7689" max="7689" width="13.28515625" style="265" customWidth="1"/>
    <col min="7690" max="7690" width="13.5703125" style="265" customWidth="1"/>
    <col min="7691" max="7691" width="20.5703125" style="265" customWidth="1"/>
    <col min="7692" max="7692" width="12.42578125" style="265" bestFit="1" customWidth="1"/>
    <col min="7693" max="7937" width="9.140625" style="265"/>
    <col min="7938" max="7938" width="40.85546875" style="265" customWidth="1"/>
    <col min="7939" max="7939" width="46" style="265" customWidth="1"/>
    <col min="7940" max="7940" width="18.7109375" style="265" customWidth="1"/>
    <col min="7941" max="7941" width="21.28515625" style="265" customWidth="1"/>
    <col min="7942" max="7942" width="16.5703125" style="265" customWidth="1"/>
    <col min="7943" max="7943" width="19" style="265" customWidth="1"/>
    <col min="7944" max="7944" width="17.5703125" style="265" customWidth="1"/>
    <col min="7945" max="7945" width="13.28515625" style="265" customWidth="1"/>
    <col min="7946" max="7946" width="13.5703125" style="265" customWidth="1"/>
    <col min="7947" max="7947" width="20.5703125" style="265" customWidth="1"/>
    <col min="7948" max="7948" width="12.42578125" style="265" bestFit="1" customWidth="1"/>
    <col min="7949" max="8193" width="9.140625" style="265"/>
    <col min="8194" max="8194" width="40.85546875" style="265" customWidth="1"/>
    <col min="8195" max="8195" width="46" style="265" customWidth="1"/>
    <col min="8196" max="8196" width="18.7109375" style="265" customWidth="1"/>
    <col min="8197" max="8197" width="21.28515625" style="265" customWidth="1"/>
    <col min="8198" max="8198" width="16.5703125" style="265" customWidth="1"/>
    <col min="8199" max="8199" width="19" style="265" customWidth="1"/>
    <col min="8200" max="8200" width="17.5703125" style="265" customWidth="1"/>
    <col min="8201" max="8201" width="13.28515625" style="265" customWidth="1"/>
    <col min="8202" max="8202" width="13.5703125" style="265" customWidth="1"/>
    <col min="8203" max="8203" width="20.5703125" style="265" customWidth="1"/>
    <col min="8204" max="8204" width="12.42578125" style="265" bestFit="1" customWidth="1"/>
    <col min="8205" max="8449" width="9.140625" style="265"/>
    <col min="8450" max="8450" width="40.85546875" style="265" customWidth="1"/>
    <col min="8451" max="8451" width="46" style="265" customWidth="1"/>
    <col min="8452" max="8452" width="18.7109375" style="265" customWidth="1"/>
    <col min="8453" max="8453" width="21.28515625" style="265" customWidth="1"/>
    <col min="8454" max="8454" width="16.5703125" style="265" customWidth="1"/>
    <col min="8455" max="8455" width="19" style="265" customWidth="1"/>
    <col min="8456" max="8456" width="17.5703125" style="265" customWidth="1"/>
    <col min="8457" max="8457" width="13.28515625" style="265" customWidth="1"/>
    <col min="8458" max="8458" width="13.5703125" style="265" customWidth="1"/>
    <col min="8459" max="8459" width="20.5703125" style="265" customWidth="1"/>
    <col min="8460" max="8460" width="12.42578125" style="265" bestFit="1" customWidth="1"/>
    <col min="8461" max="8705" width="9.140625" style="265"/>
    <col min="8706" max="8706" width="40.85546875" style="265" customWidth="1"/>
    <col min="8707" max="8707" width="46" style="265" customWidth="1"/>
    <col min="8708" max="8708" width="18.7109375" style="265" customWidth="1"/>
    <col min="8709" max="8709" width="21.28515625" style="265" customWidth="1"/>
    <col min="8710" max="8710" width="16.5703125" style="265" customWidth="1"/>
    <col min="8711" max="8711" width="19" style="265" customWidth="1"/>
    <col min="8712" max="8712" width="17.5703125" style="265" customWidth="1"/>
    <col min="8713" max="8713" width="13.28515625" style="265" customWidth="1"/>
    <col min="8714" max="8714" width="13.5703125" style="265" customWidth="1"/>
    <col min="8715" max="8715" width="20.5703125" style="265" customWidth="1"/>
    <col min="8716" max="8716" width="12.42578125" style="265" bestFit="1" customWidth="1"/>
    <col min="8717" max="8961" width="9.140625" style="265"/>
    <col min="8962" max="8962" width="40.85546875" style="265" customWidth="1"/>
    <col min="8963" max="8963" width="46" style="265" customWidth="1"/>
    <col min="8964" max="8964" width="18.7109375" style="265" customWidth="1"/>
    <col min="8965" max="8965" width="21.28515625" style="265" customWidth="1"/>
    <col min="8966" max="8966" width="16.5703125" style="265" customWidth="1"/>
    <col min="8967" max="8967" width="19" style="265" customWidth="1"/>
    <col min="8968" max="8968" width="17.5703125" style="265" customWidth="1"/>
    <col min="8969" max="8969" width="13.28515625" style="265" customWidth="1"/>
    <col min="8970" max="8970" width="13.5703125" style="265" customWidth="1"/>
    <col min="8971" max="8971" width="20.5703125" style="265" customWidth="1"/>
    <col min="8972" max="8972" width="12.42578125" style="265" bestFit="1" customWidth="1"/>
    <col min="8973" max="9217" width="9.140625" style="265"/>
    <col min="9218" max="9218" width="40.85546875" style="265" customWidth="1"/>
    <col min="9219" max="9219" width="46" style="265" customWidth="1"/>
    <col min="9220" max="9220" width="18.7109375" style="265" customWidth="1"/>
    <col min="9221" max="9221" width="21.28515625" style="265" customWidth="1"/>
    <col min="9222" max="9222" width="16.5703125" style="265" customWidth="1"/>
    <col min="9223" max="9223" width="19" style="265" customWidth="1"/>
    <col min="9224" max="9224" width="17.5703125" style="265" customWidth="1"/>
    <col min="9225" max="9225" width="13.28515625" style="265" customWidth="1"/>
    <col min="9226" max="9226" width="13.5703125" style="265" customWidth="1"/>
    <col min="9227" max="9227" width="20.5703125" style="265" customWidth="1"/>
    <col min="9228" max="9228" width="12.42578125" style="265" bestFit="1" customWidth="1"/>
    <col min="9229" max="9473" width="9.140625" style="265"/>
    <col min="9474" max="9474" width="40.85546875" style="265" customWidth="1"/>
    <col min="9475" max="9475" width="46" style="265" customWidth="1"/>
    <col min="9476" max="9476" width="18.7109375" style="265" customWidth="1"/>
    <col min="9477" max="9477" width="21.28515625" style="265" customWidth="1"/>
    <col min="9478" max="9478" width="16.5703125" style="265" customWidth="1"/>
    <col min="9479" max="9479" width="19" style="265" customWidth="1"/>
    <col min="9480" max="9480" width="17.5703125" style="265" customWidth="1"/>
    <col min="9481" max="9481" width="13.28515625" style="265" customWidth="1"/>
    <col min="9482" max="9482" width="13.5703125" style="265" customWidth="1"/>
    <col min="9483" max="9483" width="20.5703125" style="265" customWidth="1"/>
    <col min="9484" max="9484" width="12.42578125" style="265" bestFit="1" customWidth="1"/>
    <col min="9485" max="9729" width="9.140625" style="265"/>
    <col min="9730" max="9730" width="40.85546875" style="265" customWidth="1"/>
    <col min="9731" max="9731" width="46" style="265" customWidth="1"/>
    <col min="9732" max="9732" width="18.7109375" style="265" customWidth="1"/>
    <col min="9733" max="9733" width="21.28515625" style="265" customWidth="1"/>
    <col min="9734" max="9734" width="16.5703125" style="265" customWidth="1"/>
    <col min="9735" max="9735" width="19" style="265" customWidth="1"/>
    <col min="9736" max="9736" width="17.5703125" style="265" customWidth="1"/>
    <col min="9737" max="9737" width="13.28515625" style="265" customWidth="1"/>
    <col min="9738" max="9738" width="13.5703125" style="265" customWidth="1"/>
    <col min="9739" max="9739" width="20.5703125" style="265" customWidth="1"/>
    <col min="9740" max="9740" width="12.42578125" style="265" bestFit="1" customWidth="1"/>
    <col min="9741" max="9985" width="9.140625" style="265"/>
    <col min="9986" max="9986" width="40.85546875" style="265" customWidth="1"/>
    <col min="9987" max="9987" width="46" style="265" customWidth="1"/>
    <col min="9988" max="9988" width="18.7109375" style="265" customWidth="1"/>
    <col min="9989" max="9989" width="21.28515625" style="265" customWidth="1"/>
    <col min="9990" max="9990" width="16.5703125" style="265" customWidth="1"/>
    <col min="9991" max="9991" width="19" style="265" customWidth="1"/>
    <col min="9992" max="9992" width="17.5703125" style="265" customWidth="1"/>
    <col min="9993" max="9993" width="13.28515625" style="265" customWidth="1"/>
    <col min="9994" max="9994" width="13.5703125" style="265" customWidth="1"/>
    <col min="9995" max="9995" width="20.5703125" style="265" customWidth="1"/>
    <col min="9996" max="9996" width="12.42578125" style="265" bestFit="1" customWidth="1"/>
    <col min="9997" max="10241" width="9.140625" style="265"/>
    <col min="10242" max="10242" width="40.85546875" style="265" customWidth="1"/>
    <col min="10243" max="10243" width="46" style="265" customWidth="1"/>
    <col min="10244" max="10244" width="18.7109375" style="265" customWidth="1"/>
    <col min="10245" max="10245" width="21.28515625" style="265" customWidth="1"/>
    <col min="10246" max="10246" width="16.5703125" style="265" customWidth="1"/>
    <col min="10247" max="10247" width="19" style="265" customWidth="1"/>
    <col min="10248" max="10248" width="17.5703125" style="265" customWidth="1"/>
    <col min="10249" max="10249" width="13.28515625" style="265" customWidth="1"/>
    <col min="10250" max="10250" width="13.5703125" style="265" customWidth="1"/>
    <col min="10251" max="10251" width="20.5703125" style="265" customWidth="1"/>
    <col min="10252" max="10252" width="12.42578125" style="265" bestFit="1" customWidth="1"/>
    <col min="10253" max="10497" width="9.140625" style="265"/>
    <col min="10498" max="10498" width="40.85546875" style="265" customWidth="1"/>
    <col min="10499" max="10499" width="46" style="265" customWidth="1"/>
    <col min="10500" max="10500" width="18.7109375" style="265" customWidth="1"/>
    <col min="10501" max="10501" width="21.28515625" style="265" customWidth="1"/>
    <col min="10502" max="10502" width="16.5703125" style="265" customWidth="1"/>
    <col min="10503" max="10503" width="19" style="265" customWidth="1"/>
    <col min="10504" max="10504" width="17.5703125" style="265" customWidth="1"/>
    <col min="10505" max="10505" width="13.28515625" style="265" customWidth="1"/>
    <col min="10506" max="10506" width="13.5703125" style="265" customWidth="1"/>
    <col min="10507" max="10507" width="20.5703125" style="265" customWidth="1"/>
    <col min="10508" max="10508" width="12.42578125" style="265" bestFit="1" customWidth="1"/>
    <col min="10509" max="10753" width="9.140625" style="265"/>
    <col min="10754" max="10754" width="40.85546875" style="265" customWidth="1"/>
    <col min="10755" max="10755" width="46" style="265" customWidth="1"/>
    <col min="10756" max="10756" width="18.7109375" style="265" customWidth="1"/>
    <col min="10757" max="10757" width="21.28515625" style="265" customWidth="1"/>
    <col min="10758" max="10758" width="16.5703125" style="265" customWidth="1"/>
    <col min="10759" max="10759" width="19" style="265" customWidth="1"/>
    <col min="10760" max="10760" width="17.5703125" style="265" customWidth="1"/>
    <col min="10761" max="10761" width="13.28515625" style="265" customWidth="1"/>
    <col min="10762" max="10762" width="13.5703125" style="265" customWidth="1"/>
    <col min="10763" max="10763" width="20.5703125" style="265" customWidth="1"/>
    <col min="10764" max="10764" width="12.42578125" style="265" bestFit="1" customWidth="1"/>
    <col min="10765" max="11009" width="9.140625" style="265"/>
    <col min="11010" max="11010" width="40.85546875" style="265" customWidth="1"/>
    <col min="11011" max="11011" width="46" style="265" customWidth="1"/>
    <col min="11012" max="11012" width="18.7109375" style="265" customWidth="1"/>
    <col min="11013" max="11013" width="21.28515625" style="265" customWidth="1"/>
    <col min="11014" max="11014" width="16.5703125" style="265" customWidth="1"/>
    <col min="11015" max="11015" width="19" style="265" customWidth="1"/>
    <col min="11016" max="11016" width="17.5703125" style="265" customWidth="1"/>
    <col min="11017" max="11017" width="13.28515625" style="265" customWidth="1"/>
    <col min="11018" max="11018" width="13.5703125" style="265" customWidth="1"/>
    <col min="11019" max="11019" width="20.5703125" style="265" customWidth="1"/>
    <col min="11020" max="11020" width="12.42578125" style="265" bestFit="1" customWidth="1"/>
    <col min="11021" max="11265" width="9.140625" style="265"/>
    <col min="11266" max="11266" width="40.85546875" style="265" customWidth="1"/>
    <col min="11267" max="11267" width="46" style="265" customWidth="1"/>
    <col min="11268" max="11268" width="18.7109375" style="265" customWidth="1"/>
    <col min="11269" max="11269" width="21.28515625" style="265" customWidth="1"/>
    <col min="11270" max="11270" width="16.5703125" style="265" customWidth="1"/>
    <col min="11271" max="11271" width="19" style="265" customWidth="1"/>
    <col min="11272" max="11272" width="17.5703125" style="265" customWidth="1"/>
    <col min="11273" max="11273" width="13.28515625" style="265" customWidth="1"/>
    <col min="11274" max="11274" width="13.5703125" style="265" customWidth="1"/>
    <col min="11275" max="11275" width="20.5703125" style="265" customWidth="1"/>
    <col min="11276" max="11276" width="12.42578125" style="265" bestFit="1" customWidth="1"/>
    <col min="11277" max="11521" width="9.140625" style="265"/>
    <col min="11522" max="11522" width="40.85546875" style="265" customWidth="1"/>
    <col min="11523" max="11523" width="46" style="265" customWidth="1"/>
    <col min="11524" max="11524" width="18.7109375" style="265" customWidth="1"/>
    <col min="11525" max="11525" width="21.28515625" style="265" customWidth="1"/>
    <col min="11526" max="11526" width="16.5703125" style="265" customWidth="1"/>
    <col min="11527" max="11527" width="19" style="265" customWidth="1"/>
    <col min="11528" max="11528" width="17.5703125" style="265" customWidth="1"/>
    <col min="11529" max="11529" width="13.28515625" style="265" customWidth="1"/>
    <col min="11530" max="11530" width="13.5703125" style="265" customWidth="1"/>
    <col min="11531" max="11531" width="20.5703125" style="265" customWidth="1"/>
    <col min="11532" max="11532" width="12.42578125" style="265" bestFit="1" customWidth="1"/>
    <col min="11533" max="11777" width="9.140625" style="265"/>
    <col min="11778" max="11778" width="40.85546875" style="265" customWidth="1"/>
    <col min="11779" max="11779" width="46" style="265" customWidth="1"/>
    <col min="11780" max="11780" width="18.7109375" style="265" customWidth="1"/>
    <col min="11781" max="11781" width="21.28515625" style="265" customWidth="1"/>
    <col min="11782" max="11782" width="16.5703125" style="265" customWidth="1"/>
    <col min="11783" max="11783" width="19" style="265" customWidth="1"/>
    <col min="11784" max="11784" width="17.5703125" style="265" customWidth="1"/>
    <col min="11785" max="11785" width="13.28515625" style="265" customWidth="1"/>
    <col min="11786" max="11786" width="13.5703125" style="265" customWidth="1"/>
    <col min="11787" max="11787" width="20.5703125" style="265" customWidth="1"/>
    <col min="11788" max="11788" width="12.42578125" style="265" bestFit="1" customWidth="1"/>
    <col min="11789" max="12033" width="9.140625" style="265"/>
    <col min="12034" max="12034" width="40.85546875" style="265" customWidth="1"/>
    <col min="12035" max="12035" width="46" style="265" customWidth="1"/>
    <col min="12036" max="12036" width="18.7109375" style="265" customWidth="1"/>
    <col min="12037" max="12037" width="21.28515625" style="265" customWidth="1"/>
    <col min="12038" max="12038" width="16.5703125" style="265" customWidth="1"/>
    <col min="12039" max="12039" width="19" style="265" customWidth="1"/>
    <col min="12040" max="12040" width="17.5703125" style="265" customWidth="1"/>
    <col min="12041" max="12041" width="13.28515625" style="265" customWidth="1"/>
    <col min="12042" max="12042" width="13.5703125" style="265" customWidth="1"/>
    <col min="12043" max="12043" width="20.5703125" style="265" customWidth="1"/>
    <col min="12044" max="12044" width="12.42578125" style="265" bestFit="1" customWidth="1"/>
    <col min="12045" max="12289" width="9.140625" style="265"/>
    <col min="12290" max="12290" width="40.85546875" style="265" customWidth="1"/>
    <col min="12291" max="12291" width="46" style="265" customWidth="1"/>
    <col min="12292" max="12292" width="18.7109375" style="265" customWidth="1"/>
    <col min="12293" max="12293" width="21.28515625" style="265" customWidth="1"/>
    <col min="12294" max="12294" width="16.5703125" style="265" customWidth="1"/>
    <col min="12295" max="12295" width="19" style="265" customWidth="1"/>
    <col min="12296" max="12296" width="17.5703125" style="265" customWidth="1"/>
    <col min="12297" max="12297" width="13.28515625" style="265" customWidth="1"/>
    <col min="12298" max="12298" width="13.5703125" style="265" customWidth="1"/>
    <col min="12299" max="12299" width="20.5703125" style="265" customWidth="1"/>
    <col min="12300" max="12300" width="12.42578125" style="265" bestFit="1" customWidth="1"/>
    <col min="12301" max="12545" width="9.140625" style="265"/>
    <col min="12546" max="12546" width="40.85546875" style="265" customWidth="1"/>
    <col min="12547" max="12547" width="46" style="265" customWidth="1"/>
    <col min="12548" max="12548" width="18.7109375" style="265" customWidth="1"/>
    <col min="12549" max="12549" width="21.28515625" style="265" customWidth="1"/>
    <col min="12550" max="12550" width="16.5703125" style="265" customWidth="1"/>
    <col min="12551" max="12551" width="19" style="265" customWidth="1"/>
    <col min="12552" max="12552" width="17.5703125" style="265" customWidth="1"/>
    <col min="12553" max="12553" width="13.28515625" style="265" customWidth="1"/>
    <col min="12554" max="12554" width="13.5703125" style="265" customWidth="1"/>
    <col min="12555" max="12555" width="20.5703125" style="265" customWidth="1"/>
    <col min="12556" max="12556" width="12.42578125" style="265" bestFit="1" customWidth="1"/>
    <col min="12557" max="12801" width="9.140625" style="265"/>
    <col min="12802" max="12802" width="40.85546875" style="265" customWidth="1"/>
    <col min="12803" max="12803" width="46" style="265" customWidth="1"/>
    <col min="12804" max="12804" width="18.7109375" style="265" customWidth="1"/>
    <col min="12805" max="12805" width="21.28515625" style="265" customWidth="1"/>
    <col min="12806" max="12806" width="16.5703125" style="265" customWidth="1"/>
    <col min="12807" max="12807" width="19" style="265" customWidth="1"/>
    <col min="12808" max="12808" width="17.5703125" style="265" customWidth="1"/>
    <col min="12809" max="12809" width="13.28515625" style="265" customWidth="1"/>
    <col min="12810" max="12810" width="13.5703125" style="265" customWidth="1"/>
    <col min="12811" max="12811" width="20.5703125" style="265" customWidth="1"/>
    <col min="12812" max="12812" width="12.42578125" style="265" bestFit="1" customWidth="1"/>
    <col min="12813" max="13057" width="9.140625" style="265"/>
    <col min="13058" max="13058" width="40.85546875" style="265" customWidth="1"/>
    <col min="13059" max="13059" width="46" style="265" customWidth="1"/>
    <col min="13060" max="13060" width="18.7109375" style="265" customWidth="1"/>
    <col min="13061" max="13061" width="21.28515625" style="265" customWidth="1"/>
    <col min="13062" max="13062" width="16.5703125" style="265" customWidth="1"/>
    <col min="13063" max="13063" width="19" style="265" customWidth="1"/>
    <col min="13064" max="13064" width="17.5703125" style="265" customWidth="1"/>
    <col min="13065" max="13065" width="13.28515625" style="265" customWidth="1"/>
    <col min="13066" max="13066" width="13.5703125" style="265" customWidth="1"/>
    <col min="13067" max="13067" width="20.5703125" style="265" customWidth="1"/>
    <col min="13068" max="13068" width="12.42578125" style="265" bestFit="1" customWidth="1"/>
    <col min="13069" max="13313" width="9.140625" style="265"/>
    <col min="13314" max="13314" width="40.85546875" style="265" customWidth="1"/>
    <col min="13315" max="13315" width="46" style="265" customWidth="1"/>
    <col min="13316" max="13316" width="18.7109375" style="265" customWidth="1"/>
    <col min="13317" max="13317" width="21.28515625" style="265" customWidth="1"/>
    <col min="13318" max="13318" width="16.5703125" style="265" customWidth="1"/>
    <col min="13319" max="13319" width="19" style="265" customWidth="1"/>
    <col min="13320" max="13320" width="17.5703125" style="265" customWidth="1"/>
    <col min="13321" max="13321" width="13.28515625" style="265" customWidth="1"/>
    <col min="13322" max="13322" width="13.5703125" style="265" customWidth="1"/>
    <col min="13323" max="13323" width="20.5703125" style="265" customWidth="1"/>
    <col min="13324" max="13324" width="12.42578125" style="265" bestFit="1" customWidth="1"/>
    <col min="13325" max="13569" width="9.140625" style="265"/>
    <col min="13570" max="13570" width="40.85546875" style="265" customWidth="1"/>
    <col min="13571" max="13571" width="46" style="265" customWidth="1"/>
    <col min="13572" max="13572" width="18.7109375" style="265" customWidth="1"/>
    <col min="13573" max="13573" width="21.28515625" style="265" customWidth="1"/>
    <col min="13574" max="13574" width="16.5703125" style="265" customWidth="1"/>
    <col min="13575" max="13575" width="19" style="265" customWidth="1"/>
    <col min="13576" max="13576" width="17.5703125" style="265" customWidth="1"/>
    <col min="13577" max="13577" width="13.28515625" style="265" customWidth="1"/>
    <col min="13578" max="13578" width="13.5703125" style="265" customWidth="1"/>
    <col min="13579" max="13579" width="20.5703125" style="265" customWidth="1"/>
    <col min="13580" max="13580" width="12.42578125" style="265" bestFit="1" customWidth="1"/>
    <col min="13581" max="13825" width="9.140625" style="265"/>
    <col min="13826" max="13826" width="40.85546875" style="265" customWidth="1"/>
    <col min="13827" max="13827" width="46" style="265" customWidth="1"/>
    <col min="13828" max="13828" width="18.7109375" style="265" customWidth="1"/>
    <col min="13829" max="13829" width="21.28515625" style="265" customWidth="1"/>
    <col min="13830" max="13830" width="16.5703125" style="265" customWidth="1"/>
    <col min="13831" max="13831" width="19" style="265" customWidth="1"/>
    <col min="13832" max="13832" width="17.5703125" style="265" customWidth="1"/>
    <col min="13833" max="13833" width="13.28515625" style="265" customWidth="1"/>
    <col min="13834" max="13834" width="13.5703125" style="265" customWidth="1"/>
    <col min="13835" max="13835" width="20.5703125" style="265" customWidth="1"/>
    <col min="13836" max="13836" width="12.42578125" style="265" bestFit="1" customWidth="1"/>
    <col min="13837" max="14081" width="9.140625" style="265"/>
    <col min="14082" max="14082" width="40.85546875" style="265" customWidth="1"/>
    <col min="14083" max="14083" width="46" style="265" customWidth="1"/>
    <col min="14084" max="14084" width="18.7109375" style="265" customWidth="1"/>
    <col min="14085" max="14085" width="21.28515625" style="265" customWidth="1"/>
    <col min="14086" max="14086" width="16.5703125" style="265" customWidth="1"/>
    <col min="14087" max="14087" width="19" style="265" customWidth="1"/>
    <col min="14088" max="14088" width="17.5703125" style="265" customWidth="1"/>
    <col min="14089" max="14089" width="13.28515625" style="265" customWidth="1"/>
    <col min="14090" max="14090" width="13.5703125" style="265" customWidth="1"/>
    <col min="14091" max="14091" width="20.5703125" style="265" customWidth="1"/>
    <col min="14092" max="14092" width="12.42578125" style="265" bestFit="1" customWidth="1"/>
    <col min="14093" max="14337" width="9.140625" style="265"/>
    <col min="14338" max="14338" width="40.85546875" style="265" customWidth="1"/>
    <col min="14339" max="14339" width="46" style="265" customWidth="1"/>
    <col min="14340" max="14340" width="18.7109375" style="265" customWidth="1"/>
    <col min="14341" max="14341" width="21.28515625" style="265" customWidth="1"/>
    <col min="14342" max="14342" width="16.5703125" style="265" customWidth="1"/>
    <col min="14343" max="14343" width="19" style="265" customWidth="1"/>
    <col min="14344" max="14344" width="17.5703125" style="265" customWidth="1"/>
    <col min="14345" max="14345" width="13.28515625" style="265" customWidth="1"/>
    <col min="14346" max="14346" width="13.5703125" style="265" customWidth="1"/>
    <col min="14347" max="14347" width="20.5703125" style="265" customWidth="1"/>
    <col min="14348" max="14348" width="12.42578125" style="265" bestFit="1" customWidth="1"/>
    <col min="14349" max="14593" width="9.140625" style="265"/>
    <col min="14594" max="14594" width="40.85546875" style="265" customWidth="1"/>
    <col min="14595" max="14595" width="46" style="265" customWidth="1"/>
    <col min="14596" max="14596" width="18.7109375" style="265" customWidth="1"/>
    <col min="14597" max="14597" width="21.28515625" style="265" customWidth="1"/>
    <col min="14598" max="14598" width="16.5703125" style="265" customWidth="1"/>
    <col min="14599" max="14599" width="19" style="265" customWidth="1"/>
    <col min="14600" max="14600" width="17.5703125" style="265" customWidth="1"/>
    <col min="14601" max="14601" width="13.28515625" style="265" customWidth="1"/>
    <col min="14602" max="14602" width="13.5703125" style="265" customWidth="1"/>
    <col min="14603" max="14603" width="20.5703125" style="265" customWidth="1"/>
    <col min="14604" max="14604" width="12.42578125" style="265" bestFit="1" customWidth="1"/>
    <col min="14605" max="14849" width="9.140625" style="265"/>
    <col min="14850" max="14850" width="40.85546875" style="265" customWidth="1"/>
    <col min="14851" max="14851" width="46" style="265" customWidth="1"/>
    <col min="14852" max="14852" width="18.7109375" style="265" customWidth="1"/>
    <col min="14853" max="14853" width="21.28515625" style="265" customWidth="1"/>
    <col min="14854" max="14854" width="16.5703125" style="265" customWidth="1"/>
    <col min="14855" max="14855" width="19" style="265" customWidth="1"/>
    <col min="14856" max="14856" width="17.5703125" style="265" customWidth="1"/>
    <col min="14857" max="14857" width="13.28515625" style="265" customWidth="1"/>
    <col min="14858" max="14858" width="13.5703125" style="265" customWidth="1"/>
    <col min="14859" max="14859" width="20.5703125" style="265" customWidth="1"/>
    <col min="14860" max="14860" width="12.42578125" style="265" bestFit="1" customWidth="1"/>
    <col min="14861" max="15105" width="9.140625" style="265"/>
    <col min="15106" max="15106" width="40.85546875" style="265" customWidth="1"/>
    <col min="15107" max="15107" width="46" style="265" customWidth="1"/>
    <col min="15108" max="15108" width="18.7109375" style="265" customWidth="1"/>
    <col min="15109" max="15109" width="21.28515625" style="265" customWidth="1"/>
    <col min="15110" max="15110" width="16.5703125" style="265" customWidth="1"/>
    <col min="15111" max="15111" width="19" style="265" customWidth="1"/>
    <col min="15112" max="15112" width="17.5703125" style="265" customWidth="1"/>
    <col min="15113" max="15113" width="13.28515625" style="265" customWidth="1"/>
    <col min="15114" max="15114" width="13.5703125" style="265" customWidth="1"/>
    <col min="15115" max="15115" width="20.5703125" style="265" customWidth="1"/>
    <col min="15116" max="15116" width="12.42578125" style="265" bestFit="1" customWidth="1"/>
    <col min="15117" max="15361" width="9.140625" style="265"/>
    <col min="15362" max="15362" width="40.85546875" style="265" customWidth="1"/>
    <col min="15363" max="15363" width="46" style="265" customWidth="1"/>
    <col min="15364" max="15364" width="18.7109375" style="265" customWidth="1"/>
    <col min="15365" max="15365" width="21.28515625" style="265" customWidth="1"/>
    <col min="15366" max="15366" width="16.5703125" style="265" customWidth="1"/>
    <col min="15367" max="15367" width="19" style="265" customWidth="1"/>
    <col min="15368" max="15368" width="17.5703125" style="265" customWidth="1"/>
    <col min="15369" max="15369" width="13.28515625" style="265" customWidth="1"/>
    <col min="15370" max="15370" width="13.5703125" style="265" customWidth="1"/>
    <col min="15371" max="15371" width="20.5703125" style="265" customWidth="1"/>
    <col min="15372" max="15372" width="12.42578125" style="265" bestFit="1" customWidth="1"/>
    <col min="15373" max="15617" width="9.140625" style="265"/>
    <col min="15618" max="15618" width="40.85546875" style="265" customWidth="1"/>
    <col min="15619" max="15619" width="46" style="265" customWidth="1"/>
    <col min="15620" max="15620" width="18.7109375" style="265" customWidth="1"/>
    <col min="15621" max="15621" width="21.28515625" style="265" customWidth="1"/>
    <col min="15622" max="15622" width="16.5703125" style="265" customWidth="1"/>
    <col min="15623" max="15623" width="19" style="265" customWidth="1"/>
    <col min="15624" max="15624" width="17.5703125" style="265" customWidth="1"/>
    <col min="15625" max="15625" width="13.28515625" style="265" customWidth="1"/>
    <col min="15626" max="15626" width="13.5703125" style="265" customWidth="1"/>
    <col min="15627" max="15627" width="20.5703125" style="265" customWidth="1"/>
    <col min="15628" max="15628" width="12.42578125" style="265" bestFit="1" customWidth="1"/>
    <col min="15629" max="15873" width="9.140625" style="265"/>
    <col min="15874" max="15874" width="40.85546875" style="265" customWidth="1"/>
    <col min="15875" max="15875" width="46" style="265" customWidth="1"/>
    <col min="15876" max="15876" width="18.7109375" style="265" customWidth="1"/>
    <col min="15877" max="15877" width="21.28515625" style="265" customWidth="1"/>
    <col min="15878" max="15878" width="16.5703125" style="265" customWidth="1"/>
    <col min="15879" max="15879" width="19" style="265" customWidth="1"/>
    <col min="15880" max="15880" width="17.5703125" style="265" customWidth="1"/>
    <col min="15881" max="15881" width="13.28515625" style="265" customWidth="1"/>
    <col min="15882" max="15882" width="13.5703125" style="265" customWidth="1"/>
    <col min="15883" max="15883" width="20.5703125" style="265" customWidth="1"/>
    <col min="15884" max="15884" width="12.42578125" style="265" bestFit="1" customWidth="1"/>
    <col min="15885" max="16129" width="9.140625" style="265"/>
    <col min="16130" max="16130" width="40.85546875" style="265" customWidth="1"/>
    <col min="16131" max="16131" width="46" style="265" customWidth="1"/>
    <col min="16132" max="16132" width="18.7109375" style="265" customWidth="1"/>
    <col min="16133" max="16133" width="21.28515625" style="265" customWidth="1"/>
    <col min="16134" max="16134" width="16.5703125" style="265" customWidth="1"/>
    <col min="16135" max="16135" width="19" style="265" customWidth="1"/>
    <col min="16136" max="16136" width="17.5703125" style="265" customWidth="1"/>
    <col min="16137" max="16137" width="13.28515625" style="265" customWidth="1"/>
    <col min="16138" max="16138" width="13.5703125" style="265" customWidth="1"/>
    <col min="16139" max="16139" width="20.5703125" style="265" customWidth="1"/>
    <col min="16140" max="16140" width="12.42578125" style="265" bestFit="1" customWidth="1"/>
    <col min="16141" max="16384" width="9.140625" style="265"/>
  </cols>
  <sheetData>
    <row r="1" spans="2:9" x14ac:dyDescent="0.2">
      <c r="G1" s="266" t="s">
        <v>1022</v>
      </c>
    </row>
    <row r="2" spans="2:9" x14ac:dyDescent="0.2">
      <c r="B2" s="367" t="s">
        <v>1023</v>
      </c>
      <c r="C2" s="367"/>
      <c r="D2" s="367"/>
      <c r="E2" s="367"/>
      <c r="F2" s="367"/>
      <c r="G2" s="367"/>
    </row>
    <row r="3" spans="2:9" x14ac:dyDescent="0.2">
      <c r="B3" s="367" t="s">
        <v>1024</v>
      </c>
      <c r="C3" s="367"/>
      <c r="D3" s="367"/>
      <c r="E3" s="367"/>
      <c r="F3" s="367"/>
      <c r="G3" s="367"/>
    </row>
    <row r="4" spans="2:9" x14ac:dyDescent="0.2">
      <c r="B4" s="268"/>
      <c r="C4" s="268"/>
      <c r="D4" s="268"/>
      <c r="E4" s="268"/>
      <c r="F4" s="268"/>
      <c r="G4" s="268"/>
    </row>
    <row r="5" spans="2:9" x14ac:dyDescent="0.2">
      <c r="B5" s="367" t="s">
        <v>1025</v>
      </c>
      <c r="C5" s="367"/>
      <c r="D5" s="367"/>
      <c r="E5" s="367"/>
      <c r="F5" s="367"/>
      <c r="G5" s="367"/>
    </row>
    <row r="6" spans="2:9" x14ac:dyDescent="0.2">
      <c r="B6" s="268" t="s">
        <v>1026</v>
      </c>
    </row>
    <row r="8" spans="2:9" ht="25.5" x14ac:dyDescent="0.2">
      <c r="B8" s="269" t="s">
        <v>1027</v>
      </c>
      <c r="C8" s="269" t="s">
        <v>1028</v>
      </c>
      <c r="D8" s="269" t="s">
        <v>1029</v>
      </c>
      <c r="E8" s="270" t="s">
        <v>1030</v>
      </c>
      <c r="F8" s="270" t="s">
        <v>1031</v>
      </c>
      <c r="G8" s="270" t="s">
        <v>1032</v>
      </c>
    </row>
    <row r="9" spans="2:9" x14ac:dyDescent="0.2">
      <c r="B9" s="271" t="s">
        <v>1033</v>
      </c>
      <c r="C9" s="271" t="s">
        <v>841</v>
      </c>
      <c r="D9" s="272" t="s">
        <v>1034</v>
      </c>
      <c r="E9" s="273">
        <v>103.6632</v>
      </c>
      <c r="F9" s="273">
        <v>99.9</v>
      </c>
      <c r="G9" s="273">
        <v>182.82929999999999</v>
      </c>
    </row>
    <row r="10" spans="2:9" ht="15" x14ac:dyDescent="0.25">
      <c r="B10" s="271" t="s">
        <v>721</v>
      </c>
      <c r="C10" s="271" t="s">
        <v>842</v>
      </c>
      <c r="D10" s="272" t="s">
        <v>1034</v>
      </c>
      <c r="E10" s="273">
        <v>297.08330000000001</v>
      </c>
      <c r="F10" s="273">
        <v>256.60000000000002</v>
      </c>
      <c r="G10" s="273">
        <v>3.5436972000000004</v>
      </c>
      <c r="I10" s="274"/>
    </row>
    <row r="11" spans="2:9" ht="15" x14ac:dyDescent="0.25">
      <c r="B11" s="271" t="s">
        <v>721</v>
      </c>
      <c r="C11" s="271" t="s">
        <v>843</v>
      </c>
      <c r="D11" s="272" t="s">
        <v>1034</v>
      </c>
      <c r="E11" s="273">
        <v>225.44550000000001</v>
      </c>
      <c r="F11" s="273">
        <v>215.75</v>
      </c>
      <c r="G11" s="273">
        <v>10.4815755</v>
      </c>
      <c r="I11" s="274"/>
    </row>
    <row r="12" spans="2:9" ht="15" x14ac:dyDescent="0.25">
      <c r="B12" s="271" t="s">
        <v>721</v>
      </c>
      <c r="C12" s="271" t="s">
        <v>844</v>
      </c>
      <c r="D12" s="272" t="s">
        <v>1034</v>
      </c>
      <c r="E12" s="273">
        <v>237.15</v>
      </c>
      <c r="F12" s="273">
        <v>167.75</v>
      </c>
      <c r="G12" s="273">
        <v>36.920862</v>
      </c>
      <c r="I12" s="274"/>
    </row>
    <row r="13" spans="2:9" ht="15" x14ac:dyDescent="0.25">
      <c r="B13" s="271" t="s">
        <v>721</v>
      </c>
      <c r="C13" s="271" t="s">
        <v>845</v>
      </c>
      <c r="D13" s="272" t="s">
        <v>1034</v>
      </c>
      <c r="E13" s="273">
        <v>55.154499999999999</v>
      </c>
      <c r="F13" s="273">
        <v>56.25</v>
      </c>
      <c r="G13" s="273">
        <v>13.842675</v>
      </c>
      <c r="I13" s="274"/>
    </row>
    <row r="14" spans="2:9" ht="15" x14ac:dyDescent="0.25">
      <c r="B14" s="271" t="s">
        <v>721</v>
      </c>
      <c r="C14" s="271" t="s">
        <v>846</v>
      </c>
      <c r="D14" s="272" t="s">
        <v>1034</v>
      </c>
      <c r="E14" s="273">
        <v>7017.9933000000001</v>
      </c>
      <c r="F14" s="273">
        <v>6700.5</v>
      </c>
      <c r="G14" s="273">
        <v>13.2981225</v>
      </c>
      <c r="I14" s="274"/>
    </row>
    <row r="15" spans="2:9" ht="15" x14ac:dyDescent="0.25">
      <c r="B15" s="271" t="s">
        <v>721</v>
      </c>
      <c r="C15" s="271" t="s">
        <v>847</v>
      </c>
      <c r="D15" s="272" t="s">
        <v>1034</v>
      </c>
      <c r="E15" s="273">
        <v>202.3</v>
      </c>
      <c r="F15" s="273">
        <v>207</v>
      </c>
      <c r="G15" s="273">
        <v>16.6188295</v>
      </c>
      <c r="I15" s="274"/>
    </row>
    <row r="16" spans="2:9" ht="15" x14ac:dyDescent="0.25">
      <c r="B16" s="271" t="s">
        <v>721</v>
      </c>
      <c r="C16" s="271" t="s">
        <v>848</v>
      </c>
      <c r="D16" s="272" t="s">
        <v>1034</v>
      </c>
      <c r="E16" s="273">
        <v>569.18399999999997</v>
      </c>
      <c r="F16" s="273">
        <v>568.4</v>
      </c>
      <c r="G16" s="273">
        <v>25.05397</v>
      </c>
      <c r="I16" s="274"/>
    </row>
    <row r="17" spans="2:9" ht="15" x14ac:dyDescent="0.25">
      <c r="B17" s="271" t="s">
        <v>721</v>
      </c>
      <c r="C17" s="271" t="s">
        <v>849</v>
      </c>
      <c r="D17" s="272" t="s">
        <v>1034</v>
      </c>
      <c r="E17" s="273">
        <f>731.435322619048*0+731.69</f>
        <v>731.69</v>
      </c>
      <c r="F17" s="273">
        <v>755.8</v>
      </c>
      <c r="G17" s="273">
        <v>33.582794700000001</v>
      </c>
      <c r="I17" s="274"/>
    </row>
    <row r="18" spans="2:9" ht="15" x14ac:dyDescent="0.25">
      <c r="B18" s="271" t="s">
        <v>721</v>
      </c>
      <c r="C18" s="271" t="s">
        <v>850</v>
      </c>
      <c r="D18" s="272" t="s">
        <v>1034</v>
      </c>
      <c r="E18" s="273">
        <v>71.920299999999997</v>
      </c>
      <c r="F18" s="273">
        <v>71.25</v>
      </c>
      <c r="G18" s="273">
        <v>34.8467147</v>
      </c>
      <c r="I18" s="274"/>
    </row>
    <row r="19" spans="2:9" ht="15" x14ac:dyDescent="0.25">
      <c r="B19" s="271" t="s">
        <v>721</v>
      </c>
      <c r="C19" s="271" t="s">
        <v>851</v>
      </c>
      <c r="D19" s="272" t="s">
        <v>1034</v>
      </c>
      <c r="E19" s="273">
        <f>680.492772058824*0+680.74</f>
        <v>680.74</v>
      </c>
      <c r="F19" s="273">
        <v>649.1</v>
      </c>
      <c r="G19" s="273">
        <v>38.916865800000004</v>
      </c>
      <c r="I19" s="274"/>
    </row>
    <row r="20" spans="2:9" ht="15" x14ac:dyDescent="0.25">
      <c r="B20" s="271" t="s">
        <v>721</v>
      </c>
      <c r="C20" s="271" t="s">
        <v>852</v>
      </c>
      <c r="D20" s="272" t="s">
        <v>1034</v>
      </c>
      <c r="E20" s="273">
        <v>96.550700000000006</v>
      </c>
      <c r="F20" s="273">
        <v>87.4</v>
      </c>
      <c r="G20" s="273">
        <v>41.323402399999999</v>
      </c>
      <c r="I20" s="274"/>
    </row>
    <row r="21" spans="2:9" x14ac:dyDescent="0.2">
      <c r="B21" s="271" t="s">
        <v>721</v>
      </c>
      <c r="C21" s="271" t="s">
        <v>853</v>
      </c>
      <c r="D21" s="272" t="s">
        <v>1034</v>
      </c>
      <c r="E21" s="273">
        <f>1438.65022804233*0+1439.23</f>
        <v>1439.23</v>
      </c>
      <c r="F21" s="273">
        <v>1426.95</v>
      </c>
      <c r="G21" s="273">
        <v>47.562865200000005</v>
      </c>
    </row>
    <row r="22" spans="2:9" x14ac:dyDescent="0.2">
      <c r="B22" s="271" t="s">
        <v>721</v>
      </c>
      <c r="C22" s="271" t="s">
        <v>854</v>
      </c>
      <c r="D22" s="272" t="s">
        <v>1034</v>
      </c>
      <c r="E22" s="273">
        <f>402.887921428571*0+403.05</f>
        <v>403.05</v>
      </c>
      <c r="F22" s="273">
        <v>400.3</v>
      </c>
      <c r="G22" s="273">
        <v>49.420845599999993</v>
      </c>
    </row>
    <row r="23" spans="2:9" x14ac:dyDescent="0.2">
      <c r="B23" s="271" t="s">
        <v>721</v>
      </c>
      <c r="C23" s="271" t="s">
        <v>855</v>
      </c>
      <c r="D23" s="272" t="s">
        <v>1034</v>
      </c>
      <c r="E23" s="273">
        <f>1763.35823218391*0+1764.06</f>
        <v>1764.06</v>
      </c>
      <c r="F23" s="273">
        <v>1767.25</v>
      </c>
      <c r="G23" s="273">
        <v>54.236594599999997</v>
      </c>
    </row>
    <row r="24" spans="2:9" x14ac:dyDescent="0.2">
      <c r="B24" s="271" t="s">
        <v>721</v>
      </c>
      <c r="C24" s="271" t="s">
        <v>856</v>
      </c>
      <c r="D24" s="272" t="s">
        <v>1034</v>
      </c>
      <c r="E24" s="273">
        <f>322.77528020202*0+322.9</f>
        <v>322.89999999999998</v>
      </c>
      <c r="F24" s="273">
        <v>320.64999999999998</v>
      </c>
      <c r="G24" s="273">
        <v>55.994354999999999</v>
      </c>
    </row>
    <row r="25" spans="2:9" x14ac:dyDescent="0.2">
      <c r="B25" s="271" t="s">
        <v>721</v>
      </c>
      <c r="C25" s="271" t="s">
        <v>857</v>
      </c>
      <c r="D25" s="272" t="s">
        <v>1034</v>
      </c>
      <c r="E25" s="273">
        <f>471.136098268398*0+471.32</f>
        <v>471.32</v>
      </c>
      <c r="F25" s="273">
        <v>460.1</v>
      </c>
      <c r="G25" s="273">
        <v>56.243237399999991</v>
      </c>
    </row>
    <row r="26" spans="2:9" x14ac:dyDescent="0.2">
      <c r="B26" s="271" t="s">
        <v>721</v>
      </c>
      <c r="C26" s="271" t="s">
        <v>858</v>
      </c>
      <c r="D26" s="272" t="s">
        <v>1034</v>
      </c>
      <c r="E26" s="273">
        <f>1408.43556153846*0+1409</f>
        <v>1409</v>
      </c>
      <c r="F26" s="273">
        <v>1400.15</v>
      </c>
      <c r="G26" s="273">
        <v>64.214956000000001</v>
      </c>
    </row>
    <row r="27" spans="2:9" x14ac:dyDescent="0.2">
      <c r="B27" s="271" t="s">
        <v>721</v>
      </c>
      <c r="C27" s="271" t="s">
        <v>859</v>
      </c>
      <c r="D27" s="272" t="s">
        <v>1034</v>
      </c>
      <c r="E27" s="273">
        <f>1160.73133546099*0+1161.2</f>
        <v>1161.2</v>
      </c>
      <c r="F27" s="273">
        <v>1164.5999999999999</v>
      </c>
      <c r="G27" s="273">
        <v>72.416622400000008</v>
      </c>
    </row>
    <row r="28" spans="2:9" ht="15" x14ac:dyDescent="0.25">
      <c r="B28" s="271" t="s">
        <v>721</v>
      </c>
      <c r="C28" s="271" t="s">
        <v>860</v>
      </c>
      <c r="D28" s="272" t="s">
        <v>1034</v>
      </c>
      <c r="E28" s="273">
        <f>2000.60798*0+2001.41</f>
        <v>2001.41</v>
      </c>
      <c r="F28" s="273">
        <v>2005.8</v>
      </c>
      <c r="G28" s="273">
        <v>72.526962299999994</v>
      </c>
      <c r="I28" s="274"/>
    </row>
    <row r="29" spans="2:9" x14ac:dyDescent="0.2">
      <c r="B29" s="275"/>
      <c r="C29" s="276"/>
      <c r="D29" s="277"/>
      <c r="E29" s="278"/>
      <c r="F29" s="278"/>
      <c r="G29" s="278"/>
    </row>
    <row r="31" spans="2:9" x14ac:dyDescent="0.2">
      <c r="B31" s="268" t="s">
        <v>1035</v>
      </c>
    </row>
    <row r="33" spans="2:12" x14ac:dyDescent="0.2">
      <c r="B33" s="279" t="s">
        <v>1027</v>
      </c>
      <c r="C33" s="279" t="s">
        <v>1036</v>
      </c>
    </row>
    <row r="34" spans="2:12" x14ac:dyDescent="0.2">
      <c r="B34" s="271" t="s">
        <v>1033</v>
      </c>
      <c r="C34" s="280">
        <v>-0.17</v>
      </c>
    </row>
    <row r="35" spans="2:12" x14ac:dyDescent="0.2">
      <c r="B35" s="281" t="s">
        <v>721</v>
      </c>
      <c r="C35" s="280">
        <v>-31.89</v>
      </c>
    </row>
    <row r="37" spans="2:12" x14ac:dyDescent="0.2">
      <c r="B37" s="268" t="s">
        <v>1037</v>
      </c>
    </row>
    <row r="38" spans="2:12" x14ac:dyDescent="0.2">
      <c r="B38" s="268"/>
    </row>
    <row r="39" spans="2:12" ht="63.75" x14ac:dyDescent="0.2">
      <c r="B39" s="269" t="s">
        <v>1027</v>
      </c>
      <c r="C39" s="270" t="s">
        <v>1038</v>
      </c>
      <c r="D39" s="270" t="s">
        <v>1039</v>
      </c>
      <c r="E39" s="270" t="s">
        <v>1040</v>
      </c>
      <c r="F39" s="270" t="s">
        <v>1041</v>
      </c>
      <c r="G39" s="270" t="s">
        <v>1042</v>
      </c>
    </row>
    <row r="40" spans="2:12" x14ac:dyDescent="0.2">
      <c r="B40" s="282" t="s">
        <v>489</v>
      </c>
      <c r="C40" s="283">
        <v>100</v>
      </c>
      <c r="D40" s="283">
        <v>100</v>
      </c>
      <c r="E40" s="284">
        <v>869.68482719999997</v>
      </c>
      <c r="F40" s="285">
        <v>896.79773299999999</v>
      </c>
      <c r="G40" s="286">
        <v>27.112905799999982</v>
      </c>
      <c r="H40" s="287"/>
      <c r="I40" s="288"/>
      <c r="J40" s="289"/>
    </row>
    <row r="41" spans="2:12" x14ac:dyDescent="0.2">
      <c r="B41" s="282" t="s">
        <v>573</v>
      </c>
      <c r="C41" s="290">
        <v>360</v>
      </c>
      <c r="D41" s="290">
        <v>360</v>
      </c>
      <c r="E41" s="286">
        <v>2221.8849006</v>
      </c>
      <c r="F41" s="286">
        <v>2244.9062309000001</v>
      </c>
      <c r="G41" s="286">
        <v>23.021330299999999</v>
      </c>
      <c r="H41" s="287"/>
      <c r="I41" s="288"/>
      <c r="J41" s="289"/>
    </row>
    <row r="42" spans="2:12" x14ac:dyDescent="0.2">
      <c r="B42" s="291" t="s">
        <v>293</v>
      </c>
      <c r="C42" s="290">
        <v>1650</v>
      </c>
      <c r="D42" s="290">
        <v>1650</v>
      </c>
      <c r="E42" s="286">
        <v>6844.8187500000004</v>
      </c>
      <c r="F42" s="286">
        <v>7125.67</v>
      </c>
      <c r="G42" s="286">
        <v>-280.85000000000002</v>
      </c>
      <c r="H42" s="287"/>
      <c r="I42" s="288"/>
      <c r="J42" s="289"/>
    </row>
    <row r="43" spans="2:12" x14ac:dyDescent="0.2">
      <c r="B43" s="291" t="s">
        <v>1043</v>
      </c>
      <c r="C43" s="290">
        <v>255</v>
      </c>
      <c r="D43" s="290">
        <v>255</v>
      </c>
      <c r="E43" s="286">
        <v>1057.8356249999999</v>
      </c>
      <c r="F43" s="286">
        <v>1102.9576312000002</v>
      </c>
      <c r="G43" s="286">
        <v>45.12</v>
      </c>
      <c r="H43" s="287"/>
      <c r="I43" s="288"/>
      <c r="J43" s="289"/>
    </row>
    <row r="44" spans="2:12" x14ac:dyDescent="0.2">
      <c r="B44" s="271" t="s">
        <v>721</v>
      </c>
      <c r="C44" s="290">
        <v>572</v>
      </c>
      <c r="D44" s="290" t="s">
        <v>1044</v>
      </c>
      <c r="E44" s="286">
        <f>416772276.55/100000</f>
        <v>4167.7227654999997</v>
      </c>
      <c r="F44" s="290" t="s">
        <v>1044</v>
      </c>
      <c r="G44" s="286">
        <v>-44.074005699999937</v>
      </c>
      <c r="H44" s="287"/>
      <c r="I44" s="288"/>
      <c r="J44" s="289"/>
    </row>
    <row r="45" spans="2:12" x14ac:dyDescent="0.2">
      <c r="B45" s="292"/>
      <c r="C45" s="293"/>
      <c r="D45" s="293"/>
      <c r="F45" s="289"/>
      <c r="H45" s="294"/>
      <c r="I45" s="288"/>
      <c r="L45" s="294"/>
    </row>
    <row r="46" spans="2:12" x14ac:dyDescent="0.2">
      <c r="E46" s="289"/>
      <c r="F46" s="368"/>
      <c r="H46" s="295"/>
      <c r="L46" s="296"/>
    </row>
    <row r="47" spans="2:12" x14ac:dyDescent="0.2">
      <c r="B47" s="268" t="s">
        <v>1045</v>
      </c>
      <c r="F47" s="368"/>
      <c r="G47" s="296"/>
    </row>
    <row r="49" spans="2:12" ht="25.5" x14ac:dyDescent="0.2">
      <c r="B49" s="269" t="s">
        <v>1027</v>
      </c>
      <c r="C49" s="269" t="s">
        <v>1028</v>
      </c>
      <c r="D49" s="269" t="s">
        <v>1029</v>
      </c>
      <c r="E49" s="270" t="s">
        <v>1030</v>
      </c>
      <c r="F49" s="270" t="s">
        <v>1031</v>
      </c>
      <c r="G49" s="270" t="s">
        <v>1046</v>
      </c>
      <c r="I49" s="297"/>
    </row>
    <row r="50" spans="2:12" x14ac:dyDescent="0.2">
      <c r="B50" s="298" t="s">
        <v>1044</v>
      </c>
      <c r="C50" s="299" t="s">
        <v>1044</v>
      </c>
      <c r="D50" s="300" t="s">
        <v>1044</v>
      </c>
      <c r="E50" s="301" t="s">
        <v>1044</v>
      </c>
      <c r="F50" s="301" t="s">
        <v>1044</v>
      </c>
      <c r="G50" s="301" t="s">
        <v>1044</v>
      </c>
      <c r="I50" s="297"/>
    </row>
    <row r="51" spans="2:12" x14ac:dyDescent="0.2">
      <c r="B51" s="302"/>
      <c r="C51" s="303"/>
      <c r="D51" s="304"/>
      <c r="E51" s="305"/>
      <c r="F51" s="305"/>
      <c r="G51" s="305"/>
      <c r="I51" s="297"/>
    </row>
    <row r="52" spans="2:12" x14ac:dyDescent="0.2">
      <c r="B52" s="302"/>
      <c r="C52" s="303"/>
      <c r="D52" s="304"/>
      <c r="E52" s="305"/>
      <c r="F52" s="305"/>
      <c r="G52" s="305"/>
      <c r="I52" s="297"/>
    </row>
    <row r="53" spans="2:12" x14ac:dyDescent="0.2">
      <c r="B53" s="306"/>
      <c r="C53" s="307"/>
      <c r="D53" s="308"/>
      <c r="E53" s="309"/>
      <c r="F53" s="310"/>
      <c r="G53" s="310"/>
      <c r="I53" s="297"/>
      <c r="L53" s="289"/>
    </row>
    <row r="54" spans="2:12" x14ac:dyDescent="0.2">
      <c r="B54" s="268" t="s">
        <v>1047</v>
      </c>
    </row>
    <row r="56" spans="2:12" x14ac:dyDescent="0.2">
      <c r="B56" s="279" t="s">
        <v>1027</v>
      </c>
      <c r="C56" s="279" t="s">
        <v>1036</v>
      </c>
    </row>
    <row r="57" spans="2:12" x14ac:dyDescent="0.2">
      <c r="B57" s="311" t="s">
        <v>1044</v>
      </c>
      <c r="C57" s="311" t="s">
        <v>1044</v>
      </c>
    </row>
    <row r="58" spans="2:12" x14ac:dyDescent="0.2">
      <c r="B58" s="312"/>
      <c r="C58" s="312"/>
    </row>
    <row r="59" spans="2:12" x14ac:dyDescent="0.2">
      <c r="B59" s="268" t="s">
        <v>1048</v>
      </c>
    </row>
    <row r="60" spans="2:12" x14ac:dyDescent="0.2">
      <c r="B60" s="268"/>
    </row>
    <row r="61" spans="2:12" ht="63.75" x14ac:dyDescent="0.2">
      <c r="B61" s="269" t="s">
        <v>1027</v>
      </c>
      <c r="C61" s="270" t="s">
        <v>1038</v>
      </c>
      <c r="D61" s="270" t="s">
        <v>1039</v>
      </c>
      <c r="E61" s="270" t="s">
        <v>1040</v>
      </c>
      <c r="F61" s="270" t="s">
        <v>1049</v>
      </c>
      <c r="G61" s="270" t="s">
        <v>1050</v>
      </c>
    </row>
    <row r="62" spans="2:12" x14ac:dyDescent="0.2">
      <c r="B62" s="313" t="s">
        <v>1</v>
      </c>
      <c r="C62" s="314">
        <v>100</v>
      </c>
      <c r="D62" s="314">
        <v>100</v>
      </c>
      <c r="E62" s="285">
        <v>577.79999999999995</v>
      </c>
      <c r="F62" s="284">
        <v>541.875</v>
      </c>
      <c r="G62" s="285">
        <v>35.925713199999997</v>
      </c>
      <c r="H62" s="294"/>
      <c r="I62" s="288"/>
      <c r="J62" s="289"/>
      <c r="K62" s="289"/>
    </row>
    <row r="63" spans="2:12" x14ac:dyDescent="0.2">
      <c r="B63" s="291" t="s">
        <v>835</v>
      </c>
      <c r="C63" s="314">
        <v>200</v>
      </c>
      <c r="D63" s="314">
        <v>200</v>
      </c>
      <c r="E63" s="315">
        <v>1079.5581749999999</v>
      </c>
      <c r="F63" s="315">
        <v>1014.6570961</v>
      </c>
      <c r="G63" s="315">
        <v>-64.901078900000002</v>
      </c>
      <c r="H63" s="294"/>
    </row>
    <row r="64" spans="2:12" x14ac:dyDescent="0.2">
      <c r="B64" s="282" t="s">
        <v>489</v>
      </c>
      <c r="C64" s="314">
        <v>320</v>
      </c>
      <c r="D64" s="314">
        <v>320</v>
      </c>
      <c r="E64" s="315">
        <v>1831.1592030000002</v>
      </c>
      <c r="F64" s="315">
        <v>1790.2811371749999</v>
      </c>
      <c r="G64" s="315">
        <v>-40.878065825000036</v>
      </c>
      <c r="H64" s="296"/>
    </row>
    <row r="65" spans="1:9" x14ac:dyDescent="0.2">
      <c r="B65" s="316"/>
      <c r="C65" s="317"/>
      <c r="D65" s="317"/>
      <c r="E65" s="318"/>
      <c r="F65" s="318"/>
      <c r="G65" s="318"/>
      <c r="H65" s="296"/>
    </row>
    <row r="66" spans="1:9" x14ac:dyDescent="0.2">
      <c r="B66" s="268" t="s">
        <v>1051</v>
      </c>
      <c r="D66" s="319"/>
    </row>
    <row r="67" spans="1:9" x14ac:dyDescent="0.2">
      <c r="A67" s="320"/>
      <c r="B67" s="320"/>
    </row>
    <row r="68" spans="1:9" ht="25.5" x14ac:dyDescent="0.2">
      <c r="A68" s="320"/>
      <c r="B68" s="270" t="s">
        <v>1027</v>
      </c>
      <c r="C68" s="270" t="s">
        <v>1028</v>
      </c>
      <c r="D68" s="321" t="s">
        <v>1052</v>
      </c>
      <c r="E68" s="270" t="s">
        <v>1053</v>
      </c>
      <c r="F68" s="270" t="s">
        <v>1054</v>
      </c>
      <c r="G68" s="270" t="s">
        <v>1055</v>
      </c>
    </row>
    <row r="69" spans="1:9" x14ac:dyDescent="0.2">
      <c r="A69" s="320"/>
      <c r="B69" s="322" t="s">
        <v>751</v>
      </c>
      <c r="C69" s="323" t="s">
        <v>861</v>
      </c>
      <c r="D69" s="324" t="s">
        <v>1056</v>
      </c>
      <c r="E69" s="325">
        <v>925</v>
      </c>
      <c r="F69" s="326">
        <v>577.97360000000003</v>
      </c>
      <c r="G69" s="326">
        <v>72.69</v>
      </c>
      <c r="I69" s="327"/>
    </row>
    <row r="70" spans="1:9" x14ac:dyDescent="0.2">
      <c r="A70" s="320"/>
      <c r="B70" s="322" t="s">
        <v>751</v>
      </c>
      <c r="C70" s="323" t="s">
        <v>862</v>
      </c>
      <c r="D70" s="324" t="s">
        <v>1056</v>
      </c>
      <c r="E70" s="325">
        <v>250</v>
      </c>
      <c r="F70" s="326">
        <v>575.24</v>
      </c>
      <c r="G70" s="326">
        <v>128.1</v>
      </c>
      <c r="I70" s="327"/>
    </row>
    <row r="71" spans="1:9" x14ac:dyDescent="0.2">
      <c r="A71" s="320"/>
      <c r="B71" s="322" t="s">
        <v>738</v>
      </c>
      <c r="C71" s="323" t="s">
        <v>861</v>
      </c>
      <c r="D71" s="324" t="s">
        <v>1056</v>
      </c>
      <c r="E71" s="325">
        <v>515</v>
      </c>
      <c r="F71" s="326">
        <v>581.33429999999998</v>
      </c>
      <c r="G71" s="326">
        <v>72.69</v>
      </c>
    </row>
    <row r="72" spans="1:9" x14ac:dyDescent="0.2">
      <c r="A72" s="320"/>
      <c r="B72" s="322" t="s">
        <v>738</v>
      </c>
      <c r="C72" s="323" t="s">
        <v>862</v>
      </c>
      <c r="D72" s="324" t="s">
        <v>1056</v>
      </c>
      <c r="E72" s="325">
        <v>140</v>
      </c>
      <c r="F72" s="326">
        <v>575.14</v>
      </c>
      <c r="G72" s="326">
        <v>128.1</v>
      </c>
    </row>
    <row r="73" spans="1:9" x14ac:dyDescent="0.2">
      <c r="A73" s="320"/>
      <c r="D73" s="319"/>
      <c r="E73" s="319"/>
      <c r="F73" s="328"/>
      <c r="G73" s="328"/>
    </row>
    <row r="74" spans="1:9" x14ac:dyDescent="0.2">
      <c r="A74" s="320"/>
      <c r="B74" s="268" t="s">
        <v>1057</v>
      </c>
      <c r="G74" s="265" t="s">
        <v>976</v>
      </c>
    </row>
    <row r="75" spans="1:9" x14ac:dyDescent="0.2">
      <c r="A75" s="320"/>
      <c r="B75" s="268"/>
    </row>
    <row r="76" spans="1:9" x14ac:dyDescent="0.2">
      <c r="A76" s="320"/>
      <c r="B76" s="279" t="s">
        <v>1027</v>
      </c>
      <c r="C76" s="279" t="s">
        <v>1036</v>
      </c>
    </row>
    <row r="77" spans="1:9" x14ac:dyDescent="0.2">
      <c r="A77" s="320"/>
      <c r="B77" s="322" t="s">
        <v>751</v>
      </c>
      <c r="C77" s="329">
        <v>7.4000000000000003E-3</v>
      </c>
    </row>
    <row r="78" spans="1:9" x14ac:dyDescent="0.2">
      <c r="A78" s="320"/>
      <c r="B78" s="322" t="s">
        <v>738</v>
      </c>
      <c r="C78" s="329">
        <v>7.3000000000000001E-3</v>
      </c>
    </row>
    <row r="79" spans="1:9" x14ac:dyDescent="0.2">
      <c r="A79" s="320"/>
      <c r="B79" s="306"/>
    </row>
    <row r="80" spans="1:9" x14ac:dyDescent="0.2">
      <c r="A80" s="320"/>
      <c r="B80" s="268" t="s">
        <v>1058</v>
      </c>
    </row>
    <row r="81" spans="1:7" x14ac:dyDescent="0.2">
      <c r="A81" s="320"/>
      <c r="B81" s="320"/>
    </row>
    <row r="82" spans="1:7" ht="51" x14ac:dyDescent="0.2">
      <c r="A82" s="320"/>
      <c r="B82" s="269" t="s">
        <v>1027</v>
      </c>
      <c r="C82" s="270" t="s">
        <v>1059</v>
      </c>
      <c r="D82" s="270" t="s">
        <v>1040</v>
      </c>
      <c r="E82" s="270" t="s">
        <v>1041</v>
      </c>
      <c r="F82" s="270" t="s">
        <v>1060</v>
      </c>
    </row>
    <row r="83" spans="1:7" x14ac:dyDescent="0.2">
      <c r="A83" s="320"/>
      <c r="B83" s="313"/>
      <c r="C83" s="314"/>
      <c r="D83" s="330"/>
      <c r="E83" s="330"/>
      <c r="F83" s="330"/>
    </row>
    <row r="84" spans="1:7" x14ac:dyDescent="0.2">
      <c r="A84" s="320"/>
    </row>
    <row r="85" spans="1:7" x14ac:dyDescent="0.2">
      <c r="B85" s="268" t="s">
        <v>1061</v>
      </c>
    </row>
    <row r="87" spans="1:7" ht="25.5" x14ac:dyDescent="0.2">
      <c r="B87" s="270" t="s">
        <v>1027</v>
      </c>
      <c r="C87" s="270" t="s">
        <v>1028</v>
      </c>
      <c r="D87" s="321" t="s">
        <v>1052</v>
      </c>
      <c r="E87" s="270" t="s">
        <v>1053</v>
      </c>
      <c r="F87" s="270" t="s">
        <v>1054</v>
      </c>
      <c r="G87" s="270" t="s">
        <v>1055</v>
      </c>
    </row>
    <row r="88" spans="1:7" ht="15" x14ac:dyDescent="0.2">
      <c r="A88" s="320"/>
      <c r="B88" s="271" t="s">
        <v>1062</v>
      </c>
      <c r="C88" s="322" t="s">
        <v>1063</v>
      </c>
      <c r="D88" s="311" t="s">
        <v>1064</v>
      </c>
      <c r="E88" s="311">
        <v>1100</v>
      </c>
      <c r="F88" s="331">
        <f>351.050828606061*0+351.08</f>
        <v>351.08</v>
      </c>
      <c r="G88" s="332">
        <v>339.85</v>
      </c>
    </row>
    <row r="89" spans="1:7" ht="15" x14ac:dyDescent="0.2">
      <c r="A89" s="320"/>
      <c r="B89" s="313" t="s">
        <v>1043</v>
      </c>
      <c r="C89" s="322" t="s">
        <v>1063</v>
      </c>
      <c r="D89" s="311" t="s">
        <v>1064</v>
      </c>
      <c r="E89" s="311">
        <v>110</v>
      </c>
      <c r="F89" s="331">
        <f>350.818484848485*0+360.18</f>
        <v>360.18</v>
      </c>
      <c r="G89" s="332">
        <v>339.85</v>
      </c>
    </row>
    <row r="90" spans="1:7" ht="15" x14ac:dyDescent="0.2">
      <c r="A90" s="320"/>
      <c r="B90" s="313" t="s">
        <v>573</v>
      </c>
      <c r="C90" s="322" t="s">
        <v>1063</v>
      </c>
      <c r="D90" s="311" t="s">
        <v>1064</v>
      </c>
      <c r="E90" s="311">
        <v>759</v>
      </c>
      <c r="F90" s="333">
        <f>351.296858410189*0+360.18</f>
        <v>360.18</v>
      </c>
      <c r="G90" s="332">
        <v>339.85</v>
      </c>
    </row>
    <row r="91" spans="1:7" x14ac:dyDescent="0.2">
      <c r="A91" s="320"/>
      <c r="B91" s="334"/>
      <c r="C91" s="307"/>
      <c r="D91" s="335"/>
      <c r="E91" s="336"/>
      <c r="F91" s="328"/>
      <c r="G91" s="328"/>
    </row>
    <row r="92" spans="1:7" x14ac:dyDescent="0.2">
      <c r="B92" s="268" t="s">
        <v>1065</v>
      </c>
    </row>
    <row r="93" spans="1:7" x14ac:dyDescent="0.2">
      <c r="B93" s="268"/>
    </row>
    <row r="94" spans="1:7" x14ac:dyDescent="0.2">
      <c r="B94" s="279" t="s">
        <v>1027</v>
      </c>
      <c r="C94" s="279" t="s">
        <v>1036</v>
      </c>
    </row>
    <row r="95" spans="1:7" x14ac:dyDescent="0.2">
      <c r="B95" s="271" t="s">
        <v>1062</v>
      </c>
      <c r="C95" s="337">
        <v>0.05</v>
      </c>
    </row>
    <row r="96" spans="1:7" x14ac:dyDescent="0.2">
      <c r="B96" s="313" t="s">
        <v>1043</v>
      </c>
      <c r="C96" s="338">
        <v>0.05</v>
      </c>
    </row>
    <row r="97" spans="2:7" x14ac:dyDescent="0.2">
      <c r="B97" s="313" t="s">
        <v>573</v>
      </c>
      <c r="C97" s="337">
        <v>0.08</v>
      </c>
    </row>
    <row r="98" spans="2:7" x14ac:dyDescent="0.2">
      <c r="B98" s="292"/>
      <c r="C98" s="339"/>
    </row>
    <row r="99" spans="2:7" x14ac:dyDescent="0.2">
      <c r="B99" s="268" t="s">
        <v>1066</v>
      </c>
    </row>
    <row r="100" spans="2:7" x14ac:dyDescent="0.2">
      <c r="B100" s="320"/>
    </row>
    <row r="101" spans="2:7" ht="51" x14ac:dyDescent="0.2">
      <c r="B101" s="269" t="s">
        <v>1027</v>
      </c>
      <c r="C101" s="270" t="s">
        <v>1059</v>
      </c>
      <c r="D101" s="270" t="s">
        <v>1067</v>
      </c>
      <c r="E101" s="270" t="s">
        <v>1068</v>
      </c>
      <c r="F101" s="270" t="s">
        <v>1060</v>
      </c>
    </row>
    <row r="102" spans="2:7" x14ac:dyDescent="0.2">
      <c r="B102" s="322" t="s">
        <v>608</v>
      </c>
      <c r="C102" s="340">
        <v>8000</v>
      </c>
      <c r="D102" s="273">
        <v>182.58079480000001</v>
      </c>
      <c r="E102" s="285">
        <v>6.0000000000000001E-3</v>
      </c>
      <c r="F102" s="285">
        <v>-182.58</v>
      </c>
    </row>
    <row r="103" spans="2:7" x14ac:dyDescent="0.2">
      <c r="B103" s="341"/>
      <c r="C103" s="342"/>
      <c r="D103" s="343"/>
      <c r="E103" s="344"/>
      <c r="F103" s="344"/>
    </row>
    <row r="104" spans="2:7" x14ac:dyDescent="0.2">
      <c r="E104" s="312"/>
      <c r="F104" s="345"/>
      <c r="G104" s="289"/>
    </row>
    <row r="105" spans="2:7" x14ac:dyDescent="0.2">
      <c r="B105" s="268" t="s">
        <v>1069</v>
      </c>
    </row>
    <row r="106" spans="2:7" x14ac:dyDescent="0.2">
      <c r="B106" s="268"/>
    </row>
    <row r="107" spans="2:7" x14ac:dyDescent="0.2">
      <c r="E107" s="289"/>
    </row>
    <row r="108" spans="2:7" x14ac:dyDescent="0.2">
      <c r="B108" s="268" t="s">
        <v>1070</v>
      </c>
      <c r="E108" s="289"/>
    </row>
    <row r="109" spans="2:7" x14ac:dyDescent="0.2">
      <c r="E109" s="289"/>
    </row>
    <row r="110" spans="2:7" ht="25.5" x14ac:dyDescent="0.2">
      <c r="B110" s="269" t="s">
        <v>1027</v>
      </c>
      <c r="C110" s="270" t="s">
        <v>1028</v>
      </c>
      <c r="D110" s="270" t="s">
        <v>1029</v>
      </c>
      <c r="E110" s="270" t="s">
        <v>1071</v>
      </c>
      <c r="F110" s="270" t="s">
        <v>1072</v>
      </c>
      <c r="G110" s="270" t="s">
        <v>1073</v>
      </c>
    </row>
    <row r="111" spans="2:7" x14ac:dyDescent="0.2">
      <c r="B111" s="298" t="s">
        <v>1044</v>
      </c>
      <c r="C111" s="299" t="s">
        <v>1044</v>
      </c>
      <c r="D111" s="300" t="s">
        <v>1044</v>
      </c>
      <c r="E111" s="301" t="s">
        <v>1044</v>
      </c>
      <c r="F111" s="301" t="s">
        <v>1044</v>
      </c>
      <c r="G111" s="301" t="s">
        <v>1044</v>
      </c>
    </row>
    <row r="112" spans="2:7" x14ac:dyDescent="0.2">
      <c r="E112" s="289"/>
    </row>
    <row r="113" spans="2:10" x14ac:dyDescent="0.2">
      <c r="B113" s="266" t="s">
        <v>1074</v>
      </c>
      <c r="E113" s="289"/>
    </row>
    <row r="114" spans="2:10" x14ac:dyDescent="0.2">
      <c r="B114" s="266"/>
      <c r="E114" s="289"/>
    </row>
    <row r="115" spans="2:10" x14ac:dyDescent="0.2">
      <c r="B115" s="279" t="s">
        <v>1027</v>
      </c>
      <c r="C115" s="279" t="s">
        <v>1036</v>
      </c>
      <c r="E115" s="289"/>
    </row>
    <row r="116" spans="2:10" x14ac:dyDescent="0.2">
      <c r="B116" s="346" t="s">
        <v>1044</v>
      </c>
      <c r="C116" s="337" t="s">
        <v>1044</v>
      </c>
      <c r="E116" s="289"/>
    </row>
    <row r="117" spans="2:10" x14ac:dyDescent="0.2">
      <c r="E117" s="289"/>
    </row>
    <row r="118" spans="2:10" x14ac:dyDescent="0.2">
      <c r="B118" s="266" t="s">
        <v>1075</v>
      </c>
      <c r="E118" s="289"/>
    </row>
    <row r="119" spans="2:10" x14ac:dyDescent="0.2">
      <c r="E119" s="289"/>
    </row>
    <row r="120" spans="2:10" ht="63.75" x14ac:dyDescent="0.2">
      <c r="B120" s="269" t="s">
        <v>1027</v>
      </c>
      <c r="C120" s="270" t="s">
        <v>1038</v>
      </c>
      <c r="D120" s="270" t="s">
        <v>1039</v>
      </c>
      <c r="E120" s="270" t="s">
        <v>1040</v>
      </c>
      <c r="F120" s="270" t="s">
        <v>1041</v>
      </c>
      <c r="G120" s="270" t="s">
        <v>1042</v>
      </c>
    </row>
    <row r="121" spans="2:10" x14ac:dyDescent="0.2">
      <c r="B121" s="337" t="s">
        <v>1044</v>
      </c>
      <c r="C121" s="337" t="s">
        <v>1044</v>
      </c>
      <c r="D121" s="347" t="s">
        <v>1044</v>
      </c>
      <c r="E121" s="337" t="s">
        <v>1044</v>
      </c>
      <c r="F121" s="348" t="s">
        <v>1044</v>
      </c>
      <c r="G121" s="348" t="s">
        <v>1044</v>
      </c>
      <c r="I121" s="288"/>
      <c r="J121" s="289"/>
    </row>
    <row r="122" spans="2:10" x14ac:dyDescent="0.2">
      <c r="E122" s="289"/>
    </row>
    <row r="123" spans="2:10" x14ac:dyDescent="0.2">
      <c r="B123" s="265" t="s">
        <v>1076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3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282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76170</v>
      </c>
      <c r="F7" s="53">
        <v>462.3519</v>
      </c>
      <c r="G7" s="5">
        <v>3.9648493E-2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63720</v>
      </c>
      <c r="F8" s="53">
        <v>427.30632000000003</v>
      </c>
      <c r="G8" s="5">
        <v>3.6643197000000002E-2</v>
      </c>
    </row>
    <row r="9" spans="1:7" ht="25.5" x14ac:dyDescent="0.25">
      <c r="A9" s="6">
        <v>3</v>
      </c>
      <c r="B9" s="7" t="s">
        <v>29</v>
      </c>
      <c r="C9" s="11" t="s">
        <v>30</v>
      </c>
      <c r="D9" s="2" t="s">
        <v>31</v>
      </c>
      <c r="E9" s="47">
        <v>303864</v>
      </c>
      <c r="F9" s="53">
        <v>415.53402</v>
      </c>
      <c r="G9" s="5">
        <v>3.5633676000000003E-2</v>
      </c>
    </row>
    <row r="10" spans="1:7" ht="25.5" x14ac:dyDescent="0.25">
      <c r="A10" s="6">
        <v>4</v>
      </c>
      <c r="B10" s="7" t="s">
        <v>63</v>
      </c>
      <c r="C10" s="11" t="s">
        <v>64</v>
      </c>
      <c r="D10" s="2" t="s">
        <v>19</v>
      </c>
      <c r="E10" s="47">
        <v>278327</v>
      </c>
      <c r="F10" s="53">
        <v>345.68213400000002</v>
      </c>
      <c r="G10" s="5">
        <v>2.9643602000000002E-2</v>
      </c>
    </row>
    <row r="11" spans="1:7" ht="25.5" x14ac:dyDescent="0.25">
      <c r="A11" s="6">
        <v>5</v>
      </c>
      <c r="B11" s="7" t="s">
        <v>170</v>
      </c>
      <c r="C11" s="11" t="s">
        <v>171</v>
      </c>
      <c r="D11" s="2" t="s">
        <v>22</v>
      </c>
      <c r="E11" s="47">
        <v>60820</v>
      </c>
      <c r="F11" s="53">
        <v>334.60122999999999</v>
      </c>
      <c r="G11" s="5">
        <v>2.8693370999999999E-2</v>
      </c>
    </row>
    <row r="12" spans="1:7" ht="25.5" x14ac:dyDescent="0.25">
      <c r="A12" s="6">
        <v>6</v>
      </c>
      <c r="B12" s="7" t="s">
        <v>23</v>
      </c>
      <c r="C12" s="11" t="s">
        <v>24</v>
      </c>
      <c r="D12" s="2" t="s">
        <v>25</v>
      </c>
      <c r="E12" s="47">
        <v>70480</v>
      </c>
      <c r="F12" s="53">
        <v>328.36631999999997</v>
      </c>
      <c r="G12" s="5">
        <v>2.8158703E-2</v>
      </c>
    </row>
    <row r="13" spans="1:7" ht="15" x14ac:dyDescent="0.25">
      <c r="A13" s="6">
        <v>7</v>
      </c>
      <c r="B13" s="7" t="s">
        <v>162</v>
      </c>
      <c r="C13" s="11" t="s">
        <v>163</v>
      </c>
      <c r="D13" s="2" t="s">
        <v>13</v>
      </c>
      <c r="E13" s="47">
        <v>166306</v>
      </c>
      <c r="F13" s="53">
        <v>303.425297</v>
      </c>
      <c r="G13" s="5">
        <v>2.6019911999999999E-2</v>
      </c>
    </row>
    <row r="14" spans="1:7" ht="15" x14ac:dyDescent="0.25">
      <c r="A14" s="6">
        <v>8</v>
      </c>
      <c r="B14" s="7" t="s">
        <v>65</v>
      </c>
      <c r="C14" s="11" t="s">
        <v>66</v>
      </c>
      <c r="D14" s="2" t="s">
        <v>13</v>
      </c>
      <c r="E14" s="47">
        <v>32403</v>
      </c>
      <c r="F14" s="53">
        <v>292.71250049999998</v>
      </c>
      <c r="G14" s="5">
        <v>2.5101248E-2</v>
      </c>
    </row>
    <row r="15" spans="1:7" ht="25.5" x14ac:dyDescent="0.25">
      <c r="A15" s="6">
        <v>9</v>
      </c>
      <c r="B15" s="7" t="s">
        <v>42</v>
      </c>
      <c r="C15" s="11" t="s">
        <v>43</v>
      </c>
      <c r="D15" s="2" t="s">
        <v>19</v>
      </c>
      <c r="E15" s="47">
        <v>286703</v>
      </c>
      <c r="F15" s="53">
        <v>284.40937600000001</v>
      </c>
      <c r="G15" s="5">
        <v>2.4389221999999999E-2</v>
      </c>
    </row>
    <row r="16" spans="1:7" ht="38.25" x14ac:dyDescent="0.25">
      <c r="A16" s="6">
        <v>10</v>
      </c>
      <c r="B16" s="7" t="s">
        <v>82</v>
      </c>
      <c r="C16" s="11" t="s">
        <v>83</v>
      </c>
      <c r="D16" s="2" t="s">
        <v>84</v>
      </c>
      <c r="E16" s="47">
        <v>317233</v>
      </c>
      <c r="F16" s="53">
        <v>277.42025849999999</v>
      </c>
      <c r="G16" s="5">
        <v>2.3789878E-2</v>
      </c>
    </row>
    <row r="17" spans="1:7" ht="25.5" x14ac:dyDescent="0.25">
      <c r="A17" s="6">
        <v>11</v>
      </c>
      <c r="B17" s="7" t="s">
        <v>193</v>
      </c>
      <c r="C17" s="11" t="s">
        <v>194</v>
      </c>
      <c r="D17" s="2" t="s">
        <v>49</v>
      </c>
      <c r="E17" s="47">
        <v>51856</v>
      </c>
      <c r="F17" s="53">
        <v>269.52156000000002</v>
      </c>
      <c r="G17" s="5">
        <v>2.3112533000000001E-2</v>
      </c>
    </row>
    <row r="18" spans="1:7" ht="15" x14ac:dyDescent="0.25">
      <c r="A18" s="6">
        <v>12</v>
      </c>
      <c r="B18" s="7" t="s">
        <v>182</v>
      </c>
      <c r="C18" s="11" t="s">
        <v>183</v>
      </c>
      <c r="D18" s="2" t="s">
        <v>184</v>
      </c>
      <c r="E18" s="47">
        <v>125377</v>
      </c>
      <c r="F18" s="53">
        <v>268.24409150000002</v>
      </c>
      <c r="G18" s="5">
        <v>2.3002985E-2</v>
      </c>
    </row>
    <row r="19" spans="1:7" ht="15" x14ac:dyDescent="0.25">
      <c r="A19" s="6">
        <v>13</v>
      </c>
      <c r="B19" s="7" t="s">
        <v>61</v>
      </c>
      <c r="C19" s="11" t="s">
        <v>62</v>
      </c>
      <c r="D19" s="2" t="s">
        <v>13</v>
      </c>
      <c r="E19" s="47">
        <v>253785</v>
      </c>
      <c r="F19" s="53">
        <v>265.8397875</v>
      </c>
      <c r="G19" s="5">
        <v>2.2796806999999999E-2</v>
      </c>
    </row>
    <row r="20" spans="1:7" ht="25.5" x14ac:dyDescent="0.25">
      <c r="A20" s="6">
        <v>14</v>
      </c>
      <c r="B20" s="7" t="s">
        <v>54</v>
      </c>
      <c r="C20" s="11" t="s">
        <v>55</v>
      </c>
      <c r="D20" s="2" t="s">
        <v>22</v>
      </c>
      <c r="E20" s="47">
        <v>139267</v>
      </c>
      <c r="F20" s="53">
        <v>260.22038950000001</v>
      </c>
      <c r="G20" s="5">
        <v>2.2314921000000001E-2</v>
      </c>
    </row>
    <row r="21" spans="1:7" ht="25.5" x14ac:dyDescent="0.25">
      <c r="A21" s="6">
        <v>15</v>
      </c>
      <c r="B21" s="7" t="s">
        <v>40</v>
      </c>
      <c r="C21" s="11" t="s">
        <v>41</v>
      </c>
      <c r="D21" s="2" t="s">
        <v>31</v>
      </c>
      <c r="E21" s="47">
        <v>44780</v>
      </c>
      <c r="F21" s="53">
        <v>250.79039</v>
      </c>
      <c r="G21" s="5">
        <v>2.1506262000000002E-2</v>
      </c>
    </row>
    <row r="22" spans="1:7" ht="15" x14ac:dyDescent="0.25">
      <c r="A22" s="6">
        <v>16</v>
      </c>
      <c r="B22" s="7" t="s">
        <v>172</v>
      </c>
      <c r="C22" s="11" t="s">
        <v>173</v>
      </c>
      <c r="D22" s="2" t="s">
        <v>174</v>
      </c>
      <c r="E22" s="47">
        <v>87547</v>
      </c>
      <c r="F22" s="53">
        <v>245.35046750000001</v>
      </c>
      <c r="G22" s="5">
        <v>2.1039767000000001E-2</v>
      </c>
    </row>
    <row r="23" spans="1:7" ht="15" x14ac:dyDescent="0.25">
      <c r="A23" s="6">
        <v>17</v>
      </c>
      <c r="B23" s="7" t="s">
        <v>271</v>
      </c>
      <c r="C23" s="11" t="s">
        <v>272</v>
      </c>
      <c r="D23" s="2" t="s">
        <v>273</v>
      </c>
      <c r="E23" s="47">
        <v>27041</v>
      </c>
      <c r="F23" s="53">
        <v>234.63475700000001</v>
      </c>
      <c r="G23" s="5">
        <v>2.0120853000000001E-2</v>
      </c>
    </row>
    <row r="24" spans="1:7" ht="25.5" x14ac:dyDescent="0.25">
      <c r="A24" s="6">
        <v>18</v>
      </c>
      <c r="B24" s="7" t="s">
        <v>100</v>
      </c>
      <c r="C24" s="11" t="s">
        <v>101</v>
      </c>
      <c r="D24" s="2" t="s">
        <v>22</v>
      </c>
      <c r="E24" s="47">
        <v>54933</v>
      </c>
      <c r="F24" s="53">
        <v>224.09917350000001</v>
      </c>
      <c r="G24" s="5">
        <v>1.9217385E-2</v>
      </c>
    </row>
    <row r="25" spans="1:7" ht="15" x14ac:dyDescent="0.25">
      <c r="A25" s="6">
        <v>19</v>
      </c>
      <c r="B25" s="7" t="s">
        <v>208</v>
      </c>
      <c r="C25" s="11" t="s">
        <v>209</v>
      </c>
      <c r="D25" s="2" t="s">
        <v>210</v>
      </c>
      <c r="E25" s="47">
        <v>36518</v>
      </c>
      <c r="F25" s="53">
        <v>215.31012799999999</v>
      </c>
      <c r="G25" s="5">
        <v>1.8463690000000001E-2</v>
      </c>
    </row>
    <row r="26" spans="1:7" ht="15" x14ac:dyDescent="0.25">
      <c r="A26" s="6">
        <v>20</v>
      </c>
      <c r="B26" s="7" t="s">
        <v>274</v>
      </c>
      <c r="C26" s="11" t="s">
        <v>275</v>
      </c>
      <c r="D26" s="2" t="s">
        <v>13</v>
      </c>
      <c r="E26" s="47">
        <v>100000</v>
      </c>
      <c r="F26" s="53">
        <v>207.95</v>
      </c>
      <c r="G26" s="5">
        <v>1.7832529999999999E-2</v>
      </c>
    </row>
    <row r="27" spans="1:7" ht="25.5" x14ac:dyDescent="0.25">
      <c r="A27" s="6">
        <v>21</v>
      </c>
      <c r="B27" s="7" t="s">
        <v>197</v>
      </c>
      <c r="C27" s="11" t="s">
        <v>198</v>
      </c>
      <c r="D27" s="2" t="s">
        <v>166</v>
      </c>
      <c r="E27" s="47">
        <v>42013</v>
      </c>
      <c r="F27" s="53">
        <v>206.661947</v>
      </c>
      <c r="G27" s="5">
        <v>1.7722074000000001E-2</v>
      </c>
    </row>
    <row r="28" spans="1:7" ht="25.5" x14ac:dyDescent="0.25">
      <c r="A28" s="6">
        <v>22</v>
      </c>
      <c r="B28" s="7" t="s">
        <v>206</v>
      </c>
      <c r="C28" s="11" t="s">
        <v>207</v>
      </c>
      <c r="D28" s="2" t="s">
        <v>169</v>
      </c>
      <c r="E28" s="47">
        <v>183660</v>
      </c>
      <c r="F28" s="53">
        <v>204.04625999999999</v>
      </c>
      <c r="G28" s="5">
        <v>1.7497769E-2</v>
      </c>
    </row>
    <row r="29" spans="1:7" ht="25.5" x14ac:dyDescent="0.25">
      <c r="A29" s="6">
        <v>23</v>
      </c>
      <c r="B29" s="7" t="s">
        <v>201</v>
      </c>
      <c r="C29" s="11" t="s">
        <v>866</v>
      </c>
      <c r="D29" s="2" t="s">
        <v>60</v>
      </c>
      <c r="E29" s="47">
        <v>11000</v>
      </c>
      <c r="F29" s="53">
        <v>202.99950000000001</v>
      </c>
      <c r="G29" s="5">
        <v>1.7408005000000001E-2</v>
      </c>
    </row>
    <row r="30" spans="1:7" ht="15" x14ac:dyDescent="0.25">
      <c r="A30" s="6">
        <v>24</v>
      </c>
      <c r="B30" s="7" t="s">
        <v>178</v>
      </c>
      <c r="C30" s="11" t="s">
        <v>179</v>
      </c>
      <c r="D30" s="2" t="s">
        <v>13</v>
      </c>
      <c r="E30" s="47">
        <v>189159</v>
      </c>
      <c r="F30" s="53">
        <v>202.58928900000001</v>
      </c>
      <c r="G30" s="5">
        <v>1.7372828E-2</v>
      </c>
    </row>
    <row r="31" spans="1:7" ht="15" x14ac:dyDescent="0.25">
      <c r="A31" s="6">
        <v>25</v>
      </c>
      <c r="B31" s="7" t="s">
        <v>191</v>
      </c>
      <c r="C31" s="11" t="s">
        <v>192</v>
      </c>
      <c r="D31" s="2" t="s">
        <v>177</v>
      </c>
      <c r="E31" s="47">
        <v>16577</v>
      </c>
      <c r="F31" s="53">
        <v>200.72260449999999</v>
      </c>
      <c r="G31" s="5">
        <v>1.7212752000000001E-2</v>
      </c>
    </row>
    <row r="32" spans="1:7" ht="15" x14ac:dyDescent="0.25">
      <c r="A32" s="6">
        <v>26</v>
      </c>
      <c r="B32" s="7" t="s">
        <v>239</v>
      </c>
      <c r="C32" s="11" t="s">
        <v>240</v>
      </c>
      <c r="D32" s="2" t="s">
        <v>210</v>
      </c>
      <c r="E32" s="47">
        <v>20642</v>
      </c>
      <c r="F32" s="53">
        <v>192.053168</v>
      </c>
      <c r="G32" s="5">
        <v>1.6469313999999999E-2</v>
      </c>
    </row>
    <row r="33" spans="1:7" ht="25.5" x14ac:dyDescent="0.25">
      <c r="A33" s="6">
        <v>27</v>
      </c>
      <c r="B33" s="7" t="s">
        <v>93</v>
      </c>
      <c r="C33" s="11" t="s">
        <v>94</v>
      </c>
      <c r="D33" s="2" t="s">
        <v>95</v>
      </c>
      <c r="E33" s="47">
        <v>67035</v>
      </c>
      <c r="F33" s="53">
        <v>191.8876875</v>
      </c>
      <c r="G33" s="5">
        <v>1.6455124000000002E-2</v>
      </c>
    </row>
    <row r="34" spans="1:7" ht="15" x14ac:dyDescent="0.25">
      <c r="A34" s="6">
        <v>28</v>
      </c>
      <c r="B34" s="7" t="s">
        <v>180</v>
      </c>
      <c r="C34" s="11" t="s">
        <v>181</v>
      </c>
      <c r="D34" s="2" t="s">
        <v>16</v>
      </c>
      <c r="E34" s="47">
        <v>88481</v>
      </c>
      <c r="F34" s="53">
        <v>187.88940349999999</v>
      </c>
      <c r="G34" s="5">
        <v>1.6112254999999999E-2</v>
      </c>
    </row>
    <row r="35" spans="1:7" ht="25.5" x14ac:dyDescent="0.25">
      <c r="A35" s="6">
        <v>29</v>
      </c>
      <c r="B35" s="7" t="s">
        <v>89</v>
      </c>
      <c r="C35" s="11" t="s">
        <v>90</v>
      </c>
      <c r="D35" s="2" t="s">
        <v>22</v>
      </c>
      <c r="E35" s="47">
        <v>30455</v>
      </c>
      <c r="F35" s="53">
        <v>185.684135</v>
      </c>
      <c r="G35" s="5">
        <v>1.5923144E-2</v>
      </c>
    </row>
    <row r="36" spans="1:7" ht="25.5" x14ac:dyDescent="0.25">
      <c r="A36" s="6">
        <v>30</v>
      </c>
      <c r="B36" s="7" t="s">
        <v>211</v>
      </c>
      <c r="C36" s="11" t="s">
        <v>212</v>
      </c>
      <c r="D36" s="2" t="s">
        <v>60</v>
      </c>
      <c r="E36" s="47">
        <v>45318</v>
      </c>
      <c r="F36" s="53">
        <v>181.04541</v>
      </c>
      <c r="G36" s="5">
        <v>1.5525356000000001E-2</v>
      </c>
    </row>
    <row r="37" spans="1:7" ht="25.5" x14ac:dyDescent="0.25">
      <c r="A37" s="6">
        <v>31</v>
      </c>
      <c r="B37" s="7" t="s">
        <v>199</v>
      </c>
      <c r="C37" s="11" t="s">
        <v>200</v>
      </c>
      <c r="D37" s="2" t="s">
        <v>169</v>
      </c>
      <c r="E37" s="47">
        <v>57118</v>
      </c>
      <c r="F37" s="53">
        <v>179.17916600000001</v>
      </c>
      <c r="G37" s="5">
        <v>1.5365317999999999E-2</v>
      </c>
    </row>
    <row r="38" spans="1:7" ht="15" x14ac:dyDescent="0.25">
      <c r="A38" s="6">
        <v>32</v>
      </c>
      <c r="B38" s="7" t="s">
        <v>175</v>
      </c>
      <c r="C38" s="11" t="s">
        <v>176</v>
      </c>
      <c r="D38" s="2" t="s">
        <v>177</v>
      </c>
      <c r="E38" s="47">
        <v>52972</v>
      </c>
      <c r="F38" s="53">
        <v>172.10602800000001</v>
      </c>
      <c r="G38" s="5">
        <v>1.4758768E-2</v>
      </c>
    </row>
    <row r="39" spans="1:7" ht="15" x14ac:dyDescent="0.25">
      <c r="A39" s="6">
        <v>33</v>
      </c>
      <c r="B39" s="7" t="s">
        <v>254</v>
      </c>
      <c r="C39" s="11" t="s">
        <v>255</v>
      </c>
      <c r="D39" s="2" t="s">
        <v>177</v>
      </c>
      <c r="E39" s="47">
        <v>22051</v>
      </c>
      <c r="F39" s="53">
        <v>165.6140355</v>
      </c>
      <c r="G39" s="5">
        <v>1.4202055E-2</v>
      </c>
    </row>
    <row r="40" spans="1:7" ht="15" x14ac:dyDescent="0.25">
      <c r="A40" s="6">
        <v>34</v>
      </c>
      <c r="B40" s="7" t="s">
        <v>228</v>
      </c>
      <c r="C40" s="11" t="s">
        <v>229</v>
      </c>
      <c r="D40" s="2" t="s">
        <v>69</v>
      </c>
      <c r="E40" s="47">
        <v>79310</v>
      </c>
      <c r="F40" s="53">
        <v>151.64071999999999</v>
      </c>
      <c r="G40" s="5">
        <v>1.3003788E-2</v>
      </c>
    </row>
    <row r="41" spans="1:7" ht="15" x14ac:dyDescent="0.25">
      <c r="A41" s="6">
        <v>35</v>
      </c>
      <c r="B41" s="7" t="s">
        <v>241</v>
      </c>
      <c r="C41" s="11" t="s">
        <v>242</v>
      </c>
      <c r="D41" s="2" t="s">
        <v>243</v>
      </c>
      <c r="E41" s="47">
        <v>99856</v>
      </c>
      <c r="F41" s="53">
        <v>147.68702400000001</v>
      </c>
      <c r="G41" s="5">
        <v>1.2664742999999999E-2</v>
      </c>
    </row>
    <row r="42" spans="1:7" ht="15" x14ac:dyDescent="0.25">
      <c r="A42" s="6">
        <v>36</v>
      </c>
      <c r="B42" s="7" t="s">
        <v>244</v>
      </c>
      <c r="C42" s="11" t="s">
        <v>245</v>
      </c>
      <c r="D42" s="2" t="s">
        <v>174</v>
      </c>
      <c r="E42" s="47">
        <v>48550</v>
      </c>
      <c r="F42" s="53">
        <v>147.44635</v>
      </c>
      <c r="G42" s="5">
        <v>1.2644104E-2</v>
      </c>
    </row>
    <row r="43" spans="1:7" ht="51" x14ac:dyDescent="0.25">
      <c r="A43" s="6">
        <v>37</v>
      </c>
      <c r="B43" s="7" t="s">
        <v>246</v>
      </c>
      <c r="C43" s="11" t="s">
        <v>247</v>
      </c>
      <c r="D43" s="2" t="s">
        <v>238</v>
      </c>
      <c r="E43" s="47">
        <v>64938</v>
      </c>
      <c r="F43" s="53">
        <v>144.746802</v>
      </c>
      <c r="G43" s="5">
        <v>1.2412607000000001E-2</v>
      </c>
    </row>
    <row r="44" spans="1:7" ht="15" x14ac:dyDescent="0.25">
      <c r="A44" s="6">
        <v>38</v>
      </c>
      <c r="B44" s="7" t="s">
        <v>276</v>
      </c>
      <c r="C44" s="11" t="s">
        <v>277</v>
      </c>
      <c r="D44" s="2" t="s">
        <v>174</v>
      </c>
      <c r="E44" s="47">
        <v>36118</v>
      </c>
      <c r="F44" s="53">
        <v>132.426647</v>
      </c>
      <c r="G44" s="5">
        <v>1.1356105999999999E-2</v>
      </c>
    </row>
    <row r="45" spans="1:7" ht="15" x14ac:dyDescent="0.25">
      <c r="A45" s="6">
        <v>39</v>
      </c>
      <c r="B45" s="7" t="s">
        <v>248</v>
      </c>
      <c r="C45" s="11" t="s">
        <v>249</v>
      </c>
      <c r="D45" s="2" t="s">
        <v>250</v>
      </c>
      <c r="E45" s="47">
        <v>12781</v>
      </c>
      <c r="F45" s="53">
        <v>127.848343</v>
      </c>
      <c r="G45" s="5">
        <v>1.0963498E-2</v>
      </c>
    </row>
    <row r="46" spans="1:7" ht="15" x14ac:dyDescent="0.25">
      <c r="A46" s="6">
        <v>40</v>
      </c>
      <c r="B46" s="7" t="s">
        <v>67</v>
      </c>
      <c r="C46" s="11" t="s">
        <v>68</v>
      </c>
      <c r="D46" s="2" t="s">
        <v>69</v>
      </c>
      <c r="E46" s="47">
        <v>57550</v>
      </c>
      <c r="F46" s="53">
        <v>127.732225</v>
      </c>
      <c r="G46" s="5">
        <v>1.0953539999999999E-2</v>
      </c>
    </row>
    <row r="47" spans="1:7" ht="15" x14ac:dyDescent="0.25">
      <c r="A47" s="6">
        <v>41</v>
      </c>
      <c r="B47" s="7" t="s">
        <v>213</v>
      </c>
      <c r="C47" s="11" t="s">
        <v>214</v>
      </c>
      <c r="D47" s="2" t="s">
        <v>161</v>
      </c>
      <c r="E47" s="47">
        <v>56443</v>
      </c>
      <c r="F47" s="53">
        <v>127.4200725</v>
      </c>
      <c r="G47" s="5">
        <v>1.0926772E-2</v>
      </c>
    </row>
    <row r="48" spans="1:7" ht="25.5" x14ac:dyDescent="0.25">
      <c r="A48" s="6">
        <v>42</v>
      </c>
      <c r="B48" s="7" t="s">
        <v>87</v>
      </c>
      <c r="C48" s="11" t="s">
        <v>88</v>
      </c>
      <c r="D48" s="2" t="s">
        <v>22</v>
      </c>
      <c r="E48" s="47">
        <v>11000</v>
      </c>
      <c r="F48" s="53">
        <v>123.97</v>
      </c>
      <c r="G48" s="5">
        <v>1.0630914999999999E-2</v>
      </c>
    </row>
    <row r="49" spans="1:7" ht="25.5" x14ac:dyDescent="0.25">
      <c r="A49" s="6">
        <v>43</v>
      </c>
      <c r="B49" s="7" t="s">
        <v>187</v>
      </c>
      <c r="C49" s="11" t="s">
        <v>188</v>
      </c>
      <c r="D49" s="2" t="s">
        <v>60</v>
      </c>
      <c r="E49" s="47">
        <v>70939</v>
      </c>
      <c r="F49" s="53">
        <v>122.9727565</v>
      </c>
      <c r="G49" s="5">
        <v>1.0545397E-2</v>
      </c>
    </row>
    <row r="50" spans="1:7" ht="15" x14ac:dyDescent="0.25">
      <c r="A50" s="6">
        <v>44</v>
      </c>
      <c r="B50" s="7" t="s">
        <v>258</v>
      </c>
      <c r="C50" s="11" t="s">
        <v>259</v>
      </c>
      <c r="D50" s="2" t="s">
        <v>184</v>
      </c>
      <c r="E50" s="47">
        <v>87696</v>
      </c>
      <c r="F50" s="53">
        <v>116.547984</v>
      </c>
      <c r="G50" s="5">
        <v>9.9944479999999995E-3</v>
      </c>
    </row>
    <row r="51" spans="1:7" ht="15" x14ac:dyDescent="0.25">
      <c r="A51" s="6">
        <v>45</v>
      </c>
      <c r="B51" s="7" t="s">
        <v>256</v>
      </c>
      <c r="C51" s="11" t="s">
        <v>257</v>
      </c>
      <c r="D51" s="2" t="s">
        <v>210</v>
      </c>
      <c r="E51" s="47">
        <v>12700</v>
      </c>
      <c r="F51" s="53">
        <v>115.5192</v>
      </c>
      <c r="G51" s="5">
        <v>9.9062260000000006E-3</v>
      </c>
    </row>
    <row r="52" spans="1:7" ht="25.5" x14ac:dyDescent="0.25">
      <c r="A52" s="6">
        <v>46</v>
      </c>
      <c r="B52" s="7" t="s">
        <v>34</v>
      </c>
      <c r="C52" s="11" t="s">
        <v>35</v>
      </c>
      <c r="D52" s="2" t="s">
        <v>22</v>
      </c>
      <c r="E52" s="47">
        <v>20295</v>
      </c>
      <c r="F52" s="53">
        <v>111.723975</v>
      </c>
      <c r="G52" s="5">
        <v>9.5807700000000006E-3</v>
      </c>
    </row>
    <row r="53" spans="1:7" ht="25.5" x14ac:dyDescent="0.25">
      <c r="A53" s="6">
        <v>47</v>
      </c>
      <c r="B53" s="7" t="s">
        <v>278</v>
      </c>
      <c r="C53" s="11" t="s">
        <v>279</v>
      </c>
      <c r="D53" s="2" t="s">
        <v>22</v>
      </c>
      <c r="E53" s="47">
        <v>19538</v>
      </c>
      <c r="F53" s="53">
        <v>106.51140700000001</v>
      </c>
      <c r="G53" s="5">
        <v>9.1337720000000001E-3</v>
      </c>
    </row>
    <row r="54" spans="1:7" ht="25.5" x14ac:dyDescent="0.25">
      <c r="A54" s="6">
        <v>48</v>
      </c>
      <c r="B54" s="7" t="s">
        <v>280</v>
      </c>
      <c r="C54" s="11" t="s">
        <v>281</v>
      </c>
      <c r="D54" s="2" t="s">
        <v>49</v>
      </c>
      <c r="E54" s="47">
        <v>148485</v>
      </c>
      <c r="F54" s="53">
        <v>103.4198025</v>
      </c>
      <c r="G54" s="5">
        <v>8.8686549999999996E-3</v>
      </c>
    </row>
    <row r="55" spans="1:7" ht="15" x14ac:dyDescent="0.25">
      <c r="A55" s="6">
        <v>49</v>
      </c>
      <c r="B55" s="7" t="s">
        <v>202</v>
      </c>
      <c r="C55" s="11" t="s">
        <v>203</v>
      </c>
      <c r="D55" s="2" t="s">
        <v>25</v>
      </c>
      <c r="E55" s="47">
        <v>145919</v>
      </c>
      <c r="F55" s="53">
        <v>101.3407455</v>
      </c>
      <c r="G55" s="5">
        <v>8.6903669999999992E-3</v>
      </c>
    </row>
    <row r="56" spans="1:7" ht="15" x14ac:dyDescent="0.25">
      <c r="A56" s="6">
        <v>50</v>
      </c>
      <c r="B56" s="7" t="s">
        <v>81</v>
      </c>
      <c r="C56" s="11" t="s">
        <v>865</v>
      </c>
      <c r="D56" s="2" t="s">
        <v>69</v>
      </c>
      <c r="E56" s="47">
        <v>44443</v>
      </c>
      <c r="F56" s="53">
        <v>100.9078315</v>
      </c>
      <c r="G56" s="5">
        <v>8.6532429999999997E-3</v>
      </c>
    </row>
    <row r="57" spans="1:7" ht="25.5" x14ac:dyDescent="0.25">
      <c r="A57" s="6">
        <v>51</v>
      </c>
      <c r="B57" s="7" t="s">
        <v>260</v>
      </c>
      <c r="C57" s="11" t="s">
        <v>261</v>
      </c>
      <c r="D57" s="2" t="s">
        <v>31</v>
      </c>
      <c r="E57" s="47">
        <v>92942</v>
      </c>
      <c r="F57" s="53">
        <v>97.682041999999996</v>
      </c>
      <c r="G57" s="5">
        <v>8.3766190000000001E-3</v>
      </c>
    </row>
    <row r="58" spans="1:7" ht="25.5" x14ac:dyDescent="0.25">
      <c r="A58" s="6">
        <v>52</v>
      </c>
      <c r="B58" s="7" t="s">
        <v>221</v>
      </c>
      <c r="C58" s="11" t="s">
        <v>222</v>
      </c>
      <c r="D58" s="2" t="s">
        <v>49</v>
      </c>
      <c r="E58" s="47">
        <v>149092</v>
      </c>
      <c r="F58" s="53">
        <v>90.946119999999993</v>
      </c>
      <c r="G58" s="5">
        <v>7.7989870000000003E-3</v>
      </c>
    </row>
    <row r="59" spans="1:7" ht="15" x14ac:dyDescent="0.25">
      <c r="A59" s="6">
        <v>53</v>
      </c>
      <c r="B59" s="7" t="s">
        <v>75</v>
      </c>
      <c r="C59" s="11" t="s">
        <v>76</v>
      </c>
      <c r="D59" s="2" t="s">
        <v>69</v>
      </c>
      <c r="E59" s="47">
        <v>33620</v>
      </c>
      <c r="F59" s="53">
        <v>90.891670000000005</v>
      </c>
      <c r="G59" s="5">
        <v>7.7943179999999997E-3</v>
      </c>
    </row>
    <row r="60" spans="1:7" ht="15" x14ac:dyDescent="0.25">
      <c r="A60" s="6">
        <v>54</v>
      </c>
      <c r="B60" s="7" t="s">
        <v>262</v>
      </c>
      <c r="C60" s="11" t="s">
        <v>263</v>
      </c>
      <c r="D60" s="2" t="s">
        <v>264</v>
      </c>
      <c r="E60" s="47">
        <v>36833</v>
      </c>
      <c r="F60" s="53">
        <v>90.204016999999993</v>
      </c>
      <c r="G60" s="5">
        <v>7.7353489999999999E-3</v>
      </c>
    </row>
    <row r="61" spans="1:7" ht="51" x14ac:dyDescent="0.25">
      <c r="A61" s="6">
        <v>55</v>
      </c>
      <c r="B61" s="7" t="s">
        <v>236</v>
      </c>
      <c r="C61" s="11" t="s">
        <v>237</v>
      </c>
      <c r="D61" s="2" t="s">
        <v>238</v>
      </c>
      <c r="E61" s="47">
        <v>37037</v>
      </c>
      <c r="F61" s="53">
        <v>87.240653499999993</v>
      </c>
      <c r="G61" s="5">
        <v>7.4812289999999998E-3</v>
      </c>
    </row>
    <row r="62" spans="1:7" ht="15" x14ac:dyDescent="0.25">
      <c r="A62" s="6">
        <v>56</v>
      </c>
      <c r="B62" s="7" t="s">
        <v>225</v>
      </c>
      <c r="C62" s="11" t="s">
        <v>226</v>
      </c>
      <c r="D62" s="2" t="s">
        <v>227</v>
      </c>
      <c r="E62" s="47">
        <v>5091</v>
      </c>
      <c r="F62" s="53">
        <v>85.648438499999997</v>
      </c>
      <c r="G62" s="5">
        <v>7.3446900000000001E-3</v>
      </c>
    </row>
    <row r="63" spans="1:7" ht="15" x14ac:dyDescent="0.25">
      <c r="A63" s="6">
        <v>57</v>
      </c>
      <c r="B63" s="7" t="s">
        <v>223</v>
      </c>
      <c r="C63" s="11" t="s">
        <v>224</v>
      </c>
      <c r="D63" s="2" t="s">
        <v>184</v>
      </c>
      <c r="E63" s="47">
        <v>28650</v>
      </c>
      <c r="F63" s="53">
        <v>76.867949999999993</v>
      </c>
      <c r="G63" s="5">
        <v>6.5917290000000002E-3</v>
      </c>
    </row>
    <row r="64" spans="1:7" ht="15" x14ac:dyDescent="0.25">
      <c r="A64" s="6">
        <v>58</v>
      </c>
      <c r="B64" s="7" t="s">
        <v>96</v>
      </c>
      <c r="C64" s="11" t="s">
        <v>97</v>
      </c>
      <c r="D64" s="2" t="s">
        <v>69</v>
      </c>
      <c r="E64" s="47">
        <v>52124</v>
      </c>
      <c r="F64" s="53">
        <v>73.963955999999996</v>
      </c>
      <c r="G64" s="5">
        <v>6.3426999999999997E-3</v>
      </c>
    </row>
    <row r="65" spans="1:7" ht="25.5" x14ac:dyDescent="0.25">
      <c r="A65" s="6">
        <v>59</v>
      </c>
      <c r="B65" s="7" t="s">
        <v>91</v>
      </c>
      <c r="C65" s="11" t="s">
        <v>92</v>
      </c>
      <c r="D65" s="2" t="s">
        <v>31</v>
      </c>
      <c r="E65" s="47">
        <v>58939</v>
      </c>
      <c r="F65" s="53">
        <v>73.349585500000003</v>
      </c>
      <c r="G65" s="5">
        <v>6.2900150000000004E-3</v>
      </c>
    </row>
    <row r="66" spans="1:7" ht="38.25" x14ac:dyDescent="0.25">
      <c r="A66" s="6">
        <v>60</v>
      </c>
      <c r="B66" s="7" t="s">
        <v>265</v>
      </c>
      <c r="C66" s="11" t="s">
        <v>266</v>
      </c>
      <c r="D66" s="2" t="s">
        <v>267</v>
      </c>
      <c r="E66" s="47">
        <v>45577</v>
      </c>
      <c r="F66" s="53">
        <v>54.6240345</v>
      </c>
      <c r="G66" s="5">
        <v>4.6842259999999997E-3</v>
      </c>
    </row>
    <row r="67" spans="1:7" ht="25.5" x14ac:dyDescent="0.25">
      <c r="A67" s="6">
        <v>61</v>
      </c>
      <c r="B67" s="7" t="s">
        <v>230</v>
      </c>
      <c r="C67" s="11" t="s">
        <v>231</v>
      </c>
      <c r="D67" s="2" t="s">
        <v>169</v>
      </c>
      <c r="E67" s="47">
        <v>32356</v>
      </c>
      <c r="F67" s="53">
        <v>48.000126000000002</v>
      </c>
      <c r="G67" s="5">
        <v>4.1161990000000001E-3</v>
      </c>
    </row>
    <row r="68" spans="1:7" ht="25.5" x14ac:dyDescent="0.25">
      <c r="A68" s="6">
        <v>62</v>
      </c>
      <c r="B68" s="7" t="s">
        <v>232</v>
      </c>
      <c r="C68" s="11" t="s">
        <v>233</v>
      </c>
      <c r="D68" s="2" t="s">
        <v>22</v>
      </c>
      <c r="E68" s="47">
        <v>21535</v>
      </c>
      <c r="F68" s="53">
        <v>15.4513625</v>
      </c>
      <c r="G68" s="5">
        <v>1.3250149999999999E-3</v>
      </c>
    </row>
    <row r="69" spans="1:7" ht="15" x14ac:dyDescent="0.25">
      <c r="A69" s="1"/>
      <c r="B69" s="2"/>
      <c r="C69" s="8" t="s">
        <v>109</v>
      </c>
      <c r="D69" s="12"/>
      <c r="E69" s="49"/>
      <c r="F69" s="55">
        <v>11380.980575500002</v>
      </c>
      <c r="G69" s="13">
        <v>0.97596382400000026</v>
      </c>
    </row>
    <row r="70" spans="1:7" ht="15" x14ac:dyDescent="0.25">
      <c r="A70" s="6"/>
      <c r="B70" s="7"/>
      <c r="C70" s="14"/>
      <c r="D70" s="15"/>
      <c r="E70" s="47"/>
      <c r="F70" s="53"/>
      <c r="G70" s="5"/>
    </row>
    <row r="71" spans="1:7" ht="15" x14ac:dyDescent="0.25">
      <c r="A71" s="1"/>
      <c r="B71" s="2"/>
      <c r="C71" s="8" t="s">
        <v>110</v>
      </c>
      <c r="D71" s="9"/>
      <c r="E71" s="48"/>
      <c r="F71" s="54"/>
      <c r="G71" s="10"/>
    </row>
    <row r="72" spans="1:7" ht="15" x14ac:dyDescent="0.25">
      <c r="A72" s="1"/>
      <c r="B72" s="2"/>
      <c r="C72" s="8" t="s">
        <v>109</v>
      </c>
      <c r="D72" s="12"/>
      <c r="E72" s="49"/>
      <c r="F72" s="55">
        <v>0</v>
      </c>
      <c r="G72" s="13">
        <v>0</v>
      </c>
    </row>
    <row r="73" spans="1:7" ht="15" x14ac:dyDescent="0.25">
      <c r="A73" s="6"/>
      <c r="B73" s="7"/>
      <c r="C73" s="14"/>
      <c r="D73" s="15"/>
      <c r="E73" s="47"/>
      <c r="F73" s="53"/>
      <c r="G73" s="5"/>
    </row>
    <row r="74" spans="1:7" ht="15" x14ac:dyDescent="0.25">
      <c r="A74" s="16"/>
      <c r="B74" s="17"/>
      <c r="C74" s="8" t="s">
        <v>111</v>
      </c>
      <c r="D74" s="9"/>
      <c r="E74" s="48"/>
      <c r="F74" s="54"/>
      <c r="G74" s="10"/>
    </row>
    <row r="75" spans="1:7" ht="15" x14ac:dyDescent="0.25">
      <c r="A75" s="18"/>
      <c r="B75" s="19"/>
      <c r="C75" s="8" t="s">
        <v>109</v>
      </c>
      <c r="D75" s="20"/>
      <c r="E75" s="50"/>
      <c r="F75" s="56">
        <v>0</v>
      </c>
      <c r="G75" s="21">
        <v>0</v>
      </c>
    </row>
    <row r="76" spans="1:7" ht="15" x14ac:dyDescent="0.25">
      <c r="A76" s="18"/>
      <c r="B76" s="19"/>
      <c r="C76" s="14"/>
      <c r="D76" s="22"/>
      <c r="E76" s="51"/>
      <c r="F76" s="57"/>
      <c r="G76" s="23"/>
    </row>
    <row r="77" spans="1:7" ht="15" x14ac:dyDescent="0.25">
      <c r="A77" s="1"/>
      <c r="B77" s="2"/>
      <c r="C77" s="8" t="s">
        <v>113</v>
      </c>
      <c r="D77" s="9"/>
      <c r="E77" s="48"/>
      <c r="F77" s="54"/>
      <c r="G77" s="10"/>
    </row>
    <row r="78" spans="1:7" ht="15" x14ac:dyDescent="0.25">
      <c r="A78" s="1"/>
      <c r="B78" s="2"/>
      <c r="C78" s="8" t="s">
        <v>109</v>
      </c>
      <c r="D78" s="12"/>
      <c r="E78" s="49"/>
      <c r="F78" s="55">
        <v>0</v>
      </c>
      <c r="G78" s="13">
        <v>0</v>
      </c>
    </row>
    <row r="79" spans="1:7" ht="15" x14ac:dyDescent="0.25">
      <c r="A79" s="1"/>
      <c r="B79" s="2"/>
      <c r="C79" s="14"/>
      <c r="D79" s="4"/>
      <c r="E79" s="47"/>
      <c r="F79" s="53"/>
      <c r="G79" s="5"/>
    </row>
    <row r="80" spans="1:7" ht="15" x14ac:dyDescent="0.25">
      <c r="A80" s="1"/>
      <c r="B80" s="2"/>
      <c r="C80" s="8" t="s">
        <v>114</v>
      </c>
      <c r="D80" s="9"/>
      <c r="E80" s="48"/>
      <c r="F80" s="54"/>
      <c r="G80" s="10"/>
    </row>
    <row r="81" spans="1:7" ht="15" x14ac:dyDescent="0.25">
      <c r="A81" s="1"/>
      <c r="B81" s="2"/>
      <c r="C81" s="8" t="s">
        <v>109</v>
      </c>
      <c r="D81" s="12"/>
      <c r="E81" s="49"/>
      <c r="F81" s="55">
        <v>0</v>
      </c>
      <c r="G81" s="13">
        <v>0</v>
      </c>
    </row>
    <row r="82" spans="1:7" ht="15" x14ac:dyDescent="0.25">
      <c r="A82" s="1"/>
      <c r="B82" s="2"/>
      <c r="C82" s="14"/>
      <c r="D82" s="4"/>
      <c r="E82" s="47"/>
      <c r="F82" s="53"/>
      <c r="G82" s="5"/>
    </row>
    <row r="83" spans="1:7" ht="15" x14ac:dyDescent="0.25">
      <c r="A83" s="1"/>
      <c r="B83" s="2"/>
      <c r="C83" s="8" t="s">
        <v>115</v>
      </c>
      <c r="D83" s="9"/>
      <c r="E83" s="48"/>
      <c r="F83" s="54"/>
      <c r="G83" s="10"/>
    </row>
    <row r="84" spans="1:7" ht="15" x14ac:dyDescent="0.25">
      <c r="A84" s="1"/>
      <c r="B84" s="2"/>
      <c r="C84" s="8" t="s">
        <v>109</v>
      </c>
      <c r="D84" s="12"/>
      <c r="E84" s="49"/>
      <c r="F84" s="55">
        <v>0</v>
      </c>
      <c r="G84" s="13">
        <v>0</v>
      </c>
    </row>
    <row r="85" spans="1:7" ht="15" x14ac:dyDescent="0.25">
      <c r="A85" s="1"/>
      <c r="B85" s="2"/>
      <c r="C85" s="14"/>
      <c r="D85" s="4"/>
      <c r="E85" s="47"/>
      <c r="F85" s="53"/>
      <c r="G85" s="5"/>
    </row>
    <row r="86" spans="1:7" ht="25.5" x14ac:dyDescent="0.25">
      <c r="A86" s="6"/>
      <c r="B86" s="7"/>
      <c r="C86" s="24" t="s">
        <v>116</v>
      </c>
      <c r="D86" s="25"/>
      <c r="E86" s="49"/>
      <c r="F86" s="55">
        <v>11380.980575500002</v>
      </c>
      <c r="G86" s="13">
        <v>0.97596382400000026</v>
      </c>
    </row>
    <row r="87" spans="1:7" ht="15" x14ac:dyDescent="0.25">
      <c r="A87" s="1"/>
      <c r="B87" s="2"/>
      <c r="C87" s="11"/>
      <c r="D87" s="4"/>
      <c r="E87" s="47"/>
      <c r="F87" s="53"/>
      <c r="G87" s="5"/>
    </row>
    <row r="88" spans="1:7" ht="15" x14ac:dyDescent="0.25">
      <c r="A88" s="1"/>
      <c r="B88" s="2"/>
      <c r="C88" s="3" t="s">
        <v>117</v>
      </c>
      <c r="D88" s="4"/>
      <c r="E88" s="47"/>
      <c r="F88" s="53"/>
      <c r="G88" s="5"/>
    </row>
    <row r="89" spans="1:7" ht="25.5" x14ac:dyDescent="0.25">
      <c r="A89" s="1"/>
      <c r="B89" s="2"/>
      <c r="C89" s="8" t="s">
        <v>10</v>
      </c>
      <c r="D89" s="9"/>
      <c r="E89" s="48"/>
      <c r="F89" s="54"/>
      <c r="G89" s="10"/>
    </row>
    <row r="90" spans="1:7" ht="15" x14ac:dyDescent="0.25">
      <c r="A90" s="6"/>
      <c r="B90" s="7"/>
      <c r="C90" s="8" t="s">
        <v>109</v>
      </c>
      <c r="D90" s="12"/>
      <c r="E90" s="49"/>
      <c r="F90" s="55">
        <v>0</v>
      </c>
      <c r="G90" s="13">
        <v>0</v>
      </c>
    </row>
    <row r="91" spans="1:7" ht="15" x14ac:dyDescent="0.25">
      <c r="A91" s="6"/>
      <c r="B91" s="7"/>
      <c r="C91" s="14"/>
      <c r="D91" s="4"/>
      <c r="E91" s="47"/>
      <c r="F91" s="53"/>
      <c r="G91" s="5"/>
    </row>
    <row r="92" spans="1:7" ht="15" x14ac:dyDescent="0.25">
      <c r="A92" s="1"/>
      <c r="B92" s="26"/>
      <c r="C92" s="8" t="s">
        <v>118</v>
      </c>
      <c r="D92" s="9"/>
      <c r="E92" s="48"/>
      <c r="F92" s="54"/>
      <c r="G92" s="10"/>
    </row>
    <row r="93" spans="1:7" ht="15" x14ac:dyDescent="0.25">
      <c r="A93" s="6"/>
      <c r="B93" s="7"/>
      <c r="C93" s="8" t="s">
        <v>109</v>
      </c>
      <c r="D93" s="12"/>
      <c r="E93" s="49"/>
      <c r="F93" s="55">
        <v>0</v>
      </c>
      <c r="G93" s="13">
        <v>0</v>
      </c>
    </row>
    <row r="94" spans="1:7" ht="15" x14ac:dyDescent="0.25">
      <c r="A94" s="6"/>
      <c r="B94" s="7"/>
      <c r="C94" s="14"/>
      <c r="D94" s="4"/>
      <c r="E94" s="47"/>
      <c r="F94" s="59"/>
      <c r="G94" s="28"/>
    </row>
    <row r="95" spans="1:7" ht="15" x14ac:dyDescent="0.25">
      <c r="A95" s="1"/>
      <c r="B95" s="2"/>
      <c r="C95" s="8" t="s">
        <v>119</v>
      </c>
      <c r="D95" s="9"/>
      <c r="E95" s="48"/>
      <c r="F95" s="54"/>
      <c r="G95" s="10"/>
    </row>
    <row r="96" spans="1:7" ht="15" x14ac:dyDescent="0.25">
      <c r="A96" s="6"/>
      <c r="B96" s="7"/>
      <c r="C96" s="8" t="s">
        <v>109</v>
      </c>
      <c r="D96" s="12"/>
      <c r="E96" s="49"/>
      <c r="F96" s="55">
        <v>0</v>
      </c>
      <c r="G96" s="13">
        <v>0</v>
      </c>
    </row>
    <row r="97" spans="1:7" ht="15" x14ac:dyDescent="0.25">
      <c r="A97" s="1"/>
      <c r="B97" s="2"/>
      <c r="C97" s="14"/>
      <c r="D97" s="4"/>
      <c r="E97" s="47"/>
      <c r="F97" s="53"/>
      <c r="G97" s="5"/>
    </row>
    <row r="98" spans="1:7" ht="25.5" x14ac:dyDescent="0.25">
      <c r="A98" s="1"/>
      <c r="B98" s="26"/>
      <c r="C98" s="8" t="s">
        <v>120</v>
      </c>
      <c r="D98" s="9"/>
      <c r="E98" s="48"/>
      <c r="F98" s="54"/>
      <c r="G98" s="10"/>
    </row>
    <row r="99" spans="1:7" ht="15" x14ac:dyDescent="0.25">
      <c r="A99" s="6"/>
      <c r="B99" s="7"/>
      <c r="C99" s="8" t="s">
        <v>109</v>
      </c>
      <c r="D99" s="12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4"/>
      <c r="D100" s="4"/>
      <c r="E100" s="47"/>
      <c r="F100" s="53"/>
      <c r="G100" s="5"/>
    </row>
    <row r="101" spans="1:7" ht="15" x14ac:dyDescent="0.25">
      <c r="A101" s="6"/>
      <c r="B101" s="7"/>
      <c r="C101" s="29" t="s">
        <v>121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1"/>
      <c r="D102" s="4"/>
      <c r="E102" s="47"/>
      <c r="F102" s="53"/>
      <c r="G102" s="5"/>
    </row>
    <row r="103" spans="1:7" ht="15" x14ac:dyDescent="0.25">
      <c r="A103" s="1"/>
      <c r="B103" s="2"/>
      <c r="C103" s="3" t="s">
        <v>122</v>
      </c>
      <c r="D103" s="4"/>
      <c r="E103" s="47"/>
      <c r="F103" s="53"/>
      <c r="G103" s="5"/>
    </row>
    <row r="104" spans="1:7" ht="15" x14ac:dyDescent="0.25">
      <c r="A104" s="6"/>
      <c r="B104" s="7"/>
      <c r="C104" s="8" t="s">
        <v>123</v>
      </c>
      <c r="D104" s="9"/>
      <c r="E104" s="48"/>
      <c r="F104" s="54"/>
      <c r="G104" s="10"/>
    </row>
    <row r="105" spans="1:7" ht="15" x14ac:dyDescent="0.25">
      <c r="A105" s="6"/>
      <c r="B105" s="7"/>
      <c r="C105" s="8" t="s">
        <v>109</v>
      </c>
      <c r="D105" s="25"/>
      <c r="E105" s="49"/>
      <c r="F105" s="55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7"/>
      <c r="F106" s="53"/>
      <c r="G106" s="5"/>
    </row>
    <row r="107" spans="1:7" ht="15" x14ac:dyDescent="0.25">
      <c r="A107" s="6"/>
      <c r="B107" s="7"/>
      <c r="C107" s="8" t="s">
        <v>124</v>
      </c>
      <c r="D107" s="9"/>
      <c r="E107" s="48"/>
      <c r="F107" s="54"/>
      <c r="G107" s="10"/>
    </row>
    <row r="108" spans="1:7" ht="15" x14ac:dyDescent="0.25">
      <c r="A108" s="6"/>
      <c r="B108" s="7"/>
      <c r="C108" s="8" t="s">
        <v>109</v>
      </c>
      <c r="D108" s="25"/>
      <c r="E108" s="49"/>
      <c r="F108" s="55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7"/>
      <c r="F109" s="53"/>
      <c r="G109" s="5"/>
    </row>
    <row r="110" spans="1:7" ht="15" x14ac:dyDescent="0.25">
      <c r="A110" s="6"/>
      <c r="B110" s="7"/>
      <c r="C110" s="8" t="s">
        <v>125</v>
      </c>
      <c r="D110" s="9"/>
      <c r="E110" s="48"/>
      <c r="F110" s="54"/>
      <c r="G110" s="10"/>
    </row>
    <row r="111" spans="1:7" ht="15" x14ac:dyDescent="0.25">
      <c r="A111" s="6"/>
      <c r="B111" s="7"/>
      <c r="C111" s="8" t="s">
        <v>109</v>
      </c>
      <c r="D111" s="25"/>
      <c r="E111" s="49"/>
      <c r="F111" s="55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7"/>
      <c r="F112" s="53"/>
      <c r="G112" s="5"/>
    </row>
    <row r="113" spans="1:7" ht="15" x14ac:dyDescent="0.25">
      <c r="A113" s="6"/>
      <c r="B113" s="7"/>
      <c r="C113" s="8" t="s">
        <v>126</v>
      </c>
      <c r="D113" s="9"/>
      <c r="E113" s="48"/>
      <c r="F113" s="54"/>
      <c r="G113" s="10"/>
    </row>
    <row r="114" spans="1:7" ht="15" x14ac:dyDescent="0.25">
      <c r="A114" s="6">
        <v>1</v>
      </c>
      <c r="B114" s="7"/>
      <c r="C114" s="11" t="s">
        <v>757</v>
      </c>
      <c r="D114" s="15"/>
      <c r="E114" s="47"/>
      <c r="F114" s="53">
        <v>266.9122481</v>
      </c>
      <c r="G114" s="5">
        <v>2.2888774000000001E-2</v>
      </c>
    </row>
    <row r="115" spans="1:7" ht="15" x14ac:dyDescent="0.25">
      <c r="A115" s="6"/>
      <c r="B115" s="7"/>
      <c r="C115" s="8" t="s">
        <v>109</v>
      </c>
      <c r="D115" s="25"/>
      <c r="E115" s="49"/>
      <c r="F115" s="55">
        <v>266.9122481</v>
      </c>
      <c r="G115" s="13">
        <v>2.2888774000000001E-2</v>
      </c>
    </row>
    <row r="116" spans="1:7" ht="15" x14ac:dyDescent="0.25">
      <c r="A116" s="6"/>
      <c r="B116" s="7"/>
      <c r="C116" s="14"/>
      <c r="D116" s="7"/>
      <c r="E116" s="47"/>
      <c r="F116" s="53"/>
      <c r="G116" s="5"/>
    </row>
    <row r="117" spans="1:7" ht="25.5" x14ac:dyDescent="0.25">
      <c r="A117" s="6"/>
      <c r="B117" s="7"/>
      <c r="C117" s="24" t="s">
        <v>128</v>
      </c>
      <c r="D117" s="25"/>
      <c r="E117" s="49"/>
      <c r="F117" s="55">
        <v>266.9122481</v>
      </c>
      <c r="G117" s="13">
        <v>2.2888774000000001E-2</v>
      </c>
    </row>
    <row r="118" spans="1:7" ht="15" x14ac:dyDescent="0.25">
      <c r="A118" s="6"/>
      <c r="B118" s="7"/>
      <c r="C118" s="30"/>
      <c r="D118" s="7"/>
      <c r="E118" s="47"/>
      <c r="F118" s="53"/>
      <c r="G118" s="5"/>
    </row>
    <row r="119" spans="1:7" ht="15" x14ac:dyDescent="0.25">
      <c r="A119" s="1"/>
      <c r="B119" s="2"/>
      <c r="C119" s="3" t="s">
        <v>129</v>
      </c>
      <c r="D119" s="4"/>
      <c r="E119" s="47"/>
      <c r="F119" s="53"/>
      <c r="G119" s="5"/>
    </row>
    <row r="120" spans="1:7" ht="25.5" x14ac:dyDescent="0.25">
      <c r="A120" s="6"/>
      <c r="B120" s="7"/>
      <c r="C120" s="8" t="s">
        <v>130</v>
      </c>
      <c r="D120" s="9"/>
      <c r="E120" s="48"/>
      <c r="F120" s="54"/>
      <c r="G120" s="10"/>
    </row>
    <row r="121" spans="1:7" ht="15" x14ac:dyDescent="0.25">
      <c r="A121" s="6"/>
      <c r="B121" s="7"/>
      <c r="C121" s="8" t="s">
        <v>109</v>
      </c>
      <c r="D121" s="25"/>
      <c r="E121" s="49"/>
      <c r="F121" s="55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7"/>
      <c r="F122" s="53"/>
      <c r="G122" s="5"/>
    </row>
    <row r="123" spans="1:7" ht="15" x14ac:dyDescent="0.25">
      <c r="A123" s="1"/>
      <c r="B123" s="2"/>
      <c r="C123" s="3" t="s">
        <v>131</v>
      </c>
      <c r="D123" s="4"/>
      <c r="E123" s="47"/>
      <c r="F123" s="53"/>
      <c r="G123" s="5"/>
    </row>
    <row r="124" spans="1:7" ht="25.5" x14ac:dyDescent="0.25">
      <c r="A124" s="6"/>
      <c r="B124" s="7"/>
      <c r="C124" s="8" t="s">
        <v>132</v>
      </c>
      <c r="D124" s="9"/>
      <c r="E124" s="48"/>
      <c r="F124" s="54"/>
      <c r="G124" s="10"/>
    </row>
    <row r="125" spans="1:7" ht="15" x14ac:dyDescent="0.25">
      <c r="A125" s="6"/>
      <c r="B125" s="7"/>
      <c r="C125" s="8" t="s">
        <v>109</v>
      </c>
      <c r="D125" s="25"/>
      <c r="E125" s="49"/>
      <c r="F125" s="55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7"/>
      <c r="F126" s="53"/>
      <c r="G126" s="5"/>
    </row>
    <row r="127" spans="1:7" ht="25.5" x14ac:dyDescent="0.25">
      <c r="A127" s="6"/>
      <c r="B127" s="7"/>
      <c r="C127" s="8" t="s">
        <v>133</v>
      </c>
      <c r="D127" s="9"/>
      <c r="E127" s="48"/>
      <c r="F127" s="54"/>
      <c r="G127" s="10"/>
    </row>
    <row r="128" spans="1:7" ht="15" x14ac:dyDescent="0.25">
      <c r="A128" s="6"/>
      <c r="B128" s="7"/>
      <c r="C128" s="8" t="s">
        <v>109</v>
      </c>
      <c r="D128" s="25"/>
      <c r="E128" s="49"/>
      <c r="F128" s="55">
        <v>0</v>
      </c>
      <c r="G128" s="13">
        <v>0</v>
      </c>
    </row>
    <row r="129" spans="1:7" ht="15" x14ac:dyDescent="0.25">
      <c r="A129" s="6"/>
      <c r="B129" s="7"/>
      <c r="C129" s="14"/>
      <c r="D129" s="7"/>
      <c r="E129" s="47"/>
      <c r="F129" s="59"/>
      <c r="G129" s="28"/>
    </row>
    <row r="130" spans="1:7" ht="25.5" x14ac:dyDescent="0.25">
      <c r="A130" s="6"/>
      <c r="B130" s="7"/>
      <c r="C130" s="30" t="s">
        <v>134</v>
      </c>
      <c r="D130" s="7"/>
      <c r="E130" s="47"/>
      <c r="F130" s="59">
        <v>13.38017821</v>
      </c>
      <c r="G130" s="28">
        <v>1.147403E-3</v>
      </c>
    </row>
    <row r="131" spans="1:7" ht="15" x14ac:dyDescent="0.25">
      <c r="A131" s="6"/>
      <c r="B131" s="7"/>
      <c r="C131" s="31" t="s">
        <v>135</v>
      </c>
      <c r="D131" s="12"/>
      <c r="E131" s="49"/>
      <c r="F131" s="55">
        <v>11661.273001810001</v>
      </c>
      <c r="G131" s="13">
        <v>1.0000000010000003</v>
      </c>
    </row>
    <row r="133" spans="1:7" ht="15" x14ac:dyDescent="0.25">
      <c r="B133" s="352"/>
      <c r="C133" s="352"/>
      <c r="D133" s="352"/>
      <c r="E133" s="352"/>
      <c r="F133" s="352"/>
    </row>
    <row r="134" spans="1:7" ht="15" x14ac:dyDescent="0.25">
      <c r="B134" s="352"/>
      <c r="C134" s="352"/>
      <c r="D134" s="352"/>
      <c r="E134" s="352"/>
      <c r="F134" s="352"/>
    </row>
    <row r="136" spans="1:7" ht="15" x14ac:dyDescent="0.25">
      <c r="B136" s="37" t="s">
        <v>137</v>
      </c>
      <c r="C136" s="38"/>
      <c r="D136" s="39"/>
    </row>
    <row r="137" spans="1:7" ht="15" x14ac:dyDescent="0.25">
      <c r="B137" s="40" t="s">
        <v>138</v>
      </c>
      <c r="C137" s="41"/>
      <c r="D137" s="65" t="s">
        <v>139</v>
      </c>
    </row>
    <row r="138" spans="1:7" ht="15" x14ac:dyDescent="0.25">
      <c r="B138" s="40" t="s">
        <v>140</v>
      </c>
      <c r="C138" s="41"/>
      <c r="D138" s="65" t="s">
        <v>139</v>
      </c>
    </row>
    <row r="139" spans="1:7" ht="15" x14ac:dyDescent="0.25">
      <c r="B139" s="42" t="s">
        <v>141</v>
      </c>
      <c r="C139" s="41"/>
      <c r="D139" s="43"/>
    </row>
    <row r="140" spans="1:7" ht="25.5" customHeight="1" x14ac:dyDescent="0.25">
      <c r="B140" s="43"/>
      <c r="C140" s="33" t="s">
        <v>142</v>
      </c>
      <c r="D140" s="34" t="s">
        <v>143</v>
      </c>
    </row>
    <row r="141" spans="1:7" ht="12.75" customHeight="1" x14ac:dyDescent="0.25">
      <c r="B141" s="60" t="s">
        <v>144</v>
      </c>
      <c r="C141" s="61" t="s">
        <v>145</v>
      </c>
      <c r="D141" s="61" t="s">
        <v>146</v>
      </c>
    </row>
    <row r="142" spans="1:7" ht="15" x14ac:dyDescent="0.25">
      <c r="B142" s="43" t="s">
        <v>147</v>
      </c>
      <c r="C142" s="44">
        <v>9.3538999999999994</v>
      </c>
      <c r="D142" s="44">
        <v>8.9155999999999995</v>
      </c>
    </row>
    <row r="143" spans="1:7" ht="15" x14ac:dyDescent="0.25">
      <c r="B143" s="43" t="s">
        <v>148</v>
      </c>
      <c r="C143" s="44">
        <v>9.3538999999999994</v>
      </c>
      <c r="D143" s="44">
        <v>8.9154999999999998</v>
      </c>
    </row>
    <row r="144" spans="1:7" ht="15" x14ac:dyDescent="0.25">
      <c r="B144" s="43" t="s">
        <v>149</v>
      </c>
      <c r="C144" s="44">
        <v>9.1790000000000003</v>
      </c>
      <c r="D144" s="44">
        <v>8.7440999999999995</v>
      </c>
    </row>
    <row r="145" spans="2:4" ht="15" x14ac:dyDescent="0.25">
      <c r="B145" s="43" t="s">
        <v>150</v>
      </c>
      <c r="C145" s="44">
        <v>9.1790000000000003</v>
      </c>
      <c r="D145" s="44">
        <v>8.7440999999999995</v>
      </c>
    </row>
    <row r="147" spans="2:4" ht="15" x14ac:dyDescent="0.25">
      <c r="B147" s="62" t="s">
        <v>151</v>
      </c>
      <c r="C147" s="45"/>
      <c r="D147" s="63" t="s">
        <v>139</v>
      </c>
    </row>
    <row r="148" spans="2:4" ht="24.75" customHeight="1" x14ac:dyDescent="0.25">
      <c r="B148" s="64"/>
      <c r="C148" s="64"/>
    </row>
    <row r="149" spans="2:4" ht="15" x14ac:dyDescent="0.25">
      <c r="B149" s="66"/>
      <c r="C149" s="68"/>
      <c r="D149"/>
    </row>
    <row r="151" spans="2:4" ht="15" x14ac:dyDescent="0.25">
      <c r="B151" s="42" t="s">
        <v>152</v>
      </c>
      <c r="C151" s="41"/>
      <c r="D151" s="67" t="s">
        <v>139</v>
      </c>
    </row>
    <row r="152" spans="2:4" ht="15" x14ac:dyDescent="0.25">
      <c r="B152" s="42" t="s">
        <v>153</v>
      </c>
      <c r="C152" s="41"/>
      <c r="D152" s="67" t="s">
        <v>139</v>
      </c>
    </row>
    <row r="153" spans="2:4" ht="15" x14ac:dyDescent="0.25">
      <c r="B153" s="42" t="s">
        <v>154</v>
      </c>
      <c r="C153" s="41"/>
      <c r="D153" s="46">
        <v>0.12280500670605927</v>
      </c>
    </row>
    <row r="154" spans="2:4" ht="15" x14ac:dyDescent="0.25">
      <c r="B154" s="42" t="s">
        <v>155</v>
      </c>
      <c r="C154" s="41"/>
      <c r="D154" s="46" t="s">
        <v>139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283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7">
        <v>49500</v>
      </c>
      <c r="F7" s="53">
        <v>300.46499999999997</v>
      </c>
      <c r="G7" s="5">
        <v>4.0317799000000001E-2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43934</v>
      </c>
      <c r="F8" s="53">
        <v>294.62140399999998</v>
      </c>
      <c r="G8" s="5">
        <v>3.9533678000000003E-2</v>
      </c>
    </row>
    <row r="9" spans="1:7" ht="25.5" x14ac:dyDescent="0.25">
      <c r="A9" s="6">
        <v>3</v>
      </c>
      <c r="B9" s="7" t="s">
        <v>29</v>
      </c>
      <c r="C9" s="11" t="s">
        <v>30</v>
      </c>
      <c r="D9" s="2" t="s">
        <v>31</v>
      </c>
      <c r="E9" s="47">
        <v>204998</v>
      </c>
      <c r="F9" s="53">
        <v>280.334765</v>
      </c>
      <c r="G9" s="5">
        <v>3.7616629999999998E-2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7">
        <v>51485</v>
      </c>
      <c r="F10" s="53">
        <v>239.86861500000001</v>
      </c>
      <c r="G10" s="5">
        <v>3.2186692000000003E-2</v>
      </c>
    </row>
    <row r="11" spans="1:7" ht="25.5" x14ac:dyDescent="0.25">
      <c r="A11" s="6">
        <v>5</v>
      </c>
      <c r="B11" s="7" t="s">
        <v>63</v>
      </c>
      <c r="C11" s="11" t="s">
        <v>64</v>
      </c>
      <c r="D11" s="2" t="s">
        <v>19</v>
      </c>
      <c r="E11" s="47">
        <v>182875</v>
      </c>
      <c r="F11" s="53">
        <v>227.13075000000001</v>
      </c>
      <c r="G11" s="5">
        <v>3.0477466000000002E-2</v>
      </c>
    </row>
    <row r="12" spans="1:7" ht="25.5" x14ac:dyDescent="0.25">
      <c r="A12" s="6">
        <v>6</v>
      </c>
      <c r="B12" s="7" t="s">
        <v>170</v>
      </c>
      <c r="C12" s="11" t="s">
        <v>171</v>
      </c>
      <c r="D12" s="2" t="s">
        <v>22</v>
      </c>
      <c r="E12" s="47">
        <v>39478</v>
      </c>
      <c r="F12" s="53">
        <v>217.18821700000001</v>
      </c>
      <c r="G12" s="5">
        <v>2.9143331000000001E-2</v>
      </c>
    </row>
    <row r="13" spans="1:7" ht="25.5" x14ac:dyDescent="0.25">
      <c r="A13" s="6">
        <v>7</v>
      </c>
      <c r="B13" s="7" t="s">
        <v>42</v>
      </c>
      <c r="C13" s="11" t="s">
        <v>43</v>
      </c>
      <c r="D13" s="2" t="s">
        <v>19</v>
      </c>
      <c r="E13" s="47">
        <v>212579</v>
      </c>
      <c r="F13" s="53">
        <v>210.87836799999999</v>
      </c>
      <c r="G13" s="5">
        <v>2.8296646000000002E-2</v>
      </c>
    </row>
    <row r="14" spans="1:7" ht="15" x14ac:dyDescent="0.25">
      <c r="A14" s="6">
        <v>8</v>
      </c>
      <c r="B14" s="7" t="s">
        <v>284</v>
      </c>
      <c r="C14" s="11" t="s">
        <v>285</v>
      </c>
      <c r="D14" s="2" t="s">
        <v>46</v>
      </c>
      <c r="E14" s="47">
        <v>222659</v>
      </c>
      <c r="F14" s="53">
        <v>202.28570149999999</v>
      </c>
      <c r="G14" s="5">
        <v>2.7143641E-2</v>
      </c>
    </row>
    <row r="15" spans="1:7" ht="15" x14ac:dyDescent="0.25">
      <c r="A15" s="6">
        <v>9</v>
      </c>
      <c r="B15" s="7" t="s">
        <v>162</v>
      </c>
      <c r="C15" s="11" t="s">
        <v>163</v>
      </c>
      <c r="D15" s="2" t="s">
        <v>13</v>
      </c>
      <c r="E15" s="47">
        <v>103276</v>
      </c>
      <c r="F15" s="53">
        <v>188.42706200000001</v>
      </c>
      <c r="G15" s="5">
        <v>2.5284023999999999E-2</v>
      </c>
    </row>
    <row r="16" spans="1:7" ht="25.5" x14ac:dyDescent="0.25">
      <c r="A16" s="6">
        <v>10</v>
      </c>
      <c r="B16" s="7" t="s">
        <v>87</v>
      </c>
      <c r="C16" s="11" t="s">
        <v>88</v>
      </c>
      <c r="D16" s="2" t="s">
        <v>22</v>
      </c>
      <c r="E16" s="47">
        <v>16700</v>
      </c>
      <c r="F16" s="53">
        <v>188.209</v>
      </c>
      <c r="G16" s="5">
        <v>2.5254763999999999E-2</v>
      </c>
    </row>
    <row r="17" spans="1:7" ht="15" x14ac:dyDescent="0.25">
      <c r="A17" s="6">
        <v>11</v>
      </c>
      <c r="B17" s="7" t="s">
        <v>175</v>
      </c>
      <c r="C17" s="11" t="s">
        <v>176</v>
      </c>
      <c r="D17" s="2" t="s">
        <v>177</v>
      </c>
      <c r="E17" s="47">
        <v>57781</v>
      </c>
      <c r="F17" s="53">
        <v>187.730469</v>
      </c>
      <c r="G17" s="5">
        <v>2.5190552000000001E-2</v>
      </c>
    </row>
    <row r="18" spans="1:7" ht="15" x14ac:dyDescent="0.25">
      <c r="A18" s="6">
        <v>12</v>
      </c>
      <c r="B18" s="7" t="s">
        <v>65</v>
      </c>
      <c r="C18" s="11" t="s">
        <v>66</v>
      </c>
      <c r="D18" s="2" t="s">
        <v>13</v>
      </c>
      <c r="E18" s="47">
        <v>20712</v>
      </c>
      <c r="F18" s="53">
        <v>187.10185200000001</v>
      </c>
      <c r="G18" s="5">
        <v>2.5106201000000002E-2</v>
      </c>
    </row>
    <row r="19" spans="1:7" ht="25.5" x14ac:dyDescent="0.25">
      <c r="A19" s="6">
        <v>13</v>
      </c>
      <c r="B19" s="7" t="s">
        <v>193</v>
      </c>
      <c r="C19" s="11" t="s">
        <v>194</v>
      </c>
      <c r="D19" s="2" t="s">
        <v>49</v>
      </c>
      <c r="E19" s="47">
        <v>35071</v>
      </c>
      <c r="F19" s="53">
        <v>182.28152249999999</v>
      </c>
      <c r="G19" s="5">
        <v>2.4459386999999999E-2</v>
      </c>
    </row>
    <row r="20" spans="1:7" ht="15" x14ac:dyDescent="0.25">
      <c r="A20" s="6">
        <v>14</v>
      </c>
      <c r="B20" s="7" t="s">
        <v>61</v>
      </c>
      <c r="C20" s="11" t="s">
        <v>62</v>
      </c>
      <c r="D20" s="2" t="s">
        <v>13</v>
      </c>
      <c r="E20" s="47">
        <v>165773</v>
      </c>
      <c r="F20" s="53">
        <v>173.64721750000001</v>
      </c>
      <c r="G20" s="5">
        <v>2.3300795999999999E-2</v>
      </c>
    </row>
    <row r="21" spans="1:7" ht="25.5" x14ac:dyDescent="0.25">
      <c r="A21" s="6">
        <v>15</v>
      </c>
      <c r="B21" s="7" t="s">
        <v>40</v>
      </c>
      <c r="C21" s="11" t="s">
        <v>41</v>
      </c>
      <c r="D21" s="2" t="s">
        <v>31</v>
      </c>
      <c r="E21" s="47">
        <v>29570</v>
      </c>
      <c r="F21" s="53">
        <v>165.606785</v>
      </c>
      <c r="G21" s="5">
        <v>2.2221893E-2</v>
      </c>
    </row>
    <row r="22" spans="1:7" ht="25.5" x14ac:dyDescent="0.25">
      <c r="A22" s="6">
        <v>16</v>
      </c>
      <c r="B22" s="7" t="s">
        <v>54</v>
      </c>
      <c r="C22" s="11" t="s">
        <v>55</v>
      </c>
      <c r="D22" s="2" t="s">
        <v>22</v>
      </c>
      <c r="E22" s="47">
        <v>88228</v>
      </c>
      <c r="F22" s="53">
        <v>164.854018</v>
      </c>
      <c r="G22" s="5">
        <v>2.2120883000000001E-2</v>
      </c>
    </row>
    <row r="23" spans="1:7" ht="15" x14ac:dyDescent="0.25">
      <c r="A23" s="6">
        <v>17</v>
      </c>
      <c r="B23" s="7" t="s">
        <v>172</v>
      </c>
      <c r="C23" s="11" t="s">
        <v>173</v>
      </c>
      <c r="D23" s="2" t="s">
        <v>174</v>
      </c>
      <c r="E23" s="47">
        <v>56654</v>
      </c>
      <c r="F23" s="53">
        <v>158.77283499999999</v>
      </c>
      <c r="G23" s="5">
        <v>2.1304881000000001E-2</v>
      </c>
    </row>
    <row r="24" spans="1:7" ht="15" x14ac:dyDescent="0.25">
      <c r="A24" s="6">
        <v>18</v>
      </c>
      <c r="B24" s="7" t="s">
        <v>274</v>
      </c>
      <c r="C24" s="11" t="s">
        <v>275</v>
      </c>
      <c r="D24" s="2" t="s">
        <v>13</v>
      </c>
      <c r="E24" s="47">
        <v>72429</v>
      </c>
      <c r="F24" s="53">
        <v>150.6161055</v>
      </c>
      <c r="G24" s="5">
        <v>2.0210373E-2</v>
      </c>
    </row>
    <row r="25" spans="1:7" ht="15" x14ac:dyDescent="0.25">
      <c r="A25" s="6">
        <v>19</v>
      </c>
      <c r="B25" s="7" t="s">
        <v>178</v>
      </c>
      <c r="C25" s="11" t="s">
        <v>179</v>
      </c>
      <c r="D25" s="2" t="s">
        <v>13</v>
      </c>
      <c r="E25" s="47">
        <v>138968</v>
      </c>
      <c r="F25" s="53">
        <v>148.83472800000001</v>
      </c>
      <c r="G25" s="5">
        <v>1.9971340000000001E-2</v>
      </c>
    </row>
    <row r="26" spans="1:7" ht="25.5" x14ac:dyDescent="0.25">
      <c r="A26" s="6">
        <v>20</v>
      </c>
      <c r="B26" s="7" t="s">
        <v>100</v>
      </c>
      <c r="C26" s="11" t="s">
        <v>101</v>
      </c>
      <c r="D26" s="2" t="s">
        <v>22</v>
      </c>
      <c r="E26" s="47">
        <v>35697</v>
      </c>
      <c r="F26" s="53">
        <v>145.6259115</v>
      </c>
      <c r="G26" s="5">
        <v>1.9540766000000001E-2</v>
      </c>
    </row>
    <row r="27" spans="1:7" ht="15" x14ac:dyDescent="0.25">
      <c r="A27" s="6">
        <v>21</v>
      </c>
      <c r="B27" s="7" t="s">
        <v>182</v>
      </c>
      <c r="C27" s="11" t="s">
        <v>183</v>
      </c>
      <c r="D27" s="2" t="s">
        <v>184</v>
      </c>
      <c r="E27" s="47">
        <v>67193</v>
      </c>
      <c r="F27" s="53">
        <v>143.7594235</v>
      </c>
      <c r="G27" s="5">
        <v>1.9290312E-2</v>
      </c>
    </row>
    <row r="28" spans="1:7" ht="15" x14ac:dyDescent="0.25">
      <c r="A28" s="6">
        <v>22</v>
      </c>
      <c r="B28" s="7" t="s">
        <v>208</v>
      </c>
      <c r="C28" s="11" t="s">
        <v>209</v>
      </c>
      <c r="D28" s="2" t="s">
        <v>210</v>
      </c>
      <c r="E28" s="47">
        <v>22777</v>
      </c>
      <c r="F28" s="53">
        <v>134.293192</v>
      </c>
      <c r="G28" s="5">
        <v>1.8020088E-2</v>
      </c>
    </row>
    <row r="29" spans="1:7" ht="25.5" x14ac:dyDescent="0.25">
      <c r="A29" s="6">
        <v>23</v>
      </c>
      <c r="B29" s="7" t="s">
        <v>197</v>
      </c>
      <c r="C29" s="11" t="s">
        <v>198</v>
      </c>
      <c r="D29" s="2" t="s">
        <v>166</v>
      </c>
      <c r="E29" s="47">
        <v>26971</v>
      </c>
      <c r="F29" s="53">
        <v>132.67034899999999</v>
      </c>
      <c r="G29" s="5">
        <v>1.7802327999999999E-2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177</v>
      </c>
      <c r="E30" s="47">
        <v>10939</v>
      </c>
      <c r="F30" s="53">
        <v>132.4548815</v>
      </c>
      <c r="G30" s="5">
        <v>1.7773415000000001E-2</v>
      </c>
    </row>
    <row r="31" spans="1:7" ht="25.5" x14ac:dyDescent="0.25">
      <c r="A31" s="6">
        <v>25</v>
      </c>
      <c r="B31" s="7" t="s">
        <v>206</v>
      </c>
      <c r="C31" s="11" t="s">
        <v>207</v>
      </c>
      <c r="D31" s="2" t="s">
        <v>169</v>
      </c>
      <c r="E31" s="47">
        <v>118261</v>
      </c>
      <c r="F31" s="53">
        <v>131.38797099999999</v>
      </c>
      <c r="G31" s="5">
        <v>1.7630251999999999E-2</v>
      </c>
    </row>
    <row r="32" spans="1:7" ht="15" x14ac:dyDescent="0.25">
      <c r="A32" s="6">
        <v>26</v>
      </c>
      <c r="B32" s="7" t="s">
        <v>239</v>
      </c>
      <c r="C32" s="11" t="s">
        <v>240</v>
      </c>
      <c r="D32" s="2" t="s">
        <v>210</v>
      </c>
      <c r="E32" s="47">
        <v>13929</v>
      </c>
      <c r="F32" s="53">
        <v>129.595416</v>
      </c>
      <c r="G32" s="5">
        <v>1.7389719000000001E-2</v>
      </c>
    </row>
    <row r="33" spans="1:7" ht="25.5" x14ac:dyDescent="0.25">
      <c r="A33" s="6">
        <v>27</v>
      </c>
      <c r="B33" s="7" t="s">
        <v>201</v>
      </c>
      <c r="C33" s="11" t="s">
        <v>866</v>
      </c>
      <c r="D33" s="2" t="s">
        <v>60</v>
      </c>
      <c r="E33" s="47">
        <v>7000</v>
      </c>
      <c r="F33" s="53">
        <v>129.1815</v>
      </c>
      <c r="G33" s="5">
        <v>1.7334177999999999E-2</v>
      </c>
    </row>
    <row r="34" spans="1:7" ht="25.5" x14ac:dyDescent="0.25">
      <c r="A34" s="6">
        <v>28</v>
      </c>
      <c r="B34" s="7" t="s">
        <v>199</v>
      </c>
      <c r="C34" s="11" t="s">
        <v>200</v>
      </c>
      <c r="D34" s="2" t="s">
        <v>169</v>
      </c>
      <c r="E34" s="47">
        <v>40958</v>
      </c>
      <c r="F34" s="53">
        <v>128.48524599999999</v>
      </c>
      <c r="G34" s="5">
        <v>1.7240750999999999E-2</v>
      </c>
    </row>
    <row r="35" spans="1:7" ht="15" x14ac:dyDescent="0.25">
      <c r="A35" s="6">
        <v>29</v>
      </c>
      <c r="B35" s="7" t="s">
        <v>228</v>
      </c>
      <c r="C35" s="11" t="s">
        <v>229</v>
      </c>
      <c r="D35" s="2" t="s">
        <v>69</v>
      </c>
      <c r="E35" s="47">
        <v>66950</v>
      </c>
      <c r="F35" s="53">
        <v>128.00839999999999</v>
      </c>
      <c r="G35" s="5">
        <v>1.7176766E-2</v>
      </c>
    </row>
    <row r="36" spans="1:7" ht="15" x14ac:dyDescent="0.25">
      <c r="A36" s="6">
        <v>30</v>
      </c>
      <c r="B36" s="7" t="s">
        <v>180</v>
      </c>
      <c r="C36" s="11" t="s">
        <v>181</v>
      </c>
      <c r="D36" s="2" t="s">
        <v>16</v>
      </c>
      <c r="E36" s="47">
        <v>57156</v>
      </c>
      <c r="F36" s="53">
        <v>121.370766</v>
      </c>
      <c r="G36" s="5">
        <v>1.6286096999999999E-2</v>
      </c>
    </row>
    <row r="37" spans="1:7" ht="25.5" x14ac:dyDescent="0.25">
      <c r="A37" s="6">
        <v>31</v>
      </c>
      <c r="B37" s="7" t="s">
        <v>211</v>
      </c>
      <c r="C37" s="11" t="s">
        <v>212</v>
      </c>
      <c r="D37" s="2" t="s">
        <v>60</v>
      </c>
      <c r="E37" s="47">
        <v>29938</v>
      </c>
      <c r="F37" s="53">
        <v>119.60231</v>
      </c>
      <c r="G37" s="5">
        <v>1.6048797E-2</v>
      </c>
    </row>
    <row r="38" spans="1:7" ht="15" x14ac:dyDescent="0.25">
      <c r="A38" s="6">
        <v>32</v>
      </c>
      <c r="B38" s="7" t="s">
        <v>254</v>
      </c>
      <c r="C38" s="11" t="s">
        <v>255</v>
      </c>
      <c r="D38" s="2" t="s">
        <v>177</v>
      </c>
      <c r="E38" s="47">
        <v>13950</v>
      </c>
      <c r="F38" s="53">
        <v>104.771475</v>
      </c>
      <c r="G38" s="5">
        <v>1.4058726000000001E-2</v>
      </c>
    </row>
    <row r="39" spans="1:7" ht="15" x14ac:dyDescent="0.25">
      <c r="A39" s="6">
        <v>33</v>
      </c>
      <c r="B39" s="7" t="s">
        <v>244</v>
      </c>
      <c r="C39" s="11" t="s">
        <v>245</v>
      </c>
      <c r="D39" s="2" t="s">
        <v>174</v>
      </c>
      <c r="E39" s="47">
        <v>31377</v>
      </c>
      <c r="F39" s="53">
        <v>95.291949000000002</v>
      </c>
      <c r="G39" s="5">
        <v>1.2786719E-2</v>
      </c>
    </row>
    <row r="40" spans="1:7" ht="51" x14ac:dyDescent="0.25">
      <c r="A40" s="6">
        <v>34</v>
      </c>
      <c r="B40" s="7" t="s">
        <v>236</v>
      </c>
      <c r="C40" s="11" t="s">
        <v>237</v>
      </c>
      <c r="D40" s="2" t="s">
        <v>238</v>
      </c>
      <c r="E40" s="47">
        <v>39542</v>
      </c>
      <c r="F40" s="53">
        <v>93.141181000000003</v>
      </c>
      <c r="G40" s="5">
        <v>1.2498119E-2</v>
      </c>
    </row>
    <row r="41" spans="1:7" ht="15" x14ac:dyDescent="0.25">
      <c r="A41" s="6">
        <v>35</v>
      </c>
      <c r="B41" s="7" t="s">
        <v>276</v>
      </c>
      <c r="C41" s="11" t="s">
        <v>277</v>
      </c>
      <c r="D41" s="2" t="s">
        <v>174</v>
      </c>
      <c r="E41" s="47">
        <v>23974</v>
      </c>
      <c r="F41" s="53">
        <v>87.900671000000003</v>
      </c>
      <c r="G41" s="5">
        <v>1.1794923000000001E-2</v>
      </c>
    </row>
    <row r="42" spans="1:7" ht="15" x14ac:dyDescent="0.25">
      <c r="A42" s="6">
        <v>36</v>
      </c>
      <c r="B42" s="7" t="s">
        <v>67</v>
      </c>
      <c r="C42" s="11" t="s">
        <v>68</v>
      </c>
      <c r="D42" s="2" t="s">
        <v>69</v>
      </c>
      <c r="E42" s="47">
        <v>38344</v>
      </c>
      <c r="F42" s="53">
        <v>85.104507999999996</v>
      </c>
      <c r="G42" s="5">
        <v>1.1419721000000001E-2</v>
      </c>
    </row>
    <row r="43" spans="1:7" ht="15" x14ac:dyDescent="0.25">
      <c r="A43" s="6">
        <v>37</v>
      </c>
      <c r="B43" s="7" t="s">
        <v>248</v>
      </c>
      <c r="C43" s="11" t="s">
        <v>249</v>
      </c>
      <c r="D43" s="2" t="s">
        <v>250</v>
      </c>
      <c r="E43" s="47">
        <v>8191</v>
      </c>
      <c r="F43" s="53">
        <v>81.934573</v>
      </c>
      <c r="G43" s="5">
        <v>1.0994364E-2</v>
      </c>
    </row>
    <row r="44" spans="1:7" ht="38.25" x14ac:dyDescent="0.25">
      <c r="A44" s="6">
        <v>38</v>
      </c>
      <c r="B44" s="7" t="s">
        <v>82</v>
      </c>
      <c r="C44" s="11" t="s">
        <v>83</v>
      </c>
      <c r="D44" s="2" t="s">
        <v>84</v>
      </c>
      <c r="E44" s="47">
        <v>92000</v>
      </c>
      <c r="F44" s="53">
        <v>80.453999999999994</v>
      </c>
      <c r="G44" s="5">
        <v>1.0795694E-2</v>
      </c>
    </row>
    <row r="45" spans="1:7" ht="25.5" x14ac:dyDescent="0.25">
      <c r="A45" s="6">
        <v>39</v>
      </c>
      <c r="B45" s="7" t="s">
        <v>187</v>
      </c>
      <c r="C45" s="11" t="s">
        <v>188</v>
      </c>
      <c r="D45" s="2" t="s">
        <v>60</v>
      </c>
      <c r="E45" s="47">
        <v>45969</v>
      </c>
      <c r="F45" s="53">
        <v>79.687261500000005</v>
      </c>
      <c r="G45" s="5">
        <v>1.0692808999999999E-2</v>
      </c>
    </row>
    <row r="46" spans="1:7" ht="25.5" x14ac:dyDescent="0.25">
      <c r="A46" s="6">
        <v>40</v>
      </c>
      <c r="B46" s="7" t="s">
        <v>89</v>
      </c>
      <c r="C46" s="11" t="s">
        <v>90</v>
      </c>
      <c r="D46" s="2" t="s">
        <v>22</v>
      </c>
      <c r="E46" s="47">
        <v>12501</v>
      </c>
      <c r="F46" s="53">
        <v>76.218597000000003</v>
      </c>
      <c r="G46" s="5">
        <v>1.0227368000000001E-2</v>
      </c>
    </row>
    <row r="47" spans="1:7" ht="15" x14ac:dyDescent="0.25">
      <c r="A47" s="6">
        <v>41</v>
      </c>
      <c r="B47" s="7" t="s">
        <v>286</v>
      </c>
      <c r="C47" s="11" t="s">
        <v>287</v>
      </c>
      <c r="D47" s="2" t="s">
        <v>161</v>
      </c>
      <c r="E47" s="47">
        <v>30303</v>
      </c>
      <c r="F47" s="53">
        <v>73.227199499999998</v>
      </c>
      <c r="G47" s="5">
        <v>9.8259679999999992E-3</v>
      </c>
    </row>
    <row r="48" spans="1:7" ht="15" x14ac:dyDescent="0.25">
      <c r="A48" s="6">
        <v>42</v>
      </c>
      <c r="B48" s="7" t="s">
        <v>256</v>
      </c>
      <c r="C48" s="11" t="s">
        <v>257</v>
      </c>
      <c r="D48" s="2" t="s">
        <v>210</v>
      </c>
      <c r="E48" s="47">
        <v>8000</v>
      </c>
      <c r="F48" s="53">
        <v>72.768000000000001</v>
      </c>
      <c r="G48" s="5">
        <v>9.7643509999999992E-3</v>
      </c>
    </row>
    <row r="49" spans="1:7" ht="15" x14ac:dyDescent="0.25">
      <c r="A49" s="6">
        <v>43</v>
      </c>
      <c r="B49" s="7" t="s">
        <v>258</v>
      </c>
      <c r="C49" s="11" t="s">
        <v>259</v>
      </c>
      <c r="D49" s="2" t="s">
        <v>184</v>
      </c>
      <c r="E49" s="47">
        <v>53931</v>
      </c>
      <c r="F49" s="53">
        <v>71.674299000000005</v>
      </c>
      <c r="G49" s="5">
        <v>9.6175930000000007E-3</v>
      </c>
    </row>
    <row r="50" spans="1:7" ht="25.5" x14ac:dyDescent="0.25">
      <c r="A50" s="6">
        <v>44</v>
      </c>
      <c r="B50" s="7" t="s">
        <v>93</v>
      </c>
      <c r="C50" s="11" t="s">
        <v>94</v>
      </c>
      <c r="D50" s="2" t="s">
        <v>95</v>
      </c>
      <c r="E50" s="47">
        <v>25000</v>
      </c>
      <c r="F50" s="53">
        <v>71.5625</v>
      </c>
      <c r="G50" s="5">
        <v>9.6025910000000006E-3</v>
      </c>
    </row>
    <row r="51" spans="1:7" ht="25.5" x14ac:dyDescent="0.25">
      <c r="A51" s="6">
        <v>45</v>
      </c>
      <c r="B51" s="7" t="s">
        <v>34</v>
      </c>
      <c r="C51" s="11" t="s">
        <v>35</v>
      </c>
      <c r="D51" s="2" t="s">
        <v>22</v>
      </c>
      <c r="E51" s="47">
        <v>12715</v>
      </c>
      <c r="F51" s="53">
        <v>69.996075000000005</v>
      </c>
      <c r="G51" s="5">
        <v>9.3924009999999999E-3</v>
      </c>
    </row>
    <row r="52" spans="1:7" ht="25.5" x14ac:dyDescent="0.25">
      <c r="A52" s="6">
        <v>46</v>
      </c>
      <c r="B52" s="7" t="s">
        <v>280</v>
      </c>
      <c r="C52" s="11" t="s">
        <v>281</v>
      </c>
      <c r="D52" s="2" t="s">
        <v>49</v>
      </c>
      <c r="E52" s="47">
        <v>97000</v>
      </c>
      <c r="F52" s="53">
        <v>67.560500000000005</v>
      </c>
      <c r="G52" s="5">
        <v>9.0655839999999998E-3</v>
      </c>
    </row>
    <row r="53" spans="1:7" ht="15" x14ac:dyDescent="0.25">
      <c r="A53" s="6">
        <v>47</v>
      </c>
      <c r="B53" s="7" t="s">
        <v>202</v>
      </c>
      <c r="C53" s="11" t="s">
        <v>203</v>
      </c>
      <c r="D53" s="2" t="s">
        <v>25</v>
      </c>
      <c r="E53" s="47">
        <v>93180</v>
      </c>
      <c r="F53" s="53">
        <v>64.713509999999999</v>
      </c>
      <c r="G53" s="5">
        <v>8.6835609999999994E-3</v>
      </c>
    </row>
    <row r="54" spans="1:7" ht="15" x14ac:dyDescent="0.25">
      <c r="A54" s="6">
        <v>48</v>
      </c>
      <c r="B54" s="7" t="s">
        <v>241</v>
      </c>
      <c r="C54" s="11" t="s">
        <v>242</v>
      </c>
      <c r="D54" s="2" t="s">
        <v>243</v>
      </c>
      <c r="E54" s="47">
        <v>43413</v>
      </c>
      <c r="F54" s="53">
        <v>64.207826999999995</v>
      </c>
      <c r="G54" s="5">
        <v>8.6157060000000008E-3</v>
      </c>
    </row>
    <row r="55" spans="1:7" ht="15" x14ac:dyDescent="0.25">
      <c r="A55" s="6">
        <v>49</v>
      </c>
      <c r="B55" s="7" t="s">
        <v>81</v>
      </c>
      <c r="C55" s="11" t="s">
        <v>865</v>
      </c>
      <c r="D55" s="2" t="s">
        <v>69</v>
      </c>
      <c r="E55" s="47">
        <v>27635</v>
      </c>
      <c r="F55" s="53">
        <v>62.745267499999997</v>
      </c>
      <c r="G55" s="5">
        <v>8.4194530000000004E-3</v>
      </c>
    </row>
    <row r="56" spans="1:7" ht="15" x14ac:dyDescent="0.25">
      <c r="A56" s="6">
        <v>50</v>
      </c>
      <c r="B56" s="7" t="s">
        <v>262</v>
      </c>
      <c r="C56" s="11" t="s">
        <v>263</v>
      </c>
      <c r="D56" s="2" t="s">
        <v>264</v>
      </c>
      <c r="E56" s="47">
        <v>25297</v>
      </c>
      <c r="F56" s="53">
        <v>61.952353000000002</v>
      </c>
      <c r="G56" s="5">
        <v>8.3130559999999992E-3</v>
      </c>
    </row>
    <row r="57" spans="1:7" ht="15" x14ac:dyDescent="0.25">
      <c r="A57" s="6">
        <v>51</v>
      </c>
      <c r="B57" s="7" t="s">
        <v>75</v>
      </c>
      <c r="C57" s="11" t="s">
        <v>76</v>
      </c>
      <c r="D57" s="2" t="s">
        <v>69</v>
      </c>
      <c r="E57" s="47">
        <v>22340</v>
      </c>
      <c r="F57" s="53">
        <v>60.396189999999997</v>
      </c>
      <c r="G57" s="5">
        <v>8.1042430000000006E-3</v>
      </c>
    </row>
    <row r="58" spans="1:7" ht="25.5" x14ac:dyDescent="0.25">
      <c r="A58" s="6">
        <v>52</v>
      </c>
      <c r="B58" s="7" t="s">
        <v>221</v>
      </c>
      <c r="C58" s="11" t="s">
        <v>222</v>
      </c>
      <c r="D58" s="2" t="s">
        <v>49</v>
      </c>
      <c r="E58" s="47">
        <v>98636</v>
      </c>
      <c r="F58" s="53">
        <v>60.167960000000001</v>
      </c>
      <c r="G58" s="5">
        <v>8.0736179999999994E-3</v>
      </c>
    </row>
    <row r="59" spans="1:7" ht="25.5" x14ac:dyDescent="0.25">
      <c r="A59" s="6">
        <v>53</v>
      </c>
      <c r="B59" s="7" t="s">
        <v>278</v>
      </c>
      <c r="C59" s="11" t="s">
        <v>279</v>
      </c>
      <c r="D59" s="2" t="s">
        <v>22</v>
      </c>
      <c r="E59" s="47">
        <v>10582</v>
      </c>
      <c r="F59" s="53">
        <v>57.687773</v>
      </c>
      <c r="G59" s="5">
        <v>7.7408149999999998E-3</v>
      </c>
    </row>
    <row r="60" spans="1:7" ht="15" x14ac:dyDescent="0.25">
      <c r="A60" s="6">
        <v>54</v>
      </c>
      <c r="B60" s="7" t="s">
        <v>213</v>
      </c>
      <c r="C60" s="11" t="s">
        <v>214</v>
      </c>
      <c r="D60" s="2" t="s">
        <v>161</v>
      </c>
      <c r="E60" s="47">
        <v>25137</v>
      </c>
      <c r="F60" s="53">
        <v>56.7467775</v>
      </c>
      <c r="G60" s="5">
        <v>7.6145479999999996E-3</v>
      </c>
    </row>
    <row r="61" spans="1:7" ht="15" x14ac:dyDescent="0.25">
      <c r="A61" s="6">
        <v>55</v>
      </c>
      <c r="B61" s="7" t="s">
        <v>225</v>
      </c>
      <c r="C61" s="11" t="s">
        <v>226</v>
      </c>
      <c r="D61" s="2" t="s">
        <v>227</v>
      </c>
      <c r="E61" s="47">
        <v>3295</v>
      </c>
      <c r="F61" s="53">
        <v>55.433432500000002</v>
      </c>
      <c r="G61" s="5">
        <v>7.4383169999999998E-3</v>
      </c>
    </row>
    <row r="62" spans="1:7" ht="15" x14ac:dyDescent="0.25">
      <c r="A62" s="6">
        <v>56</v>
      </c>
      <c r="B62" s="7" t="s">
        <v>223</v>
      </c>
      <c r="C62" s="11" t="s">
        <v>224</v>
      </c>
      <c r="D62" s="2" t="s">
        <v>184</v>
      </c>
      <c r="E62" s="47">
        <v>19307</v>
      </c>
      <c r="F62" s="53">
        <v>51.800680999999997</v>
      </c>
      <c r="G62" s="5">
        <v>6.9508579999999999E-3</v>
      </c>
    </row>
    <row r="63" spans="1:7" ht="25.5" x14ac:dyDescent="0.25">
      <c r="A63" s="6">
        <v>57</v>
      </c>
      <c r="B63" s="7" t="s">
        <v>230</v>
      </c>
      <c r="C63" s="11" t="s">
        <v>231</v>
      </c>
      <c r="D63" s="2" t="s">
        <v>169</v>
      </c>
      <c r="E63" s="47">
        <v>21434</v>
      </c>
      <c r="F63" s="53">
        <v>31.797339000000001</v>
      </c>
      <c r="G63" s="5">
        <v>4.2667160000000003E-3</v>
      </c>
    </row>
    <row r="64" spans="1:7" ht="25.5" x14ac:dyDescent="0.25">
      <c r="A64" s="6">
        <v>58</v>
      </c>
      <c r="B64" s="7" t="s">
        <v>232</v>
      </c>
      <c r="C64" s="11" t="s">
        <v>233</v>
      </c>
      <c r="D64" s="2" t="s">
        <v>22</v>
      </c>
      <c r="E64" s="47">
        <v>13550</v>
      </c>
      <c r="F64" s="53">
        <v>9.7221250000000001</v>
      </c>
      <c r="G64" s="5">
        <v>1.30456E-3</v>
      </c>
    </row>
    <row r="65" spans="1:7" ht="15" x14ac:dyDescent="0.25">
      <c r="A65" s="1"/>
      <c r="B65" s="2"/>
      <c r="C65" s="8" t="s">
        <v>109</v>
      </c>
      <c r="D65" s="12"/>
      <c r="E65" s="49"/>
      <c r="F65" s="55">
        <v>7293.9538059999995</v>
      </c>
      <c r="G65" s="13">
        <v>0.97873682799999961</v>
      </c>
    </row>
    <row r="66" spans="1:7" ht="15" x14ac:dyDescent="0.25">
      <c r="A66" s="6"/>
      <c r="B66" s="7"/>
      <c r="C66" s="14"/>
      <c r="D66" s="15"/>
      <c r="E66" s="47"/>
      <c r="F66" s="53"/>
      <c r="G66" s="5"/>
    </row>
    <row r="67" spans="1:7" ht="15" x14ac:dyDescent="0.25">
      <c r="A67" s="1"/>
      <c r="B67" s="2"/>
      <c r="C67" s="8" t="s">
        <v>110</v>
      </c>
      <c r="D67" s="9"/>
      <c r="E67" s="48"/>
      <c r="F67" s="54"/>
      <c r="G67" s="10"/>
    </row>
    <row r="68" spans="1:7" ht="15" x14ac:dyDescent="0.25">
      <c r="A68" s="1"/>
      <c r="B68" s="2"/>
      <c r="C68" s="8" t="s">
        <v>109</v>
      </c>
      <c r="D68" s="12"/>
      <c r="E68" s="49"/>
      <c r="F68" s="55">
        <v>0</v>
      </c>
      <c r="G68" s="13">
        <v>0</v>
      </c>
    </row>
    <row r="69" spans="1:7" ht="15" x14ac:dyDescent="0.25">
      <c r="A69" s="6"/>
      <c r="B69" s="7"/>
      <c r="C69" s="14"/>
      <c r="D69" s="15"/>
      <c r="E69" s="47"/>
      <c r="F69" s="53"/>
      <c r="G69" s="5"/>
    </row>
    <row r="70" spans="1:7" ht="15" x14ac:dyDescent="0.25">
      <c r="A70" s="16"/>
      <c r="B70" s="17"/>
      <c r="C70" s="8" t="s">
        <v>111</v>
      </c>
      <c r="D70" s="9"/>
      <c r="E70" s="48"/>
      <c r="F70" s="54"/>
      <c r="G70" s="10"/>
    </row>
    <row r="71" spans="1:7" ht="15" x14ac:dyDescent="0.25">
      <c r="A71" s="18"/>
      <c r="B71" s="19"/>
      <c r="C71" s="8" t="s">
        <v>109</v>
      </c>
      <c r="D71" s="20"/>
      <c r="E71" s="50"/>
      <c r="F71" s="56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1"/>
      <c r="F72" s="57"/>
      <c r="G72" s="23"/>
    </row>
    <row r="73" spans="1:7" ht="15" x14ac:dyDescent="0.25">
      <c r="A73" s="1"/>
      <c r="B73" s="2"/>
      <c r="C73" s="8" t="s">
        <v>113</v>
      </c>
      <c r="D73" s="9"/>
      <c r="E73" s="48"/>
      <c r="F73" s="54"/>
      <c r="G73" s="10"/>
    </row>
    <row r="74" spans="1:7" ht="15" x14ac:dyDescent="0.25">
      <c r="A74" s="1"/>
      <c r="B74" s="2"/>
      <c r="C74" s="8" t="s">
        <v>109</v>
      </c>
      <c r="D74" s="12"/>
      <c r="E74" s="49"/>
      <c r="F74" s="55">
        <v>0</v>
      </c>
      <c r="G74" s="13">
        <v>0</v>
      </c>
    </row>
    <row r="75" spans="1:7" ht="15" x14ac:dyDescent="0.25">
      <c r="A75" s="1"/>
      <c r="B75" s="2"/>
      <c r="C75" s="14"/>
      <c r="D75" s="4"/>
      <c r="E75" s="47"/>
      <c r="F75" s="53"/>
      <c r="G75" s="5"/>
    </row>
    <row r="76" spans="1:7" ht="15" x14ac:dyDescent="0.25">
      <c r="A76" s="1"/>
      <c r="B76" s="2"/>
      <c r="C76" s="8" t="s">
        <v>114</v>
      </c>
      <c r="D76" s="9"/>
      <c r="E76" s="48"/>
      <c r="F76" s="54"/>
      <c r="G76" s="10"/>
    </row>
    <row r="77" spans="1:7" ht="15" x14ac:dyDescent="0.25">
      <c r="A77" s="1"/>
      <c r="B77" s="2"/>
      <c r="C77" s="8" t="s">
        <v>109</v>
      </c>
      <c r="D77" s="12"/>
      <c r="E77" s="49"/>
      <c r="F77" s="55">
        <v>0</v>
      </c>
      <c r="G77" s="13">
        <v>0</v>
      </c>
    </row>
    <row r="78" spans="1:7" ht="15" x14ac:dyDescent="0.25">
      <c r="A78" s="1"/>
      <c r="B78" s="2"/>
      <c r="C78" s="14"/>
      <c r="D78" s="4"/>
      <c r="E78" s="47"/>
      <c r="F78" s="53"/>
      <c r="G78" s="5"/>
    </row>
    <row r="79" spans="1:7" ht="15" x14ac:dyDescent="0.25">
      <c r="A79" s="1"/>
      <c r="B79" s="2"/>
      <c r="C79" s="8" t="s">
        <v>115</v>
      </c>
      <c r="D79" s="9"/>
      <c r="E79" s="48"/>
      <c r="F79" s="54"/>
      <c r="G79" s="10"/>
    </row>
    <row r="80" spans="1:7" ht="15" x14ac:dyDescent="0.25">
      <c r="A80" s="1"/>
      <c r="B80" s="2"/>
      <c r="C80" s="8" t="s">
        <v>109</v>
      </c>
      <c r="D80" s="12"/>
      <c r="E80" s="49"/>
      <c r="F80" s="55">
        <v>0</v>
      </c>
      <c r="G80" s="13">
        <v>0</v>
      </c>
    </row>
    <row r="81" spans="1:7" ht="15" x14ac:dyDescent="0.25">
      <c r="A81" s="1"/>
      <c r="B81" s="2"/>
      <c r="C81" s="14"/>
      <c r="D81" s="4"/>
      <c r="E81" s="47"/>
      <c r="F81" s="53"/>
      <c r="G81" s="5"/>
    </row>
    <row r="82" spans="1:7" ht="25.5" x14ac:dyDescent="0.25">
      <c r="A82" s="6"/>
      <c r="B82" s="7"/>
      <c r="C82" s="24" t="s">
        <v>116</v>
      </c>
      <c r="D82" s="25"/>
      <c r="E82" s="49"/>
      <c r="F82" s="55">
        <v>7293.9538059999995</v>
      </c>
      <c r="G82" s="13">
        <v>0.97873682799999961</v>
      </c>
    </row>
    <row r="83" spans="1:7" ht="15" x14ac:dyDescent="0.25">
      <c r="A83" s="1"/>
      <c r="B83" s="2"/>
      <c r="C83" s="11"/>
      <c r="D83" s="4"/>
      <c r="E83" s="47"/>
      <c r="F83" s="53"/>
      <c r="G83" s="5"/>
    </row>
    <row r="84" spans="1:7" ht="15" x14ac:dyDescent="0.25">
      <c r="A84" s="1"/>
      <c r="B84" s="2"/>
      <c r="C84" s="3" t="s">
        <v>117</v>
      </c>
      <c r="D84" s="4"/>
      <c r="E84" s="47"/>
      <c r="F84" s="53"/>
      <c r="G84" s="5"/>
    </row>
    <row r="85" spans="1:7" ht="25.5" x14ac:dyDescent="0.25">
      <c r="A85" s="1"/>
      <c r="B85" s="2"/>
      <c r="C85" s="8" t="s">
        <v>10</v>
      </c>
      <c r="D85" s="9"/>
      <c r="E85" s="48"/>
      <c r="F85" s="54"/>
      <c r="G85" s="10"/>
    </row>
    <row r="86" spans="1:7" ht="15" x14ac:dyDescent="0.25">
      <c r="A86" s="6"/>
      <c r="B86" s="7"/>
      <c r="C86" s="8" t="s">
        <v>109</v>
      </c>
      <c r="D86" s="12"/>
      <c r="E86" s="49"/>
      <c r="F86" s="55">
        <v>0</v>
      </c>
      <c r="G86" s="13">
        <v>0</v>
      </c>
    </row>
    <row r="87" spans="1:7" ht="15" x14ac:dyDescent="0.25">
      <c r="A87" s="6"/>
      <c r="B87" s="7"/>
      <c r="C87" s="14"/>
      <c r="D87" s="4"/>
      <c r="E87" s="47"/>
      <c r="F87" s="53"/>
      <c r="G87" s="5"/>
    </row>
    <row r="88" spans="1:7" ht="15" x14ac:dyDescent="0.25">
      <c r="A88" s="1"/>
      <c r="B88" s="26"/>
      <c r="C88" s="8" t="s">
        <v>118</v>
      </c>
      <c r="D88" s="9"/>
      <c r="E88" s="48"/>
      <c r="F88" s="54"/>
      <c r="G88" s="10"/>
    </row>
    <row r="89" spans="1:7" ht="15" x14ac:dyDescent="0.25">
      <c r="A89" s="6"/>
      <c r="B89" s="7"/>
      <c r="C89" s="8" t="s">
        <v>109</v>
      </c>
      <c r="D89" s="12"/>
      <c r="E89" s="49"/>
      <c r="F89" s="55">
        <v>0</v>
      </c>
      <c r="G89" s="13">
        <v>0</v>
      </c>
    </row>
    <row r="90" spans="1:7" ht="15" x14ac:dyDescent="0.25">
      <c r="A90" s="6"/>
      <c r="B90" s="7"/>
      <c r="C90" s="14"/>
      <c r="D90" s="4"/>
      <c r="E90" s="47"/>
      <c r="F90" s="59"/>
      <c r="G90" s="28"/>
    </row>
    <row r="91" spans="1:7" ht="15" x14ac:dyDescent="0.25">
      <c r="A91" s="1"/>
      <c r="B91" s="2"/>
      <c r="C91" s="8" t="s">
        <v>119</v>
      </c>
      <c r="D91" s="9"/>
      <c r="E91" s="48"/>
      <c r="F91" s="54"/>
      <c r="G91" s="10"/>
    </row>
    <row r="92" spans="1:7" ht="15" x14ac:dyDescent="0.25">
      <c r="A92" s="6"/>
      <c r="B92" s="7"/>
      <c r="C92" s="8" t="s">
        <v>109</v>
      </c>
      <c r="D92" s="12"/>
      <c r="E92" s="49"/>
      <c r="F92" s="55">
        <v>0</v>
      </c>
      <c r="G92" s="13">
        <v>0</v>
      </c>
    </row>
    <row r="93" spans="1:7" ht="15" x14ac:dyDescent="0.25">
      <c r="A93" s="1"/>
      <c r="B93" s="2"/>
      <c r="C93" s="14"/>
      <c r="D93" s="4"/>
      <c r="E93" s="47"/>
      <c r="F93" s="53"/>
      <c r="G93" s="5"/>
    </row>
    <row r="94" spans="1:7" ht="25.5" x14ac:dyDescent="0.25">
      <c r="A94" s="1"/>
      <c r="B94" s="26"/>
      <c r="C94" s="8" t="s">
        <v>120</v>
      </c>
      <c r="D94" s="9"/>
      <c r="E94" s="48"/>
      <c r="F94" s="54"/>
      <c r="G94" s="10"/>
    </row>
    <row r="95" spans="1:7" ht="15" x14ac:dyDescent="0.25">
      <c r="A95" s="6"/>
      <c r="B95" s="7"/>
      <c r="C95" s="8" t="s">
        <v>109</v>
      </c>
      <c r="D95" s="12"/>
      <c r="E95" s="49"/>
      <c r="F95" s="55">
        <v>0</v>
      </c>
      <c r="G95" s="13">
        <v>0</v>
      </c>
    </row>
    <row r="96" spans="1:7" ht="15" x14ac:dyDescent="0.25">
      <c r="A96" s="6"/>
      <c r="B96" s="7"/>
      <c r="C96" s="14"/>
      <c r="D96" s="4"/>
      <c r="E96" s="47"/>
      <c r="F96" s="53"/>
      <c r="G96" s="5"/>
    </row>
    <row r="97" spans="1:7" ht="15" x14ac:dyDescent="0.25">
      <c r="A97" s="6"/>
      <c r="B97" s="7"/>
      <c r="C97" s="29" t="s">
        <v>121</v>
      </c>
      <c r="D97" s="25"/>
      <c r="E97" s="49"/>
      <c r="F97" s="55">
        <v>0</v>
      </c>
      <c r="G97" s="13">
        <v>0</v>
      </c>
    </row>
    <row r="98" spans="1:7" ht="15" x14ac:dyDescent="0.25">
      <c r="A98" s="6"/>
      <c r="B98" s="7"/>
      <c r="C98" s="11"/>
      <c r="D98" s="4"/>
      <c r="E98" s="47"/>
      <c r="F98" s="53"/>
      <c r="G98" s="5"/>
    </row>
    <row r="99" spans="1:7" ht="15" x14ac:dyDescent="0.25">
      <c r="A99" s="1"/>
      <c r="B99" s="2"/>
      <c r="C99" s="3" t="s">
        <v>122</v>
      </c>
      <c r="D99" s="4"/>
      <c r="E99" s="47"/>
      <c r="F99" s="53"/>
      <c r="G99" s="5"/>
    </row>
    <row r="100" spans="1:7" ht="15" x14ac:dyDescent="0.25">
      <c r="A100" s="6"/>
      <c r="B100" s="7"/>
      <c r="C100" s="8" t="s">
        <v>123</v>
      </c>
      <c r="D100" s="9"/>
      <c r="E100" s="48"/>
      <c r="F100" s="54"/>
      <c r="G100" s="10"/>
    </row>
    <row r="101" spans="1:7" ht="15" x14ac:dyDescent="0.25">
      <c r="A101" s="6"/>
      <c r="B101" s="7"/>
      <c r="C101" s="8" t="s">
        <v>109</v>
      </c>
      <c r="D101" s="25"/>
      <c r="E101" s="49"/>
      <c r="F101" s="55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7"/>
      <c r="F102" s="53"/>
      <c r="G102" s="5"/>
    </row>
    <row r="103" spans="1:7" ht="15" x14ac:dyDescent="0.25">
      <c r="A103" s="6"/>
      <c r="B103" s="7"/>
      <c r="C103" s="8" t="s">
        <v>124</v>
      </c>
      <c r="D103" s="9"/>
      <c r="E103" s="48"/>
      <c r="F103" s="54"/>
      <c r="G103" s="10"/>
    </row>
    <row r="104" spans="1:7" ht="15" x14ac:dyDescent="0.25">
      <c r="A104" s="6"/>
      <c r="B104" s="7"/>
      <c r="C104" s="8" t="s">
        <v>109</v>
      </c>
      <c r="D104" s="25"/>
      <c r="E104" s="49"/>
      <c r="F104" s="55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15" x14ac:dyDescent="0.25">
      <c r="A106" s="6"/>
      <c r="B106" s="7"/>
      <c r="C106" s="8" t="s">
        <v>125</v>
      </c>
      <c r="D106" s="9"/>
      <c r="E106" s="48"/>
      <c r="F106" s="54"/>
      <c r="G106" s="10"/>
    </row>
    <row r="107" spans="1:7" ht="15" x14ac:dyDescent="0.25">
      <c r="A107" s="6"/>
      <c r="B107" s="7"/>
      <c r="C107" s="8" t="s">
        <v>109</v>
      </c>
      <c r="D107" s="25"/>
      <c r="E107" s="49"/>
      <c r="F107" s="55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7"/>
      <c r="F108" s="53"/>
      <c r="G108" s="5"/>
    </row>
    <row r="109" spans="1:7" ht="15" x14ac:dyDescent="0.25">
      <c r="A109" s="6"/>
      <c r="B109" s="7"/>
      <c r="C109" s="8" t="s">
        <v>126</v>
      </c>
      <c r="D109" s="9"/>
      <c r="E109" s="48"/>
      <c r="F109" s="54"/>
      <c r="G109" s="10"/>
    </row>
    <row r="110" spans="1:7" ht="15" x14ac:dyDescent="0.25">
      <c r="A110" s="6">
        <v>1</v>
      </c>
      <c r="B110" s="7"/>
      <c r="C110" s="11" t="s">
        <v>757</v>
      </c>
      <c r="D110" s="15"/>
      <c r="E110" s="47"/>
      <c r="F110" s="53">
        <v>146.95168709999999</v>
      </c>
      <c r="G110" s="5">
        <v>1.9718665E-2</v>
      </c>
    </row>
    <row r="111" spans="1:7" ht="15" x14ac:dyDescent="0.25">
      <c r="A111" s="6"/>
      <c r="B111" s="7"/>
      <c r="C111" s="8" t="s">
        <v>109</v>
      </c>
      <c r="D111" s="25"/>
      <c r="E111" s="49"/>
      <c r="F111" s="55">
        <v>146.95168709999999</v>
      </c>
      <c r="G111" s="13">
        <v>1.9718665E-2</v>
      </c>
    </row>
    <row r="112" spans="1:7" ht="15" x14ac:dyDescent="0.25">
      <c r="A112" s="6"/>
      <c r="B112" s="7"/>
      <c r="C112" s="14"/>
      <c r="D112" s="7"/>
      <c r="E112" s="47"/>
      <c r="F112" s="53"/>
      <c r="G112" s="5"/>
    </row>
    <row r="113" spans="1:7" ht="25.5" x14ac:dyDescent="0.25">
      <c r="A113" s="6"/>
      <c r="B113" s="7"/>
      <c r="C113" s="24" t="s">
        <v>128</v>
      </c>
      <c r="D113" s="25"/>
      <c r="E113" s="49"/>
      <c r="F113" s="55">
        <v>146.95168709999999</v>
      </c>
      <c r="G113" s="13">
        <v>1.9718665E-2</v>
      </c>
    </row>
    <row r="114" spans="1:7" ht="15" x14ac:dyDescent="0.25">
      <c r="A114" s="6"/>
      <c r="B114" s="7"/>
      <c r="C114" s="30"/>
      <c r="D114" s="7"/>
      <c r="E114" s="47"/>
      <c r="F114" s="53"/>
      <c r="G114" s="5"/>
    </row>
    <row r="115" spans="1:7" ht="15" x14ac:dyDescent="0.25">
      <c r="A115" s="1"/>
      <c r="B115" s="2"/>
      <c r="C115" s="3" t="s">
        <v>129</v>
      </c>
      <c r="D115" s="4"/>
      <c r="E115" s="47"/>
      <c r="F115" s="53"/>
      <c r="G115" s="5"/>
    </row>
    <row r="116" spans="1:7" ht="25.5" x14ac:dyDescent="0.25">
      <c r="A116" s="6"/>
      <c r="B116" s="7"/>
      <c r="C116" s="8" t="s">
        <v>130</v>
      </c>
      <c r="D116" s="9"/>
      <c r="E116" s="48"/>
      <c r="F116" s="54"/>
      <c r="G116" s="10"/>
    </row>
    <row r="117" spans="1:7" ht="15" x14ac:dyDescent="0.25">
      <c r="A117" s="6"/>
      <c r="B117" s="7"/>
      <c r="C117" s="8" t="s">
        <v>109</v>
      </c>
      <c r="D117" s="25"/>
      <c r="E117" s="49"/>
      <c r="F117" s="55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7"/>
      <c r="F118" s="53"/>
      <c r="G118" s="5"/>
    </row>
    <row r="119" spans="1:7" ht="15" x14ac:dyDescent="0.25">
      <c r="A119" s="1"/>
      <c r="B119" s="2"/>
      <c r="C119" s="3" t="s">
        <v>131</v>
      </c>
      <c r="D119" s="4"/>
      <c r="E119" s="47"/>
      <c r="F119" s="53"/>
      <c r="G119" s="5"/>
    </row>
    <row r="120" spans="1:7" ht="25.5" x14ac:dyDescent="0.25">
      <c r="A120" s="6"/>
      <c r="B120" s="7"/>
      <c r="C120" s="8" t="s">
        <v>132</v>
      </c>
      <c r="D120" s="9"/>
      <c r="E120" s="48"/>
      <c r="F120" s="54"/>
      <c r="G120" s="10"/>
    </row>
    <row r="121" spans="1:7" ht="15" x14ac:dyDescent="0.25">
      <c r="A121" s="6"/>
      <c r="B121" s="7"/>
      <c r="C121" s="8" t="s">
        <v>109</v>
      </c>
      <c r="D121" s="25"/>
      <c r="E121" s="49"/>
      <c r="F121" s="55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7"/>
      <c r="F122" s="53"/>
      <c r="G122" s="5"/>
    </row>
    <row r="123" spans="1:7" ht="25.5" x14ac:dyDescent="0.25">
      <c r="A123" s="6"/>
      <c r="B123" s="7"/>
      <c r="C123" s="8" t="s">
        <v>133</v>
      </c>
      <c r="D123" s="9"/>
      <c r="E123" s="48"/>
      <c r="F123" s="54"/>
      <c r="G123" s="10"/>
    </row>
    <row r="124" spans="1:7" ht="15" x14ac:dyDescent="0.25">
      <c r="A124" s="6"/>
      <c r="B124" s="7"/>
      <c r="C124" s="8" t="s">
        <v>109</v>
      </c>
      <c r="D124" s="25"/>
      <c r="E124" s="49"/>
      <c r="F124" s="55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7"/>
      <c r="F125" s="59"/>
      <c r="G125" s="28"/>
    </row>
    <row r="126" spans="1:7" ht="25.5" x14ac:dyDescent="0.25">
      <c r="A126" s="6"/>
      <c r="B126" s="7"/>
      <c r="C126" s="30" t="s">
        <v>134</v>
      </c>
      <c r="D126" s="7"/>
      <c r="E126" s="47"/>
      <c r="F126" s="59">
        <v>11.510300000000001</v>
      </c>
      <c r="G126" s="28">
        <v>1.544506E-3</v>
      </c>
    </row>
    <row r="127" spans="1:7" ht="15" x14ac:dyDescent="0.25">
      <c r="A127" s="6"/>
      <c r="B127" s="7"/>
      <c r="C127" s="31" t="s">
        <v>135</v>
      </c>
      <c r="D127" s="12"/>
      <c r="E127" s="49"/>
      <c r="F127" s="55">
        <v>7452.4157930999991</v>
      </c>
      <c r="G127" s="13">
        <v>0.9999999989999997</v>
      </c>
    </row>
    <row r="129" spans="2:6" ht="15" x14ac:dyDescent="0.25">
      <c r="B129" s="352"/>
      <c r="C129" s="352"/>
      <c r="D129" s="352"/>
      <c r="E129" s="352"/>
      <c r="F129" s="352"/>
    </row>
    <row r="130" spans="2:6" ht="15" x14ac:dyDescent="0.25">
      <c r="B130" s="352"/>
      <c r="C130" s="352"/>
      <c r="D130" s="352"/>
      <c r="E130" s="352"/>
      <c r="F130" s="352"/>
    </row>
    <row r="132" spans="2:6" ht="15" x14ac:dyDescent="0.25">
      <c r="B132" s="37" t="s">
        <v>137</v>
      </c>
      <c r="C132" s="38"/>
      <c r="D132" s="39"/>
    </row>
    <row r="133" spans="2:6" ht="15" x14ac:dyDescent="0.25">
      <c r="B133" s="40" t="s">
        <v>138</v>
      </c>
      <c r="C133" s="41"/>
      <c r="D133" s="65" t="s">
        <v>139</v>
      </c>
    </row>
    <row r="134" spans="2:6" ht="15" x14ac:dyDescent="0.25">
      <c r="B134" s="40" t="s">
        <v>140</v>
      </c>
      <c r="C134" s="41"/>
      <c r="D134" s="65" t="s">
        <v>139</v>
      </c>
    </row>
    <row r="135" spans="2:6" ht="15" x14ac:dyDescent="0.25">
      <c r="B135" s="42" t="s">
        <v>141</v>
      </c>
      <c r="C135" s="41"/>
      <c r="D135" s="43"/>
    </row>
    <row r="136" spans="2:6" ht="25.5" customHeight="1" x14ac:dyDescent="0.25">
      <c r="B136" s="43"/>
      <c r="C136" s="33" t="s">
        <v>142</v>
      </c>
      <c r="D136" s="34" t="s">
        <v>143</v>
      </c>
    </row>
    <row r="137" spans="2:6" ht="12.75" customHeight="1" x14ac:dyDescent="0.25">
      <c r="B137" s="60" t="s">
        <v>144</v>
      </c>
      <c r="C137" s="61" t="s">
        <v>145</v>
      </c>
      <c r="D137" s="61" t="s">
        <v>146</v>
      </c>
    </row>
    <row r="138" spans="2:6" ht="15" x14ac:dyDescent="0.25">
      <c r="B138" s="43" t="s">
        <v>147</v>
      </c>
      <c r="C138" s="44">
        <v>8.7149000000000001</v>
      </c>
      <c r="D138" s="44">
        <v>8.2794000000000008</v>
      </c>
    </row>
    <row r="139" spans="2:6" ht="15" x14ac:dyDescent="0.25">
      <c r="B139" s="43" t="s">
        <v>148</v>
      </c>
      <c r="C139" s="44">
        <v>8.7149000000000001</v>
      </c>
      <c r="D139" s="44">
        <v>8.2794000000000008</v>
      </c>
    </row>
    <row r="140" spans="2:6" ht="15" x14ac:dyDescent="0.25">
      <c r="B140" s="43" t="s">
        <v>149</v>
      </c>
      <c r="C140" s="44">
        <v>8.6351999999999993</v>
      </c>
      <c r="D140" s="44">
        <v>8.1997999999999998</v>
      </c>
    </row>
    <row r="141" spans="2:6" ht="15" x14ac:dyDescent="0.25">
      <c r="B141" s="43" t="s">
        <v>150</v>
      </c>
      <c r="C141" s="44">
        <v>8.6351999999999993</v>
      </c>
      <c r="D141" s="44">
        <v>8.1997999999999998</v>
      </c>
    </row>
    <row r="143" spans="2:6" ht="15" x14ac:dyDescent="0.25">
      <c r="B143" s="62" t="s">
        <v>151</v>
      </c>
      <c r="C143" s="45"/>
      <c r="D143" s="63" t="s">
        <v>139</v>
      </c>
    </row>
    <row r="144" spans="2:6" ht="24.75" customHeight="1" x14ac:dyDescent="0.25">
      <c r="B144" s="64"/>
      <c r="C144" s="64"/>
    </row>
    <row r="145" spans="2:4" ht="15" x14ac:dyDescent="0.25">
      <c r="B145" s="66"/>
      <c r="C145" s="68"/>
      <c r="D145"/>
    </row>
    <row r="147" spans="2:4" ht="15" x14ac:dyDescent="0.25">
      <c r="B147" s="42" t="s">
        <v>152</v>
      </c>
      <c r="C147" s="41"/>
      <c r="D147" s="67" t="s">
        <v>139</v>
      </c>
    </row>
    <row r="148" spans="2:4" ht="15" x14ac:dyDescent="0.25">
      <c r="B148" s="42" t="s">
        <v>153</v>
      </c>
      <c r="C148" s="41"/>
      <c r="D148" s="67" t="s">
        <v>139</v>
      </c>
    </row>
    <row r="149" spans="2:4" ht="15" x14ac:dyDescent="0.25">
      <c r="B149" s="42" t="s">
        <v>154</v>
      </c>
      <c r="C149" s="41"/>
      <c r="D149" s="46">
        <v>0.10763829989352074</v>
      </c>
    </row>
    <row r="150" spans="2:4" ht="15" x14ac:dyDescent="0.25">
      <c r="B150" s="42" t="s">
        <v>155</v>
      </c>
      <c r="C150" s="41"/>
      <c r="D150" s="46" t="s">
        <v>139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288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29</v>
      </c>
      <c r="C7" s="11" t="s">
        <v>30</v>
      </c>
      <c r="D7" s="2" t="s">
        <v>31</v>
      </c>
      <c r="E7" s="47">
        <v>170000</v>
      </c>
      <c r="F7" s="53">
        <v>232.47499999999999</v>
      </c>
      <c r="G7" s="5">
        <v>3.6919984000000003E-2</v>
      </c>
    </row>
    <row r="8" spans="1:7" ht="25.5" x14ac:dyDescent="0.25">
      <c r="A8" s="6">
        <v>2</v>
      </c>
      <c r="B8" s="7" t="s">
        <v>159</v>
      </c>
      <c r="C8" s="11" t="s">
        <v>160</v>
      </c>
      <c r="D8" s="2" t="s">
        <v>161</v>
      </c>
      <c r="E8" s="47">
        <v>34359</v>
      </c>
      <c r="F8" s="53">
        <v>230.41145399999999</v>
      </c>
      <c r="G8" s="5">
        <v>3.6592266999999998E-2</v>
      </c>
    </row>
    <row r="9" spans="1:7" ht="15" x14ac:dyDescent="0.25">
      <c r="A9" s="6">
        <v>3</v>
      </c>
      <c r="B9" s="7" t="s">
        <v>162</v>
      </c>
      <c r="C9" s="11" t="s">
        <v>163</v>
      </c>
      <c r="D9" s="2" t="s">
        <v>13</v>
      </c>
      <c r="E9" s="47">
        <v>106078</v>
      </c>
      <c r="F9" s="53">
        <v>193.539311</v>
      </c>
      <c r="G9" s="5">
        <v>3.0736501999999999E-2</v>
      </c>
    </row>
    <row r="10" spans="1:7" ht="25.5" x14ac:dyDescent="0.25">
      <c r="A10" s="6">
        <v>4</v>
      </c>
      <c r="B10" s="7" t="s">
        <v>63</v>
      </c>
      <c r="C10" s="11" t="s">
        <v>64</v>
      </c>
      <c r="D10" s="2" t="s">
        <v>19</v>
      </c>
      <c r="E10" s="47">
        <v>151415</v>
      </c>
      <c r="F10" s="53">
        <v>188.05743000000001</v>
      </c>
      <c r="G10" s="5">
        <v>2.9865909999999999E-2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7">
        <v>40089</v>
      </c>
      <c r="F11" s="53">
        <v>186.77465100000001</v>
      </c>
      <c r="G11" s="5">
        <v>2.9662187999999999E-2</v>
      </c>
    </row>
    <row r="12" spans="1:7" ht="25.5" x14ac:dyDescent="0.25">
      <c r="A12" s="6">
        <v>6</v>
      </c>
      <c r="B12" s="7" t="s">
        <v>170</v>
      </c>
      <c r="C12" s="11" t="s">
        <v>171</v>
      </c>
      <c r="D12" s="2" t="s">
        <v>22</v>
      </c>
      <c r="E12" s="47">
        <v>32892</v>
      </c>
      <c r="F12" s="53">
        <v>180.95533800000001</v>
      </c>
      <c r="G12" s="5">
        <v>2.8738006999999999E-2</v>
      </c>
    </row>
    <row r="13" spans="1:7" ht="25.5" x14ac:dyDescent="0.25">
      <c r="A13" s="6">
        <v>7</v>
      </c>
      <c r="B13" s="7" t="s">
        <v>42</v>
      </c>
      <c r="C13" s="11" t="s">
        <v>43</v>
      </c>
      <c r="D13" s="2" t="s">
        <v>19</v>
      </c>
      <c r="E13" s="47">
        <v>177949</v>
      </c>
      <c r="F13" s="53">
        <v>176.525408</v>
      </c>
      <c r="G13" s="5">
        <v>2.8034478000000002E-2</v>
      </c>
    </row>
    <row r="14" spans="1:7" ht="25.5" x14ac:dyDescent="0.25">
      <c r="A14" s="6">
        <v>8</v>
      </c>
      <c r="B14" s="7" t="s">
        <v>20</v>
      </c>
      <c r="C14" s="11" t="s">
        <v>21</v>
      </c>
      <c r="D14" s="2" t="s">
        <v>22</v>
      </c>
      <c r="E14" s="47">
        <v>28959</v>
      </c>
      <c r="F14" s="53">
        <v>175.78112999999999</v>
      </c>
      <c r="G14" s="5">
        <v>2.7916277E-2</v>
      </c>
    </row>
    <row r="15" spans="1:7" ht="15" x14ac:dyDescent="0.25">
      <c r="A15" s="6">
        <v>9</v>
      </c>
      <c r="B15" s="7" t="s">
        <v>284</v>
      </c>
      <c r="C15" s="11" t="s">
        <v>285</v>
      </c>
      <c r="D15" s="2" t="s">
        <v>46</v>
      </c>
      <c r="E15" s="47">
        <v>188420</v>
      </c>
      <c r="F15" s="53">
        <v>171.17957000000001</v>
      </c>
      <c r="G15" s="5">
        <v>2.7185490999999999E-2</v>
      </c>
    </row>
    <row r="16" spans="1:7" ht="25.5" x14ac:dyDescent="0.25">
      <c r="A16" s="6">
        <v>10</v>
      </c>
      <c r="B16" s="7" t="s">
        <v>87</v>
      </c>
      <c r="C16" s="11" t="s">
        <v>88</v>
      </c>
      <c r="D16" s="2" t="s">
        <v>22</v>
      </c>
      <c r="E16" s="47">
        <v>14300</v>
      </c>
      <c r="F16" s="53">
        <v>161.161</v>
      </c>
      <c r="G16" s="5">
        <v>2.5594414999999999E-2</v>
      </c>
    </row>
    <row r="17" spans="1:7" ht="25.5" x14ac:dyDescent="0.25">
      <c r="A17" s="6">
        <v>11</v>
      </c>
      <c r="B17" s="7" t="s">
        <v>193</v>
      </c>
      <c r="C17" s="11" t="s">
        <v>194</v>
      </c>
      <c r="D17" s="2" t="s">
        <v>49</v>
      </c>
      <c r="E17" s="47">
        <v>30747</v>
      </c>
      <c r="F17" s="53">
        <v>159.80753250000001</v>
      </c>
      <c r="G17" s="5">
        <v>2.5379466999999999E-2</v>
      </c>
    </row>
    <row r="18" spans="1:7" ht="15" x14ac:dyDescent="0.25">
      <c r="A18" s="6">
        <v>12</v>
      </c>
      <c r="B18" s="7" t="s">
        <v>65</v>
      </c>
      <c r="C18" s="11" t="s">
        <v>66</v>
      </c>
      <c r="D18" s="2" t="s">
        <v>13</v>
      </c>
      <c r="E18" s="47">
        <v>17622</v>
      </c>
      <c r="F18" s="53">
        <v>159.18833699999999</v>
      </c>
      <c r="G18" s="5">
        <v>2.5281130999999998E-2</v>
      </c>
    </row>
    <row r="19" spans="1:7" ht="15" x14ac:dyDescent="0.25">
      <c r="A19" s="6">
        <v>13</v>
      </c>
      <c r="B19" s="7" t="s">
        <v>175</v>
      </c>
      <c r="C19" s="11" t="s">
        <v>176</v>
      </c>
      <c r="D19" s="2" t="s">
        <v>177</v>
      </c>
      <c r="E19" s="47">
        <v>48350</v>
      </c>
      <c r="F19" s="53">
        <v>157.08914999999999</v>
      </c>
      <c r="G19" s="5">
        <v>2.4947753E-2</v>
      </c>
    </row>
    <row r="20" spans="1:7" ht="15" x14ac:dyDescent="0.25">
      <c r="A20" s="6">
        <v>14</v>
      </c>
      <c r="B20" s="7" t="s">
        <v>61</v>
      </c>
      <c r="C20" s="11" t="s">
        <v>62</v>
      </c>
      <c r="D20" s="2" t="s">
        <v>13</v>
      </c>
      <c r="E20" s="47">
        <v>142798</v>
      </c>
      <c r="F20" s="53">
        <v>149.580905</v>
      </c>
      <c r="G20" s="5">
        <v>2.3755347999999999E-2</v>
      </c>
    </row>
    <row r="21" spans="1:7" ht="25.5" x14ac:dyDescent="0.25">
      <c r="A21" s="6">
        <v>15</v>
      </c>
      <c r="B21" s="7" t="s">
        <v>40</v>
      </c>
      <c r="C21" s="11" t="s">
        <v>41</v>
      </c>
      <c r="D21" s="2" t="s">
        <v>31</v>
      </c>
      <c r="E21" s="47">
        <v>25630</v>
      </c>
      <c r="F21" s="53">
        <v>143.54081500000001</v>
      </c>
      <c r="G21" s="5">
        <v>2.2796105000000001E-2</v>
      </c>
    </row>
    <row r="22" spans="1:7" ht="15" x14ac:dyDescent="0.25">
      <c r="A22" s="6">
        <v>16</v>
      </c>
      <c r="B22" s="7" t="s">
        <v>172</v>
      </c>
      <c r="C22" s="11" t="s">
        <v>173</v>
      </c>
      <c r="D22" s="2" t="s">
        <v>174</v>
      </c>
      <c r="E22" s="47">
        <v>48259</v>
      </c>
      <c r="F22" s="53">
        <v>135.2458475</v>
      </c>
      <c r="G22" s="5">
        <v>2.1478759E-2</v>
      </c>
    </row>
    <row r="23" spans="1:7" ht="25.5" x14ac:dyDescent="0.25">
      <c r="A23" s="6">
        <v>17</v>
      </c>
      <c r="B23" s="7" t="s">
        <v>54</v>
      </c>
      <c r="C23" s="11" t="s">
        <v>55</v>
      </c>
      <c r="D23" s="2" t="s">
        <v>22</v>
      </c>
      <c r="E23" s="47">
        <v>72038</v>
      </c>
      <c r="F23" s="53">
        <v>134.603003</v>
      </c>
      <c r="G23" s="5">
        <v>2.1376666999999999E-2</v>
      </c>
    </row>
    <row r="24" spans="1:7" ht="15" x14ac:dyDescent="0.25">
      <c r="A24" s="6">
        <v>18</v>
      </c>
      <c r="B24" s="7" t="s">
        <v>182</v>
      </c>
      <c r="C24" s="11" t="s">
        <v>183</v>
      </c>
      <c r="D24" s="2" t="s">
        <v>184</v>
      </c>
      <c r="E24" s="47">
        <v>61316</v>
      </c>
      <c r="F24" s="53">
        <v>131.18558200000001</v>
      </c>
      <c r="G24" s="5">
        <v>2.0833937E-2</v>
      </c>
    </row>
    <row r="25" spans="1:7" ht="25.5" x14ac:dyDescent="0.25">
      <c r="A25" s="6">
        <v>19</v>
      </c>
      <c r="B25" s="7" t="s">
        <v>189</v>
      </c>
      <c r="C25" s="11" t="s">
        <v>190</v>
      </c>
      <c r="D25" s="2" t="s">
        <v>22</v>
      </c>
      <c r="E25" s="47">
        <v>37873</v>
      </c>
      <c r="F25" s="53">
        <v>123.352361</v>
      </c>
      <c r="G25" s="5">
        <v>1.9589921999999999E-2</v>
      </c>
    </row>
    <row r="26" spans="1:7" ht="15" x14ac:dyDescent="0.25">
      <c r="A26" s="6">
        <v>20</v>
      </c>
      <c r="B26" s="7" t="s">
        <v>274</v>
      </c>
      <c r="C26" s="11" t="s">
        <v>275</v>
      </c>
      <c r="D26" s="2" t="s">
        <v>13</v>
      </c>
      <c r="E26" s="47">
        <v>58791</v>
      </c>
      <c r="F26" s="53">
        <v>122.25588449999999</v>
      </c>
      <c r="G26" s="5">
        <v>1.9415788E-2</v>
      </c>
    </row>
    <row r="27" spans="1:7" ht="25.5" x14ac:dyDescent="0.25">
      <c r="A27" s="6">
        <v>21</v>
      </c>
      <c r="B27" s="7" t="s">
        <v>197</v>
      </c>
      <c r="C27" s="11" t="s">
        <v>198</v>
      </c>
      <c r="D27" s="2" t="s">
        <v>166</v>
      </c>
      <c r="E27" s="47">
        <v>24598</v>
      </c>
      <c r="F27" s="53">
        <v>120.997562</v>
      </c>
      <c r="G27" s="5">
        <v>1.9215949999999999E-2</v>
      </c>
    </row>
    <row r="28" spans="1:7" ht="51" x14ac:dyDescent="0.25">
      <c r="A28" s="6">
        <v>22</v>
      </c>
      <c r="B28" s="7" t="s">
        <v>289</v>
      </c>
      <c r="C28" s="11" t="s">
        <v>290</v>
      </c>
      <c r="D28" s="2" t="s">
        <v>238</v>
      </c>
      <c r="E28" s="47">
        <v>270455</v>
      </c>
      <c r="F28" s="53">
        <v>119.00020000000001</v>
      </c>
      <c r="G28" s="5">
        <v>1.8898743999999999E-2</v>
      </c>
    </row>
    <row r="29" spans="1:7" ht="25.5" x14ac:dyDescent="0.25">
      <c r="A29" s="6">
        <v>23</v>
      </c>
      <c r="B29" s="7" t="s">
        <v>199</v>
      </c>
      <c r="C29" s="11" t="s">
        <v>200</v>
      </c>
      <c r="D29" s="2" t="s">
        <v>169</v>
      </c>
      <c r="E29" s="47">
        <v>36963</v>
      </c>
      <c r="F29" s="53">
        <v>115.95293100000001</v>
      </c>
      <c r="G29" s="5">
        <v>1.8414798999999999E-2</v>
      </c>
    </row>
    <row r="30" spans="1:7" ht="15" x14ac:dyDescent="0.25">
      <c r="A30" s="6">
        <v>24</v>
      </c>
      <c r="B30" s="7" t="s">
        <v>191</v>
      </c>
      <c r="C30" s="11" t="s">
        <v>192</v>
      </c>
      <c r="D30" s="2" t="s">
        <v>177</v>
      </c>
      <c r="E30" s="47">
        <v>9515</v>
      </c>
      <c r="F30" s="53">
        <v>115.2123775</v>
      </c>
      <c r="G30" s="5">
        <v>1.8297190000000001E-2</v>
      </c>
    </row>
    <row r="31" spans="1:7" ht="15" x14ac:dyDescent="0.25">
      <c r="A31" s="6">
        <v>25</v>
      </c>
      <c r="B31" s="7" t="s">
        <v>208</v>
      </c>
      <c r="C31" s="11" t="s">
        <v>209</v>
      </c>
      <c r="D31" s="2" t="s">
        <v>210</v>
      </c>
      <c r="E31" s="47">
        <v>19444</v>
      </c>
      <c r="F31" s="53">
        <v>114.641824</v>
      </c>
      <c r="G31" s="5">
        <v>1.8206578000000001E-2</v>
      </c>
    </row>
    <row r="32" spans="1:7" ht="15" x14ac:dyDescent="0.25">
      <c r="A32" s="6">
        <v>26</v>
      </c>
      <c r="B32" s="7" t="s">
        <v>239</v>
      </c>
      <c r="C32" s="11" t="s">
        <v>240</v>
      </c>
      <c r="D32" s="2" t="s">
        <v>210</v>
      </c>
      <c r="E32" s="47">
        <v>12020</v>
      </c>
      <c r="F32" s="53">
        <v>111.83408</v>
      </c>
      <c r="G32" s="5">
        <v>1.7760673000000001E-2</v>
      </c>
    </row>
    <row r="33" spans="1:7" ht="15" x14ac:dyDescent="0.25">
      <c r="A33" s="6">
        <v>27</v>
      </c>
      <c r="B33" s="7" t="s">
        <v>228</v>
      </c>
      <c r="C33" s="11" t="s">
        <v>229</v>
      </c>
      <c r="D33" s="2" t="s">
        <v>69</v>
      </c>
      <c r="E33" s="47">
        <v>57337</v>
      </c>
      <c r="F33" s="53">
        <v>109.628344</v>
      </c>
      <c r="G33" s="5">
        <v>1.7410373999999999E-2</v>
      </c>
    </row>
    <row r="34" spans="1:7" ht="15" x14ac:dyDescent="0.25">
      <c r="A34" s="6">
        <v>28</v>
      </c>
      <c r="B34" s="7" t="s">
        <v>178</v>
      </c>
      <c r="C34" s="11" t="s">
        <v>179</v>
      </c>
      <c r="D34" s="2" t="s">
        <v>13</v>
      </c>
      <c r="E34" s="47">
        <v>98000</v>
      </c>
      <c r="F34" s="53">
        <v>104.958</v>
      </c>
      <c r="G34" s="5">
        <v>1.6668664E-2</v>
      </c>
    </row>
    <row r="35" spans="1:7" ht="25.5" x14ac:dyDescent="0.25">
      <c r="A35" s="6">
        <v>29</v>
      </c>
      <c r="B35" s="7" t="s">
        <v>211</v>
      </c>
      <c r="C35" s="11" t="s">
        <v>212</v>
      </c>
      <c r="D35" s="2" t="s">
        <v>60</v>
      </c>
      <c r="E35" s="47">
        <v>25594</v>
      </c>
      <c r="F35" s="53">
        <v>102.24803</v>
      </c>
      <c r="G35" s="5">
        <v>1.6238286000000001E-2</v>
      </c>
    </row>
    <row r="36" spans="1:7" ht="25.5" x14ac:dyDescent="0.25">
      <c r="A36" s="6">
        <v>30</v>
      </c>
      <c r="B36" s="7" t="s">
        <v>100</v>
      </c>
      <c r="C36" s="11" t="s">
        <v>101</v>
      </c>
      <c r="D36" s="2" t="s">
        <v>22</v>
      </c>
      <c r="E36" s="47">
        <v>22756</v>
      </c>
      <c r="F36" s="53">
        <v>92.833101999999997</v>
      </c>
      <c r="G36" s="5">
        <v>1.4743076000000001E-2</v>
      </c>
    </row>
    <row r="37" spans="1:7" ht="25.5" x14ac:dyDescent="0.25">
      <c r="A37" s="6">
        <v>31</v>
      </c>
      <c r="B37" s="7" t="s">
        <v>201</v>
      </c>
      <c r="C37" s="11" t="s">
        <v>866</v>
      </c>
      <c r="D37" s="2" t="s">
        <v>60</v>
      </c>
      <c r="E37" s="47">
        <v>4927</v>
      </c>
      <c r="F37" s="53">
        <v>90.925321499999995</v>
      </c>
      <c r="G37" s="5">
        <v>1.4440095999999999E-2</v>
      </c>
    </row>
    <row r="38" spans="1:7" ht="15" x14ac:dyDescent="0.25">
      <c r="A38" s="6">
        <v>32</v>
      </c>
      <c r="B38" s="7" t="s">
        <v>254</v>
      </c>
      <c r="C38" s="11" t="s">
        <v>255</v>
      </c>
      <c r="D38" s="2" t="s">
        <v>177</v>
      </c>
      <c r="E38" s="47">
        <v>11780</v>
      </c>
      <c r="F38" s="53">
        <v>88.473690000000005</v>
      </c>
      <c r="G38" s="5">
        <v>1.4050745999999999E-2</v>
      </c>
    </row>
    <row r="39" spans="1:7" ht="15" x14ac:dyDescent="0.25">
      <c r="A39" s="6">
        <v>33</v>
      </c>
      <c r="B39" s="7" t="s">
        <v>67</v>
      </c>
      <c r="C39" s="11" t="s">
        <v>68</v>
      </c>
      <c r="D39" s="2" t="s">
        <v>69</v>
      </c>
      <c r="E39" s="47">
        <v>32900</v>
      </c>
      <c r="F39" s="53">
        <v>73.021550000000005</v>
      </c>
      <c r="G39" s="5">
        <v>1.1596749999999999E-2</v>
      </c>
    </row>
    <row r="40" spans="1:7" ht="51" x14ac:dyDescent="0.25">
      <c r="A40" s="6">
        <v>34</v>
      </c>
      <c r="B40" s="7" t="s">
        <v>236</v>
      </c>
      <c r="C40" s="11" t="s">
        <v>237</v>
      </c>
      <c r="D40" s="2" t="s">
        <v>238</v>
      </c>
      <c r="E40" s="47">
        <v>29874</v>
      </c>
      <c r="F40" s="53">
        <v>70.368206999999998</v>
      </c>
      <c r="G40" s="5">
        <v>1.1175365E-2</v>
      </c>
    </row>
    <row r="41" spans="1:7" ht="15" x14ac:dyDescent="0.25">
      <c r="A41" s="6">
        <v>35</v>
      </c>
      <c r="B41" s="7" t="s">
        <v>276</v>
      </c>
      <c r="C41" s="11" t="s">
        <v>277</v>
      </c>
      <c r="D41" s="2" t="s">
        <v>174</v>
      </c>
      <c r="E41" s="47">
        <v>19090</v>
      </c>
      <c r="F41" s="53">
        <v>69.993485000000007</v>
      </c>
      <c r="G41" s="5">
        <v>1.1115854999999999E-2</v>
      </c>
    </row>
    <row r="42" spans="1:7" ht="38.25" x14ac:dyDescent="0.25">
      <c r="A42" s="6">
        <v>36</v>
      </c>
      <c r="B42" s="7" t="s">
        <v>82</v>
      </c>
      <c r="C42" s="11" t="s">
        <v>83</v>
      </c>
      <c r="D42" s="2" t="s">
        <v>84</v>
      </c>
      <c r="E42" s="47">
        <v>79000</v>
      </c>
      <c r="F42" s="53">
        <v>69.085499999999996</v>
      </c>
      <c r="G42" s="5">
        <v>1.0971655E-2</v>
      </c>
    </row>
    <row r="43" spans="1:7" ht="25.5" x14ac:dyDescent="0.25">
      <c r="A43" s="6">
        <v>37</v>
      </c>
      <c r="B43" s="7" t="s">
        <v>187</v>
      </c>
      <c r="C43" s="11" t="s">
        <v>188</v>
      </c>
      <c r="D43" s="2" t="s">
        <v>60</v>
      </c>
      <c r="E43" s="47">
        <v>38919</v>
      </c>
      <c r="F43" s="53">
        <v>67.466086500000003</v>
      </c>
      <c r="G43" s="5">
        <v>1.0714471999999999E-2</v>
      </c>
    </row>
    <row r="44" spans="1:7" ht="15" x14ac:dyDescent="0.25">
      <c r="A44" s="6">
        <v>38</v>
      </c>
      <c r="B44" s="7" t="s">
        <v>256</v>
      </c>
      <c r="C44" s="11" t="s">
        <v>257</v>
      </c>
      <c r="D44" s="2" t="s">
        <v>210</v>
      </c>
      <c r="E44" s="47">
        <v>6900</v>
      </c>
      <c r="F44" s="53">
        <v>62.7624</v>
      </c>
      <c r="G44" s="5">
        <v>9.9674670000000007E-3</v>
      </c>
    </row>
    <row r="45" spans="1:7" ht="25.5" x14ac:dyDescent="0.25">
      <c r="A45" s="6">
        <v>39</v>
      </c>
      <c r="B45" s="7" t="s">
        <v>89</v>
      </c>
      <c r="C45" s="11" t="s">
        <v>90</v>
      </c>
      <c r="D45" s="2" t="s">
        <v>22</v>
      </c>
      <c r="E45" s="47">
        <v>10262</v>
      </c>
      <c r="F45" s="53">
        <v>62.567413999999999</v>
      </c>
      <c r="G45" s="5">
        <v>9.9364999999999992E-3</v>
      </c>
    </row>
    <row r="46" spans="1:7" ht="25.5" x14ac:dyDescent="0.25">
      <c r="A46" s="6">
        <v>40</v>
      </c>
      <c r="B46" s="7" t="s">
        <v>280</v>
      </c>
      <c r="C46" s="11" t="s">
        <v>281</v>
      </c>
      <c r="D46" s="2" t="s">
        <v>49</v>
      </c>
      <c r="E46" s="47">
        <v>89000</v>
      </c>
      <c r="F46" s="53">
        <v>61.988500000000002</v>
      </c>
      <c r="G46" s="5">
        <v>9.8445609999999999E-3</v>
      </c>
    </row>
    <row r="47" spans="1:7" ht="15" x14ac:dyDescent="0.25">
      <c r="A47" s="6">
        <v>41</v>
      </c>
      <c r="B47" s="7" t="s">
        <v>286</v>
      </c>
      <c r="C47" s="11" t="s">
        <v>287</v>
      </c>
      <c r="D47" s="2" t="s">
        <v>161</v>
      </c>
      <c r="E47" s="47">
        <v>25632</v>
      </c>
      <c r="F47" s="53">
        <v>61.939728000000002</v>
      </c>
      <c r="G47" s="5">
        <v>9.836816E-3</v>
      </c>
    </row>
    <row r="48" spans="1:7" ht="15" x14ac:dyDescent="0.25">
      <c r="A48" s="6">
        <v>42</v>
      </c>
      <c r="B48" s="7" t="s">
        <v>258</v>
      </c>
      <c r="C48" s="11" t="s">
        <v>259</v>
      </c>
      <c r="D48" s="2" t="s">
        <v>184</v>
      </c>
      <c r="E48" s="47">
        <v>46393</v>
      </c>
      <c r="F48" s="53">
        <v>61.656297000000002</v>
      </c>
      <c r="G48" s="5">
        <v>9.791803E-3</v>
      </c>
    </row>
    <row r="49" spans="1:7" ht="15" x14ac:dyDescent="0.25">
      <c r="A49" s="6">
        <v>43</v>
      </c>
      <c r="B49" s="7" t="s">
        <v>244</v>
      </c>
      <c r="C49" s="11" t="s">
        <v>245</v>
      </c>
      <c r="D49" s="2" t="s">
        <v>174</v>
      </c>
      <c r="E49" s="47">
        <v>20028</v>
      </c>
      <c r="F49" s="53">
        <v>60.825035999999997</v>
      </c>
      <c r="G49" s="5">
        <v>9.6597890000000002E-3</v>
      </c>
    </row>
    <row r="50" spans="1:7" ht="25.5" x14ac:dyDescent="0.25">
      <c r="A50" s="6">
        <v>44</v>
      </c>
      <c r="B50" s="7" t="s">
        <v>34</v>
      </c>
      <c r="C50" s="11" t="s">
        <v>35</v>
      </c>
      <c r="D50" s="2" t="s">
        <v>22</v>
      </c>
      <c r="E50" s="47">
        <v>10490</v>
      </c>
      <c r="F50" s="53">
        <v>57.747450000000001</v>
      </c>
      <c r="G50" s="5">
        <v>9.1710290000000007E-3</v>
      </c>
    </row>
    <row r="51" spans="1:7" ht="25.5" x14ac:dyDescent="0.25">
      <c r="A51" s="6">
        <v>45</v>
      </c>
      <c r="B51" s="7" t="s">
        <v>221</v>
      </c>
      <c r="C51" s="11" t="s">
        <v>222</v>
      </c>
      <c r="D51" s="2" t="s">
        <v>49</v>
      </c>
      <c r="E51" s="47">
        <v>92347</v>
      </c>
      <c r="F51" s="53">
        <v>56.331670000000003</v>
      </c>
      <c r="G51" s="5">
        <v>8.9461850000000006E-3</v>
      </c>
    </row>
    <row r="52" spans="1:7" ht="15" x14ac:dyDescent="0.25">
      <c r="A52" s="6">
        <v>46</v>
      </c>
      <c r="B52" s="7" t="s">
        <v>81</v>
      </c>
      <c r="C52" s="11" t="s">
        <v>865</v>
      </c>
      <c r="D52" s="2" t="s">
        <v>69</v>
      </c>
      <c r="E52" s="47">
        <v>24117</v>
      </c>
      <c r="F52" s="53">
        <v>54.757648500000002</v>
      </c>
      <c r="G52" s="5">
        <v>8.6962099999999994E-3</v>
      </c>
    </row>
    <row r="53" spans="1:7" ht="15" x14ac:dyDescent="0.25">
      <c r="A53" s="6">
        <v>47</v>
      </c>
      <c r="B53" s="7" t="s">
        <v>202</v>
      </c>
      <c r="C53" s="11" t="s">
        <v>203</v>
      </c>
      <c r="D53" s="2" t="s">
        <v>25</v>
      </c>
      <c r="E53" s="47">
        <v>78758</v>
      </c>
      <c r="F53" s="53">
        <v>54.697431000000002</v>
      </c>
      <c r="G53" s="5">
        <v>8.6866470000000005E-3</v>
      </c>
    </row>
    <row r="54" spans="1:7" ht="15" x14ac:dyDescent="0.25">
      <c r="A54" s="6">
        <v>48</v>
      </c>
      <c r="B54" s="7" t="s">
        <v>241</v>
      </c>
      <c r="C54" s="11" t="s">
        <v>242</v>
      </c>
      <c r="D54" s="2" t="s">
        <v>243</v>
      </c>
      <c r="E54" s="47">
        <v>36739</v>
      </c>
      <c r="F54" s="53">
        <v>54.336981000000002</v>
      </c>
      <c r="G54" s="5">
        <v>8.6294030000000008E-3</v>
      </c>
    </row>
    <row r="55" spans="1:7" ht="15" x14ac:dyDescent="0.25">
      <c r="A55" s="6">
        <v>49</v>
      </c>
      <c r="B55" s="7" t="s">
        <v>262</v>
      </c>
      <c r="C55" s="11" t="s">
        <v>263</v>
      </c>
      <c r="D55" s="2" t="s">
        <v>264</v>
      </c>
      <c r="E55" s="47">
        <v>21282</v>
      </c>
      <c r="F55" s="53">
        <v>52.119618000000003</v>
      </c>
      <c r="G55" s="5">
        <v>8.2772579999999991E-3</v>
      </c>
    </row>
    <row r="56" spans="1:7" ht="15" x14ac:dyDescent="0.25">
      <c r="A56" s="6">
        <v>50</v>
      </c>
      <c r="B56" s="7" t="s">
        <v>75</v>
      </c>
      <c r="C56" s="11" t="s">
        <v>76</v>
      </c>
      <c r="D56" s="2" t="s">
        <v>69</v>
      </c>
      <c r="E56" s="47">
        <v>19208</v>
      </c>
      <c r="F56" s="53">
        <v>51.928828000000003</v>
      </c>
      <c r="G56" s="5">
        <v>8.2469580000000004E-3</v>
      </c>
    </row>
    <row r="57" spans="1:7" ht="15" x14ac:dyDescent="0.25">
      <c r="A57" s="6">
        <v>51</v>
      </c>
      <c r="B57" s="7" t="s">
        <v>180</v>
      </c>
      <c r="C57" s="11" t="s">
        <v>181</v>
      </c>
      <c r="D57" s="2" t="s">
        <v>16</v>
      </c>
      <c r="E57" s="47">
        <v>24161</v>
      </c>
      <c r="F57" s="53">
        <v>51.3058835</v>
      </c>
      <c r="G57" s="5">
        <v>8.1480259999999992E-3</v>
      </c>
    </row>
    <row r="58" spans="1:7" ht="15" x14ac:dyDescent="0.25">
      <c r="A58" s="6">
        <v>52</v>
      </c>
      <c r="B58" s="7" t="s">
        <v>213</v>
      </c>
      <c r="C58" s="11" t="s">
        <v>214</v>
      </c>
      <c r="D58" s="2" t="s">
        <v>161</v>
      </c>
      <c r="E58" s="47">
        <v>22567</v>
      </c>
      <c r="F58" s="53">
        <v>50.945002500000001</v>
      </c>
      <c r="G58" s="5">
        <v>8.0907140000000006E-3</v>
      </c>
    </row>
    <row r="59" spans="1:7" ht="15" x14ac:dyDescent="0.25">
      <c r="A59" s="6">
        <v>53</v>
      </c>
      <c r="B59" s="7" t="s">
        <v>225</v>
      </c>
      <c r="C59" s="11" t="s">
        <v>226</v>
      </c>
      <c r="D59" s="2" t="s">
        <v>227</v>
      </c>
      <c r="E59" s="47">
        <v>2863</v>
      </c>
      <c r="F59" s="53">
        <v>48.165680500000001</v>
      </c>
      <c r="G59" s="5">
        <v>7.6493220000000001E-3</v>
      </c>
    </row>
    <row r="60" spans="1:7" ht="25.5" x14ac:dyDescent="0.25">
      <c r="A60" s="6">
        <v>54</v>
      </c>
      <c r="B60" s="7" t="s">
        <v>219</v>
      </c>
      <c r="C60" s="11" t="s">
        <v>220</v>
      </c>
      <c r="D60" s="2" t="s">
        <v>31</v>
      </c>
      <c r="E60" s="47">
        <v>38605</v>
      </c>
      <c r="F60" s="53">
        <v>46.712049999999998</v>
      </c>
      <c r="G60" s="5">
        <v>7.4184669999999998E-3</v>
      </c>
    </row>
    <row r="61" spans="1:7" ht="25.5" x14ac:dyDescent="0.25">
      <c r="A61" s="6">
        <v>55</v>
      </c>
      <c r="B61" s="7" t="s">
        <v>93</v>
      </c>
      <c r="C61" s="11" t="s">
        <v>94</v>
      </c>
      <c r="D61" s="2" t="s">
        <v>95</v>
      </c>
      <c r="E61" s="47">
        <v>15000</v>
      </c>
      <c r="F61" s="53">
        <v>42.9375</v>
      </c>
      <c r="G61" s="5">
        <v>6.8190209999999998E-3</v>
      </c>
    </row>
    <row r="62" spans="1:7" ht="15" x14ac:dyDescent="0.25">
      <c r="A62" s="6">
        <v>56</v>
      </c>
      <c r="B62" s="7" t="s">
        <v>195</v>
      </c>
      <c r="C62" s="11" t="s">
        <v>196</v>
      </c>
      <c r="D62" s="2" t="s">
        <v>177</v>
      </c>
      <c r="E62" s="47">
        <v>10712</v>
      </c>
      <c r="F62" s="53">
        <v>42.692675999999999</v>
      </c>
      <c r="G62" s="5">
        <v>6.7801390000000001E-3</v>
      </c>
    </row>
    <row r="63" spans="1:7" ht="25.5" x14ac:dyDescent="0.25">
      <c r="A63" s="6">
        <v>57</v>
      </c>
      <c r="B63" s="7" t="s">
        <v>278</v>
      </c>
      <c r="C63" s="11" t="s">
        <v>279</v>
      </c>
      <c r="D63" s="2" t="s">
        <v>22</v>
      </c>
      <c r="E63" s="47">
        <v>7809</v>
      </c>
      <c r="F63" s="53">
        <v>42.570763499999998</v>
      </c>
      <c r="G63" s="5">
        <v>6.7607780000000003E-3</v>
      </c>
    </row>
    <row r="64" spans="1:7" ht="15" x14ac:dyDescent="0.25">
      <c r="A64" s="6">
        <v>58</v>
      </c>
      <c r="B64" s="7" t="s">
        <v>96</v>
      </c>
      <c r="C64" s="11" t="s">
        <v>97</v>
      </c>
      <c r="D64" s="2" t="s">
        <v>69</v>
      </c>
      <c r="E64" s="47">
        <v>27261</v>
      </c>
      <c r="F64" s="53">
        <v>38.683359000000003</v>
      </c>
      <c r="G64" s="5">
        <v>6.1434089999999998E-3</v>
      </c>
    </row>
    <row r="65" spans="1:7" ht="25.5" x14ac:dyDescent="0.25">
      <c r="A65" s="6">
        <v>59</v>
      </c>
      <c r="B65" s="7" t="s">
        <v>230</v>
      </c>
      <c r="C65" s="11" t="s">
        <v>231</v>
      </c>
      <c r="D65" s="2" t="s">
        <v>169</v>
      </c>
      <c r="E65" s="47">
        <v>18997</v>
      </c>
      <c r="F65" s="53">
        <v>28.182049500000002</v>
      </c>
      <c r="G65" s="5">
        <v>4.4756680000000004E-3</v>
      </c>
    </row>
    <row r="66" spans="1:7" ht="25.5" x14ac:dyDescent="0.25">
      <c r="A66" s="6">
        <v>60</v>
      </c>
      <c r="B66" s="7" t="s">
        <v>232</v>
      </c>
      <c r="C66" s="11" t="s">
        <v>233</v>
      </c>
      <c r="D66" s="2" t="s">
        <v>22</v>
      </c>
      <c r="E66" s="47">
        <v>11611</v>
      </c>
      <c r="F66" s="53">
        <v>8.3308924999999991</v>
      </c>
      <c r="G66" s="5">
        <v>1.3230519999999999E-3</v>
      </c>
    </row>
    <row r="67" spans="1:7" ht="15" x14ac:dyDescent="0.25">
      <c r="A67" s="1"/>
      <c r="B67" s="2"/>
      <c r="C67" s="8" t="s">
        <v>109</v>
      </c>
      <c r="D67" s="12"/>
      <c r="E67" s="49"/>
      <c r="F67" s="55">
        <v>6103.5348584999983</v>
      </c>
      <c r="G67" s="13">
        <v>0.9693188909999999</v>
      </c>
    </row>
    <row r="68" spans="1:7" ht="15" x14ac:dyDescent="0.25">
      <c r="A68" s="6"/>
      <c r="B68" s="7"/>
      <c r="C68" s="14"/>
      <c r="D68" s="15"/>
      <c r="E68" s="47"/>
      <c r="F68" s="53"/>
      <c r="G68" s="5"/>
    </row>
    <row r="69" spans="1:7" ht="15" x14ac:dyDescent="0.25">
      <c r="A69" s="1"/>
      <c r="B69" s="2"/>
      <c r="C69" s="8" t="s">
        <v>110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6"/>
      <c r="B71" s="7"/>
      <c r="C71" s="14"/>
      <c r="D71" s="15"/>
      <c r="E71" s="47"/>
      <c r="F71" s="53"/>
      <c r="G71" s="5"/>
    </row>
    <row r="72" spans="1:7" ht="15" x14ac:dyDescent="0.25">
      <c r="A72" s="16"/>
      <c r="B72" s="17"/>
      <c r="C72" s="8" t="s">
        <v>111</v>
      </c>
      <c r="D72" s="9"/>
      <c r="E72" s="48"/>
      <c r="F72" s="54"/>
      <c r="G72" s="10"/>
    </row>
    <row r="73" spans="1:7" ht="15" x14ac:dyDescent="0.25">
      <c r="A73" s="18"/>
      <c r="B73" s="19"/>
      <c r="C73" s="8" t="s">
        <v>109</v>
      </c>
      <c r="D73" s="20"/>
      <c r="E73" s="50"/>
      <c r="F73" s="56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1"/>
      <c r="F74" s="57"/>
      <c r="G74" s="23"/>
    </row>
    <row r="75" spans="1:7" ht="15" x14ac:dyDescent="0.25">
      <c r="A75" s="1"/>
      <c r="B75" s="2"/>
      <c r="C75" s="8" t="s">
        <v>113</v>
      </c>
      <c r="D75" s="9"/>
      <c r="E75" s="48"/>
      <c r="F75" s="54"/>
      <c r="G75" s="10"/>
    </row>
    <row r="76" spans="1:7" ht="15" x14ac:dyDescent="0.25">
      <c r="A76" s="1"/>
      <c r="B76" s="2"/>
      <c r="C76" s="8" t="s">
        <v>109</v>
      </c>
      <c r="D76" s="12"/>
      <c r="E76" s="49"/>
      <c r="F76" s="55">
        <v>0</v>
      </c>
      <c r="G76" s="13">
        <v>0</v>
      </c>
    </row>
    <row r="77" spans="1:7" ht="15" x14ac:dyDescent="0.25">
      <c r="A77" s="1"/>
      <c r="B77" s="2"/>
      <c r="C77" s="14"/>
      <c r="D77" s="4"/>
      <c r="E77" s="47"/>
      <c r="F77" s="53"/>
      <c r="G77" s="5"/>
    </row>
    <row r="78" spans="1:7" ht="15" x14ac:dyDescent="0.25">
      <c r="A78" s="1"/>
      <c r="B78" s="2"/>
      <c r="C78" s="8" t="s">
        <v>114</v>
      </c>
      <c r="D78" s="9"/>
      <c r="E78" s="48"/>
      <c r="F78" s="54"/>
      <c r="G78" s="10"/>
    </row>
    <row r="79" spans="1:7" ht="15" x14ac:dyDescent="0.25">
      <c r="A79" s="1"/>
      <c r="B79" s="2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1"/>
      <c r="B80" s="2"/>
      <c r="C80" s="14"/>
      <c r="D80" s="4"/>
      <c r="E80" s="47"/>
      <c r="F80" s="53"/>
      <c r="G80" s="5"/>
    </row>
    <row r="81" spans="1:7" ht="15" x14ac:dyDescent="0.25">
      <c r="A81" s="1"/>
      <c r="B81" s="2"/>
      <c r="C81" s="8" t="s">
        <v>115</v>
      </c>
      <c r="D81" s="9"/>
      <c r="E81" s="48"/>
      <c r="F81" s="54"/>
      <c r="G81" s="10"/>
    </row>
    <row r="82" spans="1:7" ht="15" x14ac:dyDescent="0.25">
      <c r="A82" s="1"/>
      <c r="B82" s="2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1"/>
      <c r="B83" s="2"/>
      <c r="C83" s="14"/>
      <c r="D83" s="4"/>
      <c r="E83" s="47"/>
      <c r="F83" s="53"/>
      <c r="G83" s="5"/>
    </row>
    <row r="84" spans="1:7" ht="25.5" x14ac:dyDescent="0.25">
      <c r="A84" s="6"/>
      <c r="B84" s="7"/>
      <c r="C84" s="24" t="s">
        <v>116</v>
      </c>
      <c r="D84" s="25"/>
      <c r="E84" s="49"/>
      <c r="F84" s="55">
        <v>6103.5348584999983</v>
      </c>
      <c r="G84" s="13">
        <v>0.9693188909999999</v>
      </c>
    </row>
    <row r="85" spans="1:7" ht="15" x14ac:dyDescent="0.25">
      <c r="A85" s="1"/>
      <c r="B85" s="2"/>
      <c r="C85" s="11"/>
      <c r="D85" s="4"/>
      <c r="E85" s="47"/>
      <c r="F85" s="53"/>
      <c r="G85" s="5"/>
    </row>
    <row r="86" spans="1:7" ht="15" x14ac:dyDescent="0.25">
      <c r="A86" s="1"/>
      <c r="B86" s="2"/>
      <c r="C86" s="3" t="s">
        <v>117</v>
      </c>
      <c r="D86" s="4"/>
      <c r="E86" s="47"/>
      <c r="F86" s="53"/>
      <c r="G86" s="5"/>
    </row>
    <row r="87" spans="1:7" ht="25.5" x14ac:dyDescent="0.25">
      <c r="A87" s="1"/>
      <c r="B87" s="2"/>
      <c r="C87" s="8" t="s">
        <v>10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1"/>
      <c r="B90" s="26"/>
      <c r="C90" s="8" t="s">
        <v>118</v>
      </c>
      <c r="D90" s="9"/>
      <c r="E90" s="48"/>
      <c r="F90" s="54"/>
      <c r="G90" s="10"/>
    </row>
    <row r="91" spans="1:7" ht="15" x14ac:dyDescent="0.25">
      <c r="A91" s="6"/>
      <c r="B91" s="7"/>
      <c r="C91" s="8" t="s">
        <v>109</v>
      </c>
      <c r="D91" s="12"/>
      <c r="E91" s="49"/>
      <c r="F91" s="55">
        <v>0</v>
      </c>
      <c r="G91" s="13">
        <v>0</v>
      </c>
    </row>
    <row r="92" spans="1:7" ht="15" x14ac:dyDescent="0.25">
      <c r="A92" s="6"/>
      <c r="B92" s="7"/>
      <c r="C92" s="14"/>
      <c r="D92" s="4"/>
      <c r="E92" s="47"/>
      <c r="F92" s="59"/>
      <c r="G92" s="28"/>
    </row>
    <row r="93" spans="1:7" ht="15" x14ac:dyDescent="0.25">
      <c r="A93" s="1"/>
      <c r="B93" s="2"/>
      <c r="C93" s="8" t="s">
        <v>119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12"/>
      <c r="E94" s="49"/>
      <c r="F94" s="55">
        <v>0</v>
      </c>
      <c r="G94" s="13">
        <v>0</v>
      </c>
    </row>
    <row r="95" spans="1:7" ht="15" x14ac:dyDescent="0.25">
      <c r="A95" s="1"/>
      <c r="B95" s="2"/>
      <c r="C95" s="14"/>
      <c r="D95" s="4"/>
      <c r="E95" s="47"/>
      <c r="F95" s="53"/>
      <c r="G95" s="5"/>
    </row>
    <row r="96" spans="1:7" ht="25.5" x14ac:dyDescent="0.25">
      <c r="A96" s="1"/>
      <c r="B96" s="26"/>
      <c r="C96" s="8" t="s">
        <v>120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12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4"/>
      <c r="E98" s="47"/>
      <c r="F98" s="53"/>
      <c r="G98" s="5"/>
    </row>
    <row r="99" spans="1:7" ht="15" x14ac:dyDescent="0.25">
      <c r="A99" s="6"/>
      <c r="B99" s="7"/>
      <c r="C99" s="29" t="s">
        <v>121</v>
      </c>
      <c r="D99" s="25"/>
      <c r="E99" s="49"/>
      <c r="F99" s="55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7"/>
      <c r="F100" s="53"/>
      <c r="G100" s="5"/>
    </row>
    <row r="101" spans="1:7" ht="15" x14ac:dyDescent="0.25">
      <c r="A101" s="1"/>
      <c r="B101" s="2"/>
      <c r="C101" s="3" t="s">
        <v>122</v>
      </c>
      <c r="D101" s="4"/>
      <c r="E101" s="47"/>
      <c r="F101" s="53"/>
      <c r="G101" s="5"/>
    </row>
    <row r="102" spans="1:7" ht="15" x14ac:dyDescent="0.25">
      <c r="A102" s="6"/>
      <c r="B102" s="7"/>
      <c r="C102" s="8" t="s">
        <v>123</v>
      </c>
      <c r="D102" s="9"/>
      <c r="E102" s="48"/>
      <c r="F102" s="54"/>
      <c r="G102" s="10"/>
    </row>
    <row r="103" spans="1:7" ht="15" x14ac:dyDescent="0.25">
      <c r="A103" s="6"/>
      <c r="B103" s="7"/>
      <c r="C103" s="8" t="s">
        <v>109</v>
      </c>
      <c r="D103" s="25"/>
      <c r="E103" s="49"/>
      <c r="F103" s="55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7"/>
      <c r="F104" s="53"/>
      <c r="G104" s="5"/>
    </row>
    <row r="105" spans="1:7" ht="15" x14ac:dyDescent="0.25">
      <c r="A105" s="6"/>
      <c r="B105" s="7"/>
      <c r="C105" s="8" t="s">
        <v>124</v>
      </c>
      <c r="D105" s="9"/>
      <c r="E105" s="48"/>
      <c r="F105" s="54"/>
      <c r="G105" s="10"/>
    </row>
    <row r="106" spans="1:7" ht="15" x14ac:dyDescent="0.25">
      <c r="A106" s="6"/>
      <c r="B106" s="7"/>
      <c r="C106" s="8" t="s">
        <v>109</v>
      </c>
      <c r="D106" s="25"/>
      <c r="E106" s="49"/>
      <c r="F106" s="55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7"/>
      <c r="F107" s="53"/>
      <c r="G107" s="5"/>
    </row>
    <row r="108" spans="1:7" ht="15" x14ac:dyDescent="0.25">
      <c r="A108" s="6"/>
      <c r="B108" s="7"/>
      <c r="C108" s="8" t="s">
        <v>125</v>
      </c>
      <c r="D108" s="9"/>
      <c r="E108" s="48"/>
      <c r="F108" s="54"/>
      <c r="G108" s="10"/>
    </row>
    <row r="109" spans="1:7" ht="15" x14ac:dyDescent="0.25">
      <c r="A109" s="6"/>
      <c r="B109" s="7"/>
      <c r="C109" s="8" t="s">
        <v>109</v>
      </c>
      <c r="D109" s="25"/>
      <c r="E109" s="49"/>
      <c r="F109" s="55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7"/>
      <c r="F110" s="53"/>
      <c r="G110" s="5"/>
    </row>
    <row r="111" spans="1:7" ht="15" x14ac:dyDescent="0.25">
      <c r="A111" s="6"/>
      <c r="B111" s="7"/>
      <c r="C111" s="8" t="s">
        <v>126</v>
      </c>
      <c r="D111" s="9"/>
      <c r="E111" s="48"/>
      <c r="F111" s="54"/>
      <c r="G111" s="10"/>
    </row>
    <row r="112" spans="1:7" ht="15" x14ac:dyDescent="0.25">
      <c r="A112" s="6">
        <v>1</v>
      </c>
      <c r="B112" s="7"/>
      <c r="C112" s="11" t="s">
        <v>757</v>
      </c>
      <c r="D112" s="15"/>
      <c r="E112" s="47"/>
      <c r="F112" s="53">
        <v>181.94018410000001</v>
      </c>
      <c r="G112" s="5">
        <v>2.8894413000000001E-2</v>
      </c>
    </row>
    <row r="113" spans="1:7" ht="15" x14ac:dyDescent="0.25">
      <c r="A113" s="6"/>
      <c r="B113" s="7"/>
      <c r="C113" s="8" t="s">
        <v>109</v>
      </c>
      <c r="D113" s="25"/>
      <c r="E113" s="49"/>
      <c r="F113" s="55">
        <v>181.94018410000001</v>
      </c>
      <c r="G113" s="13">
        <v>2.8894413000000001E-2</v>
      </c>
    </row>
    <row r="114" spans="1:7" ht="15" x14ac:dyDescent="0.25">
      <c r="A114" s="6"/>
      <c r="B114" s="7"/>
      <c r="C114" s="14"/>
      <c r="D114" s="7"/>
      <c r="E114" s="47"/>
      <c r="F114" s="53"/>
      <c r="G114" s="5"/>
    </row>
    <row r="115" spans="1:7" ht="25.5" x14ac:dyDescent="0.25">
      <c r="A115" s="6"/>
      <c r="B115" s="7"/>
      <c r="C115" s="24" t="s">
        <v>128</v>
      </c>
      <c r="D115" s="25"/>
      <c r="E115" s="49"/>
      <c r="F115" s="55">
        <v>181.94018410000001</v>
      </c>
      <c r="G115" s="13">
        <v>2.8894413000000001E-2</v>
      </c>
    </row>
    <row r="116" spans="1:7" ht="15" x14ac:dyDescent="0.25">
      <c r="A116" s="6"/>
      <c r="B116" s="7"/>
      <c r="C116" s="30"/>
      <c r="D116" s="7"/>
      <c r="E116" s="47"/>
      <c r="F116" s="53"/>
      <c r="G116" s="5"/>
    </row>
    <row r="117" spans="1:7" ht="15" x14ac:dyDescent="0.25">
      <c r="A117" s="1"/>
      <c r="B117" s="2"/>
      <c r="C117" s="3" t="s">
        <v>129</v>
      </c>
      <c r="D117" s="4"/>
      <c r="E117" s="47"/>
      <c r="F117" s="53"/>
      <c r="G117" s="5"/>
    </row>
    <row r="118" spans="1:7" ht="25.5" x14ac:dyDescent="0.25">
      <c r="A118" s="6"/>
      <c r="B118" s="7"/>
      <c r="C118" s="8" t="s">
        <v>130</v>
      </c>
      <c r="D118" s="9"/>
      <c r="E118" s="48"/>
      <c r="F118" s="54"/>
      <c r="G118" s="10"/>
    </row>
    <row r="119" spans="1:7" ht="15" x14ac:dyDescent="0.25">
      <c r="A119" s="6"/>
      <c r="B119" s="7"/>
      <c r="C119" s="8" t="s">
        <v>109</v>
      </c>
      <c r="D119" s="25"/>
      <c r="E119" s="49"/>
      <c r="F119" s="55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7"/>
      <c r="F120" s="53"/>
      <c r="G120" s="5"/>
    </row>
    <row r="121" spans="1:7" ht="15" x14ac:dyDescent="0.25">
      <c r="A121" s="1"/>
      <c r="B121" s="2"/>
      <c r="C121" s="3" t="s">
        <v>131</v>
      </c>
      <c r="D121" s="4"/>
      <c r="E121" s="47"/>
      <c r="F121" s="53"/>
      <c r="G121" s="5"/>
    </row>
    <row r="122" spans="1:7" ht="25.5" x14ac:dyDescent="0.25">
      <c r="A122" s="6"/>
      <c r="B122" s="7"/>
      <c r="C122" s="8" t="s">
        <v>132</v>
      </c>
      <c r="D122" s="9"/>
      <c r="E122" s="48"/>
      <c r="F122" s="54"/>
      <c r="G122" s="10"/>
    </row>
    <row r="123" spans="1:7" ht="15" x14ac:dyDescent="0.25">
      <c r="A123" s="6"/>
      <c r="B123" s="7"/>
      <c r="C123" s="8" t="s">
        <v>109</v>
      </c>
      <c r="D123" s="25"/>
      <c r="E123" s="49"/>
      <c r="F123" s="55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7"/>
      <c r="F124" s="53"/>
      <c r="G124" s="5"/>
    </row>
    <row r="125" spans="1:7" ht="25.5" x14ac:dyDescent="0.25">
      <c r="A125" s="6"/>
      <c r="B125" s="7"/>
      <c r="C125" s="8" t="s">
        <v>133</v>
      </c>
      <c r="D125" s="9"/>
      <c r="E125" s="48"/>
      <c r="F125" s="54"/>
      <c r="G125" s="10"/>
    </row>
    <row r="126" spans="1:7" ht="15" x14ac:dyDescent="0.25">
      <c r="A126" s="6"/>
      <c r="B126" s="7"/>
      <c r="C126" s="8" t="s">
        <v>109</v>
      </c>
      <c r="D126" s="25"/>
      <c r="E126" s="49"/>
      <c r="F126" s="55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7"/>
      <c r="F127" s="59"/>
      <c r="G127" s="28"/>
    </row>
    <row r="128" spans="1:7" ht="25.5" x14ac:dyDescent="0.25">
      <c r="A128" s="6"/>
      <c r="B128" s="7"/>
      <c r="C128" s="30" t="s">
        <v>134</v>
      </c>
      <c r="D128" s="7"/>
      <c r="E128" s="47"/>
      <c r="F128" s="59">
        <v>11.25031461</v>
      </c>
      <c r="G128" s="28">
        <v>1.786693E-3</v>
      </c>
    </row>
    <row r="129" spans="1:7" ht="15" x14ac:dyDescent="0.25">
      <c r="A129" s="6"/>
      <c r="B129" s="7"/>
      <c r="C129" s="31" t="s">
        <v>135</v>
      </c>
      <c r="D129" s="12"/>
      <c r="E129" s="49"/>
      <c r="F129" s="55">
        <v>6296.725357209998</v>
      </c>
      <c r="G129" s="13">
        <v>0.99999999699999997</v>
      </c>
    </row>
    <row r="131" spans="1:7" ht="15" x14ac:dyDescent="0.25">
      <c r="B131" s="352"/>
      <c r="C131" s="352"/>
      <c r="D131" s="352"/>
      <c r="E131" s="352"/>
      <c r="F131" s="352"/>
    </row>
    <row r="132" spans="1:7" ht="15" x14ac:dyDescent="0.25">
      <c r="B132" s="352"/>
      <c r="C132" s="352"/>
      <c r="D132" s="352"/>
      <c r="E132" s="352"/>
      <c r="F132" s="352"/>
    </row>
    <row r="134" spans="1:7" ht="15" x14ac:dyDescent="0.25">
      <c r="B134" s="37" t="s">
        <v>137</v>
      </c>
      <c r="C134" s="38"/>
      <c r="D134" s="39"/>
    </row>
    <row r="135" spans="1:7" ht="15" x14ac:dyDescent="0.25">
      <c r="B135" s="40" t="s">
        <v>138</v>
      </c>
      <c r="C135" s="41"/>
      <c r="D135" s="65" t="s">
        <v>139</v>
      </c>
    </row>
    <row r="136" spans="1:7" ht="15" x14ac:dyDescent="0.25">
      <c r="B136" s="40" t="s">
        <v>140</v>
      </c>
      <c r="C136" s="41"/>
      <c r="D136" s="65" t="s">
        <v>139</v>
      </c>
    </row>
    <row r="137" spans="1:7" ht="15" x14ac:dyDescent="0.25">
      <c r="B137" s="42" t="s">
        <v>141</v>
      </c>
      <c r="C137" s="41"/>
      <c r="D137" s="43"/>
    </row>
    <row r="138" spans="1:7" ht="25.5" customHeight="1" x14ac:dyDescent="0.25">
      <c r="B138" s="43"/>
      <c r="C138" s="33" t="s">
        <v>142</v>
      </c>
      <c r="D138" s="34" t="s">
        <v>143</v>
      </c>
    </row>
    <row r="139" spans="1:7" ht="12.75" customHeight="1" x14ac:dyDescent="0.25">
      <c r="B139" s="60" t="s">
        <v>144</v>
      </c>
      <c r="C139" s="61" t="s">
        <v>145</v>
      </c>
      <c r="D139" s="61" t="s">
        <v>146</v>
      </c>
    </row>
    <row r="140" spans="1:7" ht="15" x14ac:dyDescent="0.25">
      <c r="B140" s="43" t="s">
        <v>147</v>
      </c>
      <c r="C140" s="44">
        <v>8.4009999999999998</v>
      </c>
      <c r="D140" s="44">
        <v>7.9748000000000001</v>
      </c>
    </row>
    <row r="141" spans="1:7" ht="15" x14ac:dyDescent="0.25">
      <c r="B141" s="43" t="s">
        <v>148</v>
      </c>
      <c r="C141" s="44">
        <v>8.4009999999999998</v>
      </c>
      <c r="D141" s="44">
        <v>7.9748000000000001</v>
      </c>
    </row>
    <row r="142" spans="1:7" ht="15" x14ac:dyDescent="0.25">
      <c r="B142" s="43" t="s">
        <v>149</v>
      </c>
      <c r="C142" s="44">
        <v>8.2044999999999995</v>
      </c>
      <c r="D142" s="44">
        <v>7.7847999999999997</v>
      </c>
    </row>
    <row r="143" spans="1:7" ht="15" x14ac:dyDescent="0.25">
      <c r="B143" s="43" t="s">
        <v>150</v>
      </c>
      <c r="C143" s="44">
        <v>8.2044999999999995</v>
      </c>
      <c r="D143" s="44">
        <v>7.7847999999999997</v>
      </c>
    </row>
    <row r="145" spans="2:4" ht="15" x14ac:dyDescent="0.25">
      <c r="B145" s="62" t="s">
        <v>151</v>
      </c>
      <c r="C145" s="45"/>
      <c r="D145" s="63" t="s">
        <v>139</v>
      </c>
    </row>
    <row r="146" spans="2:4" ht="24.75" customHeight="1" x14ac:dyDescent="0.25">
      <c r="B146" s="64"/>
      <c r="C146" s="64"/>
    </row>
    <row r="147" spans="2:4" ht="15" x14ac:dyDescent="0.25">
      <c r="B147" s="66"/>
      <c r="C147" s="68"/>
      <c r="D147"/>
    </row>
    <row r="149" spans="2:4" ht="15" x14ac:dyDescent="0.25">
      <c r="B149" s="42" t="s">
        <v>152</v>
      </c>
      <c r="C149" s="41"/>
      <c r="D149" s="67" t="s">
        <v>139</v>
      </c>
    </row>
    <row r="150" spans="2:4" ht="15" x14ac:dyDescent="0.25">
      <c r="B150" s="42" t="s">
        <v>153</v>
      </c>
      <c r="C150" s="41"/>
      <c r="D150" s="67" t="s">
        <v>139</v>
      </c>
    </row>
    <row r="151" spans="2:4" ht="15" x14ac:dyDescent="0.25">
      <c r="B151" s="42" t="s">
        <v>154</v>
      </c>
      <c r="C151" s="41"/>
      <c r="D151" s="46">
        <v>9.5156941607707823E-2</v>
      </c>
    </row>
    <row r="152" spans="2:4" ht="15" x14ac:dyDescent="0.25">
      <c r="B152" s="42" t="s">
        <v>155</v>
      </c>
      <c r="C152" s="41"/>
      <c r="D152" s="46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256" width="9.140625" style="32"/>
  </cols>
  <sheetData>
    <row r="1" spans="1:7" ht="15" x14ac:dyDescent="0.25">
      <c r="A1" s="349" t="s">
        <v>0</v>
      </c>
      <c r="B1" s="350"/>
      <c r="C1" s="350"/>
      <c r="D1" s="350"/>
      <c r="E1" s="350"/>
      <c r="F1" s="350"/>
      <c r="G1" s="351"/>
    </row>
    <row r="2" spans="1:7" ht="15" x14ac:dyDescent="0.25">
      <c r="A2" s="349" t="s">
        <v>291</v>
      </c>
      <c r="B2" s="350"/>
      <c r="C2" s="350"/>
      <c r="D2" s="350"/>
      <c r="E2" s="350"/>
      <c r="F2" s="350"/>
      <c r="G2" s="351"/>
    </row>
    <row r="3" spans="1:7" ht="15" x14ac:dyDescent="0.25">
      <c r="A3" s="349" t="s">
        <v>752</v>
      </c>
      <c r="B3" s="350"/>
      <c r="C3" s="350"/>
      <c r="D3" s="350"/>
      <c r="E3" s="350"/>
      <c r="F3" s="350"/>
      <c r="G3" s="351"/>
    </row>
    <row r="4" spans="1:7" ht="30" x14ac:dyDescent="0.25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5" x14ac:dyDescent="0.25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5">
      <c r="A6" s="6"/>
      <c r="B6" s="7"/>
      <c r="C6" s="8" t="s">
        <v>10</v>
      </c>
      <c r="D6" s="9"/>
      <c r="E6" s="48"/>
      <c r="F6" s="54"/>
      <c r="G6" s="10"/>
    </row>
    <row r="7" spans="1:7" ht="25.5" x14ac:dyDescent="0.25">
      <c r="A7" s="6">
        <v>1</v>
      </c>
      <c r="B7" s="7" t="s">
        <v>58</v>
      </c>
      <c r="C7" s="11" t="s">
        <v>59</v>
      </c>
      <c r="D7" s="2" t="s">
        <v>60</v>
      </c>
      <c r="E7" s="47">
        <v>70821</v>
      </c>
      <c r="F7" s="53">
        <v>479.17488600000001</v>
      </c>
      <c r="G7" s="5">
        <v>4.3023354999999999E-2</v>
      </c>
    </row>
    <row r="8" spans="1:7" ht="25.5" x14ac:dyDescent="0.25">
      <c r="A8" s="6">
        <v>2</v>
      </c>
      <c r="B8" s="7" t="s">
        <v>20</v>
      </c>
      <c r="C8" s="11" t="s">
        <v>21</v>
      </c>
      <c r="D8" s="2" t="s">
        <v>22</v>
      </c>
      <c r="E8" s="47">
        <v>78053</v>
      </c>
      <c r="F8" s="53">
        <v>473.78170999999998</v>
      </c>
      <c r="G8" s="5">
        <v>4.2539121999999999E-2</v>
      </c>
    </row>
    <row r="9" spans="1:7" ht="25.5" x14ac:dyDescent="0.25">
      <c r="A9" s="6">
        <v>3</v>
      </c>
      <c r="B9" s="7" t="s">
        <v>100</v>
      </c>
      <c r="C9" s="11" t="s">
        <v>101</v>
      </c>
      <c r="D9" s="2" t="s">
        <v>22</v>
      </c>
      <c r="E9" s="47">
        <v>115087</v>
      </c>
      <c r="F9" s="53">
        <v>469.49741649999999</v>
      </c>
      <c r="G9" s="5">
        <v>4.2154451000000003E-2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7">
        <v>97525</v>
      </c>
      <c r="F10" s="53">
        <v>454.36897499999998</v>
      </c>
      <c r="G10" s="5">
        <v>4.0796124000000003E-2</v>
      </c>
    </row>
    <row r="11" spans="1:7" ht="25.5" x14ac:dyDescent="0.25">
      <c r="A11" s="6">
        <v>5</v>
      </c>
      <c r="B11" s="7" t="s">
        <v>157</v>
      </c>
      <c r="C11" s="11" t="s">
        <v>158</v>
      </c>
      <c r="D11" s="2" t="s">
        <v>60</v>
      </c>
      <c r="E11" s="47">
        <v>208045</v>
      </c>
      <c r="F11" s="53">
        <v>453.33005500000002</v>
      </c>
      <c r="G11" s="5">
        <v>4.0702843000000002E-2</v>
      </c>
    </row>
    <row r="12" spans="1:7" ht="25.5" x14ac:dyDescent="0.25">
      <c r="A12" s="6">
        <v>6</v>
      </c>
      <c r="B12" s="7" t="s">
        <v>159</v>
      </c>
      <c r="C12" s="11" t="s">
        <v>160</v>
      </c>
      <c r="D12" s="2" t="s">
        <v>161</v>
      </c>
      <c r="E12" s="47">
        <v>60503</v>
      </c>
      <c r="F12" s="53">
        <v>405.73311799999999</v>
      </c>
      <c r="G12" s="5">
        <v>3.6429287999999997E-2</v>
      </c>
    </row>
    <row r="13" spans="1:7" ht="25.5" x14ac:dyDescent="0.25">
      <c r="A13" s="6">
        <v>7</v>
      </c>
      <c r="B13" s="7" t="s">
        <v>29</v>
      </c>
      <c r="C13" s="11" t="s">
        <v>30</v>
      </c>
      <c r="D13" s="2" t="s">
        <v>31</v>
      </c>
      <c r="E13" s="47">
        <v>281338</v>
      </c>
      <c r="F13" s="53">
        <v>384.729715</v>
      </c>
      <c r="G13" s="5">
        <v>3.454347E-2</v>
      </c>
    </row>
    <row r="14" spans="1:7" ht="25.5" x14ac:dyDescent="0.25">
      <c r="A14" s="6">
        <v>8</v>
      </c>
      <c r="B14" s="7" t="s">
        <v>164</v>
      </c>
      <c r="C14" s="11" t="s">
        <v>165</v>
      </c>
      <c r="D14" s="2" t="s">
        <v>166</v>
      </c>
      <c r="E14" s="47">
        <v>170000</v>
      </c>
      <c r="F14" s="53">
        <v>335.24</v>
      </c>
      <c r="G14" s="5">
        <v>3.009997E-2</v>
      </c>
    </row>
    <row r="15" spans="1:7" ht="25.5" x14ac:dyDescent="0.25">
      <c r="A15" s="6">
        <v>9</v>
      </c>
      <c r="B15" s="7" t="s">
        <v>63</v>
      </c>
      <c r="C15" s="11" t="s">
        <v>64</v>
      </c>
      <c r="D15" s="2" t="s">
        <v>19</v>
      </c>
      <c r="E15" s="47">
        <v>252115</v>
      </c>
      <c r="F15" s="53">
        <v>313.12682999999998</v>
      </c>
      <c r="G15" s="5">
        <v>2.8114509999999999E-2</v>
      </c>
    </row>
    <row r="16" spans="1:7" ht="15" x14ac:dyDescent="0.25">
      <c r="A16" s="6">
        <v>10</v>
      </c>
      <c r="B16" s="7" t="s">
        <v>162</v>
      </c>
      <c r="C16" s="11" t="s">
        <v>163</v>
      </c>
      <c r="D16" s="2" t="s">
        <v>13</v>
      </c>
      <c r="E16" s="47">
        <v>169000</v>
      </c>
      <c r="F16" s="53">
        <v>308.34050000000002</v>
      </c>
      <c r="G16" s="5">
        <v>2.7684763000000001E-2</v>
      </c>
    </row>
    <row r="17" spans="1:7" ht="38.25" x14ac:dyDescent="0.25">
      <c r="A17" s="6">
        <v>11</v>
      </c>
      <c r="B17" s="7" t="s">
        <v>82</v>
      </c>
      <c r="C17" s="11" t="s">
        <v>83</v>
      </c>
      <c r="D17" s="2" t="s">
        <v>84</v>
      </c>
      <c r="E17" s="47">
        <v>343952</v>
      </c>
      <c r="F17" s="53">
        <v>300.786024</v>
      </c>
      <c r="G17" s="5">
        <v>2.7006473999999999E-2</v>
      </c>
    </row>
    <row r="18" spans="1:7" ht="25.5" x14ac:dyDescent="0.25">
      <c r="A18" s="6">
        <v>12</v>
      </c>
      <c r="B18" s="7" t="s">
        <v>167</v>
      </c>
      <c r="C18" s="11" t="s">
        <v>168</v>
      </c>
      <c r="D18" s="2" t="s">
        <v>169</v>
      </c>
      <c r="E18" s="47">
        <v>16740</v>
      </c>
      <c r="F18" s="53">
        <v>296.20593000000002</v>
      </c>
      <c r="G18" s="5">
        <v>2.6595244000000001E-2</v>
      </c>
    </row>
    <row r="19" spans="1:7" ht="25.5" x14ac:dyDescent="0.25">
      <c r="A19" s="6">
        <v>13</v>
      </c>
      <c r="B19" s="7" t="s">
        <v>170</v>
      </c>
      <c r="C19" s="11" t="s">
        <v>171</v>
      </c>
      <c r="D19" s="2" t="s">
        <v>22</v>
      </c>
      <c r="E19" s="47">
        <v>53400</v>
      </c>
      <c r="F19" s="53">
        <v>293.7801</v>
      </c>
      <c r="G19" s="5">
        <v>2.6377438E-2</v>
      </c>
    </row>
    <row r="20" spans="1:7" ht="15" x14ac:dyDescent="0.25">
      <c r="A20" s="6">
        <v>14</v>
      </c>
      <c r="B20" s="7" t="s">
        <v>65</v>
      </c>
      <c r="C20" s="11" t="s">
        <v>66</v>
      </c>
      <c r="D20" s="2" t="s">
        <v>13</v>
      </c>
      <c r="E20" s="47">
        <v>30155</v>
      </c>
      <c r="F20" s="53">
        <v>272.4051925</v>
      </c>
      <c r="G20" s="5">
        <v>2.4458263000000001E-2</v>
      </c>
    </row>
    <row r="21" spans="1:7" ht="15" x14ac:dyDescent="0.25">
      <c r="A21" s="6">
        <v>15</v>
      </c>
      <c r="B21" s="7" t="s">
        <v>175</v>
      </c>
      <c r="C21" s="11" t="s">
        <v>176</v>
      </c>
      <c r="D21" s="2" t="s">
        <v>177</v>
      </c>
      <c r="E21" s="47">
        <v>83121</v>
      </c>
      <c r="F21" s="53">
        <v>270.06012900000002</v>
      </c>
      <c r="G21" s="5">
        <v>2.4247708E-2</v>
      </c>
    </row>
    <row r="22" spans="1:7" ht="15" x14ac:dyDescent="0.25">
      <c r="A22" s="6">
        <v>16</v>
      </c>
      <c r="B22" s="7" t="s">
        <v>178</v>
      </c>
      <c r="C22" s="11" t="s">
        <v>179</v>
      </c>
      <c r="D22" s="2" t="s">
        <v>13</v>
      </c>
      <c r="E22" s="47">
        <v>250620</v>
      </c>
      <c r="F22" s="53">
        <v>268.41401999999999</v>
      </c>
      <c r="G22" s="5">
        <v>2.4099909999999999E-2</v>
      </c>
    </row>
    <row r="23" spans="1:7" ht="25.5" x14ac:dyDescent="0.25">
      <c r="A23" s="6">
        <v>17</v>
      </c>
      <c r="B23" s="7" t="s">
        <v>42</v>
      </c>
      <c r="C23" s="11" t="s">
        <v>43</v>
      </c>
      <c r="D23" s="2" t="s">
        <v>19</v>
      </c>
      <c r="E23" s="47">
        <v>260808</v>
      </c>
      <c r="F23" s="53">
        <v>258.72153600000001</v>
      </c>
      <c r="G23" s="5">
        <v>2.3229658E-2</v>
      </c>
    </row>
    <row r="24" spans="1:7" ht="25.5" x14ac:dyDescent="0.25">
      <c r="A24" s="6">
        <v>18</v>
      </c>
      <c r="B24" s="7" t="s">
        <v>54</v>
      </c>
      <c r="C24" s="11" t="s">
        <v>55</v>
      </c>
      <c r="D24" s="2" t="s">
        <v>22</v>
      </c>
      <c r="E24" s="47">
        <v>130000</v>
      </c>
      <c r="F24" s="53">
        <v>242.905</v>
      </c>
      <c r="G24" s="5">
        <v>2.1809549000000001E-2</v>
      </c>
    </row>
    <row r="25" spans="1:7" ht="15" x14ac:dyDescent="0.25">
      <c r="A25" s="6">
        <v>19</v>
      </c>
      <c r="B25" s="7" t="s">
        <v>77</v>
      </c>
      <c r="C25" s="11" t="s">
        <v>78</v>
      </c>
      <c r="D25" s="2" t="s">
        <v>69</v>
      </c>
      <c r="E25" s="47">
        <v>196031</v>
      </c>
      <c r="F25" s="53">
        <v>242.098285</v>
      </c>
      <c r="G25" s="5">
        <v>2.1737117E-2</v>
      </c>
    </row>
    <row r="26" spans="1:7" ht="15" x14ac:dyDescent="0.25">
      <c r="A26" s="6">
        <v>20</v>
      </c>
      <c r="B26" s="7" t="s">
        <v>182</v>
      </c>
      <c r="C26" s="11" t="s">
        <v>183</v>
      </c>
      <c r="D26" s="2" t="s">
        <v>184</v>
      </c>
      <c r="E26" s="47">
        <v>108935</v>
      </c>
      <c r="F26" s="53">
        <v>233.06643249999999</v>
      </c>
      <c r="G26" s="5">
        <v>2.0926179999999999E-2</v>
      </c>
    </row>
    <row r="27" spans="1:7" ht="25.5" x14ac:dyDescent="0.25">
      <c r="A27" s="6">
        <v>21</v>
      </c>
      <c r="B27" s="7" t="s">
        <v>185</v>
      </c>
      <c r="C27" s="11" t="s">
        <v>186</v>
      </c>
      <c r="D27" s="2" t="s">
        <v>31</v>
      </c>
      <c r="E27" s="47">
        <v>19182</v>
      </c>
      <c r="F27" s="53">
        <v>230.73068699999999</v>
      </c>
      <c r="G27" s="5">
        <v>2.0716462000000001E-2</v>
      </c>
    </row>
    <row r="28" spans="1:7" ht="15" x14ac:dyDescent="0.25">
      <c r="A28" s="6">
        <v>22</v>
      </c>
      <c r="B28" s="7" t="s">
        <v>172</v>
      </c>
      <c r="C28" s="11" t="s">
        <v>173</v>
      </c>
      <c r="D28" s="2" t="s">
        <v>174</v>
      </c>
      <c r="E28" s="47">
        <v>80000</v>
      </c>
      <c r="F28" s="53">
        <v>224.2</v>
      </c>
      <c r="G28" s="5">
        <v>2.0130096E-2</v>
      </c>
    </row>
    <row r="29" spans="1:7" ht="15" x14ac:dyDescent="0.25">
      <c r="A29" s="6">
        <v>23</v>
      </c>
      <c r="B29" s="7" t="s">
        <v>79</v>
      </c>
      <c r="C29" s="11" t="s">
        <v>80</v>
      </c>
      <c r="D29" s="2" t="s">
        <v>69</v>
      </c>
      <c r="E29" s="47">
        <v>144031</v>
      </c>
      <c r="F29" s="53">
        <v>217.55882550000001</v>
      </c>
      <c r="G29" s="5">
        <v>1.9533808999999999E-2</v>
      </c>
    </row>
    <row r="30" spans="1:7" ht="25.5" x14ac:dyDescent="0.25">
      <c r="A30" s="6">
        <v>24</v>
      </c>
      <c r="B30" s="7" t="s">
        <v>189</v>
      </c>
      <c r="C30" s="11" t="s">
        <v>190</v>
      </c>
      <c r="D30" s="2" t="s">
        <v>22</v>
      </c>
      <c r="E30" s="47">
        <v>63752</v>
      </c>
      <c r="F30" s="53">
        <v>207.640264</v>
      </c>
      <c r="G30" s="5">
        <v>1.8643257999999999E-2</v>
      </c>
    </row>
    <row r="31" spans="1:7" ht="15" x14ac:dyDescent="0.25">
      <c r="A31" s="6">
        <v>25</v>
      </c>
      <c r="B31" s="7" t="s">
        <v>191</v>
      </c>
      <c r="C31" s="11" t="s">
        <v>192</v>
      </c>
      <c r="D31" s="2" t="s">
        <v>177</v>
      </c>
      <c r="E31" s="47">
        <v>17000</v>
      </c>
      <c r="F31" s="53">
        <v>205.84450000000001</v>
      </c>
      <c r="G31" s="5">
        <v>1.8482023E-2</v>
      </c>
    </row>
    <row r="32" spans="1:7" ht="25.5" x14ac:dyDescent="0.25">
      <c r="A32" s="6">
        <v>26</v>
      </c>
      <c r="B32" s="7" t="s">
        <v>193</v>
      </c>
      <c r="C32" s="11" t="s">
        <v>194</v>
      </c>
      <c r="D32" s="2" t="s">
        <v>49</v>
      </c>
      <c r="E32" s="47">
        <v>37400</v>
      </c>
      <c r="F32" s="53">
        <v>194.38650000000001</v>
      </c>
      <c r="G32" s="5">
        <v>1.7453250999999999E-2</v>
      </c>
    </row>
    <row r="33" spans="1:7" ht="25.5" x14ac:dyDescent="0.25">
      <c r="A33" s="6">
        <v>27</v>
      </c>
      <c r="B33" s="7" t="s">
        <v>197</v>
      </c>
      <c r="C33" s="11" t="s">
        <v>198</v>
      </c>
      <c r="D33" s="2" t="s">
        <v>166</v>
      </c>
      <c r="E33" s="47">
        <v>36593</v>
      </c>
      <c r="F33" s="53">
        <v>180.000967</v>
      </c>
      <c r="G33" s="5">
        <v>1.6161627000000001E-2</v>
      </c>
    </row>
    <row r="34" spans="1:7" ht="15" x14ac:dyDescent="0.25">
      <c r="A34" s="6">
        <v>28</v>
      </c>
      <c r="B34" s="7" t="s">
        <v>180</v>
      </c>
      <c r="C34" s="11" t="s">
        <v>181</v>
      </c>
      <c r="D34" s="2" t="s">
        <v>16</v>
      </c>
      <c r="E34" s="47">
        <v>83715</v>
      </c>
      <c r="F34" s="53">
        <v>177.76880249999999</v>
      </c>
      <c r="G34" s="5">
        <v>1.5961209000000001E-2</v>
      </c>
    </row>
    <row r="35" spans="1:7" ht="25.5" x14ac:dyDescent="0.25">
      <c r="A35" s="6">
        <v>29</v>
      </c>
      <c r="B35" s="7" t="s">
        <v>187</v>
      </c>
      <c r="C35" s="11" t="s">
        <v>188</v>
      </c>
      <c r="D35" s="2" t="s">
        <v>60</v>
      </c>
      <c r="E35" s="47">
        <v>100000</v>
      </c>
      <c r="F35" s="53">
        <v>173.35</v>
      </c>
      <c r="G35" s="5">
        <v>1.5564461E-2</v>
      </c>
    </row>
    <row r="36" spans="1:7" ht="25.5" x14ac:dyDescent="0.25">
      <c r="A36" s="6">
        <v>30</v>
      </c>
      <c r="B36" s="7" t="s">
        <v>199</v>
      </c>
      <c r="C36" s="11" t="s">
        <v>200</v>
      </c>
      <c r="D36" s="2" t="s">
        <v>169</v>
      </c>
      <c r="E36" s="47">
        <v>53407</v>
      </c>
      <c r="F36" s="53">
        <v>167.53775899999999</v>
      </c>
      <c r="G36" s="5">
        <v>1.5042600999999999E-2</v>
      </c>
    </row>
    <row r="37" spans="1:7" ht="25.5" x14ac:dyDescent="0.25">
      <c r="A37" s="6">
        <v>31</v>
      </c>
      <c r="B37" s="7" t="s">
        <v>201</v>
      </c>
      <c r="C37" s="11" t="s">
        <v>866</v>
      </c>
      <c r="D37" s="2" t="s">
        <v>60</v>
      </c>
      <c r="E37" s="47">
        <v>8402</v>
      </c>
      <c r="F37" s="53">
        <v>155.054709</v>
      </c>
      <c r="G37" s="5">
        <v>1.3921793999999999E-2</v>
      </c>
    </row>
    <row r="38" spans="1:7" ht="25.5" x14ac:dyDescent="0.25">
      <c r="A38" s="6">
        <v>32</v>
      </c>
      <c r="B38" s="7" t="s">
        <v>206</v>
      </c>
      <c r="C38" s="11" t="s">
        <v>207</v>
      </c>
      <c r="D38" s="2" t="s">
        <v>169</v>
      </c>
      <c r="E38" s="47">
        <v>136981</v>
      </c>
      <c r="F38" s="53">
        <v>152.185891</v>
      </c>
      <c r="G38" s="5">
        <v>1.3664213E-2</v>
      </c>
    </row>
    <row r="39" spans="1:7" ht="15" x14ac:dyDescent="0.25">
      <c r="A39" s="6">
        <v>33</v>
      </c>
      <c r="B39" s="7" t="s">
        <v>202</v>
      </c>
      <c r="C39" s="11" t="s">
        <v>203</v>
      </c>
      <c r="D39" s="2" t="s">
        <v>25</v>
      </c>
      <c r="E39" s="47">
        <v>216688</v>
      </c>
      <c r="F39" s="53">
        <v>150.48981599999999</v>
      </c>
      <c r="G39" s="5">
        <v>1.3511929000000001E-2</v>
      </c>
    </row>
    <row r="40" spans="1:7" ht="25.5" x14ac:dyDescent="0.25">
      <c r="A40" s="6">
        <v>34</v>
      </c>
      <c r="B40" s="7" t="s">
        <v>204</v>
      </c>
      <c r="C40" s="11" t="s">
        <v>205</v>
      </c>
      <c r="D40" s="2" t="s">
        <v>22</v>
      </c>
      <c r="E40" s="47">
        <v>18192</v>
      </c>
      <c r="F40" s="53">
        <v>148.63773599999999</v>
      </c>
      <c r="G40" s="5">
        <v>1.3345637E-2</v>
      </c>
    </row>
    <row r="41" spans="1:7" ht="15" x14ac:dyDescent="0.25">
      <c r="A41" s="6">
        <v>35</v>
      </c>
      <c r="B41" s="7" t="s">
        <v>195</v>
      </c>
      <c r="C41" s="11" t="s">
        <v>196</v>
      </c>
      <c r="D41" s="2" t="s">
        <v>177</v>
      </c>
      <c r="E41" s="47">
        <v>35542</v>
      </c>
      <c r="F41" s="53">
        <v>141.65264099999999</v>
      </c>
      <c r="G41" s="5">
        <v>1.2718471E-2</v>
      </c>
    </row>
    <row r="42" spans="1:7" ht="25.5" x14ac:dyDescent="0.25">
      <c r="A42" s="6">
        <v>36</v>
      </c>
      <c r="B42" s="7" t="s">
        <v>34</v>
      </c>
      <c r="C42" s="11" t="s">
        <v>35</v>
      </c>
      <c r="D42" s="2" t="s">
        <v>22</v>
      </c>
      <c r="E42" s="47">
        <v>25285</v>
      </c>
      <c r="F42" s="53">
        <v>139.19392500000001</v>
      </c>
      <c r="G42" s="5">
        <v>1.2497711999999999E-2</v>
      </c>
    </row>
    <row r="43" spans="1:7" ht="25.5" x14ac:dyDescent="0.25">
      <c r="A43" s="6">
        <v>37</v>
      </c>
      <c r="B43" s="7" t="s">
        <v>52</v>
      </c>
      <c r="C43" s="11" t="s">
        <v>53</v>
      </c>
      <c r="D43" s="2" t="s">
        <v>22</v>
      </c>
      <c r="E43" s="47">
        <v>20626</v>
      </c>
      <c r="F43" s="53">
        <v>137.761054</v>
      </c>
      <c r="G43" s="5">
        <v>1.2369059999999999E-2</v>
      </c>
    </row>
    <row r="44" spans="1:7" ht="15" x14ac:dyDescent="0.25">
      <c r="A44" s="6">
        <v>38</v>
      </c>
      <c r="B44" s="7" t="s">
        <v>213</v>
      </c>
      <c r="C44" s="11" t="s">
        <v>214</v>
      </c>
      <c r="D44" s="2" t="s">
        <v>161</v>
      </c>
      <c r="E44" s="47">
        <v>57504</v>
      </c>
      <c r="F44" s="53">
        <v>129.81528</v>
      </c>
      <c r="G44" s="5">
        <v>1.1655637999999999E-2</v>
      </c>
    </row>
    <row r="45" spans="1:7" ht="15" x14ac:dyDescent="0.25">
      <c r="A45" s="6">
        <v>39</v>
      </c>
      <c r="B45" s="7" t="s">
        <v>208</v>
      </c>
      <c r="C45" s="11" t="s">
        <v>209</v>
      </c>
      <c r="D45" s="2" t="s">
        <v>210</v>
      </c>
      <c r="E45" s="47">
        <v>18416</v>
      </c>
      <c r="F45" s="53">
        <v>108.580736</v>
      </c>
      <c r="G45" s="5">
        <v>9.7490660000000007E-3</v>
      </c>
    </row>
    <row r="46" spans="1:7" ht="15" x14ac:dyDescent="0.25">
      <c r="A46" s="6">
        <v>40</v>
      </c>
      <c r="B46" s="7" t="s">
        <v>215</v>
      </c>
      <c r="C46" s="11" t="s">
        <v>216</v>
      </c>
      <c r="D46" s="2" t="s">
        <v>210</v>
      </c>
      <c r="E46" s="47">
        <v>70586</v>
      </c>
      <c r="F46" s="53">
        <v>104.07905700000001</v>
      </c>
      <c r="G46" s="5">
        <v>9.3448769999999997E-3</v>
      </c>
    </row>
    <row r="47" spans="1:7" ht="15" x14ac:dyDescent="0.25">
      <c r="A47" s="6">
        <v>41</v>
      </c>
      <c r="B47" s="7" t="s">
        <v>217</v>
      </c>
      <c r="C47" s="11" t="s">
        <v>218</v>
      </c>
      <c r="D47" s="2" t="s">
        <v>74</v>
      </c>
      <c r="E47" s="47">
        <v>97410</v>
      </c>
      <c r="F47" s="53">
        <v>99.114675000000005</v>
      </c>
      <c r="G47" s="5">
        <v>8.899143E-3</v>
      </c>
    </row>
    <row r="48" spans="1:7" ht="25.5" x14ac:dyDescent="0.25">
      <c r="A48" s="6">
        <v>42</v>
      </c>
      <c r="B48" s="7" t="s">
        <v>219</v>
      </c>
      <c r="C48" s="11" t="s">
        <v>220</v>
      </c>
      <c r="D48" s="2" t="s">
        <v>31</v>
      </c>
      <c r="E48" s="47">
        <v>81070</v>
      </c>
      <c r="F48" s="53">
        <v>98.094700000000003</v>
      </c>
      <c r="G48" s="5">
        <v>8.8075629999999992E-3</v>
      </c>
    </row>
    <row r="49" spans="1:7" ht="15" x14ac:dyDescent="0.25">
      <c r="A49" s="6">
        <v>43</v>
      </c>
      <c r="B49" s="7" t="s">
        <v>81</v>
      </c>
      <c r="C49" s="11" t="s">
        <v>865</v>
      </c>
      <c r="D49" s="2" t="s">
        <v>69</v>
      </c>
      <c r="E49" s="47">
        <v>41868</v>
      </c>
      <c r="F49" s="53">
        <v>95.061294000000004</v>
      </c>
      <c r="G49" s="5">
        <v>8.5352050000000006E-3</v>
      </c>
    </row>
    <row r="50" spans="1:7" ht="25.5" x14ac:dyDescent="0.25">
      <c r="A50" s="6">
        <v>44</v>
      </c>
      <c r="B50" s="7" t="s">
        <v>211</v>
      </c>
      <c r="C50" s="11" t="s">
        <v>212</v>
      </c>
      <c r="D50" s="2" t="s">
        <v>60</v>
      </c>
      <c r="E50" s="47">
        <v>23197</v>
      </c>
      <c r="F50" s="53">
        <v>92.672015000000002</v>
      </c>
      <c r="G50" s="5">
        <v>8.3206800000000004E-3</v>
      </c>
    </row>
    <row r="51" spans="1:7" ht="25.5" x14ac:dyDescent="0.25">
      <c r="A51" s="6">
        <v>45</v>
      </c>
      <c r="B51" s="7" t="s">
        <v>221</v>
      </c>
      <c r="C51" s="11" t="s">
        <v>222</v>
      </c>
      <c r="D51" s="2" t="s">
        <v>49</v>
      </c>
      <c r="E51" s="47">
        <v>135256</v>
      </c>
      <c r="F51" s="53">
        <v>82.506159999999994</v>
      </c>
      <c r="G51" s="5">
        <v>7.4079250000000001E-3</v>
      </c>
    </row>
    <row r="52" spans="1:7" ht="15" x14ac:dyDescent="0.25">
      <c r="A52" s="6">
        <v>46</v>
      </c>
      <c r="B52" s="7" t="s">
        <v>223</v>
      </c>
      <c r="C52" s="11" t="s">
        <v>224</v>
      </c>
      <c r="D52" s="2" t="s">
        <v>184</v>
      </c>
      <c r="E52" s="47">
        <v>29755</v>
      </c>
      <c r="F52" s="53">
        <v>79.832665000000006</v>
      </c>
      <c r="G52" s="5">
        <v>7.1678820000000004E-3</v>
      </c>
    </row>
    <row r="53" spans="1:7" ht="25.5" x14ac:dyDescent="0.25">
      <c r="A53" s="6">
        <v>47</v>
      </c>
      <c r="B53" s="7" t="s">
        <v>93</v>
      </c>
      <c r="C53" s="11" t="s">
        <v>94</v>
      </c>
      <c r="D53" s="2" t="s">
        <v>95</v>
      </c>
      <c r="E53" s="47">
        <v>23343</v>
      </c>
      <c r="F53" s="53">
        <v>66.819337500000003</v>
      </c>
      <c r="G53" s="5">
        <v>5.999463E-3</v>
      </c>
    </row>
    <row r="54" spans="1:7" ht="15" x14ac:dyDescent="0.25">
      <c r="A54" s="6">
        <v>48</v>
      </c>
      <c r="B54" s="7" t="s">
        <v>228</v>
      </c>
      <c r="C54" s="11" t="s">
        <v>229</v>
      </c>
      <c r="D54" s="2" t="s">
        <v>69</v>
      </c>
      <c r="E54" s="47">
        <v>28446</v>
      </c>
      <c r="F54" s="53">
        <v>54.388751999999997</v>
      </c>
      <c r="G54" s="5">
        <v>4.8833669999999996E-3</v>
      </c>
    </row>
    <row r="55" spans="1:7" ht="15" x14ac:dyDescent="0.25">
      <c r="A55" s="6">
        <v>49</v>
      </c>
      <c r="B55" s="7" t="s">
        <v>96</v>
      </c>
      <c r="C55" s="11" t="s">
        <v>97</v>
      </c>
      <c r="D55" s="2" t="s">
        <v>69</v>
      </c>
      <c r="E55" s="47">
        <v>35943</v>
      </c>
      <c r="F55" s="53">
        <v>51.003117000000003</v>
      </c>
      <c r="G55" s="5">
        <v>4.5793830000000002E-3</v>
      </c>
    </row>
    <row r="56" spans="1:7" ht="25.5" x14ac:dyDescent="0.25">
      <c r="A56" s="6">
        <v>50</v>
      </c>
      <c r="B56" s="7" t="s">
        <v>230</v>
      </c>
      <c r="C56" s="11" t="s">
        <v>231</v>
      </c>
      <c r="D56" s="2" t="s">
        <v>169</v>
      </c>
      <c r="E56" s="47">
        <v>30681</v>
      </c>
      <c r="F56" s="53">
        <v>45.515263500000003</v>
      </c>
      <c r="G56" s="5">
        <v>4.0866490000000004E-3</v>
      </c>
    </row>
    <row r="57" spans="1:7" ht="25.5" x14ac:dyDescent="0.25">
      <c r="A57" s="6">
        <v>51</v>
      </c>
      <c r="B57" s="7" t="s">
        <v>232</v>
      </c>
      <c r="C57" s="11" t="s">
        <v>233</v>
      </c>
      <c r="D57" s="2" t="s">
        <v>22</v>
      </c>
      <c r="E57" s="47">
        <v>20120</v>
      </c>
      <c r="F57" s="53">
        <v>14.4361</v>
      </c>
      <c r="G57" s="5">
        <v>1.296164E-3</v>
      </c>
    </row>
    <row r="58" spans="1:7" ht="15" x14ac:dyDescent="0.25">
      <c r="A58" s="1"/>
      <c r="B58" s="2"/>
      <c r="C58" s="8" t="s">
        <v>109</v>
      </c>
      <c r="D58" s="12"/>
      <c r="E58" s="49"/>
      <c r="F58" s="55">
        <v>10881.679083500005</v>
      </c>
      <c r="G58" s="13">
        <v>0.97702605500000006</v>
      </c>
    </row>
    <row r="59" spans="1:7" ht="15" x14ac:dyDescent="0.25">
      <c r="A59" s="6"/>
      <c r="B59" s="7"/>
      <c r="C59" s="14"/>
      <c r="D59" s="15"/>
      <c r="E59" s="47"/>
      <c r="F59" s="53"/>
      <c r="G59" s="5"/>
    </row>
    <row r="60" spans="1:7" ht="15" x14ac:dyDescent="0.25">
      <c r="A60" s="1"/>
      <c r="B60" s="2"/>
      <c r="C60" s="8" t="s">
        <v>110</v>
      </c>
      <c r="D60" s="9"/>
      <c r="E60" s="48"/>
      <c r="F60" s="54"/>
      <c r="G60" s="10"/>
    </row>
    <row r="61" spans="1:7" ht="15" x14ac:dyDescent="0.25">
      <c r="A61" s="1"/>
      <c r="B61" s="2"/>
      <c r="C61" s="8" t="s">
        <v>109</v>
      </c>
      <c r="D61" s="12"/>
      <c r="E61" s="49"/>
      <c r="F61" s="55">
        <v>0</v>
      </c>
      <c r="G61" s="13">
        <v>0</v>
      </c>
    </row>
    <row r="62" spans="1:7" ht="15" x14ac:dyDescent="0.25">
      <c r="A62" s="6"/>
      <c r="B62" s="7"/>
      <c r="C62" s="14"/>
      <c r="D62" s="15"/>
      <c r="E62" s="47"/>
      <c r="F62" s="53"/>
      <c r="G62" s="5"/>
    </row>
    <row r="63" spans="1:7" ht="15" x14ac:dyDescent="0.25">
      <c r="A63" s="16"/>
      <c r="B63" s="17"/>
      <c r="C63" s="8" t="s">
        <v>111</v>
      </c>
      <c r="D63" s="9"/>
      <c r="E63" s="48"/>
      <c r="F63" s="54"/>
      <c r="G63" s="10"/>
    </row>
    <row r="64" spans="1:7" ht="15" x14ac:dyDescent="0.25">
      <c r="A64" s="18"/>
      <c r="B64" s="19"/>
      <c r="C64" s="8" t="s">
        <v>109</v>
      </c>
      <c r="D64" s="20"/>
      <c r="E64" s="50"/>
      <c r="F64" s="56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1"/>
      <c r="F65" s="57"/>
      <c r="G65" s="23"/>
    </row>
    <row r="66" spans="1:7" ht="15" x14ac:dyDescent="0.25">
      <c r="A66" s="1"/>
      <c r="B66" s="2"/>
      <c r="C66" s="8" t="s">
        <v>113</v>
      </c>
      <c r="D66" s="9"/>
      <c r="E66" s="48"/>
      <c r="F66" s="54"/>
      <c r="G66" s="10"/>
    </row>
    <row r="67" spans="1:7" ht="15" x14ac:dyDescent="0.25">
      <c r="A67" s="1"/>
      <c r="B67" s="2"/>
      <c r="C67" s="8" t="s">
        <v>109</v>
      </c>
      <c r="D67" s="12"/>
      <c r="E67" s="49"/>
      <c r="F67" s="55">
        <v>0</v>
      </c>
      <c r="G67" s="13">
        <v>0</v>
      </c>
    </row>
    <row r="68" spans="1:7" ht="15" x14ac:dyDescent="0.25">
      <c r="A68" s="1"/>
      <c r="B68" s="2"/>
      <c r="C68" s="14"/>
      <c r="D68" s="4"/>
      <c r="E68" s="47"/>
      <c r="F68" s="53"/>
      <c r="G68" s="5"/>
    </row>
    <row r="69" spans="1:7" ht="15" x14ac:dyDescent="0.25">
      <c r="A69" s="1"/>
      <c r="B69" s="2"/>
      <c r="C69" s="8" t="s">
        <v>114</v>
      </c>
      <c r="D69" s="9"/>
      <c r="E69" s="48"/>
      <c r="F69" s="54"/>
      <c r="G69" s="10"/>
    </row>
    <row r="70" spans="1:7" ht="15" x14ac:dyDescent="0.25">
      <c r="A70" s="1"/>
      <c r="B70" s="2"/>
      <c r="C70" s="8" t="s">
        <v>109</v>
      </c>
      <c r="D70" s="12"/>
      <c r="E70" s="49"/>
      <c r="F70" s="55">
        <v>0</v>
      </c>
      <c r="G70" s="13">
        <v>0</v>
      </c>
    </row>
    <row r="71" spans="1:7" ht="15" x14ac:dyDescent="0.25">
      <c r="A71" s="1"/>
      <c r="B71" s="2"/>
      <c r="C71" s="14"/>
      <c r="D71" s="4"/>
      <c r="E71" s="47"/>
      <c r="F71" s="53"/>
      <c r="G71" s="5"/>
    </row>
    <row r="72" spans="1:7" ht="15" x14ac:dyDescent="0.25">
      <c r="A72" s="1"/>
      <c r="B72" s="2"/>
      <c r="C72" s="8" t="s">
        <v>115</v>
      </c>
      <c r="D72" s="9"/>
      <c r="E72" s="48"/>
      <c r="F72" s="54"/>
      <c r="G72" s="10"/>
    </row>
    <row r="73" spans="1:7" ht="15" x14ac:dyDescent="0.25">
      <c r="A73" s="1"/>
      <c r="B73" s="2"/>
      <c r="C73" s="8" t="s">
        <v>109</v>
      </c>
      <c r="D73" s="12"/>
      <c r="E73" s="49"/>
      <c r="F73" s="55">
        <v>0</v>
      </c>
      <c r="G73" s="13">
        <v>0</v>
      </c>
    </row>
    <row r="74" spans="1:7" ht="15" x14ac:dyDescent="0.25">
      <c r="A74" s="1"/>
      <c r="B74" s="2"/>
      <c r="C74" s="14"/>
      <c r="D74" s="4"/>
      <c r="E74" s="47"/>
      <c r="F74" s="53"/>
      <c r="G74" s="5"/>
    </row>
    <row r="75" spans="1:7" ht="25.5" x14ac:dyDescent="0.25">
      <c r="A75" s="6"/>
      <c r="B75" s="7"/>
      <c r="C75" s="24" t="s">
        <v>116</v>
      </c>
      <c r="D75" s="25"/>
      <c r="E75" s="49"/>
      <c r="F75" s="55">
        <v>10881.679083500005</v>
      </c>
      <c r="G75" s="13">
        <v>0.97702605500000006</v>
      </c>
    </row>
    <row r="76" spans="1:7" ht="15" x14ac:dyDescent="0.25">
      <c r="A76" s="1"/>
      <c r="B76" s="2"/>
      <c r="C76" s="11"/>
      <c r="D76" s="4"/>
      <c r="E76" s="47"/>
      <c r="F76" s="53"/>
      <c r="G76" s="5"/>
    </row>
    <row r="77" spans="1:7" ht="15" x14ac:dyDescent="0.25">
      <c r="A77" s="1"/>
      <c r="B77" s="2"/>
      <c r="C77" s="3" t="s">
        <v>117</v>
      </c>
      <c r="D77" s="4"/>
      <c r="E77" s="47"/>
      <c r="F77" s="53"/>
      <c r="G77" s="5"/>
    </row>
    <row r="78" spans="1:7" ht="25.5" x14ac:dyDescent="0.25">
      <c r="A78" s="1"/>
      <c r="B78" s="2"/>
      <c r="C78" s="8" t="s">
        <v>10</v>
      </c>
      <c r="D78" s="9"/>
      <c r="E78" s="48"/>
      <c r="F78" s="54"/>
      <c r="G78" s="10"/>
    </row>
    <row r="79" spans="1:7" ht="15" x14ac:dyDescent="0.25">
      <c r="A79" s="6"/>
      <c r="B79" s="7"/>
      <c r="C79" s="8" t="s">
        <v>109</v>
      </c>
      <c r="D79" s="12"/>
      <c r="E79" s="49"/>
      <c r="F79" s="55">
        <v>0</v>
      </c>
      <c r="G79" s="13">
        <v>0</v>
      </c>
    </row>
    <row r="80" spans="1:7" ht="15" x14ac:dyDescent="0.25">
      <c r="A80" s="6"/>
      <c r="B80" s="7"/>
      <c r="C80" s="14"/>
      <c r="D80" s="4"/>
      <c r="E80" s="47"/>
      <c r="F80" s="53"/>
      <c r="G80" s="5"/>
    </row>
    <row r="81" spans="1:7" ht="15" x14ac:dyDescent="0.25">
      <c r="A81" s="1"/>
      <c r="B81" s="26"/>
      <c r="C81" s="8" t="s">
        <v>118</v>
      </c>
      <c r="D81" s="9"/>
      <c r="E81" s="48"/>
      <c r="F81" s="54"/>
      <c r="G81" s="10"/>
    </row>
    <row r="82" spans="1:7" ht="15" x14ac:dyDescent="0.25">
      <c r="A82" s="6"/>
      <c r="B82" s="7"/>
      <c r="C82" s="8" t="s">
        <v>109</v>
      </c>
      <c r="D82" s="12"/>
      <c r="E82" s="49"/>
      <c r="F82" s="55">
        <v>0</v>
      </c>
      <c r="G82" s="13">
        <v>0</v>
      </c>
    </row>
    <row r="83" spans="1:7" ht="15" x14ac:dyDescent="0.25">
      <c r="A83" s="6"/>
      <c r="B83" s="7"/>
      <c r="C83" s="14"/>
      <c r="D83" s="4"/>
      <c r="E83" s="47"/>
      <c r="F83" s="59"/>
      <c r="G83" s="28"/>
    </row>
    <row r="84" spans="1:7" ht="15" x14ac:dyDescent="0.25">
      <c r="A84" s="1"/>
      <c r="B84" s="2"/>
      <c r="C84" s="8" t="s">
        <v>119</v>
      </c>
      <c r="D84" s="9"/>
      <c r="E84" s="48"/>
      <c r="F84" s="54"/>
      <c r="G84" s="10"/>
    </row>
    <row r="85" spans="1:7" ht="15" x14ac:dyDescent="0.25">
      <c r="A85" s="6"/>
      <c r="B85" s="7"/>
      <c r="C85" s="8" t="s">
        <v>109</v>
      </c>
      <c r="D85" s="12"/>
      <c r="E85" s="49"/>
      <c r="F85" s="55">
        <v>0</v>
      </c>
      <c r="G85" s="13">
        <v>0</v>
      </c>
    </row>
    <row r="86" spans="1:7" ht="15" x14ac:dyDescent="0.25">
      <c r="A86" s="1"/>
      <c r="B86" s="2"/>
      <c r="C86" s="14"/>
      <c r="D86" s="4"/>
      <c r="E86" s="47"/>
      <c r="F86" s="53"/>
      <c r="G86" s="5"/>
    </row>
    <row r="87" spans="1:7" ht="25.5" x14ac:dyDescent="0.25">
      <c r="A87" s="1"/>
      <c r="B87" s="26"/>
      <c r="C87" s="8" t="s">
        <v>120</v>
      </c>
      <c r="D87" s="9"/>
      <c r="E87" s="48"/>
      <c r="F87" s="54"/>
      <c r="G87" s="10"/>
    </row>
    <row r="88" spans="1:7" ht="15" x14ac:dyDescent="0.25">
      <c r="A88" s="6"/>
      <c r="B88" s="7"/>
      <c r="C88" s="8" t="s">
        <v>109</v>
      </c>
      <c r="D88" s="12"/>
      <c r="E88" s="49"/>
      <c r="F88" s="55">
        <v>0</v>
      </c>
      <c r="G88" s="13">
        <v>0</v>
      </c>
    </row>
    <row r="89" spans="1:7" ht="15" x14ac:dyDescent="0.25">
      <c r="A89" s="6"/>
      <c r="B89" s="7"/>
      <c r="C89" s="14"/>
      <c r="D89" s="4"/>
      <c r="E89" s="47"/>
      <c r="F89" s="53"/>
      <c r="G89" s="5"/>
    </row>
    <row r="90" spans="1:7" ht="15" x14ac:dyDescent="0.25">
      <c r="A90" s="6"/>
      <c r="B90" s="7"/>
      <c r="C90" s="29" t="s">
        <v>121</v>
      </c>
      <c r="D90" s="25"/>
      <c r="E90" s="49"/>
      <c r="F90" s="55">
        <v>0</v>
      </c>
      <c r="G90" s="13">
        <v>0</v>
      </c>
    </row>
    <row r="91" spans="1:7" ht="15" x14ac:dyDescent="0.25">
      <c r="A91" s="6"/>
      <c r="B91" s="7"/>
      <c r="C91" s="11"/>
      <c r="D91" s="4"/>
      <c r="E91" s="47"/>
      <c r="F91" s="53"/>
      <c r="G91" s="5"/>
    </row>
    <row r="92" spans="1:7" ht="15" x14ac:dyDescent="0.25">
      <c r="A92" s="1"/>
      <c r="B92" s="2"/>
      <c r="C92" s="3" t="s">
        <v>122</v>
      </c>
      <c r="D92" s="4"/>
      <c r="E92" s="47"/>
      <c r="F92" s="53"/>
      <c r="G92" s="5"/>
    </row>
    <row r="93" spans="1:7" ht="15" x14ac:dyDescent="0.25">
      <c r="A93" s="6"/>
      <c r="B93" s="7"/>
      <c r="C93" s="8" t="s">
        <v>123</v>
      </c>
      <c r="D93" s="9"/>
      <c r="E93" s="48"/>
      <c r="F93" s="54"/>
      <c r="G93" s="10"/>
    </row>
    <row r="94" spans="1:7" ht="15" x14ac:dyDescent="0.25">
      <c r="A94" s="6"/>
      <c r="B94" s="7"/>
      <c r="C94" s="8" t="s">
        <v>109</v>
      </c>
      <c r="D94" s="25"/>
      <c r="E94" s="49"/>
      <c r="F94" s="55">
        <v>0</v>
      </c>
      <c r="G94" s="13">
        <v>0</v>
      </c>
    </row>
    <row r="95" spans="1:7" ht="15" x14ac:dyDescent="0.25">
      <c r="A95" s="6"/>
      <c r="B95" s="7"/>
      <c r="C95" s="14"/>
      <c r="D95" s="7"/>
      <c r="E95" s="47"/>
      <c r="F95" s="53"/>
      <c r="G95" s="5"/>
    </row>
    <row r="96" spans="1:7" ht="15" x14ac:dyDescent="0.25">
      <c r="A96" s="6"/>
      <c r="B96" s="7"/>
      <c r="C96" s="8" t="s">
        <v>124</v>
      </c>
      <c r="D96" s="9"/>
      <c r="E96" s="48"/>
      <c r="F96" s="54"/>
      <c r="G96" s="10"/>
    </row>
    <row r="97" spans="1:7" ht="15" x14ac:dyDescent="0.25">
      <c r="A97" s="6"/>
      <c r="B97" s="7"/>
      <c r="C97" s="8" t="s">
        <v>109</v>
      </c>
      <c r="D97" s="25"/>
      <c r="E97" s="49"/>
      <c r="F97" s="55">
        <v>0</v>
      </c>
      <c r="G97" s="13">
        <v>0</v>
      </c>
    </row>
    <row r="98" spans="1:7" ht="15" x14ac:dyDescent="0.25">
      <c r="A98" s="6"/>
      <c r="B98" s="7"/>
      <c r="C98" s="14"/>
      <c r="D98" s="7"/>
      <c r="E98" s="47"/>
      <c r="F98" s="53"/>
      <c r="G98" s="5"/>
    </row>
    <row r="99" spans="1:7" ht="15" x14ac:dyDescent="0.25">
      <c r="A99" s="6"/>
      <c r="B99" s="7"/>
      <c r="C99" s="8" t="s">
        <v>125</v>
      </c>
      <c r="D99" s="9"/>
      <c r="E99" s="48"/>
      <c r="F99" s="54"/>
      <c r="G99" s="10"/>
    </row>
    <row r="100" spans="1:7" ht="15" x14ac:dyDescent="0.25">
      <c r="A100" s="6"/>
      <c r="B100" s="7"/>
      <c r="C100" s="8" t="s">
        <v>109</v>
      </c>
      <c r="D100" s="25"/>
      <c r="E100" s="49"/>
      <c r="F100" s="55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7"/>
      <c r="F101" s="53"/>
      <c r="G101" s="5"/>
    </row>
    <row r="102" spans="1:7" ht="15" x14ac:dyDescent="0.25">
      <c r="A102" s="6"/>
      <c r="B102" s="7"/>
      <c r="C102" s="8" t="s">
        <v>126</v>
      </c>
      <c r="D102" s="9"/>
      <c r="E102" s="48"/>
      <c r="F102" s="54"/>
      <c r="G102" s="10"/>
    </row>
    <row r="103" spans="1:7" ht="15" x14ac:dyDescent="0.25">
      <c r="A103" s="6">
        <v>1</v>
      </c>
      <c r="B103" s="7"/>
      <c r="C103" s="11" t="s">
        <v>757</v>
      </c>
      <c r="D103" s="15"/>
      <c r="E103" s="47"/>
      <c r="F103" s="53">
        <v>245.91914990000001</v>
      </c>
      <c r="G103" s="5">
        <v>2.2080177999999999E-2</v>
      </c>
    </row>
    <row r="104" spans="1:7" ht="15" x14ac:dyDescent="0.25">
      <c r="A104" s="6"/>
      <c r="B104" s="7"/>
      <c r="C104" s="8" t="s">
        <v>109</v>
      </c>
      <c r="D104" s="25"/>
      <c r="E104" s="49"/>
      <c r="F104" s="55">
        <v>245.91914990000001</v>
      </c>
      <c r="G104" s="13">
        <v>2.2080177999999999E-2</v>
      </c>
    </row>
    <row r="105" spans="1:7" ht="15" x14ac:dyDescent="0.25">
      <c r="A105" s="6"/>
      <c r="B105" s="7"/>
      <c r="C105" s="14"/>
      <c r="D105" s="7"/>
      <c r="E105" s="47"/>
      <c r="F105" s="53"/>
      <c r="G105" s="5"/>
    </row>
    <row r="106" spans="1:7" ht="25.5" x14ac:dyDescent="0.25">
      <c r="A106" s="6"/>
      <c r="B106" s="7"/>
      <c r="C106" s="24" t="s">
        <v>128</v>
      </c>
      <c r="D106" s="25"/>
      <c r="E106" s="49"/>
      <c r="F106" s="55">
        <v>245.91914990000001</v>
      </c>
      <c r="G106" s="13">
        <v>2.2080177999999999E-2</v>
      </c>
    </row>
    <row r="107" spans="1:7" ht="15" x14ac:dyDescent="0.25">
      <c r="A107" s="6"/>
      <c r="B107" s="7"/>
      <c r="C107" s="30"/>
      <c r="D107" s="7"/>
      <c r="E107" s="47"/>
      <c r="F107" s="53"/>
      <c r="G107" s="5"/>
    </row>
    <row r="108" spans="1:7" ht="15" x14ac:dyDescent="0.25">
      <c r="A108" s="1"/>
      <c r="B108" s="2"/>
      <c r="C108" s="3" t="s">
        <v>129</v>
      </c>
      <c r="D108" s="4"/>
      <c r="E108" s="47"/>
      <c r="F108" s="53"/>
      <c r="G108" s="5"/>
    </row>
    <row r="109" spans="1:7" ht="25.5" x14ac:dyDescent="0.25">
      <c r="A109" s="6"/>
      <c r="B109" s="7"/>
      <c r="C109" s="8" t="s">
        <v>130</v>
      </c>
      <c r="D109" s="9"/>
      <c r="E109" s="48"/>
      <c r="F109" s="54"/>
      <c r="G109" s="10"/>
    </row>
    <row r="110" spans="1:7" ht="15" x14ac:dyDescent="0.25">
      <c r="A110" s="6"/>
      <c r="B110" s="7"/>
      <c r="C110" s="8" t="s">
        <v>109</v>
      </c>
      <c r="D110" s="25"/>
      <c r="E110" s="49"/>
      <c r="F110" s="55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7"/>
      <c r="F111" s="53"/>
      <c r="G111" s="5"/>
    </row>
    <row r="112" spans="1:7" ht="15" x14ac:dyDescent="0.25">
      <c r="A112" s="1"/>
      <c r="B112" s="2"/>
      <c r="C112" s="3" t="s">
        <v>131</v>
      </c>
      <c r="D112" s="4"/>
      <c r="E112" s="47"/>
      <c r="F112" s="53"/>
      <c r="G112" s="5"/>
    </row>
    <row r="113" spans="1:7" ht="25.5" x14ac:dyDescent="0.25">
      <c r="A113" s="6"/>
      <c r="B113" s="7"/>
      <c r="C113" s="8" t="s">
        <v>132</v>
      </c>
      <c r="D113" s="9"/>
      <c r="E113" s="48"/>
      <c r="F113" s="54"/>
      <c r="G113" s="10"/>
    </row>
    <row r="114" spans="1:7" ht="15" x14ac:dyDescent="0.25">
      <c r="A114" s="6"/>
      <c r="B114" s="7"/>
      <c r="C114" s="8" t="s">
        <v>109</v>
      </c>
      <c r="D114" s="25"/>
      <c r="E114" s="49"/>
      <c r="F114" s="55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7"/>
      <c r="F115" s="53"/>
      <c r="G115" s="5"/>
    </row>
    <row r="116" spans="1:7" ht="25.5" x14ac:dyDescent="0.25">
      <c r="A116" s="6"/>
      <c r="B116" s="7"/>
      <c r="C116" s="8" t="s">
        <v>133</v>
      </c>
      <c r="D116" s="9"/>
      <c r="E116" s="48"/>
      <c r="F116" s="54"/>
      <c r="G116" s="10"/>
    </row>
    <row r="117" spans="1:7" ht="15" x14ac:dyDescent="0.25">
      <c r="A117" s="6"/>
      <c r="B117" s="7"/>
      <c r="C117" s="8" t="s">
        <v>109</v>
      </c>
      <c r="D117" s="25"/>
      <c r="E117" s="49"/>
      <c r="F117" s="55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7"/>
      <c r="F118" s="59"/>
      <c r="G118" s="28"/>
    </row>
    <row r="119" spans="1:7" ht="25.5" x14ac:dyDescent="0.25">
      <c r="A119" s="6"/>
      <c r="B119" s="7"/>
      <c r="C119" s="30" t="s">
        <v>134</v>
      </c>
      <c r="D119" s="7"/>
      <c r="E119" s="47"/>
      <c r="F119" s="59">
        <v>9.9544113299999992</v>
      </c>
      <c r="G119" s="28">
        <v>8.9377E-4</v>
      </c>
    </row>
    <row r="120" spans="1:7" ht="15" x14ac:dyDescent="0.25">
      <c r="A120" s="6"/>
      <c r="B120" s="7"/>
      <c r="C120" s="31" t="s">
        <v>135</v>
      </c>
      <c r="D120" s="12"/>
      <c r="E120" s="49"/>
      <c r="F120" s="55">
        <v>11137.552644730005</v>
      </c>
      <c r="G120" s="13">
        <v>1.000000003</v>
      </c>
    </row>
    <row r="122" spans="1:7" ht="15" x14ac:dyDescent="0.25">
      <c r="B122" s="352"/>
      <c r="C122" s="352"/>
      <c r="D122" s="352"/>
      <c r="E122" s="352"/>
      <c r="F122" s="352"/>
    </row>
    <row r="123" spans="1:7" ht="15" x14ac:dyDescent="0.25">
      <c r="B123" s="352"/>
      <c r="C123" s="352"/>
      <c r="D123" s="352"/>
      <c r="E123" s="352"/>
      <c r="F123" s="352"/>
    </row>
    <row r="125" spans="1:7" ht="15" x14ac:dyDescent="0.25">
      <c r="B125" s="37" t="s">
        <v>137</v>
      </c>
      <c r="C125" s="38"/>
      <c r="D125" s="39"/>
    </row>
    <row r="126" spans="1:7" ht="15" x14ac:dyDescent="0.25">
      <c r="B126" s="40" t="s">
        <v>138</v>
      </c>
      <c r="C126" s="41"/>
      <c r="D126" s="65" t="s">
        <v>139</v>
      </c>
    </row>
    <row r="127" spans="1:7" ht="15" x14ac:dyDescent="0.25">
      <c r="B127" s="40" t="s">
        <v>140</v>
      </c>
      <c r="C127" s="41"/>
      <c r="D127" s="65" t="s">
        <v>139</v>
      </c>
    </row>
    <row r="128" spans="1:7" ht="15" x14ac:dyDescent="0.25">
      <c r="B128" s="42" t="s">
        <v>141</v>
      </c>
      <c r="C128" s="41"/>
      <c r="D128" s="43"/>
    </row>
    <row r="129" spans="2:4" ht="25.5" customHeight="1" x14ac:dyDescent="0.25">
      <c r="B129" s="43"/>
      <c r="C129" s="33" t="s">
        <v>142</v>
      </c>
      <c r="D129" s="34" t="s">
        <v>143</v>
      </c>
    </row>
    <row r="130" spans="2:4" ht="12.75" customHeight="1" x14ac:dyDescent="0.25">
      <c r="B130" s="60" t="s">
        <v>144</v>
      </c>
      <c r="C130" s="61" t="s">
        <v>145</v>
      </c>
      <c r="D130" s="61" t="s">
        <v>146</v>
      </c>
    </row>
    <row r="131" spans="2:4" ht="15" x14ac:dyDescent="0.25">
      <c r="B131" s="43" t="s">
        <v>147</v>
      </c>
      <c r="C131" s="44">
        <v>14.6485</v>
      </c>
      <c r="D131" s="44">
        <v>14.1014</v>
      </c>
    </row>
    <row r="132" spans="2:4" ht="15" x14ac:dyDescent="0.25">
      <c r="B132" s="43" t="s">
        <v>148</v>
      </c>
      <c r="C132" s="44">
        <v>11.6524</v>
      </c>
      <c r="D132" s="44">
        <v>11.2172</v>
      </c>
    </row>
    <row r="133" spans="2:4" ht="15" x14ac:dyDescent="0.25">
      <c r="B133" s="43" t="s">
        <v>149</v>
      </c>
      <c r="C133" s="44">
        <v>14.186</v>
      </c>
      <c r="D133" s="44">
        <v>13.6541</v>
      </c>
    </row>
    <row r="134" spans="2:4" ht="15" x14ac:dyDescent="0.25">
      <c r="B134" s="43" t="s">
        <v>150</v>
      </c>
      <c r="C134" s="44">
        <v>11.252700000000001</v>
      </c>
      <c r="D134" s="44">
        <v>10.8308</v>
      </c>
    </row>
    <row r="136" spans="2:4" ht="15" x14ac:dyDescent="0.25">
      <c r="B136" s="62" t="s">
        <v>151</v>
      </c>
      <c r="C136" s="45"/>
      <c r="D136" s="63" t="s">
        <v>139</v>
      </c>
    </row>
    <row r="137" spans="2:4" ht="24.75" customHeight="1" x14ac:dyDescent="0.25">
      <c r="B137" s="64"/>
      <c r="C137" s="64"/>
    </row>
    <row r="138" spans="2:4" ht="15" x14ac:dyDescent="0.25">
      <c r="B138" s="66"/>
      <c r="C138" s="68"/>
      <c r="D138"/>
    </row>
    <row r="140" spans="2:4" ht="15" x14ac:dyDescent="0.25">
      <c r="B140" s="42" t="s">
        <v>152</v>
      </c>
      <c r="C140" s="41"/>
      <c r="D140" s="67" t="s">
        <v>139</v>
      </c>
    </row>
    <row r="141" spans="2:4" ht="15" x14ac:dyDescent="0.25">
      <c r="B141" s="42" t="s">
        <v>153</v>
      </c>
      <c r="C141" s="41"/>
      <c r="D141" s="67" t="s">
        <v>139</v>
      </c>
    </row>
    <row r="142" spans="2:4" ht="15" x14ac:dyDescent="0.25">
      <c r="B142" s="42" t="s">
        <v>154</v>
      </c>
      <c r="C142" s="41"/>
      <c r="D142" s="46">
        <v>6.7176934020013915E-2</v>
      </c>
    </row>
    <row r="143" spans="2:4" ht="15" x14ac:dyDescent="0.25">
      <c r="B143" s="42" t="s">
        <v>155</v>
      </c>
      <c r="C143" s="41"/>
      <c r="D143" s="46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5001</vt:i4>
      </vt:variant>
    </vt:vector>
  </HeadingPairs>
  <TitlesOfParts>
    <vt:vector size="5055" baseType="lpstr">
      <vt:lpstr>CAPEXG</vt:lpstr>
      <vt:lpstr>MICAP10</vt:lpstr>
      <vt:lpstr>MICAP11</vt:lpstr>
      <vt:lpstr>MICAP12</vt:lpstr>
      <vt:lpstr>MICAP14</vt:lpstr>
      <vt:lpstr>MICAP15</vt:lpstr>
      <vt:lpstr>MICAP16</vt:lpstr>
      <vt:lpstr>MICAP17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XDO_?AMC_NAME?</vt:lpstr>
      <vt:lpstr>XDO_?AMC_NAME?1?</vt:lpstr>
      <vt:lpstr>XDO_?AMC_NAME?10?</vt:lpstr>
      <vt:lpstr>XDO_?AMC_NAME?11?</vt:lpstr>
      <vt:lpstr>XDO_?AMC_NAME?12?</vt:lpstr>
      <vt:lpstr>XDO_?AMC_NAME?13?</vt:lpstr>
      <vt:lpstr>XDO_?AMC_NAME?14?</vt:lpstr>
      <vt:lpstr>XDO_?AMC_NAME?15?</vt:lpstr>
      <vt:lpstr>XDO_?AMC_NAME?16?</vt:lpstr>
      <vt:lpstr>XDO_?AMC_NAME?17?</vt:lpstr>
      <vt:lpstr>XDO_?AMC_NAME?18?</vt:lpstr>
      <vt:lpstr>XDO_?AMC_NAME?19?</vt:lpstr>
      <vt:lpstr>XDO_?AMC_NAME?2?</vt:lpstr>
      <vt:lpstr>XDO_?AMC_NAME?20?</vt:lpstr>
      <vt:lpstr>XDO_?AMC_NAME?21?</vt:lpstr>
      <vt:lpstr>SUNBAL!XDO_?AMC_NAME?22?</vt:lpstr>
      <vt:lpstr>XDO_?AMC_NAME?22?</vt:lpstr>
      <vt:lpstr>XDO_?AMC_NAME?23?</vt:lpstr>
      <vt:lpstr>XDO_?AMC_NAME?24?</vt:lpstr>
      <vt:lpstr>XDO_?AMC_NAME?25?</vt:lpstr>
      <vt:lpstr>XDO_?AMC_NAME?26?</vt:lpstr>
      <vt:lpstr>XDO_?AMC_NAME?27?</vt:lpstr>
      <vt:lpstr>XDO_?AMC_NAME?28?</vt:lpstr>
      <vt:lpstr>XDO_?AMC_NAME?29?</vt:lpstr>
      <vt:lpstr>XDO_?AMC_NAME?3?</vt:lpstr>
      <vt:lpstr>XDO_?AMC_NAME?30?</vt:lpstr>
      <vt:lpstr>XDO_?AMC_NAME?31?</vt:lpstr>
      <vt:lpstr>XDO_?AMC_NAME?32?</vt:lpstr>
      <vt:lpstr>XDO_?AMC_NAME?33?</vt:lpstr>
      <vt:lpstr>XDO_?AMC_NAME?34?</vt:lpstr>
      <vt:lpstr>XDO_?AMC_NAME?35?</vt:lpstr>
      <vt:lpstr>XDO_?AMC_NAME?36?</vt:lpstr>
      <vt:lpstr>XDO_?AMC_NAME?37?</vt:lpstr>
      <vt:lpstr>XDO_?AMC_NAME?38?</vt:lpstr>
      <vt:lpstr>XDO_?AMC_NAME?39?</vt:lpstr>
      <vt:lpstr>XDO_?AMC_NAME?4?</vt:lpstr>
      <vt:lpstr>XDO_?AMC_NAME?40?</vt:lpstr>
      <vt:lpstr>XDO_?AMC_NAME?41?</vt:lpstr>
      <vt:lpstr>XDO_?AMC_NAME?42?</vt:lpstr>
      <vt:lpstr>XDO_?AMC_NAME?43?</vt:lpstr>
      <vt:lpstr>XDO_?AMC_NAME?44?</vt:lpstr>
      <vt:lpstr>XDO_?AMC_NAME?45?</vt:lpstr>
      <vt:lpstr>XDO_?AMC_NAME?46?</vt:lpstr>
      <vt:lpstr>XDO_?AMC_NAME?47?</vt:lpstr>
      <vt:lpstr>XDO_?AMC_NAME?48?</vt:lpstr>
      <vt:lpstr>XDO_?AMC_NAME?5?</vt:lpstr>
      <vt:lpstr>XDO_?AMC_NAME?6?</vt:lpstr>
      <vt:lpstr>XDO_?AMC_NAME?7?</vt:lpstr>
      <vt:lpstr>XDO_?AMC_NAME?8?</vt:lpstr>
      <vt:lpstr>XDO_?AMC_NAME?9?</vt:lpstr>
      <vt:lpstr>XDO_?AVG_DURATION_TOT?22?</vt:lpstr>
      <vt:lpstr>XDO_?AVG_DURATION_TOT_TXT?22?</vt:lpstr>
      <vt:lpstr>XDO_?AVG_MATURITY_PER_YR_TOT?22?</vt:lpstr>
      <vt:lpstr>XDO_?AVG_MATURITY_PER_YR_TXT?22?</vt:lpstr>
      <vt:lpstr>XDO_?CASHNCASECA_ISIN_CODE?</vt:lpstr>
      <vt:lpstr>XDO_?CASHNCASECA_ISIN_CODE?1?</vt:lpstr>
      <vt:lpstr>XDO_?CASHNCASECA_ISIN_CODE?10?</vt:lpstr>
      <vt:lpstr>XDO_?CASHNCASECA_ISIN_CODE?11?</vt:lpstr>
      <vt:lpstr>XDO_?CASHNCASECA_ISIN_CODE?12?</vt:lpstr>
      <vt:lpstr>XDO_?CASHNCASECA_ISIN_CODE?13?</vt:lpstr>
      <vt:lpstr>XDO_?CASHNCASECA_ISIN_CODE?14?</vt:lpstr>
      <vt:lpstr>XDO_?CASHNCASECA_ISIN_CODE?15?</vt:lpstr>
      <vt:lpstr>XDO_?CASHNCASECA_ISIN_CODE?16?</vt:lpstr>
      <vt:lpstr>XDO_?CASHNCASECA_ISIN_CODE?17?</vt:lpstr>
      <vt:lpstr>XDO_?CASHNCASECA_ISIN_CODE?18?</vt:lpstr>
      <vt:lpstr>XDO_?CASHNCASECA_ISIN_CODE?19?</vt:lpstr>
      <vt:lpstr>XDO_?CASHNCASECA_ISIN_CODE?2?</vt:lpstr>
      <vt:lpstr>XDO_?CASHNCASECA_ISIN_CODE?20?</vt:lpstr>
      <vt:lpstr>SUNBAL!XDO_?CASHNCASECA_ISIN_CODE?21?</vt:lpstr>
      <vt:lpstr>XDO_?CASHNCASECA_ISIN_CODE?21?</vt:lpstr>
      <vt:lpstr>XDO_?CASHNCASECA_ISIN_CODE?22?</vt:lpstr>
      <vt:lpstr>XDO_?CASHNCASECA_ISIN_CODE?23?</vt:lpstr>
      <vt:lpstr>XDO_?CASHNCASECA_ISIN_CODE?24?</vt:lpstr>
      <vt:lpstr>XDO_?CASHNCASECA_ISIN_CODE?25?</vt:lpstr>
      <vt:lpstr>XDO_?CASHNCASECA_ISIN_CODE?26?</vt:lpstr>
      <vt:lpstr>XDO_?CASHNCASECA_ISIN_CODE?27?</vt:lpstr>
      <vt:lpstr>XDO_?CASHNCASECA_ISIN_CODE?28?</vt:lpstr>
      <vt:lpstr>XDO_?CASHNCASECA_ISIN_CODE?29?</vt:lpstr>
      <vt:lpstr>XDO_?CASHNCASECA_ISIN_CODE?3?</vt:lpstr>
      <vt:lpstr>XDO_?CASHNCASECA_ISIN_CODE?30?</vt:lpstr>
      <vt:lpstr>XDO_?CASHNCASECA_ISIN_CODE?31?</vt:lpstr>
      <vt:lpstr>XDO_?CASHNCASECA_ISIN_CODE?32?</vt:lpstr>
      <vt:lpstr>XDO_?CASHNCASECA_ISIN_CODE?33?</vt:lpstr>
      <vt:lpstr>XDO_?CASHNCASECA_ISIN_CODE?34?</vt:lpstr>
      <vt:lpstr>XDO_?CASHNCASECA_ISIN_CODE?35?</vt:lpstr>
      <vt:lpstr>XDO_?CASHNCASECA_ISIN_CODE?36?</vt:lpstr>
      <vt:lpstr>XDO_?CASHNCASECA_ISIN_CODE?37?</vt:lpstr>
      <vt:lpstr>XDO_?CASHNCASECA_ISIN_CODE?38?</vt:lpstr>
      <vt:lpstr>XDO_?CASHNCASECA_ISIN_CODE?39?</vt:lpstr>
      <vt:lpstr>XDO_?CASHNCASECA_ISIN_CODE?4?</vt:lpstr>
      <vt:lpstr>XDO_?CASHNCASECA_ISIN_CODE?40?</vt:lpstr>
      <vt:lpstr>XDO_?CASHNCASECA_ISIN_CODE?41?</vt:lpstr>
      <vt:lpstr>XDO_?CASHNCASECA_ISIN_CODE?42?</vt:lpstr>
      <vt:lpstr>XDO_?CASHNCASECA_ISIN_CODE?43?</vt:lpstr>
      <vt:lpstr>XDO_?CASHNCASECA_ISIN_CODE?44?</vt:lpstr>
      <vt:lpstr>XDO_?CASHNCASECA_ISIN_CODE?45?</vt:lpstr>
      <vt:lpstr>XDO_?CASHNCASECA_ISIN_CODE?46?</vt:lpstr>
      <vt:lpstr>XDO_?CASHNCASECA_ISIN_CODE?47?</vt:lpstr>
      <vt:lpstr>XDO_?CASHNCASECA_ISIN_CODE?48?</vt:lpstr>
      <vt:lpstr>XDO_?CASHNCASECA_ISIN_CODE?5?</vt:lpstr>
      <vt:lpstr>XDO_?CASHNCASECA_ISIN_CODE?6?</vt:lpstr>
      <vt:lpstr>XDO_?CASHNCASECA_ISIN_CODE?7?</vt:lpstr>
      <vt:lpstr>XDO_?CASHNCASECA_ISIN_CODE?8?</vt:lpstr>
      <vt:lpstr>XDO_?CASHNCASECA_ISIN_CODE?9?</vt:lpstr>
      <vt:lpstr>XDO_?CASHNCASECA_MARKET_VALUE?</vt:lpstr>
      <vt:lpstr>XDO_?CASHNCASECA_MARKET_VALUE?1?</vt:lpstr>
      <vt:lpstr>XDO_?CASHNCASECA_MARKET_VALUE?10?</vt:lpstr>
      <vt:lpstr>XDO_?CASHNCASECA_MARKET_VALUE?11?</vt:lpstr>
      <vt:lpstr>XDO_?CASHNCASECA_MARKET_VALUE?12?</vt:lpstr>
      <vt:lpstr>XDO_?CASHNCASECA_MARKET_VALUE?13?</vt:lpstr>
      <vt:lpstr>XDO_?CASHNCASECA_MARKET_VALUE?14?</vt:lpstr>
      <vt:lpstr>XDO_?CASHNCASECA_MARKET_VALUE?15?</vt:lpstr>
      <vt:lpstr>XDO_?CASHNCASECA_MARKET_VALUE?16?</vt:lpstr>
      <vt:lpstr>XDO_?CASHNCASECA_MARKET_VALUE?17?</vt:lpstr>
      <vt:lpstr>XDO_?CASHNCASECA_MARKET_VALUE?18?</vt:lpstr>
      <vt:lpstr>XDO_?CASHNCASECA_MARKET_VALUE?19?</vt:lpstr>
      <vt:lpstr>XDO_?CASHNCASECA_MARKET_VALUE?2?</vt:lpstr>
      <vt:lpstr>XDO_?CASHNCASECA_MARKET_VALUE?20?</vt:lpstr>
      <vt:lpstr>SUNBAL!XDO_?CASHNCASECA_MARKET_VALUE?21?</vt:lpstr>
      <vt:lpstr>XDO_?CASHNCASECA_MARKET_VALUE?21?</vt:lpstr>
      <vt:lpstr>XDO_?CASHNCASECA_MARKET_VALUE?22?</vt:lpstr>
      <vt:lpstr>XDO_?CASHNCASECA_MARKET_VALUE?23?</vt:lpstr>
      <vt:lpstr>XDO_?CASHNCASECA_MARKET_VALUE?24?</vt:lpstr>
      <vt:lpstr>XDO_?CASHNCASECA_MARKET_VALUE?25?</vt:lpstr>
      <vt:lpstr>XDO_?CASHNCASECA_MARKET_VALUE?26?</vt:lpstr>
      <vt:lpstr>XDO_?CASHNCASECA_MARKET_VALUE?27?</vt:lpstr>
      <vt:lpstr>XDO_?CASHNCASECA_MARKET_VALUE?28?</vt:lpstr>
      <vt:lpstr>XDO_?CASHNCASECA_MARKET_VALUE?29?</vt:lpstr>
      <vt:lpstr>XDO_?CASHNCASECA_MARKET_VALUE?3?</vt:lpstr>
      <vt:lpstr>XDO_?CASHNCASECA_MARKET_VALUE?30?</vt:lpstr>
      <vt:lpstr>XDO_?CASHNCASECA_MARKET_VALUE?31?</vt:lpstr>
      <vt:lpstr>XDO_?CASHNCASECA_MARKET_VALUE?32?</vt:lpstr>
      <vt:lpstr>XDO_?CASHNCASECA_MARKET_VALUE?33?</vt:lpstr>
      <vt:lpstr>XDO_?CASHNCASECA_MARKET_VALUE?34?</vt:lpstr>
      <vt:lpstr>XDO_?CASHNCASECA_MARKET_VALUE?35?</vt:lpstr>
      <vt:lpstr>XDO_?CASHNCASECA_MARKET_VALUE?36?</vt:lpstr>
      <vt:lpstr>XDO_?CASHNCASECA_MARKET_VALUE?37?</vt:lpstr>
      <vt:lpstr>XDO_?CASHNCASECA_MARKET_VALUE?38?</vt:lpstr>
      <vt:lpstr>XDO_?CASHNCASECA_MARKET_VALUE?39?</vt:lpstr>
      <vt:lpstr>XDO_?CASHNCASECA_MARKET_VALUE?4?</vt:lpstr>
      <vt:lpstr>XDO_?CASHNCASECA_MARKET_VALUE?40?</vt:lpstr>
      <vt:lpstr>XDO_?CASHNCASECA_MARKET_VALUE?41?</vt:lpstr>
      <vt:lpstr>XDO_?CASHNCASECA_MARKET_VALUE?42?</vt:lpstr>
      <vt:lpstr>XDO_?CASHNCASECA_MARKET_VALUE?43?</vt:lpstr>
      <vt:lpstr>XDO_?CASHNCASECA_MARKET_VALUE?44?</vt:lpstr>
      <vt:lpstr>XDO_?CASHNCASECA_MARKET_VALUE?45?</vt:lpstr>
      <vt:lpstr>XDO_?CASHNCASECA_MARKET_VALUE?46?</vt:lpstr>
      <vt:lpstr>XDO_?CASHNCASECA_MARKET_VALUE?47?</vt:lpstr>
      <vt:lpstr>XDO_?CASHNCASECA_MARKET_VALUE?48?</vt:lpstr>
      <vt:lpstr>XDO_?CASHNCASECA_MARKET_VALUE?5?</vt:lpstr>
      <vt:lpstr>XDO_?CASHNCASECA_MARKET_VALUE?6?</vt:lpstr>
      <vt:lpstr>XDO_?CASHNCASECA_MARKET_VALUE?7?</vt:lpstr>
      <vt:lpstr>XDO_?CASHNCASECA_MARKET_VALUE?8?</vt:lpstr>
      <vt:lpstr>XDO_?CASHNCASECA_MARKET_VALUE?9?</vt:lpstr>
      <vt:lpstr>XDO_?CASHNCASECA_NAME?</vt:lpstr>
      <vt:lpstr>XDO_?CASHNCASECA_NAME?1?</vt:lpstr>
      <vt:lpstr>XDO_?CASHNCASECA_NAME?10?</vt:lpstr>
      <vt:lpstr>XDO_?CASHNCASECA_NAME?11?</vt:lpstr>
      <vt:lpstr>XDO_?CASHNCASECA_NAME?12?</vt:lpstr>
      <vt:lpstr>XDO_?CASHNCASECA_NAME?13?</vt:lpstr>
      <vt:lpstr>XDO_?CASHNCASECA_NAME?14?</vt:lpstr>
      <vt:lpstr>XDO_?CASHNCASECA_NAME?15?</vt:lpstr>
      <vt:lpstr>XDO_?CASHNCASECA_NAME?16?</vt:lpstr>
      <vt:lpstr>XDO_?CASHNCASECA_NAME?17?</vt:lpstr>
      <vt:lpstr>XDO_?CASHNCASECA_NAME?18?</vt:lpstr>
      <vt:lpstr>XDO_?CASHNCASECA_NAME?19?</vt:lpstr>
      <vt:lpstr>XDO_?CASHNCASECA_NAME?2?</vt:lpstr>
      <vt:lpstr>XDO_?CASHNCASECA_NAME?20?</vt:lpstr>
      <vt:lpstr>SUNBAL!XDO_?CASHNCASECA_NAME?21?</vt:lpstr>
      <vt:lpstr>XDO_?CASHNCASECA_NAME?21?</vt:lpstr>
      <vt:lpstr>XDO_?CASHNCASECA_NAME?22?</vt:lpstr>
      <vt:lpstr>XDO_?CASHNCASECA_NAME?23?</vt:lpstr>
      <vt:lpstr>XDO_?CASHNCASECA_NAME?24?</vt:lpstr>
      <vt:lpstr>XDO_?CASHNCASECA_NAME?25?</vt:lpstr>
      <vt:lpstr>XDO_?CASHNCASECA_NAME?26?</vt:lpstr>
      <vt:lpstr>XDO_?CASHNCASECA_NAME?27?</vt:lpstr>
      <vt:lpstr>XDO_?CASHNCASECA_NAME?28?</vt:lpstr>
      <vt:lpstr>XDO_?CASHNCASECA_NAME?29?</vt:lpstr>
      <vt:lpstr>XDO_?CASHNCASECA_NAME?3?</vt:lpstr>
      <vt:lpstr>XDO_?CASHNCASECA_NAME?30?</vt:lpstr>
      <vt:lpstr>XDO_?CASHNCASECA_NAME?31?</vt:lpstr>
      <vt:lpstr>XDO_?CASHNCASECA_NAME?32?</vt:lpstr>
      <vt:lpstr>XDO_?CASHNCASECA_NAME?33?</vt:lpstr>
      <vt:lpstr>XDO_?CASHNCASECA_NAME?34?</vt:lpstr>
      <vt:lpstr>XDO_?CASHNCASECA_NAME?35?</vt:lpstr>
      <vt:lpstr>XDO_?CASHNCASECA_NAME?36?</vt:lpstr>
      <vt:lpstr>XDO_?CASHNCASECA_NAME?37?</vt:lpstr>
      <vt:lpstr>XDO_?CASHNCASECA_NAME?38?</vt:lpstr>
      <vt:lpstr>XDO_?CASHNCASECA_NAME?39?</vt:lpstr>
      <vt:lpstr>XDO_?CASHNCASECA_NAME?4?</vt:lpstr>
      <vt:lpstr>XDO_?CASHNCASECA_NAME?40?</vt:lpstr>
      <vt:lpstr>XDO_?CASHNCASECA_NAME?41?</vt:lpstr>
      <vt:lpstr>XDO_?CASHNCASECA_NAME?42?</vt:lpstr>
      <vt:lpstr>XDO_?CASHNCASECA_NAME?43?</vt:lpstr>
      <vt:lpstr>XDO_?CASHNCASECA_NAME?44?</vt:lpstr>
      <vt:lpstr>XDO_?CASHNCASECA_NAME?45?</vt:lpstr>
      <vt:lpstr>XDO_?CASHNCASECA_NAME?46?</vt:lpstr>
      <vt:lpstr>XDO_?CASHNCASECA_NAME?47?</vt:lpstr>
      <vt:lpstr>XDO_?CASHNCASECA_NAME?48?</vt:lpstr>
      <vt:lpstr>XDO_?CASHNCASECA_NAME?5?</vt:lpstr>
      <vt:lpstr>XDO_?CASHNCASECA_NAME?6?</vt:lpstr>
      <vt:lpstr>XDO_?CASHNCASECA_NAME?7?</vt:lpstr>
      <vt:lpstr>XDO_?CASHNCASECA_NAME?8?</vt:lpstr>
      <vt:lpstr>XDO_?CASHNCASECA_NAME?9?</vt:lpstr>
      <vt:lpstr>XDO_?CASHNCASECA_PER_NET_ASSETS?</vt:lpstr>
      <vt:lpstr>XDO_?CASHNCASECA_PER_NET_ASSETS?1?</vt:lpstr>
      <vt:lpstr>XDO_?CASHNCASECA_PER_NET_ASSETS?10?</vt:lpstr>
      <vt:lpstr>XDO_?CASHNCASECA_PER_NET_ASSETS?11?</vt:lpstr>
      <vt:lpstr>XDO_?CASHNCASECA_PER_NET_ASSETS?12?</vt:lpstr>
      <vt:lpstr>XDO_?CASHNCASECA_PER_NET_ASSETS?13?</vt:lpstr>
      <vt:lpstr>XDO_?CASHNCASECA_PER_NET_ASSETS?14?</vt:lpstr>
      <vt:lpstr>XDO_?CASHNCASECA_PER_NET_ASSETS?15?</vt:lpstr>
      <vt:lpstr>XDO_?CASHNCASECA_PER_NET_ASSETS?16?</vt:lpstr>
      <vt:lpstr>XDO_?CASHNCASECA_PER_NET_ASSETS?17?</vt:lpstr>
      <vt:lpstr>XDO_?CASHNCASECA_PER_NET_ASSETS?18?</vt:lpstr>
      <vt:lpstr>XDO_?CASHNCASECA_PER_NET_ASSETS?19?</vt:lpstr>
      <vt:lpstr>XDO_?CASHNCASECA_PER_NET_ASSETS?2?</vt:lpstr>
      <vt:lpstr>XDO_?CASHNCASECA_PER_NET_ASSETS?20?</vt:lpstr>
      <vt:lpstr>SUNBAL!XDO_?CASHNCASECA_PER_NET_ASSETS?21?</vt:lpstr>
      <vt:lpstr>XDO_?CASHNCASECA_PER_NET_ASSETS?21?</vt:lpstr>
      <vt:lpstr>XDO_?CASHNCASECA_PER_NET_ASSETS?22?</vt:lpstr>
      <vt:lpstr>XDO_?CASHNCASECA_PER_NET_ASSETS?23?</vt:lpstr>
      <vt:lpstr>XDO_?CASHNCASECA_PER_NET_ASSETS?24?</vt:lpstr>
      <vt:lpstr>XDO_?CASHNCASECA_PER_NET_ASSETS?25?</vt:lpstr>
      <vt:lpstr>XDO_?CASHNCASECA_PER_NET_ASSETS?26?</vt:lpstr>
      <vt:lpstr>XDO_?CASHNCASECA_PER_NET_ASSETS?27?</vt:lpstr>
      <vt:lpstr>XDO_?CASHNCASECA_PER_NET_ASSETS?28?</vt:lpstr>
      <vt:lpstr>XDO_?CASHNCASECA_PER_NET_ASSETS?29?</vt:lpstr>
      <vt:lpstr>XDO_?CASHNCASECA_PER_NET_ASSETS?3?</vt:lpstr>
      <vt:lpstr>XDO_?CASHNCASECA_PER_NET_ASSETS?30?</vt:lpstr>
      <vt:lpstr>XDO_?CASHNCASECA_PER_NET_ASSETS?31?</vt:lpstr>
      <vt:lpstr>XDO_?CASHNCASECA_PER_NET_ASSETS?32?</vt:lpstr>
      <vt:lpstr>XDO_?CASHNCASECA_PER_NET_ASSETS?33?</vt:lpstr>
      <vt:lpstr>XDO_?CASHNCASECA_PER_NET_ASSETS?34?</vt:lpstr>
      <vt:lpstr>XDO_?CASHNCASECA_PER_NET_ASSETS?35?</vt:lpstr>
      <vt:lpstr>XDO_?CASHNCASECA_PER_NET_ASSETS?36?</vt:lpstr>
      <vt:lpstr>XDO_?CASHNCASECA_PER_NET_ASSETS?37?</vt:lpstr>
      <vt:lpstr>XDO_?CASHNCASECA_PER_NET_ASSETS?38?</vt:lpstr>
      <vt:lpstr>XDO_?CASHNCASECA_PER_NET_ASSETS?39?</vt:lpstr>
      <vt:lpstr>XDO_?CASHNCASECA_PER_NET_ASSETS?4?</vt:lpstr>
      <vt:lpstr>XDO_?CASHNCASECA_PER_NET_ASSETS?40?</vt:lpstr>
      <vt:lpstr>XDO_?CASHNCASECA_PER_NET_ASSETS?41?</vt:lpstr>
      <vt:lpstr>XDO_?CASHNCASECA_PER_NET_ASSETS?42?</vt:lpstr>
      <vt:lpstr>XDO_?CASHNCASECA_PER_NET_ASSETS?43?</vt:lpstr>
      <vt:lpstr>XDO_?CASHNCASECA_PER_NET_ASSETS?44?</vt:lpstr>
      <vt:lpstr>XDO_?CASHNCASECA_PER_NET_ASSETS?45?</vt:lpstr>
      <vt:lpstr>XDO_?CASHNCASECA_PER_NET_ASSETS?46?</vt:lpstr>
      <vt:lpstr>XDO_?CASHNCASECA_PER_NET_ASSETS?47?</vt:lpstr>
      <vt:lpstr>XDO_?CASHNCASECA_PER_NET_ASSETS?48?</vt:lpstr>
      <vt:lpstr>XDO_?CASHNCASECA_PER_NET_ASSETS?5?</vt:lpstr>
      <vt:lpstr>XDO_?CASHNCASECA_PER_NET_ASSETS?6?</vt:lpstr>
      <vt:lpstr>XDO_?CASHNCASECA_PER_NET_ASSETS?7?</vt:lpstr>
      <vt:lpstr>XDO_?CASHNCASECA_PER_NET_ASSETS?8?</vt:lpstr>
      <vt:lpstr>XDO_?CASHNCASECA_PER_NET_ASSETS?9?</vt:lpstr>
      <vt:lpstr>XDO_?CASHNCASECA_RATING_INDUSTRY?</vt:lpstr>
      <vt:lpstr>XDO_?CASHNCASECA_RATING_INDUSTRY?1?</vt:lpstr>
      <vt:lpstr>XDO_?CASHNCASECA_RATING_INDUSTRY?10?</vt:lpstr>
      <vt:lpstr>XDO_?CASHNCASECA_RATING_INDUSTRY?11?</vt:lpstr>
      <vt:lpstr>XDO_?CASHNCASECA_RATING_INDUSTRY?12?</vt:lpstr>
      <vt:lpstr>XDO_?CASHNCASECA_RATING_INDUSTRY?13?</vt:lpstr>
      <vt:lpstr>XDO_?CASHNCASECA_RATING_INDUSTRY?14?</vt:lpstr>
      <vt:lpstr>XDO_?CASHNCASECA_RATING_INDUSTRY?15?</vt:lpstr>
      <vt:lpstr>XDO_?CASHNCASECA_RATING_INDUSTRY?16?</vt:lpstr>
      <vt:lpstr>XDO_?CASHNCASECA_RATING_INDUSTRY?17?</vt:lpstr>
      <vt:lpstr>XDO_?CASHNCASECA_RATING_INDUSTRY?18?</vt:lpstr>
      <vt:lpstr>XDO_?CASHNCASECA_RATING_INDUSTRY?19?</vt:lpstr>
      <vt:lpstr>XDO_?CASHNCASECA_RATING_INDUSTRY?2?</vt:lpstr>
      <vt:lpstr>XDO_?CASHNCASECA_RATING_INDUSTRY?20?</vt:lpstr>
      <vt:lpstr>SUNBAL!XDO_?CASHNCASECA_RATING_INDUSTRY?21?</vt:lpstr>
      <vt:lpstr>XDO_?CASHNCASECA_RATING_INDUSTRY?21?</vt:lpstr>
      <vt:lpstr>XDO_?CASHNCASECA_RATING_INDUSTRY?22?</vt:lpstr>
      <vt:lpstr>XDO_?CASHNCASECA_RATING_INDUSTRY?23?</vt:lpstr>
      <vt:lpstr>XDO_?CASHNCASECA_RATING_INDUSTRY?24?</vt:lpstr>
      <vt:lpstr>XDO_?CASHNCASECA_RATING_INDUSTRY?25?</vt:lpstr>
      <vt:lpstr>XDO_?CASHNCASECA_RATING_INDUSTRY?26?</vt:lpstr>
      <vt:lpstr>XDO_?CASHNCASECA_RATING_INDUSTRY?27?</vt:lpstr>
      <vt:lpstr>XDO_?CASHNCASECA_RATING_INDUSTRY?28?</vt:lpstr>
      <vt:lpstr>XDO_?CASHNCASECA_RATING_INDUSTRY?29?</vt:lpstr>
      <vt:lpstr>XDO_?CASHNCASECA_RATING_INDUSTRY?3?</vt:lpstr>
      <vt:lpstr>XDO_?CASHNCASECA_RATING_INDUSTRY?30?</vt:lpstr>
      <vt:lpstr>XDO_?CASHNCASECA_RATING_INDUSTRY?31?</vt:lpstr>
      <vt:lpstr>XDO_?CASHNCASECA_RATING_INDUSTRY?32?</vt:lpstr>
      <vt:lpstr>XDO_?CASHNCASECA_RATING_INDUSTRY?33?</vt:lpstr>
      <vt:lpstr>XDO_?CASHNCASECA_RATING_INDUSTRY?34?</vt:lpstr>
      <vt:lpstr>XDO_?CASHNCASECA_RATING_INDUSTRY?35?</vt:lpstr>
      <vt:lpstr>XDO_?CASHNCASECA_RATING_INDUSTRY?36?</vt:lpstr>
      <vt:lpstr>XDO_?CASHNCASECA_RATING_INDUSTRY?37?</vt:lpstr>
      <vt:lpstr>XDO_?CASHNCASECA_RATING_INDUSTRY?38?</vt:lpstr>
      <vt:lpstr>XDO_?CASHNCASECA_RATING_INDUSTRY?39?</vt:lpstr>
      <vt:lpstr>XDO_?CASHNCASECA_RATING_INDUSTRY?4?</vt:lpstr>
      <vt:lpstr>XDO_?CASHNCASECA_RATING_INDUSTRY?40?</vt:lpstr>
      <vt:lpstr>XDO_?CASHNCASECA_RATING_INDUSTRY?41?</vt:lpstr>
      <vt:lpstr>XDO_?CASHNCASECA_RATING_INDUSTRY?42?</vt:lpstr>
      <vt:lpstr>XDO_?CASHNCASECA_RATING_INDUSTRY?43?</vt:lpstr>
      <vt:lpstr>XDO_?CASHNCASECA_RATING_INDUSTRY?44?</vt:lpstr>
      <vt:lpstr>XDO_?CASHNCASECA_RATING_INDUSTRY?45?</vt:lpstr>
      <vt:lpstr>XDO_?CASHNCASECA_RATING_INDUSTRY?46?</vt:lpstr>
      <vt:lpstr>XDO_?CASHNCASECA_RATING_INDUSTRY?47?</vt:lpstr>
      <vt:lpstr>XDO_?CASHNCASECA_RATING_INDUSTRY?48?</vt:lpstr>
      <vt:lpstr>XDO_?CASHNCASECA_RATING_INDUSTRY?5?</vt:lpstr>
      <vt:lpstr>XDO_?CASHNCASECA_RATING_INDUSTRY?6?</vt:lpstr>
      <vt:lpstr>XDO_?CASHNCASECA_RATING_INDUSTRY?7?</vt:lpstr>
      <vt:lpstr>XDO_?CASHNCASECA_RATING_INDUSTRY?8?</vt:lpstr>
      <vt:lpstr>XDO_?CASHNCASECA_RATING_INDUSTRY?9?</vt:lpstr>
      <vt:lpstr>XDO_?COL1_DESC_DIV?</vt:lpstr>
      <vt:lpstr>XDO_?COL1_DESC_DIV?1?</vt:lpstr>
      <vt:lpstr>XDO_?COL1_DESC_DIV?10?</vt:lpstr>
      <vt:lpstr>XDO_?COL1_DESC_DIV?11?</vt:lpstr>
      <vt:lpstr>XDO_?COL1_DESC_DIV?12?</vt:lpstr>
      <vt:lpstr>XDO_?COL1_DESC_DIV?13?</vt:lpstr>
      <vt:lpstr>XDO_?COL1_DESC_DIV?14?</vt:lpstr>
      <vt:lpstr>XDO_?COL1_DESC_DIV?15?</vt:lpstr>
      <vt:lpstr>XDO_?COL1_DESC_DIV?16?</vt:lpstr>
      <vt:lpstr>XDO_?COL1_DESC_DIV?17?</vt:lpstr>
      <vt:lpstr>XDO_?COL1_DESC_DIV?18?</vt:lpstr>
      <vt:lpstr>XDO_?COL1_DESC_DIV?19?</vt:lpstr>
      <vt:lpstr>XDO_?COL1_DESC_DIV?2?</vt:lpstr>
      <vt:lpstr>XDO_?COL1_DESC_DIV?20?</vt:lpstr>
      <vt:lpstr>XDO_?COL1_DESC_DIV?21?</vt:lpstr>
      <vt:lpstr>SUNBAL!XDO_?COL1_DESC_DIV?22?</vt:lpstr>
      <vt:lpstr>XDO_?COL1_DESC_DIV?22?</vt:lpstr>
      <vt:lpstr>XDO_?COL1_DESC_DIV?23?</vt:lpstr>
      <vt:lpstr>XDO_?COL1_DESC_DIV?24?</vt:lpstr>
      <vt:lpstr>XDO_?COL1_DESC_DIV?25?</vt:lpstr>
      <vt:lpstr>XDO_?COL1_DESC_DIV?26?</vt:lpstr>
      <vt:lpstr>XDO_?COL1_DESC_DIV?27?</vt:lpstr>
      <vt:lpstr>XDO_?COL1_DESC_DIV?28?</vt:lpstr>
      <vt:lpstr>XDO_?COL1_DESC_DIV?29?</vt:lpstr>
      <vt:lpstr>XDO_?COL1_DESC_DIV?3?</vt:lpstr>
      <vt:lpstr>XDO_?COL1_DESC_DIV?30?</vt:lpstr>
      <vt:lpstr>XDO_?COL1_DESC_DIV?31?</vt:lpstr>
      <vt:lpstr>XDO_?COL1_DESC_DIV?32?</vt:lpstr>
      <vt:lpstr>XDO_?COL1_DESC_DIV?33?</vt:lpstr>
      <vt:lpstr>XDO_?COL1_DESC_DIV?34?</vt:lpstr>
      <vt:lpstr>XDO_?COL1_DESC_DIV?35?</vt:lpstr>
      <vt:lpstr>XDO_?COL1_DESC_DIV?36?</vt:lpstr>
      <vt:lpstr>XDO_?COL1_DESC_DIV?37?</vt:lpstr>
      <vt:lpstr>XDO_?COL1_DESC_DIV?38?</vt:lpstr>
      <vt:lpstr>XDO_?COL1_DESC_DIV?39?</vt:lpstr>
      <vt:lpstr>XDO_?COL1_DESC_DIV?4?</vt:lpstr>
      <vt:lpstr>XDO_?COL1_DESC_DIV?40?</vt:lpstr>
      <vt:lpstr>XDO_?COL1_DESC_DIV?41?</vt:lpstr>
      <vt:lpstr>XDO_?COL1_DESC_DIV?42?</vt:lpstr>
      <vt:lpstr>XDO_?COL1_DESC_DIV?43?</vt:lpstr>
      <vt:lpstr>XDO_?COL1_DESC_DIV?44?</vt:lpstr>
      <vt:lpstr>XDO_?COL1_DESC_DIV?45?</vt:lpstr>
      <vt:lpstr>XDO_?COL1_DESC_DIV?46?</vt:lpstr>
      <vt:lpstr>XDO_?COL1_DESC_DIV?47?</vt:lpstr>
      <vt:lpstr>XDO_?COL1_DESC_DIV?48?</vt:lpstr>
      <vt:lpstr>XDO_?COL1_DESC_DIV?5?</vt:lpstr>
      <vt:lpstr>XDO_?COL1_DESC_DIV?6?</vt:lpstr>
      <vt:lpstr>XDO_?COL1_DESC_DIV?7?</vt:lpstr>
      <vt:lpstr>XDO_?COL1_DESC_DIV?8?</vt:lpstr>
      <vt:lpstr>XDO_?COL1_DESC_DIV?9?</vt:lpstr>
      <vt:lpstr>XDO_?COL2_DESC_DIV?</vt:lpstr>
      <vt:lpstr>XDO_?COL2_DESC_DIV?1?</vt:lpstr>
      <vt:lpstr>XDO_?COL2_DESC_DIV?10?</vt:lpstr>
      <vt:lpstr>XDO_?COL2_DESC_DIV?11?</vt:lpstr>
      <vt:lpstr>XDO_?COL2_DESC_DIV?12?</vt:lpstr>
      <vt:lpstr>XDO_?COL2_DESC_DIV?13?</vt:lpstr>
      <vt:lpstr>XDO_?COL2_DESC_DIV?14?</vt:lpstr>
      <vt:lpstr>XDO_?COL2_DESC_DIV?15?</vt:lpstr>
      <vt:lpstr>XDO_?COL2_DESC_DIV?16?</vt:lpstr>
      <vt:lpstr>XDO_?COL2_DESC_DIV?17?</vt:lpstr>
      <vt:lpstr>XDO_?COL2_DESC_DIV?18?</vt:lpstr>
      <vt:lpstr>XDO_?COL2_DESC_DIV?19?</vt:lpstr>
      <vt:lpstr>XDO_?COL2_DESC_DIV?2?</vt:lpstr>
      <vt:lpstr>XDO_?COL2_DESC_DIV?20?</vt:lpstr>
      <vt:lpstr>XDO_?COL2_DESC_DIV?21?</vt:lpstr>
      <vt:lpstr>SUNBAL!XDO_?COL2_DESC_DIV?22?</vt:lpstr>
      <vt:lpstr>XDO_?COL2_DESC_DIV?22?</vt:lpstr>
      <vt:lpstr>XDO_?COL2_DESC_DIV?23?</vt:lpstr>
      <vt:lpstr>XDO_?COL2_DESC_DIV?24?</vt:lpstr>
      <vt:lpstr>XDO_?COL2_DESC_DIV?25?</vt:lpstr>
      <vt:lpstr>XDO_?COL2_DESC_DIV?26?</vt:lpstr>
      <vt:lpstr>XDO_?COL2_DESC_DIV?27?</vt:lpstr>
      <vt:lpstr>XDO_?COL2_DESC_DIV?28?</vt:lpstr>
      <vt:lpstr>XDO_?COL2_DESC_DIV?29?</vt:lpstr>
      <vt:lpstr>XDO_?COL2_DESC_DIV?3?</vt:lpstr>
      <vt:lpstr>XDO_?COL2_DESC_DIV?30?</vt:lpstr>
      <vt:lpstr>XDO_?COL2_DESC_DIV?31?</vt:lpstr>
      <vt:lpstr>XDO_?COL2_DESC_DIV?32?</vt:lpstr>
      <vt:lpstr>XDO_?COL2_DESC_DIV?33?</vt:lpstr>
      <vt:lpstr>XDO_?COL2_DESC_DIV?34?</vt:lpstr>
      <vt:lpstr>XDO_?COL2_DESC_DIV?35?</vt:lpstr>
      <vt:lpstr>XDO_?COL2_DESC_DIV?36?</vt:lpstr>
      <vt:lpstr>XDO_?COL2_DESC_DIV?37?</vt:lpstr>
      <vt:lpstr>XDO_?COL2_DESC_DIV?38?</vt:lpstr>
      <vt:lpstr>XDO_?COL2_DESC_DIV?39?</vt:lpstr>
      <vt:lpstr>XDO_?COL2_DESC_DIV?4?</vt:lpstr>
      <vt:lpstr>XDO_?COL2_DESC_DIV?40?</vt:lpstr>
      <vt:lpstr>XDO_?COL2_DESC_DIV?41?</vt:lpstr>
      <vt:lpstr>XDO_?COL2_DESC_DIV?42?</vt:lpstr>
      <vt:lpstr>XDO_?COL2_DESC_DIV?43?</vt:lpstr>
      <vt:lpstr>XDO_?COL2_DESC_DIV?44?</vt:lpstr>
      <vt:lpstr>XDO_?COL2_DESC_DIV?45?</vt:lpstr>
      <vt:lpstr>XDO_?COL2_DESC_DIV?46?</vt:lpstr>
      <vt:lpstr>XDO_?COL2_DESC_DIV?47?</vt:lpstr>
      <vt:lpstr>XDO_?COL2_DESC_DIV?48?</vt:lpstr>
      <vt:lpstr>XDO_?COL2_DESC_DIV?5?</vt:lpstr>
      <vt:lpstr>XDO_?COL2_DESC_DIV?6?</vt:lpstr>
      <vt:lpstr>XDO_?COL2_DESC_DIV?7?</vt:lpstr>
      <vt:lpstr>XDO_?COL2_DESC_DIV?8?</vt:lpstr>
      <vt:lpstr>XDO_?COL2_DESC_DIV?9?</vt:lpstr>
      <vt:lpstr>XDO_?CUR_MNTH_DAY?</vt:lpstr>
      <vt:lpstr>XDO_?CUR_MNTH_DAY?1?</vt:lpstr>
      <vt:lpstr>XDO_?CUR_MNTH_DAY?10?</vt:lpstr>
      <vt:lpstr>XDO_?CUR_MNTH_DAY?11?</vt:lpstr>
      <vt:lpstr>XDO_?CUR_MNTH_DAY?12?</vt:lpstr>
      <vt:lpstr>XDO_?CUR_MNTH_DAY?13?</vt:lpstr>
      <vt:lpstr>XDO_?CUR_MNTH_DAY?14?</vt:lpstr>
      <vt:lpstr>XDO_?CUR_MNTH_DAY?15?</vt:lpstr>
      <vt:lpstr>XDO_?CUR_MNTH_DAY?16?</vt:lpstr>
      <vt:lpstr>XDO_?CUR_MNTH_DAY?17?</vt:lpstr>
      <vt:lpstr>XDO_?CUR_MNTH_DAY?18?</vt:lpstr>
      <vt:lpstr>XDO_?CUR_MNTH_DAY?19?</vt:lpstr>
      <vt:lpstr>XDO_?CUR_MNTH_DAY?2?</vt:lpstr>
      <vt:lpstr>XDO_?CUR_MNTH_DAY?20?</vt:lpstr>
      <vt:lpstr>XDO_?CUR_MNTH_DAY?21?</vt:lpstr>
      <vt:lpstr>SUNBAL!XDO_?CUR_MNTH_DAY?22?</vt:lpstr>
      <vt:lpstr>XDO_?CUR_MNTH_DAY?22?</vt:lpstr>
      <vt:lpstr>XDO_?CUR_MNTH_DAY?23?</vt:lpstr>
      <vt:lpstr>XDO_?CUR_MNTH_DAY?24?</vt:lpstr>
      <vt:lpstr>XDO_?CUR_MNTH_DAY?25?</vt:lpstr>
      <vt:lpstr>XDO_?CUR_MNTH_DAY?26?</vt:lpstr>
      <vt:lpstr>XDO_?CUR_MNTH_DAY?27?</vt:lpstr>
      <vt:lpstr>XDO_?CUR_MNTH_DAY?28?</vt:lpstr>
      <vt:lpstr>XDO_?CUR_MNTH_DAY?29?</vt:lpstr>
      <vt:lpstr>XDO_?CUR_MNTH_DAY?3?</vt:lpstr>
      <vt:lpstr>XDO_?CUR_MNTH_DAY?30?</vt:lpstr>
      <vt:lpstr>XDO_?CUR_MNTH_DAY?31?</vt:lpstr>
      <vt:lpstr>XDO_?CUR_MNTH_DAY?32?</vt:lpstr>
      <vt:lpstr>XDO_?CUR_MNTH_DAY?33?</vt:lpstr>
      <vt:lpstr>XDO_?CUR_MNTH_DAY?34?</vt:lpstr>
      <vt:lpstr>XDO_?CUR_MNTH_DAY?35?</vt:lpstr>
      <vt:lpstr>XDO_?CUR_MNTH_DAY?36?</vt:lpstr>
      <vt:lpstr>XDO_?CUR_MNTH_DAY?37?</vt:lpstr>
      <vt:lpstr>XDO_?CUR_MNTH_DAY?38?</vt:lpstr>
      <vt:lpstr>XDO_?CUR_MNTH_DAY?39?</vt:lpstr>
      <vt:lpstr>XDO_?CUR_MNTH_DAY?4?</vt:lpstr>
      <vt:lpstr>XDO_?CUR_MNTH_DAY?40?</vt:lpstr>
      <vt:lpstr>XDO_?CUR_MNTH_DAY?41?</vt:lpstr>
      <vt:lpstr>XDO_?CUR_MNTH_DAY?42?</vt:lpstr>
      <vt:lpstr>XDO_?CUR_MNTH_DAY?43?</vt:lpstr>
      <vt:lpstr>XDO_?CUR_MNTH_DAY?44?</vt:lpstr>
      <vt:lpstr>XDO_?CUR_MNTH_DAY?45?</vt:lpstr>
      <vt:lpstr>XDO_?CUR_MNTH_DAY?46?</vt:lpstr>
      <vt:lpstr>XDO_?CUR_MNTH_DAY?47?</vt:lpstr>
      <vt:lpstr>XDO_?CUR_MNTH_DAY?48?</vt:lpstr>
      <vt:lpstr>XDO_?CUR_MNTH_DAY?5?</vt:lpstr>
      <vt:lpstr>XDO_?CUR_MNTH_DAY?6?</vt:lpstr>
      <vt:lpstr>XDO_?CUR_MNTH_DAY?7?</vt:lpstr>
      <vt:lpstr>XDO_?CUR_MNTH_DAY?8?</vt:lpstr>
      <vt:lpstr>XDO_?CUR_MNTH_DAY?9?</vt:lpstr>
      <vt:lpstr>XDO_?CUR_MNTH_NAV?</vt:lpstr>
      <vt:lpstr>XDO_?CUR_MNTH_NAV?1?</vt:lpstr>
      <vt:lpstr>XDO_?CUR_MNTH_NAV?10?</vt:lpstr>
      <vt:lpstr>XDO_?CUR_MNTH_NAV?11?</vt:lpstr>
      <vt:lpstr>XDO_?CUR_MNTH_NAV?12?</vt:lpstr>
      <vt:lpstr>XDO_?CUR_MNTH_NAV?13?</vt:lpstr>
      <vt:lpstr>XDO_?CUR_MNTH_NAV?14?</vt:lpstr>
      <vt:lpstr>XDO_?CUR_MNTH_NAV?15?</vt:lpstr>
      <vt:lpstr>XDO_?CUR_MNTH_NAV?16?</vt:lpstr>
      <vt:lpstr>XDO_?CUR_MNTH_NAV?17?</vt:lpstr>
      <vt:lpstr>XDO_?CUR_MNTH_NAV?18?</vt:lpstr>
      <vt:lpstr>XDO_?CUR_MNTH_NAV?19?</vt:lpstr>
      <vt:lpstr>XDO_?CUR_MNTH_NAV?2?</vt:lpstr>
      <vt:lpstr>XDO_?CUR_MNTH_NAV?20?</vt:lpstr>
      <vt:lpstr>SUNBAL!XDO_?CUR_MNTH_NAV?21?</vt:lpstr>
      <vt:lpstr>XDO_?CUR_MNTH_NAV?21?</vt:lpstr>
      <vt:lpstr>XDO_?CUR_MNTH_NAV?22?</vt:lpstr>
      <vt:lpstr>XDO_?CUR_MNTH_NAV?23?</vt:lpstr>
      <vt:lpstr>XDO_?CUR_MNTH_NAV?24?</vt:lpstr>
      <vt:lpstr>XDO_?CUR_MNTH_NAV?25?</vt:lpstr>
      <vt:lpstr>XDO_?CUR_MNTH_NAV?26?</vt:lpstr>
      <vt:lpstr>XDO_?CUR_MNTH_NAV?27?</vt:lpstr>
      <vt:lpstr>XDO_?CUR_MNTH_NAV?28?</vt:lpstr>
      <vt:lpstr>XDO_?CUR_MNTH_NAV?29?</vt:lpstr>
      <vt:lpstr>XDO_?CUR_MNTH_NAV?3?</vt:lpstr>
      <vt:lpstr>XDO_?CUR_MNTH_NAV?30?</vt:lpstr>
      <vt:lpstr>XDO_?CUR_MNTH_NAV?31?</vt:lpstr>
      <vt:lpstr>XDO_?CUR_MNTH_NAV?32?</vt:lpstr>
      <vt:lpstr>XDO_?CUR_MNTH_NAV?33?</vt:lpstr>
      <vt:lpstr>XDO_?CUR_MNTH_NAV?34?</vt:lpstr>
      <vt:lpstr>XDO_?CUR_MNTH_NAV?35?</vt:lpstr>
      <vt:lpstr>XDO_?CUR_MNTH_NAV?36?</vt:lpstr>
      <vt:lpstr>XDO_?CUR_MNTH_NAV?37?</vt:lpstr>
      <vt:lpstr>XDO_?CUR_MNTH_NAV?38?</vt:lpstr>
      <vt:lpstr>XDO_?CUR_MNTH_NAV?39?</vt:lpstr>
      <vt:lpstr>XDO_?CUR_MNTH_NAV?4?</vt:lpstr>
      <vt:lpstr>XDO_?CUR_MNTH_NAV?40?</vt:lpstr>
      <vt:lpstr>XDO_?CUR_MNTH_NAV?41?</vt:lpstr>
      <vt:lpstr>XDO_?CUR_MNTH_NAV?42?</vt:lpstr>
      <vt:lpstr>XDO_?CUR_MNTH_NAV?43?</vt:lpstr>
      <vt:lpstr>XDO_?CUR_MNTH_NAV?44?</vt:lpstr>
      <vt:lpstr>XDO_?CUR_MNTH_NAV?45?</vt:lpstr>
      <vt:lpstr>XDO_?CUR_MNTH_NAV?46?</vt:lpstr>
      <vt:lpstr>XDO_?CUR_MNTH_NAV?47?</vt:lpstr>
      <vt:lpstr>XDO_?CUR_MNTH_NAV?48?</vt:lpstr>
      <vt:lpstr>XDO_?CUR_MNTH_NAV?5?</vt:lpstr>
      <vt:lpstr>XDO_?CUR_MNTH_NAV?6?</vt:lpstr>
      <vt:lpstr>XDO_?CUR_MNTH_NAV?7?</vt:lpstr>
      <vt:lpstr>XDO_?CUR_MNTH_NAV?8?</vt:lpstr>
      <vt:lpstr>XDO_?CUR_MNTH_NAV?9?</vt:lpstr>
      <vt:lpstr>XDO_?DEBTSEC_MARKET_VALUE_TOT?</vt:lpstr>
      <vt:lpstr>XDO_?DEBTSEC_MARKET_VALUE_TOT?1?</vt:lpstr>
      <vt:lpstr>XDO_?DEBTSEC_MARKET_VALUE_TOT?10?</vt:lpstr>
      <vt:lpstr>XDO_?DEBTSEC_MARKET_VALUE_TOT?11?</vt:lpstr>
      <vt:lpstr>XDO_?DEBTSEC_MARKET_VALUE_TOT?12?</vt:lpstr>
      <vt:lpstr>XDO_?DEBTSEC_MARKET_VALUE_TOT?13?</vt:lpstr>
      <vt:lpstr>XDO_?DEBTSEC_MARKET_VALUE_TOT?14?</vt:lpstr>
      <vt:lpstr>XDO_?DEBTSEC_MARKET_VALUE_TOT?15?</vt:lpstr>
      <vt:lpstr>XDO_?DEBTSEC_MARKET_VALUE_TOT?16?</vt:lpstr>
      <vt:lpstr>XDO_?DEBTSEC_MARKET_VALUE_TOT?17?</vt:lpstr>
      <vt:lpstr>XDO_?DEBTSEC_MARKET_VALUE_TOT?18?</vt:lpstr>
      <vt:lpstr>XDO_?DEBTSEC_MARKET_VALUE_TOT?19?</vt:lpstr>
      <vt:lpstr>XDO_?DEBTSEC_MARKET_VALUE_TOT?2?</vt:lpstr>
      <vt:lpstr>XDO_?DEBTSEC_MARKET_VALUE_TOT?20?</vt:lpstr>
      <vt:lpstr>XDO_?DEBTSEC_MARKET_VALUE_TOT?21?</vt:lpstr>
      <vt:lpstr>SUNBAL!XDO_?DEBTSEC_MARKET_VALUE_TOT?22?</vt:lpstr>
      <vt:lpstr>XDO_?DEBTSEC_MARKET_VALUE_TOT?22?</vt:lpstr>
      <vt:lpstr>XDO_?DEBTSEC_MARKET_VALUE_TOT?23?</vt:lpstr>
      <vt:lpstr>XDO_?DEBTSEC_MARKET_VALUE_TOT?24?</vt:lpstr>
      <vt:lpstr>XDO_?DEBTSEC_MARKET_VALUE_TOT?25?</vt:lpstr>
      <vt:lpstr>XDO_?DEBTSEC_MARKET_VALUE_TOT?26?</vt:lpstr>
      <vt:lpstr>XDO_?DEBTSEC_MARKET_VALUE_TOT?27?</vt:lpstr>
      <vt:lpstr>XDO_?DEBTSEC_MARKET_VALUE_TOT?28?</vt:lpstr>
      <vt:lpstr>XDO_?DEBTSEC_MARKET_VALUE_TOT?29?</vt:lpstr>
      <vt:lpstr>XDO_?DEBTSEC_MARKET_VALUE_TOT?3?</vt:lpstr>
      <vt:lpstr>XDO_?DEBTSEC_MARKET_VALUE_TOT?30?</vt:lpstr>
      <vt:lpstr>XDO_?DEBTSEC_MARKET_VALUE_TOT?31?</vt:lpstr>
      <vt:lpstr>XDO_?DEBTSEC_MARKET_VALUE_TOT?32?</vt:lpstr>
      <vt:lpstr>XDO_?DEBTSEC_MARKET_VALUE_TOT?33?</vt:lpstr>
      <vt:lpstr>XDO_?DEBTSEC_MARKET_VALUE_TOT?34?</vt:lpstr>
      <vt:lpstr>XDO_?DEBTSEC_MARKET_VALUE_TOT?35?</vt:lpstr>
      <vt:lpstr>XDO_?DEBTSEC_MARKET_VALUE_TOT?36?</vt:lpstr>
      <vt:lpstr>XDO_?DEBTSEC_MARKET_VALUE_TOT?37?</vt:lpstr>
      <vt:lpstr>XDO_?DEBTSEC_MARKET_VALUE_TOT?38?</vt:lpstr>
      <vt:lpstr>XDO_?DEBTSEC_MARKET_VALUE_TOT?39?</vt:lpstr>
      <vt:lpstr>XDO_?DEBTSEC_MARKET_VALUE_TOT?4?</vt:lpstr>
      <vt:lpstr>XDO_?DEBTSEC_MARKET_VALUE_TOT?40?</vt:lpstr>
      <vt:lpstr>XDO_?DEBTSEC_MARKET_VALUE_TOT?41?</vt:lpstr>
      <vt:lpstr>XDO_?DEBTSEC_MARKET_VALUE_TOT?42?</vt:lpstr>
      <vt:lpstr>XDO_?DEBTSEC_MARKET_VALUE_TOT?43?</vt:lpstr>
      <vt:lpstr>XDO_?DEBTSEC_MARKET_VALUE_TOT?44?</vt:lpstr>
      <vt:lpstr>XDO_?DEBTSEC_MARKET_VALUE_TOT?45?</vt:lpstr>
      <vt:lpstr>XDO_?DEBTSEC_MARKET_VALUE_TOT?46?</vt:lpstr>
      <vt:lpstr>XDO_?DEBTSEC_MARKET_VALUE_TOT?47?</vt:lpstr>
      <vt:lpstr>XDO_?DEBTSEC_MARKET_VALUE_TOT?48?</vt:lpstr>
      <vt:lpstr>XDO_?DEBTSEC_MARKET_VALUE_TOT?5?</vt:lpstr>
      <vt:lpstr>XDO_?DEBTSEC_MARKET_VALUE_TOT?6?</vt:lpstr>
      <vt:lpstr>XDO_?DEBTSEC_MARKET_VALUE_TOT?7?</vt:lpstr>
      <vt:lpstr>XDO_?DEBTSEC_MARKET_VALUE_TOT?8?</vt:lpstr>
      <vt:lpstr>XDO_?DEBTSEC_MARKET_VALUE_TOT?9?</vt:lpstr>
      <vt:lpstr>XDO_?DEBTSEC_PER_NET_ASSETS_TOT?</vt:lpstr>
      <vt:lpstr>XDO_?DEBTSEC_PER_NET_ASSETS_TOT?1?</vt:lpstr>
      <vt:lpstr>XDO_?DEBTSEC_PER_NET_ASSETS_TOT?10?</vt:lpstr>
      <vt:lpstr>XDO_?DEBTSEC_PER_NET_ASSETS_TOT?11?</vt:lpstr>
      <vt:lpstr>XDO_?DEBTSEC_PER_NET_ASSETS_TOT?12?</vt:lpstr>
      <vt:lpstr>XDO_?DEBTSEC_PER_NET_ASSETS_TOT?13?</vt:lpstr>
      <vt:lpstr>XDO_?DEBTSEC_PER_NET_ASSETS_TOT?14?</vt:lpstr>
      <vt:lpstr>XDO_?DEBTSEC_PER_NET_ASSETS_TOT?15?</vt:lpstr>
      <vt:lpstr>XDO_?DEBTSEC_PER_NET_ASSETS_TOT?16?</vt:lpstr>
      <vt:lpstr>XDO_?DEBTSEC_PER_NET_ASSETS_TOT?17?</vt:lpstr>
      <vt:lpstr>XDO_?DEBTSEC_PER_NET_ASSETS_TOT?18?</vt:lpstr>
      <vt:lpstr>XDO_?DEBTSEC_PER_NET_ASSETS_TOT?19?</vt:lpstr>
      <vt:lpstr>XDO_?DEBTSEC_PER_NET_ASSETS_TOT?2?</vt:lpstr>
      <vt:lpstr>XDO_?DEBTSEC_PER_NET_ASSETS_TOT?20?</vt:lpstr>
      <vt:lpstr>XDO_?DEBTSEC_PER_NET_ASSETS_TOT?21?</vt:lpstr>
      <vt:lpstr>SUNBAL!XDO_?DEBTSEC_PER_NET_ASSETS_TOT?22?</vt:lpstr>
      <vt:lpstr>XDO_?DEBTSEC_PER_NET_ASSETS_TOT?22?</vt:lpstr>
      <vt:lpstr>XDO_?DEBTSEC_PER_NET_ASSETS_TOT?23?</vt:lpstr>
      <vt:lpstr>XDO_?DEBTSEC_PER_NET_ASSETS_TOT?24?</vt:lpstr>
      <vt:lpstr>XDO_?DEBTSEC_PER_NET_ASSETS_TOT?25?</vt:lpstr>
      <vt:lpstr>XDO_?DEBTSEC_PER_NET_ASSETS_TOT?26?</vt:lpstr>
      <vt:lpstr>XDO_?DEBTSEC_PER_NET_ASSETS_TOT?27?</vt:lpstr>
      <vt:lpstr>XDO_?DEBTSEC_PER_NET_ASSETS_TOT?28?</vt:lpstr>
      <vt:lpstr>XDO_?DEBTSEC_PER_NET_ASSETS_TOT?29?</vt:lpstr>
      <vt:lpstr>XDO_?DEBTSEC_PER_NET_ASSETS_TOT?3?</vt:lpstr>
      <vt:lpstr>XDO_?DEBTSEC_PER_NET_ASSETS_TOT?30?</vt:lpstr>
      <vt:lpstr>XDO_?DEBTSEC_PER_NET_ASSETS_TOT?31?</vt:lpstr>
      <vt:lpstr>XDO_?DEBTSEC_PER_NET_ASSETS_TOT?32?</vt:lpstr>
      <vt:lpstr>XDO_?DEBTSEC_PER_NET_ASSETS_TOT?33?</vt:lpstr>
      <vt:lpstr>XDO_?DEBTSEC_PER_NET_ASSETS_TOT?34?</vt:lpstr>
      <vt:lpstr>XDO_?DEBTSEC_PER_NET_ASSETS_TOT?35?</vt:lpstr>
      <vt:lpstr>XDO_?DEBTSEC_PER_NET_ASSETS_TOT?36?</vt:lpstr>
      <vt:lpstr>XDO_?DEBTSEC_PER_NET_ASSETS_TOT?37?</vt:lpstr>
      <vt:lpstr>XDO_?DEBTSEC_PER_NET_ASSETS_TOT?38?</vt:lpstr>
      <vt:lpstr>XDO_?DEBTSEC_PER_NET_ASSETS_TOT?39?</vt:lpstr>
      <vt:lpstr>XDO_?DEBTSEC_PER_NET_ASSETS_TOT?4?</vt:lpstr>
      <vt:lpstr>XDO_?DEBTSEC_PER_NET_ASSETS_TOT?40?</vt:lpstr>
      <vt:lpstr>XDO_?DEBTSEC_PER_NET_ASSETS_TOT?41?</vt:lpstr>
      <vt:lpstr>XDO_?DEBTSEC_PER_NET_ASSETS_TOT?42?</vt:lpstr>
      <vt:lpstr>XDO_?DEBTSEC_PER_NET_ASSETS_TOT?43?</vt:lpstr>
      <vt:lpstr>XDO_?DEBTSEC_PER_NET_ASSETS_TOT?44?</vt:lpstr>
      <vt:lpstr>XDO_?DEBTSEC_PER_NET_ASSETS_TOT?45?</vt:lpstr>
      <vt:lpstr>XDO_?DEBTSEC_PER_NET_ASSETS_TOT?46?</vt:lpstr>
      <vt:lpstr>XDO_?DEBTSEC_PER_NET_ASSETS_TOT?47?</vt:lpstr>
      <vt:lpstr>XDO_?DEBTSEC_PER_NET_ASSETS_TOT?48?</vt:lpstr>
      <vt:lpstr>XDO_?DEBTSEC_PER_NET_ASSETS_TOT?5?</vt:lpstr>
      <vt:lpstr>XDO_?DEBTSEC_PER_NET_ASSETS_TOT?6?</vt:lpstr>
      <vt:lpstr>XDO_?DEBTSEC_PER_NET_ASSETS_TOT?7?</vt:lpstr>
      <vt:lpstr>XDO_?DEBTSEC_PER_NET_ASSETS_TOT?8?</vt:lpstr>
      <vt:lpstr>XDO_?DEBTSEC_PER_NET_ASSETS_TOT?9?</vt:lpstr>
      <vt:lpstr>XDO_?DEBTSECA_ISIN_CODE?</vt:lpstr>
      <vt:lpstr>XDO_?DEBTSECA_ISIN_CODE?1?</vt:lpstr>
      <vt:lpstr>XDO_?DEBTSECA_ISIN_CODE?18?</vt:lpstr>
      <vt:lpstr>XDO_?DEBTSECA_MARKET_VALUE?</vt:lpstr>
      <vt:lpstr>XDO_?DEBTSECA_MARKET_VALUE?1?</vt:lpstr>
      <vt:lpstr>XDO_?DEBTSECA_MARKET_VALUE?18?</vt:lpstr>
      <vt:lpstr>XDO_?DEBTSECA_MARKET_VALUE_TOT?1?</vt:lpstr>
      <vt:lpstr>XDO_?DEBTSECA_MARKET_VALUE_TOT?11?</vt:lpstr>
      <vt:lpstr>XDO_?DEBTSECA_MARKET_VALUE_TOT?13?</vt:lpstr>
      <vt:lpstr>XDO_?DEBTSECA_MARKET_VALUE_TOT?15?</vt:lpstr>
      <vt:lpstr>XDO_?DEBTSECA_MARKET_VALUE_TOT?17?</vt:lpstr>
      <vt:lpstr>XDO_?DEBTSECA_MARKET_VALUE_TOT?19?</vt:lpstr>
      <vt:lpstr>XDO_?DEBTSECA_MARKET_VALUE_TOT?21?</vt:lpstr>
      <vt:lpstr>XDO_?DEBTSECA_MARKET_VALUE_TOT?23?</vt:lpstr>
      <vt:lpstr>XDO_?DEBTSECA_MARKET_VALUE_TOT?25?</vt:lpstr>
      <vt:lpstr>SUNBAL!XDO_?DEBTSECA_MARKET_VALUE_TOT?26?</vt:lpstr>
      <vt:lpstr>XDO_?DEBTSECA_MARKET_VALUE_TOT?27?</vt:lpstr>
      <vt:lpstr>XDO_?DEBTSECA_MARKET_VALUE_TOT?29?</vt:lpstr>
      <vt:lpstr>XDO_?DEBTSECA_MARKET_VALUE_TOT?3?</vt:lpstr>
      <vt:lpstr>XDO_?DEBTSECA_MARKET_VALUE_TOT?31?</vt:lpstr>
      <vt:lpstr>XDO_?DEBTSECA_MARKET_VALUE_TOT?33?</vt:lpstr>
      <vt:lpstr>XDO_?DEBTSECA_MARKET_VALUE_TOT?35?</vt:lpstr>
      <vt:lpstr>XDO_?DEBTSECA_MARKET_VALUE_TOT?37?</vt:lpstr>
      <vt:lpstr>XDO_?DEBTSECA_MARKET_VALUE_TOT?39?</vt:lpstr>
      <vt:lpstr>XDO_?DEBTSECA_MARKET_VALUE_TOT?41?</vt:lpstr>
      <vt:lpstr>XDO_?DEBTSECA_MARKET_VALUE_TOT?43?</vt:lpstr>
      <vt:lpstr>XDO_?DEBTSECA_MARKET_VALUE_TOT?45?</vt:lpstr>
      <vt:lpstr>XDO_?DEBTSECA_MARKET_VALUE_TOT?47?</vt:lpstr>
      <vt:lpstr>XDO_?DEBTSECA_MARKET_VALUE_TOT?49?</vt:lpstr>
      <vt:lpstr>XDO_?DEBTSECA_MARKET_VALUE_TOT?5?</vt:lpstr>
      <vt:lpstr>XDO_?DEBTSECA_MARKET_VALUE_TOT?51?</vt:lpstr>
      <vt:lpstr>XDO_?DEBTSECA_MARKET_VALUE_TOT?53?</vt:lpstr>
      <vt:lpstr>XDO_?DEBTSECA_MARKET_VALUE_TOT?55?</vt:lpstr>
      <vt:lpstr>XDO_?DEBTSECA_MARKET_VALUE_TOT?57?</vt:lpstr>
      <vt:lpstr>XDO_?DEBTSECA_MARKET_VALUE_TOT?59?</vt:lpstr>
      <vt:lpstr>XDO_?DEBTSECA_MARKET_VALUE_TOT?61?</vt:lpstr>
      <vt:lpstr>XDO_?DEBTSECA_MARKET_VALUE_TOT?63?</vt:lpstr>
      <vt:lpstr>XDO_?DEBTSECA_MARKET_VALUE_TOT?65?</vt:lpstr>
      <vt:lpstr>XDO_?DEBTSECA_MARKET_VALUE_TOT?67?</vt:lpstr>
      <vt:lpstr>XDO_?DEBTSECA_MARKET_VALUE_TOT?69?</vt:lpstr>
      <vt:lpstr>XDO_?DEBTSECA_MARKET_VALUE_TOT?7?</vt:lpstr>
      <vt:lpstr>XDO_?DEBTSECA_MARKET_VALUE_TOT?71?</vt:lpstr>
      <vt:lpstr>XDO_?DEBTSECA_MARKET_VALUE_TOT?73?</vt:lpstr>
      <vt:lpstr>XDO_?DEBTSECA_MARKET_VALUE_TOT?75?</vt:lpstr>
      <vt:lpstr>XDO_?DEBTSECA_MARKET_VALUE_TOT?77?</vt:lpstr>
      <vt:lpstr>XDO_?DEBTSECA_MARKET_VALUE_TOT?79?</vt:lpstr>
      <vt:lpstr>XDO_?DEBTSECA_MARKET_VALUE_TOT?81?</vt:lpstr>
      <vt:lpstr>XDO_?DEBTSECA_MARKET_VALUE_TOT?82?</vt:lpstr>
      <vt:lpstr>XDO_?DEBTSECA_MARKET_VALUE_TOT?84?</vt:lpstr>
      <vt:lpstr>XDO_?DEBTSECA_MARKET_VALUE_TOT?86?</vt:lpstr>
      <vt:lpstr>XDO_?DEBTSECA_MARKET_VALUE_TOT?88?</vt:lpstr>
      <vt:lpstr>XDO_?DEBTSECA_MARKET_VALUE_TOT?9?</vt:lpstr>
      <vt:lpstr>XDO_?DEBTSECA_MARKET_VALUE_TOT?90?</vt:lpstr>
      <vt:lpstr>XDO_?DEBTSECA_MARKET_VALUE_TOT?92?</vt:lpstr>
      <vt:lpstr>XDO_?DEBTSECA_MARKET_VALUE_TOT?94?</vt:lpstr>
      <vt:lpstr>XDO_?DEBTSECA_NAME?</vt:lpstr>
      <vt:lpstr>XDO_?DEBTSECA_NAME?1?</vt:lpstr>
      <vt:lpstr>XDO_?DEBTSECA_NAME?18?</vt:lpstr>
      <vt:lpstr>XDO_?DEBTSECA_PER_NET_ASSETS?</vt:lpstr>
      <vt:lpstr>XDO_?DEBTSECA_PER_NET_ASSETS?1?</vt:lpstr>
      <vt:lpstr>XDO_?DEBTSECA_PER_NET_ASSETS?18?</vt:lpstr>
      <vt:lpstr>XDO_?DEBTSECA_PER_NET_ASSETS_TOT?1?</vt:lpstr>
      <vt:lpstr>XDO_?DEBTSECA_PER_NET_ASSETS_TOT?11?</vt:lpstr>
      <vt:lpstr>XDO_?DEBTSECA_PER_NET_ASSETS_TOT?13?</vt:lpstr>
      <vt:lpstr>XDO_?DEBTSECA_PER_NET_ASSETS_TOT?15?</vt:lpstr>
      <vt:lpstr>XDO_?DEBTSECA_PER_NET_ASSETS_TOT?17?</vt:lpstr>
      <vt:lpstr>XDO_?DEBTSECA_PER_NET_ASSETS_TOT?19?</vt:lpstr>
      <vt:lpstr>XDO_?DEBTSECA_PER_NET_ASSETS_TOT?21?</vt:lpstr>
      <vt:lpstr>XDO_?DEBTSECA_PER_NET_ASSETS_TOT?23?</vt:lpstr>
      <vt:lpstr>XDO_?DEBTSECA_PER_NET_ASSETS_TOT?25?</vt:lpstr>
      <vt:lpstr>SUNBAL!XDO_?DEBTSECA_PER_NET_ASSETS_TOT?26?</vt:lpstr>
      <vt:lpstr>XDO_?DEBTSECA_PER_NET_ASSETS_TOT?27?</vt:lpstr>
      <vt:lpstr>XDO_?DEBTSECA_PER_NET_ASSETS_TOT?29?</vt:lpstr>
      <vt:lpstr>XDO_?DEBTSECA_PER_NET_ASSETS_TOT?3?</vt:lpstr>
      <vt:lpstr>XDO_?DEBTSECA_PER_NET_ASSETS_TOT?31?</vt:lpstr>
      <vt:lpstr>XDO_?DEBTSECA_PER_NET_ASSETS_TOT?33?</vt:lpstr>
      <vt:lpstr>XDO_?DEBTSECA_PER_NET_ASSETS_TOT?35?</vt:lpstr>
      <vt:lpstr>XDO_?DEBTSECA_PER_NET_ASSETS_TOT?37?</vt:lpstr>
      <vt:lpstr>XDO_?DEBTSECA_PER_NET_ASSETS_TOT?39?</vt:lpstr>
      <vt:lpstr>XDO_?DEBTSECA_PER_NET_ASSETS_TOT?41?</vt:lpstr>
      <vt:lpstr>XDO_?DEBTSECA_PER_NET_ASSETS_TOT?43?</vt:lpstr>
      <vt:lpstr>XDO_?DEBTSECA_PER_NET_ASSETS_TOT?45?</vt:lpstr>
      <vt:lpstr>XDO_?DEBTSECA_PER_NET_ASSETS_TOT?47?</vt:lpstr>
      <vt:lpstr>XDO_?DEBTSECA_PER_NET_ASSETS_TOT?49?</vt:lpstr>
      <vt:lpstr>XDO_?DEBTSECA_PER_NET_ASSETS_TOT?5?</vt:lpstr>
      <vt:lpstr>XDO_?DEBTSECA_PER_NET_ASSETS_TOT?51?</vt:lpstr>
      <vt:lpstr>XDO_?DEBTSECA_PER_NET_ASSETS_TOT?53?</vt:lpstr>
      <vt:lpstr>XDO_?DEBTSECA_PER_NET_ASSETS_TOT?55?</vt:lpstr>
      <vt:lpstr>XDO_?DEBTSECA_PER_NET_ASSETS_TOT?57?</vt:lpstr>
      <vt:lpstr>XDO_?DEBTSECA_PER_NET_ASSETS_TOT?59?</vt:lpstr>
      <vt:lpstr>XDO_?DEBTSECA_PER_NET_ASSETS_TOT?61?</vt:lpstr>
      <vt:lpstr>XDO_?DEBTSECA_PER_NET_ASSETS_TOT?63?</vt:lpstr>
      <vt:lpstr>XDO_?DEBTSECA_PER_NET_ASSETS_TOT?65?</vt:lpstr>
      <vt:lpstr>XDO_?DEBTSECA_PER_NET_ASSETS_TOT?67?</vt:lpstr>
      <vt:lpstr>XDO_?DEBTSECA_PER_NET_ASSETS_TOT?69?</vt:lpstr>
      <vt:lpstr>XDO_?DEBTSECA_PER_NET_ASSETS_TOT?7?</vt:lpstr>
      <vt:lpstr>XDO_?DEBTSECA_PER_NET_ASSETS_TOT?71?</vt:lpstr>
      <vt:lpstr>XDO_?DEBTSECA_PER_NET_ASSETS_TOT?73?</vt:lpstr>
      <vt:lpstr>XDO_?DEBTSECA_PER_NET_ASSETS_TOT?75?</vt:lpstr>
      <vt:lpstr>XDO_?DEBTSECA_PER_NET_ASSETS_TOT?77?</vt:lpstr>
      <vt:lpstr>XDO_?DEBTSECA_PER_NET_ASSETS_TOT?79?</vt:lpstr>
      <vt:lpstr>XDO_?DEBTSECA_PER_NET_ASSETS_TOT?81?</vt:lpstr>
      <vt:lpstr>XDO_?DEBTSECA_PER_NET_ASSETS_TOT?82?</vt:lpstr>
      <vt:lpstr>XDO_?DEBTSECA_PER_NET_ASSETS_TOT?84?</vt:lpstr>
      <vt:lpstr>XDO_?DEBTSECA_PER_NET_ASSETS_TOT?86?</vt:lpstr>
      <vt:lpstr>XDO_?DEBTSECA_PER_NET_ASSETS_TOT?88?</vt:lpstr>
      <vt:lpstr>XDO_?DEBTSECA_PER_NET_ASSETS_TOT?9?</vt:lpstr>
      <vt:lpstr>XDO_?DEBTSECA_PER_NET_ASSETS_TOT?90?</vt:lpstr>
      <vt:lpstr>XDO_?DEBTSECA_PER_NET_ASSETS_TOT?92?</vt:lpstr>
      <vt:lpstr>XDO_?DEBTSECA_PER_NET_ASSETS_TOT?94?</vt:lpstr>
      <vt:lpstr>XDO_?DEBTSECA_RATING_INDUSTRY?</vt:lpstr>
      <vt:lpstr>XDO_?DEBTSECA_RATING_INDUSTRY?1?</vt:lpstr>
      <vt:lpstr>XDO_?DEBTSECA_RATING_INDUSTRY?18?</vt:lpstr>
      <vt:lpstr>XDO_?DEBTSECA_SL_NO?</vt:lpstr>
      <vt:lpstr>XDO_?DEBTSECA_SL_NO?1?</vt:lpstr>
      <vt:lpstr>XDO_?DEBTSECA_SL_NO?18?</vt:lpstr>
      <vt:lpstr>XDO_?DEBTSECA_UNITS?</vt:lpstr>
      <vt:lpstr>XDO_?DEBTSECA_UNITS?1?</vt:lpstr>
      <vt:lpstr>XDO_?DEBTSECA_UNITS?18?</vt:lpstr>
      <vt:lpstr>XDO_?DEBTSECB_ISIN_CODE?</vt:lpstr>
      <vt:lpstr>XDO_?DEBTSECB_ISIN_CODE?1?</vt:lpstr>
      <vt:lpstr>XDO_?DEBTSECB_ISIN_CODE?12?</vt:lpstr>
      <vt:lpstr>XDO_?DEBTSECB_MARKET_VALUE?</vt:lpstr>
      <vt:lpstr>XDO_?DEBTSECB_MARKET_VALUE?1?</vt:lpstr>
      <vt:lpstr>XDO_?DEBTSECB_MARKET_VALUE?12?</vt:lpstr>
      <vt:lpstr>XDO_?DEBTSECB_MARKET_VALUE_TOT?1?</vt:lpstr>
      <vt:lpstr>XDO_?DEBTSECB_MARKET_VALUE_TOT?11?</vt:lpstr>
      <vt:lpstr>XDO_?DEBTSECB_MARKET_VALUE_TOT?13?</vt:lpstr>
      <vt:lpstr>XDO_?DEBTSECB_MARKET_VALUE_TOT?15?</vt:lpstr>
      <vt:lpstr>XDO_?DEBTSECB_MARKET_VALUE_TOT?17?</vt:lpstr>
      <vt:lpstr>XDO_?DEBTSECB_MARKET_VALUE_TOT?19?</vt:lpstr>
      <vt:lpstr>XDO_?DEBTSECB_MARKET_VALUE_TOT?21?</vt:lpstr>
      <vt:lpstr>XDO_?DEBTSECB_MARKET_VALUE_TOT?23?</vt:lpstr>
      <vt:lpstr>XDO_?DEBTSECB_MARKET_VALUE_TOT?25?</vt:lpstr>
      <vt:lpstr>XDO_?DEBTSECB_MARKET_VALUE_TOT?27?</vt:lpstr>
      <vt:lpstr>XDO_?DEBTSECB_MARKET_VALUE_TOT?29?</vt:lpstr>
      <vt:lpstr>XDO_?DEBTSECB_MARKET_VALUE_TOT?3?</vt:lpstr>
      <vt:lpstr>XDO_?DEBTSECB_MARKET_VALUE_TOT?31?</vt:lpstr>
      <vt:lpstr>SUNBAL!XDO_?DEBTSECB_MARKET_VALUE_TOT?32?</vt:lpstr>
      <vt:lpstr>XDO_?DEBTSECB_MARKET_VALUE_TOT?33?</vt:lpstr>
      <vt:lpstr>XDO_?DEBTSECB_MARKET_VALUE_TOT?35?</vt:lpstr>
      <vt:lpstr>XDO_?DEBTSECB_MARKET_VALUE_TOT?37?</vt:lpstr>
      <vt:lpstr>XDO_?DEBTSECB_MARKET_VALUE_TOT?39?</vt:lpstr>
      <vt:lpstr>XDO_?DEBTSECB_MARKET_VALUE_TOT?41?</vt:lpstr>
      <vt:lpstr>XDO_?DEBTSECB_MARKET_VALUE_TOT?43?</vt:lpstr>
      <vt:lpstr>XDO_?DEBTSECB_MARKET_VALUE_TOT?45?</vt:lpstr>
      <vt:lpstr>XDO_?DEBTSECB_MARKET_VALUE_TOT?47?</vt:lpstr>
      <vt:lpstr>XDO_?DEBTSECB_MARKET_VALUE_TOT?49?</vt:lpstr>
      <vt:lpstr>XDO_?DEBTSECB_MARKET_VALUE_TOT?5?</vt:lpstr>
      <vt:lpstr>XDO_?DEBTSECB_MARKET_VALUE_TOT?51?</vt:lpstr>
      <vt:lpstr>XDO_?DEBTSECB_MARKET_VALUE_TOT?53?</vt:lpstr>
      <vt:lpstr>XDO_?DEBTSECB_MARKET_VALUE_TOT?55?</vt:lpstr>
      <vt:lpstr>XDO_?DEBTSECB_MARKET_VALUE_TOT?57?</vt:lpstr>
      <vt:lpstr>XDO_?DEBTSECB_MARKET_VALUE_TOT?59?</vt:lpstr>
      <vt:lpstr>XDO_?DEBTSECB_MARKET_VALUE_TOT?61?</vt:lpstr>
      <vt:lpstr>XDO_?DEBTSECB_MARKET_VALUE_TOT?63?</vt:lpstr>
      <vt:lpstr>XDO_?DEBTSECB_MARKET_VALUE_TOT?65?</vt:lpstr>
      <vt:lpstr>XDO_?DEBTSECB_MARKET_VALUE_TOT?67?</vt:lpstr>
      <vt:lpstr>XDO_?DEBTSECB_MARKET_VALUE_TOT?69?</vt:lpstr>
      <vt:lpstr>XDO_?DEBTSECB_MARKET_VALUE_TOT?7?</vt:lpstr>
      <vt:lpstr>XDO_?DEBTSECB_MARKET_VALUE_TOT?71?</vt:lpstr>
      <vt:lpstr>XDO_?DEBTSECB_MARKET_VALUE_TOT?73?</vt:lpstr>
      <vt:lpstr>XDO_?DEBTSECB_MARKET_VALUE_TOT?75?</vt:lpstr>
      <vt:lpstr>XDO_?DEBTSECB_MARKET_VALUE_TOT?77?</vt:lpstr>
      <vt:lpstr>XDO_?DEBTSECB_MARKET_VALUE_TOT?79?</vt:lpstr>
      <vt:lpstr>XDO_?DEBTSECB_MARKET_VALUE_TOT?81?</vt:lpstr>
      <vt:lpstr>XDO_?DEBTSECB_MARKET_VALUE_TOT?82?</vt:lpstr>
      <vt:lpstr>XDO_?DEBTSECB_MARKET_VALUE_TOT?84?</vt:lpstr>
      <vt:lpstr>XDO_?DEBTSECB_MARKET_VALUE_TOT?86?</vt:lpstr>
      <vt:lpstr>XDO_?DEBTSECB_MARKET_VALUE_TOT?88?</vt:lpstr>
      <vt:lpstr>XDO_?DEBTSECB_MARKET_VALUE_TOT?9?</vt:lpstr>
      <vt:lpstr>XDO_?DEBTSECB_MARKET_VALUE_TOT?90?</vt:lpstr>
      <vt:lpstr>XDO_?DEBTSECB_MARKET_VALUE_TOT?92?</vt:lpstr>
      <vt:lpstr>XDO_?DEBTSECB_MARKET_VALUE_TOT?94?</vt:lpstr>
      <vt:lpstr>XDO_?DEBTSECB_NAME?</vt:lpstr>
      <vt:lpstr>XDO_?DEBTSECB_NAME?1?</vt:lpstr>
      <vt:lpstr>XDO_?DEBTSECB_NAME?12?</vt:lpstr>
      <vt:lpstr>XDO_?DEBTSECB_PER_NET_ASSETS?</vt:lpstr>
      <vt:lpstr>XDO_?DEBTSECB_PER_NET_ASSETS?1?</vt:lpstr>
      <vt:lpstr>XDO_?DEBTSECB_PER_NET_ASSETS?12?</vt:lpstr>
      <vt:lpstr>XDO_?DEBTSECB_PER_NET_ASSETS_TOT?1?</vt:lpstr>
      <vt:lpstr>XDO_?DEBTSECB_PER_NET_ASSETS_TOT?11?</vt:lpstr>
      <vt:lpstr>XDO_?DEBTSECB_PER_NET_ASSETS_TOT?13?</vt:lpstr>
      <vt:lpstr>XDO_?DEBTSECB_PER_NET_ASSETS_TOT?15?</vt:lpstr>
      <vt:lpstr>XDO_?DEBTSECB_PER_NET_ASSETS_TOT?17?</vt:lpstr>
      <vt:lpstr>XDO_?DEBTSECB_PER_NET_ASSETS_TOT?19?</vt:lpstr>
      <vt:lpstr>XDO_?DEBTSECB_PER_NET_ASSETS_TOT?21?</vt:lpstr>
      <vt:lpstr>XDO_?DEBTSECB_PER_NET_ASSETS_TOT?23?</vt:lpstr>
      <vt:lpstr>XDO_?DEBTSECB_PER_NET_ASSETS_TOT?25?</vt:lpstr>
      <vt:lpstr>XDO_?DEBTSECB_PER_NET_ASSETS_TOT?27?</vt:lpstr>
      <vt:lpstr>XDO_?DEBTSECB_PER_NET_ASSETS_TOT?29?</vt:lpstr>
      <vt:lpstr>XDO_?DEBTSECB_PER_NET_ASSETS_TOT?3?</vt:lpstr>
      <vt:lpstr>XDO_?DEBTSECB_PER_NET_ASSETS_TOT?31?</vt:lpstr>
      <vt:lpstr>SUNBAL!XDO_?DEBTSECB_PER_NET_ASSETS_TOT?32?</vt:lpstr>
      <vt:lpstr>XDO_?DEBTSECB_PER_NET_ASSETS_TOT?33?</vt:lpstr>
      <vt:lpstr>XDO_?DEBTSECB_PER_NET_ASSETS_TOT?35?</vt:lpstr>
      <vt:lpstr>XDO_?DEBTSECB_PER_NET_ASSETS_TOT?37?</vt:lpstr>
      <vt:lpstr>XDO_?DEBTSECB_PER_NET_ASSETS_TOT?39?</vt:lpstr>
      <vt:lpstr>XDO_?DEBTSECB_PER_NET_ASSETS_TOT?41?</vt:lpstr>
      <vt:lpstr>XDO_?DEBTSECB_PER_NET_ASSETS_TOT?43?</vt:lpstr>
      <vt:lpstr>XDO_?DEBTSECB_PER_NET_ASSETS_TOT?45?</vt:lpstr>
      <vt:lpstr>XDO_?DEBTSECB_PER_NET_ASSETS_TOT?47?</vt:lpstr>
      <vt:lpstr>XDO_?DEBTSECB_PER_NET_ASSETS_TOT?49?</vt:lpstr>
      <vt:lpstr>XDO_?DEBTSECB_PER_NET_ASSETS_TOT?5?</vt:lpstr>
      <vt:lpstr>XDO_?DEBTSECB_PER_NET_ASSETS_TOT?51?</vt:lpstr>
      <vt:lpstr>XDO_?DEBTSECB_PER_NET_ASSETS_TOT?53?</vt:lpstr>
      <vt:lpstr>XDO_?DEBTSECB_PER_NET_ASSETS_TOT?55?</vt:lpstr>
      <vt:lpstr>XDO_?DEBTSECB_PER_NET_ASSETS_TOT?57?</vt:lpstr>
      <vt:lpstr>XDO_?DEBTSECB_PER_NET_ASSETS_TOT?59?</vt:lpstr>
      <vt:lpstr>XDO_?DEBTSECB_PER_NET_ASSETS_TOT?61?</vt:lpstr>
      <vt:lpstr>XDO_?DEBTSECB_PER_NET_ASSETS_TOT?63?</vt:lpstr>
      <vt:lpstr>XDO_?DEBTSECB_PER_NET_ASSETS_TOT?65?</vt:lpstr>
      <vt:lpstr>XDO_?DEBTSECB_PER_NET_ASSETS_TOT?67?</vt:lpstr>
      <vt:lpstr>XDO_?DEBTSECB_PER_NET_ASSETS_TOT?69?</vt:lpstr>
      <vt:lpstr>XDO_?DEBTSECB_PER_NET_ASSETS_TOT?7?</vt:lpstr>
      <vt:lpstr>XDO_?DEBTSECB_PER_NET_ASSETS_TOT?71?</vt:lpstr>
      <vt:lpstr>XDO_?DEBTSECB_PER_NET_ASSETS_TOT?73?</vt:lpstr>
      <vt:lpstr>XDO_?DEBTSECB_PER_NET_ASSETS_TOT?75?</vt:lpstr>
      <vt:lpstr>XDO_?DEBTSECB_PER_NET_ASSETS_TOT?77?</vt:lpstr>
      <vt:lpstr>XDO_?DEBTSECB_PER_NET_ASSETS_TOT?79?</vt:lpstr>
      <vt:lpstr>XDO_?DEBTSECB_PER_NET_ASSETS_TOT?81?</vt:lpstr>
      <vt:lpstr>XDO_?DEBTSECB_PER_NET_ASSETS_TOT?82?</vt:lpstr>
      <vt:lpstr>XDO_?DEBTSECB_PER_NET_ASSETS_TOT?84?</vt:lpstr>
      <vt:lpstr>XDO_?DEBTSECB_PER_NET_ASSETS_TOT?86?</vt:lpstr>
      <vt:lpstr>XDO_?DEBTSECB_PER_NET_ASSETS_TOT?88?</vt:lpstr>
      <vt:lpstr>XDO_?DEBTSECB_PER_NET_ASSETS_TOT?9?</vt:lpstr>
      <vt:lpstr>XDO_?DEBTSECB_PER_NET_ASSETS_TOT?90?</vt:lpstr>
      <vt:lpstr>XDO_?DEBTSECB_PER_NET_ASSETS_TOT?92?</vt:lpstr>
      <vt:lpstr>XDO_?DEBTSECB_PER_NET_ASSETS_TOT?94?</vt:lpstr>
      <vt:lpstr>XDO_?DEBTSECB_RATING_INDUSTRY?</vt:lpstr>
      <vt:lpstr>XDO_?DEBTSECB_RATING_INDUSTRY?1?</vt:lpstr>
      <vt:lpstr>XDO_?DEBTSECB_RATING_INDUSTRY?12?</vt:lpstr>
      <vt:lpstr>XDO_?DEBTSECB_SL_NO?</vt:lpstr>
      <vt:lpstr>XDO_?DEBTSECB_SL_NO?1?</vt:lpstr>
      <vt:lpstr>XDO_?DEBTSECB_SL_NO?12?</vt:lpstr>
      <vt:lpstr>XDO_?DEBTSECB_UNITS?</vt:lpstr>
      <vt:lpstr>XDO_?DEBTSECB_UNITS?1?</vt:lpstr>
      <vt:lpstr>XDO_?DEBTSECB_UNITS?12?</vt:lpstr>
      <vt:lpstr>XDO_?DEBTSECC_ISIN_CODE?</vt:lpstr>
      <vt:lpstr>XDO_?DEBTSECC_ISIN_CODE?8?</vt:lpstr>
      <vt:lpstr>XDO_?DEBTSECC_MARKET_VALUE?</vt:lpstr>
      <vt:lpstr>XDO_?DEBTSECC_MARKET_VALUE?8?</vt:lpstr>
      <vt:lpstr>XDO_?DEBTSECC_MARKET_VALUE_TOT?1?</vt:lpstr>
      <vt:lpstr>XDO_?DEBTSECC_MARKET_VALUE_TOT?11?</vt:lpstr>
      <vt:lpstr>XDO_?DEBTSECC_MARKET_VALUE_TOT?13?</vt:lpstr>
      <vt:lpstr>XDO_?DEBTSECC_MARKET_VALUE_TOT?15?</vt:lpstr>
      <vt:lpstr>XDO_?DEBTSECC_MARKET_VALUE_TOT?17?</vt:lpstr>
      <vt:lpstr>XDO_?DEBTSECC_MARKET_VALUE_TOT?19?</vt:lpstr>
      <vt:lpstr>XDO_?DEBTSECC_MARKET_VALUE_TOT?21?</vt:lpstr>
      <vt:lpstr>XDO_?DEBTSECC_MARKET_VALUE_TOT?23?</vt:lpstr>
      <vt:lpstr>XDO_?DEBTSECC_MARKET_VALUE_TOT?25?</vt:lpstr>
      <vt:lpstr>XDO_?DEBTSECC_MARKET_VALUE_TOT?27?</vt:lpstr>
      <vt:lpstr>XDO_?DEBTSECC_MARKET_VALUE_TOT?29?</vt:lpstr>
      <vt:lpstr>XDO_?DEBTSECC_MARKET_VALUE_TOT?3?</vt:lpstr>
      <vt:lpstr>XDO_?DEBTSECC_MARKET_VALUE_TOT?31?</vt:lpstr>
      <vt:lpstr>XDO_?DEBTSECC_MARKET_VALUE_TOT?33?</vt:lpstr>
      <vt:lpstr>XDO_?DEBTSECC_MARKET_VALUE_TOT?35?</vt:lpstr>
      <vt:lpstr>SUNBAL!XDO_?DEBTSECC_MARKET_VALUE_TOT?36?</vt:lpstr>
      <vt:lpstr>XDO_?DEBTSECC_MARKET_VALUE_TOT?37?</vt:lpstr>
      <vt:lpstr>XDO_?DEBTSECC_MARKET_VALUE_TOT?39?</vt:lpstr>
      <vt:lpstr>XDO_?DEBTSECC_MARKET_VALUE_TOT?41?</vt:lpstr>
      <vt:lpstr>XDO_?DEBTSECC_MARKET_VALUE_TOT?43?</vt:lpstr>
      <vt:lpstr>XDO_?DEBTSECC_MARKET_VALUE_TOT?45?</vt:lpstr>
      <vt:lpstr>XDO_?DEBTSECC_MARKET_VALUE_TOT?47?</vt:lpstr>
      <vt:lpstr>XDO_?DEBTSECC_MARKET_VALUE_TOT?49?</vt:lpstr>
      <vt:lpstr>XDO_?DEBTSECC_MARKET_VALUE_TOT?5?</vt:lpstr>
      <vt:lpstr>XDO_?DEBTSECC_MARKET_VALUE_TOT?51?</vt:lpstr>
      <vt:lpstr>XDO_?DEBTSECC_MARKET_VALUE_TOT?53?</vt:lpstr>
      <vt:lpstr>XDO_?DEBTSECC_MARKET_VALUE_TOT?55?</vt:lpstr>
      <vt:lpstr>XDO_?DEBTSECC_MARKET_VALUE_TOT?57?</vt:lpstr>
      <vt:lpstr>XDO_?DEBTSECC_MARKET_VALUE_TOT?59?</vt:lpstr>
      <vt:lpstr>XDO_?DEBTSECC_MARKET_VALUE_TOT?61?</vt:lpstr>
      <vt:lpstr>XDO_?DEBTSECC_MARKET_VALUE_TOT?63?</vt:lpstr>
      <vt:lpstr>XDO_?DEBTSECC_MARKET_VALUE_TOT?65?</vt:lpstr>
      <vt:lpstr>XDO_?DEBTSECC_MARKET_VALUE_TOT?67?</vt:lpstr>
      <vt:lpstr>XDO_?DEBTSECC_MARKET_VALUE_TOT?69?</vt:lpstr>
      <vt:lpstr>XDO_?DEBTSECC_MARKET_VALUE_TOT?7?</vt:lpstr>
      <vt:lpstr>XDO_?DEBTSECC_MARKET_VALUE_TOT?71?</vt:lpstr>
      <vt:lpstr>XDO_?DEBTSECC_MARKET_VALUE_TOT?73?</vt:lpstr>
      <vt:lpstr>XDO_?DEBTSECC_MARKET_VALUE_TOT?75?</vt:lpstr>
      <vt:lpstr>XDO_?DEBTSECC_MARKET_VALUE_TOT?77?</vt:lpstr>
      <vt:lpstr>XDO_?DEBTSECC_MARKET_VALUE_TOT?79?</vt:lpstr>
      <vt:lpstr>XDO_?DEBTSECC_MARKET_VALUE_TOT?81?</vt:lpstr>
      <vt:lpstr>XDO_?DEBTSECC_MARKET_VALUE_TOT?83?</vt:lpstr>
      <vt:lpstr>XDO_?DEBTSECC_MARKET_VALUE_TOT?85?</vt:lpstr>
      <vt:lpstr>XDO_?DEBTSECC_MARKET_VALUE_TOT?87?</vt:lpstr>
      <vt:lpstr>XDO_?DEBTSECC_MARKET_VALUE_TOT?89?</vt:lpstr>
      <vt:lpstr>XDO_?DEBTSECC_MARKET_VALUE_TOT?9?</vt:lpstr>
      <vt:lpstr>XDO_?DEBTSECC_MARKET_VALUE_TOT?91?</vt:lpstr>
      <vt:lpstr>XDO_?DEBTSECC_MARKET_VALUE_TOT?93?</vt:lpstr>
      <vt:lpstr>XDO_?DEBTSECC_MARKET_VALUE_TOT?95?</vt:lpstr>
      <vt:lpstr>XDO_?DEBTSECC_NAME?</vt:lpstr>
      <vt:lpstr>XDO_?DEBTSECC_NAME?8?</vt:lpstr>
      <vt:lpstr>XDO_?DEBTSECC_PER_NET_ASSETS?</vt:lpstr>
      <vt:lpstr>XDO_?DEBTSECC_PER_NET_ASSETS?8?</vt:lpstr>
      <vt:lpstr>XDO_?DEBTSECC_PER_NET_ASSETS_TOT?1?</vt:lpstr>
      <vt:lpstr>XDO_?DEBTSECC_PER_NET_ASSETS_TOT?11?</vt:lpstr>
      <vt:lpstr>XDO_?DEBTSECC_PER_NET_ASSETS_TOT?13?</vt:lpstr>
      <vt:lpstr>XDO_?DEBTSECC_PER_NET_ASSETS_TOT?15?</vt:lpstr>
      <vt:lpstr>XDO_?DEBTSECC_PER_NET_ASSETS_TOT?17?</vt:lpstr>
      <vt:lpstr>XDO_?DEBTSECC_PER_NET_ASSETS_TOT?19?</vt:lpstr>
      <vt:lpstr>XDO_?DEBTSECC_PER_NET_ASSETS_TOT?21?</vt:lpstr>
      <vt:lpstr>XDO_?DEBTSECC_PER_NET_ASSETS_TOT?23?</vt:lpstr>
      <vt:lpstr>XDO_?DEBTSECC_PER_NET_ASSETS_TOT?25?</vt:lpstr>
      <vt:lpstr>XDO_?DEBTSECC_PER_NET_ASSETS_TOT?27?</vt:lpstr>
      <vt:lpstr>XDO_?DEBTSECC_PER_NET_ASSETS_TOT?29?</vt:lpstr>
      <vt:lpstr>XDO_?DEBTSECC_PER_NET_ASSETS_TOT?3?</vt:lpstr>
      <vt:lpstr>XDO_?DEBTSECC_PER_NET_ASSETS_TOT?31?</vt:lpstr>
      <vt:lpstr>XDO_?DEBTSECC_PER_NET_ASSETS_TOT?33?</vt:lpstr>
      <vt:lpstr>XDO_?DEBTSECC_PER_NET_ASSETS_TOT?35?</vt:lpstr>
      <vt:lpstr>SUNBAL!XDO_?DEBTSECC_PER_NET_ASSETS_TOT?36?</vt:lpstr>
      <vt:lpstr>XDO_?DEBTSECC_PER_NET_ASSETS_TOT?37?</vt:lpstr>
      <vt:lpstr>XDO_?DEBTSECC_PER_NET_ASSETS_TOT?39?</vt:lpstr>
      <vt:lpstr>XDO_?DEBTSECC_PER_NET_ASSETS_TOT?41?</vt:lpstr>
      <vt:lpstr>XDO_?DEBTSECC_PER_NET_ASSETS_TOT?43?</vt:lpstr>
      <vt:lpstr>XDO_?DEBTSECC_PER_NET_ASSETS_TOT?45?</vt:lpstr>
      <vt:lpstr>XDO_?DEBTSECC_PER_NET_ASSETS_TOT?47?</vt:lpstr>
      <vt:lpstr>XDO_?DEBTSECC_PER_NET_ASSETS_TOT?49?</vt:lpstr>
      <vt:lpstr>XDO_?DEBTSECC_PER_NET_ASSETS_TOT?5?</vt:lpstr>
      <vt:lpstr>XDO_?DEBTSECC_PER_NET_ASSETS_TOT?51?</vt:lpstr>
      <vt:lpstr>XDO_?DEBTSECC_PER_NET_ASSETS_TOT?53?</vt:lpstr>
      <vt:lpstr>XDO_?DEBTSECC_PER_NET_ASSETS_TOT?55?</vt:lpstr>
      <vt:lpstr>XDO_?DEBTSECC_PER_NET_ASSETS_TOT?57?</vt:lpstr>
      <vt:lpstr>XDO_?DEBTSECC_PER_NET_ASSETS_TOT?59?</vt:lpstr>
      <vt:lpstr>XDO_?DEBTSECC_PER_NET_ASSETS_TOT?61?</vt:lpstr>
      <vt:lpstr>XDO_?DEBTSECC_PER_NET_ASSETS_TOT?63?</vt:lpstr>
      <vt:lpstr>XDO_?DEBTSECC_PER_NET_ASSETS_TOT?65?</vt:lpstr>
      <vt:lpstr>XDO_?DEBTSECC_PER_NET_ASSETS_TOT?67?</vt:lpstr>
      <vt:lpstr>XDO_?DEBTSECC_PER_NET_ASSETS_TOT?69?</vt:lpstr>
      <vt:lpstr>XDO_?DEBTSECC_PER_NET_ASSETS_TOT?7?</vt:lpstr>
      <vt:lpstr>XDO_?DEBTSECC_PER_NET_ASSETS_TOT?71?</vt:lpstr>
      <vt:lpstr>XDO_?DEBTSECC_PER_NET_ASSETS_TOT?73?</vt:lpstr>
      <vt:lpstr>XDO_?DEBTSECC_PER_NET_ASSETS_TOT?75?</vt:lpstr>
      <vt:lpstr>XDO_?DEBTSECC_PER_NET_ASSETS_TOT?77?</vt:lpstr>
      <vt:lpstr>XDO_?DEBTSECC_PER_NET_ASSETS_TOT?79?</vt:lpstr>
      <vt:lpstr>XDO_?DEBTSECC_PER_NET_ASSETS_TOT?81?</vt:lpstr>
      <vt:lpstr>XDO_?DEBTSECC_PER_NET_ASSETS_TOT?83?</vt:lpstr>
      <vt:lpstr>XDO_?DEBTSECC_PER_NET_ASSETS_TOT?85?</vt:lpstr>
      <vt:lpstr>XDO_?DEBTSECC_PER_NET_ASSETS_TOT?87?</vt:lpstr>
      <vt:lpstr>XDO_?DEBTSECC_PER_NET_ASSETS_TOT?89?</vt:lpstr>
      <vt:lpstr>XDO_?DEBTSECC_PER_NET_ASSETS_TOT?9?</vt:lpstr>
      <vt:lpstr>XDO_?DEBTSECC_PER_NET_ASSETS_TOT?91?</vt:lpstr>
      <vt:lpstr>XDO_?DEBTSECC_PER_NET_ASSETS_TOT?93?</vt:lpstr>
      <vt:lpstr>XDO_?DEBTSECC_PER_NET_ASSETS_TOT?95?</vt:lpstr>
      <vt:lpstr>XDO_?DEBTSECC_RATING_INDUSTRY?</vt:lpstr>
      <vt:lpstr>XDO_?DEBTSECC_RATING_INDUSTRY?8?</vt:lpstr>
      <vt:lpstr>XDO_?DEBTSECC_SL_NO?</vt:lpstr>
      <vt:lpstr>XDO_?DEBTSECC_SL_NO?8?</vt:lpstr>
      <vt:lpstr>XDO_?DEBTSECC_UNITS?</vt:lpstr>
      <vt:lpstr>XDO_?DEBTSECC_UNITS?8?</vt:lpstr>
      <vt:lpstr>XDO_?DEBTSECD_ISIN_CODE?</vt:lpstr>
      <vt:lpstr>XDO_?DEBTSECD_MARKET_VALUE?</vt:lpstr>
      <vt:lpstr>XDO_?DEBTSECD_MARKET_VALUE_TOT?1?</vt:lpstr>
      <vt:lpstr>XDO_?DEBTSECD_MARKET_VALUE_TOT?11?</vt:lpstr>
      <vt:lpstr>XDO_?DEBTSECD_MARKET_VALUE_TOT?13?</vt:lpstr>
      <vt:lpstr>XDO_?DEBTSECD_MARKET_VALUE_TOT?15?</vt:lpstr>
      <vt:lpstr>XDO_?DEBTSECD_MARKET_VALUE_TOT?17?</vt:lpstr>
      <vt:lpstr>XDO_?DEBTSECD_MARKET_VALUE_TOT?19?</vt:lpstr>
      <vt:lpstr>XDO_?DEBTSECD_MARKET_VALUE_TOT?21?</vt:lpstr>
      <vt:lpstr>XDO_?DEBTSECD_MARKET_VALUE_TOT?23?</vt:lpstr>
      <vt:lpstr>XDO_?DEBTSECD_MARKET_VALUE_TOT?25?</vt:lpstr>
      <vt:lpstr>XDO_?DEBTSECD_MARKET_VALUE_TOT?27?</vt:lpstr>
      <vt:lpstr>XDO_?DEBTSECD_MARKET_VALUE_TOT?29?</vt:lpstr>
      <vt:lpstr>XDO_?DEBTSECD_MARKET_VALUE_TOT?3?</vt:lpstr>
      <vt:lpstr>XDO_?DEBTSECD_MARKET_VALUE_TOT?31?</vt:lpstr>
      <vt:lpstr>XDO_?DEBTSECD_MARKET_VALUE_TOT?33?</vt:lpstr>
      <vt:lpstr>XDO_?DEBTSECD_MARKET_VALUE_TOT?35?</vt:lpstr>
      <vt:lpstr>XDO_?DEBTSECD_MARKET_VALUE_TOT?37?</vt:lpstr>
      <vt:lpstr>XDO_?DEBTSECD_MARKET_VALUE_TOT?39?</vt:lpstr>
      <vt:lpstr>SUNBAL!XDO_?DEBTSECD_MARKET_VALUE_TOT?40?</vt:lpstr>
      <vt:lpstr>XDO_?DEBTSECD_MARKET_VALUE_TOT?41?</vt:lpstr>
      <vt:lpstr>XDO_?DEBTSECD_MARKET_VALUE_TOT?43?</vt:lpstr>
      <vt:lpstr>XDO_?DEBTSECD_MARKET_VALUE_TOT?45?</vt:lpstr>
      <vt:lpstr>XDO_?DEBTSECD_MARKET_VALUE_TOT?47?</vt:lpstr>
      <vt:lpstr>XDO_?DEBTSECD_MARKET_VALUE_TOT?49?</vt:lpstr>
      <vt:lpstr>XDO_?DEBTSECD_MARKET_VALUE_TOT?5?</vt:lpstr>
      <vt:lpstr>XDO_?DEBTSECD_MARKET_VALUE_TOT?51?</vt:lpstr>
      <vt:lpstr>XDO_?DEBTSECD_MARKET_VALUE_TOT?53?</vt:lpstr>
      <vt:lpstr>XDO_?DEBTSECD_MARKET_VALUE_TOT?55?</vt:lpstr>
      <vt:lpstr>XDO_?DEBTSECD_MARKET_VALUE_TOT?57?</vt:lpstr>
      <vt:lpstr>XDO_?DEBTSECD_MARKET_VALUE_TOT?59?</vt:lpstr>
      <vt:lpstr>XDO_?DEBTSECD_MARKET_VALUE_TOT?61?</vt:lpstr>
      <vt:lpstr>XDO_?DEBTSECD_MARKET_VALUE_TOT?63?</vt:lpstr>
      <vt:lpstr>XDO_?DEBTSECD_MARKET_VALUE_TOT?65?</vt:lpstr>
      <vt:lpstr>XDO_?DEBTSECD_MARKET_VALUE_TOT?67?</vt:lpstr>
      <vt:lpstr>XDO_?DEBTSECD_MARKET_VALUE_TOT?69?</vt:lpstr>
      <vt:lpstr>XDO_?DEBTSECD_MARKET_VALUE_TOT?7?</vt:lpstr>
      <vt:lpstr>XDO_?DEBTSECD_MARKET_VALUE_TOT?71?</vt:lpstr>
      <vt:lpstr>XDO_?DEBTSECD_MARKET_VALUE_TOT?73?</vt:lpstr>
      <vt:lpstr>XDO_?DEBTSECD_MARKET_VALUE_TOT?75?</vt:lpstr>
      <vt:lpstr>XDO_?DEBTSECD_MARKET_VALUE_TOT?77?</vt:lpstr>
      <vt:lpstr>XDO_?DEBTSECD_MARKET_VALUE_TOT?79?</vt:lpstr>
      <vt:lpstr>XDO_?DEBTSECD_MARKET_VALUE_TOT?81?</vt:lpstr>
      <vt:lpstr>XDO_?DEBTSECD_MARKET_VALUE_TOT?83?</vt:lpstr>
      <vt:lpstr>XDO_?DEBTSECD_MARKET_VALUE_TOT?85?</vt:lpstr>
      <vt:lpstr>XDO_?DEBTSECD_MARKET_VALUE_TOT?87?</vt:lpstr>
      <vt:lpstr>XDO_?DEBTSECD_MARKET_VALUE_TOT?89?</vt:lpstr>
      <vt:lpstr>XDO_?DEBTSECD_MARKET_VALUE_TOT?9?</vt:lpstr>
      <vt:lpstr>XDO_?DEBTSECD_MARKET_VALUE_TOT?91?</vt:lpstr>
      <vt:lpstr>XDO_?DEBTSECD_MARKET_VALUE_TOT?93?</vt:lpstr>
      <vt:lpstr>XDO_?DEBTSECD_MARKET_VALUE_TOT?95?</vt:lpstr>
      <vt:lpstr>XDO_?DEBTSECD_NAME?</vt:lpstr>
      <vt:lpstr>XDO_?DEBTSECD_PER_NET_ASSETS?</vt:lpstr>
      <vt:lpstr>XDO_?DEBTSECD_PER_NET_ASSETS_TOT?1?</vt:lpstr>
      <vt:lpstr>XDO_?DEBTSECD_PER_NET_ASSETS_TOT?11?</vt:lpstr>
      <vt:lpstr>XDO_?DEBTSECD_PER_NET_ASSETS_TOT?13?</vt:lpstr>
      <vt:lpstr>XDO_?DEBTSECD_PER_NET_ASSETS_TOT?15?</vt:lpstr>
      <vt:lpstr>XDO_?DEBTSECD_PER_NET_ASSETS_TOT?17?</vt:lpstr>
      <vt:lpstr>XDO_?DEBTSECD_PER_NET_ASSETS_TOT?19?</vt:lpstr>
      <vt:lpstr>XDO_?DEBTSECD_PER_NET_ASSETS_TOT?21?</vt:lpstr>
      <vt:lpstr>XDO_?DEBTSECD_PER_NET_ASSETS_TOT?23?</vt:lpstr>
      <vt:lpstr>XDO_?DEBTSECD_PER_NET_ASSETS_TOT?25?</vt:lpstr>
      <vt:lpstr>XDO_?DEBTSECD_PER_NET_ASSETS_TOT?27?</vt:lpstr>
      <vt:lpstr>XDO_?DEBTSECD_PER_NET_ASSETS_TOT?29?</vt:lpstr>
      <vt:lpstr>XDO_?DEBTSECD_PER_NET_ASSETS_TOT?3?</vt:lpstr>
      <vt:lpstr>XDO_?DEBTSECD_PER_NET_ASSETS_TOT?31?</vt:lpstr>
      <vt:lpstr>XDO_?DEBTSECD_PER_NET_ASSETS_TOT?33?</vt:lpstr>
      <vt:lpstr>XDO_?DEBTSECD_PER_NET_ASSETS_TOT?35?</vt:lpstr>
      <vt:lpstr>XDO_?DEBTSECD_PER_NET_ASSETS_TOT?37?</vt:lpstr>
      <vt:lpstr>XDO_?DEBTSECD_PER_NET_ASSETS_TOT?39?</vt:lpstr>
      <vt:lpstr>SUNBAL!XDO_?DEBTSECD_PER_NET_ASSETS_TOT?40?</vt:lpstr>
      <vt:lpstr>XDO_?DEBTSECD_PER_NET_ASSETS_TOT?41?</vt:lpstr>
      <vt:lpstr>XDO_?DEBTSECD_PER_NET_ASSETS_TOT?43?</vt:lpstr>
      <vt:lpstr>XDO_?DEBTSECD_PER_NET_ASSETS_TOT?45?</vt:lpstr>
      <vt:lpstr>XDO_?DEBTSECD_PER_NET_ASSETS_TOT?47?</vt:lpstr>
      <vt:lpstr>XDO_?DEBTSECD_PER_NET_ASSETS_TOT?49?</vt:lpstr>
      <vt:lpstr>XDO_?DEBTSECD_PER_NET_ASSETS_TOT?5?</vt:lpstr>
      <vt:lpstr>XDO_?DEBTSECD_PER_NET_ASSETS_TOT?51?</vt:lpstr>
      <vt:lpstr>XDO_?DEBTSECD_PER_NET_ASSETS_TOT?53?</vt:lpstr>
      <vt:lpstr>XDO_?DEBTSECD_PER_NET_ASSETS_TOT?55?</vt:lpstr>
      <vt:lpstr>XDO_?DEBTSECD_PER_NET_ASSETS_TOT?57?</vt:lpstr>
      <vt:lpstr>XDO_?DEBTSECD_PER_NET_ASSETS_TOT?59?</vt:lpstr>
      <vt:lpstr>XDO_?DEBTSECD_PER_NET_ASSETS_TOT?61?</vt:lpstr>
      <vt:lpstr>XDO_?DEBTSECD_PER_NET_ASSETS_TOT?63?</vt:lpstr>
      <vt:lpstr>XDO_?DEBTSECD_PER_NET_ASSETS_TOT?65?</vt:lpstr>
      <vt:lpstr>XDO_?DEBTSECD_PER_NET_ASSETS_TOT?67?</vt:lpstr>
      <vt:lpstr>XDO_?DEBTSECD_PER_NET_ASSETS_TOT?69?</vt:lpstr>
      <vt:lpstr>XDO_?DEBTSECD_PER_NET_ASSETS_TOT?7?</vt:lpstr>
      <vt:lpstr>XDO_?DEBTSECD_PER_NET_ASSETS_TOT?71?</vt:lpstr>
      <vt:lpstr>XDO_?DEBTSECD_PER_NET_ASSETS_TOT?73?</vt:lpstr>
      <vt:lpstr>XDO_?DEBTSECD_PER_NET_ASSETS_TOT?75?</vt:lpstr>
      <vt:lpstr>XDO_?DEBTSECD_PER_NET_ASSETS_TOT?77?</vt:lpstr>
      <vt:lpstr>XDO_?DEBTSECD_PER_NET_ASSETS_TOT?79?</vt:lpstr>
      <vt:lpstr>XDO_?DEBTSECD_PER_NET_ASSETS_TOT?81?</vt:lpstr>
      <vt:lpstr>XDO_?DEBTSECD_PER_NET_ASSETS_TOT?83?</vt:lpstr>
      <vt:lpstr>XDO_?DEBTSECD_PER_NET_ASSETS_TOT?85?</vt:lpstr>
      <vt:lpstr>XDO_?DEBTSECD_PER_NET_ASSETS_TOT?87?</vt:lpstr>
      <vt:lpstr>XDO_?DEBTSECD_PER_NET_ASSETS_TOT?89?</vt:lpstr>
      <vt:lpstr>XDO_?DEBTSECD_PER_NET_ASSETS_TOT?9?</vt:lpstr>
      <vt:lpstr>XDO_?DEBTSECD_PER_NET_ASSETS_TOT?91?</vt:lpstr>
      <vt:lpstr>XDO_?DEBTSECD_PER_NET_ASSETS_TOT?93?</vt:lpstr>
      <vt:lpstr>XDO_?DEBTSECD_PER_NET_ASSETS_TOT?95?</vt:lpstr>
      <vt:lpstr>XDO_?DEBTSECD_RATING_INDUSTRY?</vt:lpstr>
      <vt:lpstr>XDO_?DEBTSECD_SL_NO?</vt:lpstr>
      <vt:lpstr>XDO_?DEBTSECD_UNITS?</vt:lpstr>
      <vt:lpstr>XDO_?DERIVATIVE_NOTES?</vt:lpstr>
      <vt:lpstr>XDO_?DERIVATIVE_NOTES?1?</vt:lpstr>
      <vt:lpstr>XDO_?DERIVATIVE_NOTES?10?</vt:lpstr>
      <vt:lpstr>XDO_?DERIVATIVE_NOTES?11?</vt:lpstr>
      <vt:lpstr>XDO_?DERIVATIVE_NOTES?12?</vt:lpstr>
      <vt:lpstr>XDO_?DERIVATIVE_NOTES?13?</vt:lpstr>
      <vt:lpstr>XDO_?DERIVATIVE_NOTES?14?</vt:lpstr>
      <vt:lpstr>XDO_?DERIVATIVE_NOTES?15?</vt:lpstr>
      <vt:lpstr>XDO_?DERIVATIVE_NOTES?16?</vt:lpstr>
      <vt:lpstr>XDO_?DERIVATIVE_NOTES?17?</vt:lpstr>
      <vt:lpstr>XDO_?DERIVATIVE_NOTES?18?</vt:lpstr>
      <vt:lpstr>XDO_?DERIVATIVE_NOTES?19?</vt:lpstr>
      <vt:lpstr>XDO_?DERIVATIVE_NOTES?2?</vt:lpstr>
      <vt:lpstr>XDO_?DERIVATIVE_NOTES?20?</vt:lpstr>
      <vt:lpstr>XDO_?DERIVATIVE_NOTES?21?</vt:lpstr>
      <vt:lpstr>XDO_?DERIVATIVE_NOTES?22?</vt:lpstr>
      <vt:lpstr>XDO_?DERIVATIVE_NOTES?23?</vt:lpstr>
      <vt:lpstr>XDO_?DERIVATIVE_NOTES?24?</vt:lpstr>
      <vt:lpstr>XDO_?DERIVATIVE_NOTES?25?</vt:lpstr>
      <vt:lpstr>XDO_?DERIVATIVE_NOTES?26?</vt:lpstr>
      <vt:lpstr>XDO_?DERIVATIVE_NOTES?27?</vt:lpstr>
      <vt:lpstr>XDO_?DERIVATIVE_NOTES?28?</vt:lpstr>
      <vt:lpstr>XDO_?DERIVATIVE_NOTES?29?</vt:lpstr>
      <vt:lpstr>XDO_?DERIVATIVE_NOTES?3?</vt:lpstr>
      <vt:lpstr>XDO_?DERIVATIVE_NOTES?30?</vt:lpstr>
      <vt:lpstr>XDO_?DERIVATIVE_NOTES?31?</vt:lpstr>
      <vt:lpstr>XDO_?DERIVATIVE_NOTES?32?</vt:lpstr>
      <vt:lpstr>XDO_?DERIVATIVE_NOTES?33?</vt:lpstr>
      <vt:lpstr>XDO_?DERIVATIVE_NOTES?34?</vt:lpstr>
      <vt:lpstr>XDO_?DERIVATIVE_NOTES?35?</vt:lpstr>
      <vt:lpstr>XDO_?DERIVATIVE_NOTES?36?</vt:lpstr>
      <vt:lpstr>SUNBAL!XDO_?DERIVATIVE_NOTES?37?</vt:lpstr>
      <vt:lpstr>XDO_?DERIVATIVE_NOTES?37?</vt:lpstr>
      <vt:lpstr>XDO_?DERIVATIVE_NOTES?38?</vt:lpstr>
      <vt:lpstr>XDO_?DERIVATIVE_NOTES?39?</vt:lpstr>
      <vt:lpstr>XDO_?DERIVATIVE_NOTES?4?</vt:lpstr>
      <vt:lpstr>XDO_?DERIVATIVE_NOTES?40?</vt:lpstr>
      <vt:lpstr>XDO_?DERIVATIVE_NOTES?41?</vt:lpstr>
      <vt:lpstr>XDO_?DERIVATIVE_NOTES?42?</vt:lpstr>
      <vt:lpstr>XDO_?DERIVATIVE_NOTES?43?</vt:lpstr>
      <vt:lpstr>XDO_?DERIVATIVE_NOTES?44?</vt:lpstr>
      <vt:lpstr>XDO_?DERIVATIVE_NOTES?45?</vt:lpstr>
      <vt:lpstr>XDO_?DERIVATIVE_NOTES?46?</vt:lpstr>
      <vt:lpstr>XDO_?DERIVATIVE_NOTES?47?</vt:lpstr>
      <vt:lpstr>XDO_?DERIVATIVE_NOTES?48?</vt:lpstr>
      <vt:lpstr>XDO_?DERIVATIVE_NOTES?5?</vt:lpstr>
      <vt:lpstr>XDO_?DERIVATIVE_NOTES?6?</vt:lpstr>
      <vt:lpstr>XDO_?DERIVATIVE_NOTES?7?</vt:lpstr>
      <vt:lpstr>XDO_?DERIVATIVE_NOTES?8?</vt:lpstr>
      <vt:lpstr>XDO_?DERIVATIVE_NOTES?9?</vt:lpstr>
      <vt:lpstr>XDO_?DERIVATIVE_NOTES_VAL?</vt:lpstr>
      <vt:lpstr>XDO_?DERIVATIVE_NOTES_VAL?1?</vt:lpstr>
      <vt:lpstr>XDO_?DERIVATIVE_NOTES_VAL?10?</vt:lpstr>
      <vt:lpstr>XDO_?DERIVATIVE_NOTES_VAL?11?</vt:lpstr>
      <vt:lpstr>XDO_?DERIVATIVE_NOTES_VAL?12?</vt:lpstr>
      <vt:lpstr>XDO_?DERIVATIVE_NOTES_VAL?13?</vt:lpstr>
      <vt:lpstr>XDO_?DERIVATIVE_NOTES_VAL?14?</vt:lpstr>
      <vt:lpstr>XDO_?DERIVATIVE_NOTES_VAL?15?</vt:lpstr>
      <vt:lpstr>XDO_?DERIVATIVE_NOTES_VAL?16?</vt:lpstr>
      <vt:lpstr>XDO_?DERIVATIVE_NOTES_VAL?17?</vt:lpstr>
      <vt:lpstr>XDO_?DERIVATIVE_NOTES_VAL?18?</vt:lpstr>
      <vt:lpstr>XDO_?DERIVATIVE_NOTES_VAL?19?</vt:lpstr>
      <vt:lpstr>XDO_?DERIVATIVE_NOTES_VAL?2?</vt:lpstr>
      <vt:lpstr>XDO_?DERIVATIVE_NOTES_VAL?20?</vt:lpstr>
      <vt:lpstr>XDO_?DERIVATIVE_NOTES_VAL?21?</vt:lpstr>
      <vt:lpstr>XDO_?DERIVATIVE_NOTES_VAL?22?</vt:lpstr>
      <vt:lpstr>XDO_?DERIVATIVE_NOTES_VAL?23?</vt:lpstr>
      <vt:lpstr>XDO_?DERIVATIVE_NOTES_VAL?24?</vt:lpstr>
      <vt:lpstr>XDO_?DERIVATIVE_NOTES_VAL?25?</vt:lpstr>
      <vt:lpstr>XDO_?DERIVATIVE_NOTES_VAL?26?</vt:lpstr>
      <vt:lpstr>XDO_?DERIVATIVE_NOTES_VAL?27?</vt:lpstr>
      <vt:lpstr>XDO_?DERIVATIVE_NOTES_VAL?28?</vt:lpstr>
      <vt:lpstr>XDO_?DERIVATIVE_NOTES_VAL?29?</vt:lpstr>
      <vt:lpstr>XDO_?DERIVATIVE_NOTES_VAL?3?</vt:lpstr>
      <vt:lpstr>XDO_?DERIVATIVE_NOTES_VAL?30?</vt:lpstr>
      <vt:lpstr>XDO_?DERIVATIVE_NOTES_VAL?31?</vt:lpstr>
      <vt:lpstr>XDO_?DERIVATIVE_NOTES_VAL?32?</vt:lpstr>
      <vt:lpstr>XDO_?DERIVATIVE_NOTES_VAL?33?</vt:lpstr>
      <vt:lpstr>XDO_?DERIVATIVE_NOTES_VAL?34?</vt:lpstr>
      <vt:lpstr>XDO_?DERIVATIVE_NOTES_VAL?35?</vt:lpstr>
      <vt:lpstr>XDO_?DERIVATIVE_NOTES_VAL?36?</vt:lpstr>
      <vt:lpstr>SUNBAL!XDO_?DERIVATIVE_NOTES_VAL?37?</vt:lpstr>
      <vt:lpstr>XDO_?DERIVATIVE_NOTES_VAL?37?</vt:lpstr>
      <vt:lpstr>XDO_?DERIVATIVE_NOTES_VAL?38?</vt:lpstr>
      <vt:lpstr>XDO_?DERIVATIVE_NOTES_VAL?39?</vt:lpstr>
      <vt:lpstr>XDO_?DERIVATIVE_NOTES_VAL?4?</vt:lpstr>
      <vt:lpstr>XDO_?DERIVATIVE_NOTES_VAL?40?</vt:lpstr>
      <vt:lpstr>XDO_?DERIVATIVE_NOTES_VAL?41?</vt:lpstr>
      <vt:lpstr>XDO_?DERIVATIVE_NOTES_VAL?42?</vt:lpstr>
      <vt:lpstr>XDO_?DERIVATIVE_NOTES_VAL?43?</vt:lpstr>
      <vt:lpstr>XDO_?DERIVATIVE_NOTES_VAL?44?</vt:lpstr>
      <vt:lpstr>XDO_?DERIVATIVE_NOTES_VAL?45?</vt:lpstr>
      <vt:lpstr>XDO_?DERIVATIVE_NOTES_VAL?46?</vt:lpstr>
      <vt:lpstr>XDO_?DERIVATIVE_NOTES_VAL?47?</vt:lpstr>
      <vt:lpstr>XDO_?DERIVATIVE_NOTES_VAL?48?</vt:lpstr>
      <vt:lpstr>XDO_?DERIVATIVE_NOTES_VAL?5?</vt:lpstr>
      <vt:lpstr>XDO_?DERIVATIVE_NOTES_VAL?6?</vt:lpstr>
      <vt:lpstr>XDO_?DERIVATIVE_NOTES_VAL?7?</vt:lpstr>
      <vt:lpstr>XDO_?DERIVATIVE_NOTES_VAL?8?</vt:lpstr>
      <vt:lpstr>XDO_?DERIVATIVE_NOTES_VAL?9?</vt:lpstr>
      <vt:lpstr>XDO_?EQUSEC_MARKET_VALUE_TOT?</vt:lpstr>
      <vt:lpstr>XDO_?EQUSEC_MARKET_VALUE_TOT?1?</vt:lpstr>
      <vt:lpstr>XDO_?EQUSEC_MARKET_VALUE_TOT?10?</vt:lpstr>
      <vt:lpstr>XDO_?EQUSEC_MARKET_VALUE_TOT?11?</vt:lpstr>
      <vt:lpstr>XDO_?EQUSEC_MARKET_VALUE_TOT?12?</vt:lpstr>
      <vt:lpstr>XDO_?EQUSEC_MARKET_VALUE_TOT?13?</vt:lpstr>
      <vt:lpstr>XDO_?EQUSEC_MARKET_VALUE_TOT?14?</vt:lpstr>
      <vt:lpstr>XDO_?EQUSEC_MARKET_VALUE_TOT?15?</vt:lpstr>
      <vt:lpstr>XDO_?EQUSEC_MARKET_VALUE_TOT?16?</vt:lpstr>
      <vt:lpstr>XDO_?EQUSEC_MARKET_VALUE_TOT?17?</vt:lpstr>
      <vt:lpstr>XDO_?EQUSEC_MARKET_VALUE_TOT?18?</vt:lpstr>
      <vt:lpstr>XDO_?EQUSEC_MARKET_VALUE_TOT?19?</vt:lpstr>
      <vt:lpstr>XDO_?EQUSEC_MARKET_VALUE_TOT?2?</vt:lpstr>
      <vt:lpstr>XDO_?EQUSEC_MARKET_VALUE_TOT?20?</vt:lpstr>
      <vt:lpstr>XDO_?EQUSEC_MARKET_VALUE_TOT?21?</vt:lpstr>
      <vt:lpstr>SUNBAL!XDO_?EQUSEC_MARKET_VALUE_TOT?22?</vt:lpstr>
      <vt:lpstr>XDO_?EQUSEC_MARKET_VALUE_TOT?22?</vt:lpstr>
      <vt:lpstr>XDO_?EQUSEC_MARKET_VALUE_TOT?23?</vt:lpstr>
      <vt:lpstr>XDO_?EQUSEC_MARKET_VALUE_TOT?24?</vt:lpstr>
      <vt:lpstr>XDO_?EQUSEC_MARKET_VALUE_TOT?25?</vt:lpstr>
      <vt:lpstr>XDO_?EQUSEC_MARKET_VALUE_TOT?26?</vt:lpstr>
      <vt:lpstr>XDO_?EQUSEC_MARKET_VALUE_TOT?27?</vt:lpstr>
      <vt:lpstr>XDO_?EQUSEC_MARKET_VALUE_TOT?28?</vt:lpstr>
      <vt:lpstr>XDO_?EQUSEC_MARKET_VALUE_TOT?29?</vt:lpstr>
      <vt:lpstr>XDO_?EQUSEC_MARKET_VALUE_TOT?3?</vt:lpstr>
      <vt:lpstr>XDO_?EQUSEC_MARKET_VALUE_TOT?30?</vt:lpstr>
      <vt:lpstr>XDO_?EQUSEC_MARKET_VALUE_TOT?31?</vt:lpstr>
      <vt:lpstr>XDO_?EQUSEC_MARKET_VALUE_TOT?32?</vt:lpstr>
      <vt:lpstr>XDO_?EQUSEC_MARKET_VALUE_TOT?33?</vt:lpstr>
      <vt:lpstr>XDO_?EQUSEC_MARKET_VALUE_TOT?34?</vt:lpstr>
      <vt:lpstr>XDO_?EQUSEC_MARKET_VALUE_TOT?35?</vt:lpstr>
      <vt:lpstr>XDO_?EQUSEC_MARKET_VALUE_TOT?36?</vt:lpstr>
      <vt:lpstr>XDO_?EQUSEC_MARKET_VALUE_TOT?37?</vt:lpstr>
      <vt:lpstr>XDO_?EQUSEC_MARKET_VALUE_TOT?38?</vt:lpstr>
      <vt:lpstr>XDO_?EQUSEC_MARKET_VALUE_TOT?39?</vt:lpstr>
      <vt:lpstr>XDO_?EQUSEC_MARKET_VALUE_TOT?4?</vt:lpstr>
      <vt:lpstr>XDO_?EQUSEC_MARKET_VALUE_TOT?40?</vt:lpstr>
      <vt:lpstr>XDO_?EQUSEC_MARKET_VALUE_TOT?41?</vt:lpstr>
      <vt:lpstr>XDO_?EQUSEC_MARKET_VALUE_TOT?42?</vt:lpstr>
      <vt:lpstr>XDO_?EQUSEC_MARKET_VALUE_TOT?43?</vt:lpstr>
      <vt:lpstr>XDO_?EQUSEC_MARKET_VALUE_TOT?44?</vt:lpstr>
      <vt:lpstr>XDO_?EQUSEC_MARKET_VALUE_TOT?45?</vt:lpstr>
      <vt:lpstr>XDO_?EQUSEC_MARKET_VALUE_TOT?46?</vt:lpstr>
      <vt:lpstr>XDO_?EQUSEC_MARKET_VALUE_TOT?47?</vt:lpstr>
      <vt:lpstr>XDO_?EQUSEC_MARKET_VALUE_TOT?48?</vt:lpstr>
      <vt:lpstr>XDO_?EQUSEC_MARKET_VALUE_TOT?5?</vt:lpstr>
      <vt:lpstr>XDO_?EQUSEC_MARKET_VALUE_TOT?6?</vt:lpstr>
      <vt:lpstr>XDO_?EQUSEC_MARKET_VALUE_TOT?7?</vt:lpstr>
      <vt:lpstr>XDO_?EQUSEC_MARKET_VALUE_TOT?8?</vt:lpstr>
      <vt:lpstr>XDO_?EQUSEC_MARKET_VALUE_TOT?9?</vt:lpstr>
      <vt:lpstr>XDO_?EQUSEC_PER_NET_ASSETS_TOT?</vt:lpstr>
      <vt:lpstr>XDO_?EQUSEC_PER_NET_ASSETS_TOT?1?</vt:lpstr>
      <vt:lpstr>XDO_?EQUSEC_PER_NET_ASSETS_TOT?10?</vt:lpstr>
      <vt:lpstr>XDO_?EQUSEC_PER_NET_ASSETS_TOT?11?</vt:lpstr>
      <vt:lpstr>XDO_?EQUSEC_PER_NET_ASSETS_TOT?12?</vt:lpstr>
      <vt:lpstr>XDO_?EQUSEC_PER_NET_ASSETS_TOT?13?</vt:lpstr>
      <vt:lpstr>XDO_?EQUSEC_PER_NET_ASSETS_TOT?14?</vt:lpstr>
      <vt:lpstr>XDO_?EQUSEC_PER_NET_ASSETS_TOT?15?</vt:lpstr>
      <vt:lpstr>XDO_?EQUSEC_PER_NET_ASSETS_TOT?16?</vt:lpstr>
      <vt:lpstr>XDO_?EQUSEC_PER_NET_ASSETS_TOT?17?</vt:lpstr>
      <vt:lpstr>XDO_?EQUSEC_PER_NET_ASSETS_TOT?18?</vt:lpstr>
      <vt:lpstr>XDO_?EQUSEC_PER_NET_ASSETS_TOT?19?</vt:lpstr>
      <vt:lpstr>XDO_?EQUSEC_PER_NET_ASSETS_TOT?2?</vt:lpstr>
      <vt:lpstr>XDO_?EQUSEC_PER_NET_ASSETS_TOT?20?</vt:lpstr>
      <vt:lpstr>XDO_?EQUSEC_PER_NET_ASSETS_TOT?21?</vt:lpstr>
      <vt:lpstr>SUNBAL!XDO_?EQUSEC_PER_NET_ASSETS_TOT?22?</vt:lpstr>
      <vt:lpstr>XDO_?EQUSEC_PER_NET_ASSETS_TOT?22?</vt:lpstr>
      <vt:lpstr>XDO_?EQUSEC_PER_NET_ASSETS_TOT?23?</vt:lpstr>
      <vt:lpstr>XDO_?EQUSEC_PER_NET_ASSETS_TOT?24?</vt:lpstr>
      <vt:lpstr>XDO_?EQUSEC_PER_NET_ASSETS_TOT?25?</vt:lpstr>
      <vt:lpstr>XDO_?EQUSEC_PER_NET_ASSETS_TOT?26?</vt:lpstr>
      <vt:lpstr>XDO_?EQUSEC_PER_NET_ASSETS_TOT?27?</vt:lpstr>
      <vt:lpstr>XDO_?EQUSEC_PER_NET_ASSETS_TOT?28?</vt:lpstr>
      <vt:lpstr>XDO_?EQUSEC_PER_NET_ASSETS_TOT?29?</vt:lpstr>
      <vt:lpstr>XDO_?EQUSEC_PER_NET_ASSETS_TOT?3?</vt:lpstr>
      <vt:lpstr>XDO_?EQUSEC_PER_NET_ASSETS_TOT?30?</vt:lpstr>
      <vt:lpstr>XDO_?EQUSEC_PER_NET_ASSETS_TOT?31?</vt:lpstr>
      <vt:lpstr>XDO_?EQUSEC_PER_NET_ASSETS_TOT?32?</vt:lpstr>
      <vt:lpstr>XDO_?EQUSEC_PER_NET_ASSETS_TOT?33?</vt:lpstr>
      <vt:lpstr>XDO_?EQUSEC_PER_NET_ASSETS_TOT?34?</vt:lpstr>
      <vt:lpstr>XDO_?EQUSEC_PER_NET_ASSETS_TOT?35?</vt:lpstr>
      <vt:lpstr>XDO_?EQUSEC_PER_NET_ASSETS_TOT?36?</vt:lpstr>
      <vt:lpstr>XDO_?EQUSEC_PER_NET_ASSETS_TOT?37?</vt:lpstr>
      <vt:lpstr>XDO_?EQUSEC_PER_NET_ASSETS_TOT?38?</vt:lpstr>
      <vt:lpstr>XDO_?EQUSEC_PER_NET_ASSETS_TOT?39?</vt:lpstr>
      <vt:lpstr>XDO_?EQUSEC_PER_NET_ASSETS_TOT?4?</vt:lpstr>
      <vt:lpstr>XDO_?EQUSEC_PER_NET_ASSETS_TOT?40?</vt:lpstr>
      <vt:lpstr>XDO_?EQUSEC_PER_NET_ASSETS_TOT?41?</vt:lpstr>
      <vt:lpstr>XDO_?EQUSEC_PER_NET_ASSETS_TOT?42?</vt:lpstr>
      <vt:lpstr>XDO_?EQUSEC_PER_NET_ASSETS_TOT?43?</vt:lpstr>
      <vt:lpstr>XDO_?EQUSEC_PER_NET_ASSETS_TOT?44?</vt:lpstr>
      <vt:lpstr>XDO_?EQUSEC_PER_NET_ASSETS_TOT?45?</vt:lpstr>
      <vt:lpstr>XDO_?EQUSEC_PER_NET_ASSETS_TOT?46?</vt:lpstr>
      <vt:lpstr>XDO_?EQUSEC_PER_NET_ASSETS_TOT?47?</vt:lpstr>
      <vt:lpstr>XDO_?EQUSEC_PER_NET_ASSETS_TOT?48?</vt:lpstr>
      <vt:lpstr>XDO_?EQUSEC_PER_NET_ASSETS_TOT?5?</vt:lpstr>
      <vt:lpstr>XDO_?EQUSEC_PER_NET_ASSETS_TOT?6?</vt:lpstr>
      <vt:lpstr>XDO_?EQUSEC_PER_NET_ASSETS_TOT?7?</vt:lpstr>
      <vt:lpstr>XDO_?EQUSEC_PER_NET_ASSETS_TOT?8?</vt:lpstr>
      <vt:lpstr>XDO_?EQUSEC_PER_NET_ASSETS_TOT?9?</vt:lpstr>
      <vt:lpstr>XDO_?EQUSECA_MARKET_VALUE_TOT?</vt:lpstr>
      <vt:lpstr>XDO_?EQUSECA_MARKET_VALUE_TOT?1?</vt:lpstr>
      <vt:lpstr>XDO_?EQUSECA_MARKET_VALUE_TOT?10?</vt:lpstr>
      <vt:lpstr>XDO_?EQUSECA_MARKET_VALUE_TOT?11?</vt:lpstr>
      <vt:lpstr>XDO_?EQUSECA_MARKET_VALUE_TOT?12?</vt:lpstr>
      <vt:lpstr>XDO_?EQUSECA_MARKET_VALUE_TOT?13?</vt:lpstr>
      <vt:lpstr>XDO_?EQUSECA_MARKET_VALUE_TOT?14?</vt:lpstr>
      <vt:lpstr>XDO_?EQUSECA_MARKET_VALUE_TOT?15?</vt:lpstr>
      <vt:lpstr>XDO_?EQUSECA_MARKET_VALUE_TOT?16?</vt:lpstr>
      <vt:lpstr>XDO_?EQUSECA_MARKET_VALUE_TOT?17?</vt:lpstr>
      <vt:lpstr>XDO_?EQUSECA_MARKET_VALUE_TOT?18?</vt:lpstr>
      <vt:lpstr>XDO_?EQUSECA_MARKET_VALUE_TOT?19?</vt:lpstr>
      <vt:lpstr>XDO_?EQUSECA_MARKET_VALUE_TOT?2?</vt:lpstr>
      <vt:lpstr>XDO_?EQUSECA_MARKET_VALUE_TOT?20?</vt:lpstr>
      <vt:lpstr>XDO_?EQUSECA_MARKET_VALUE_TOT?21?</vt:lpstr>
      <vt:lpstr>XDO_?EQUSECA_MARKET_VALUE_TOT?22?</vt:lpstr>
      <vt:lpstr>XDO_?EQUSECA_MARKET_VALUE_TOT?23?</vt:lpstr>
      <vt:lpstr>XDO_?EQUSECA_MARKET_VALUE_TOT?24?</vt:lpstr>
      <vt:lpstr>XDO_?EQUSECA_MARKET_VALUE_TOT?25?</vt:lpstr>
      <vt:lpstr>XDO_?EQUSECA_MARKET_VALUE_TOT?26?</vt:lpstr>
      <vt:lpstr>XDO_?EQUSECA_MARKET_VALUE_TOT?27?</vt:lpstr>
      <vt:lpstr>XDO_?EQUSECA_MARKET_VALUE_TOT?28?</vt:lpstr>
      <vt:lpstr>XDO_?EQUSECA_MARKET_VALUE_TOT?29?</vt:lpstr>
      <vt:lpstr>XDO_?EQUSECA_MARKET_VALUE_TOT?3?</vt:lpstr>
      <vt:lpstr>XDO_?EQUSECA_MARKET_VALUE_TOT?30?</vt:lpstr>
      <vt:lpstr>XDO_?EQUSECA_MARKET_VALUE_TOT?31?</vt:lpstr>
      <vt:lpstr>XDO_?EQUSECA_MARKET_VALUE_TOT?32?</vt:lpstr>
      <vt:lpstr>XDO_?EQUSECA_MARKET_VALUE_TOT?33?</vt:lpstr>
      <vt:lpstr>XDO_?EQUSECA_MARKET_VALUE_TOT?34?</vt:lpstr>
      <vt:lpstr>XDO_?EQUSECA_MARKET_VALUE_TOT?35?</vt:lpstr>
      <vt:lpstr>XDO_?EQUSECA_MARKET_VALUE_TOT?36?</vt:lpstr>
      <vt:lpstr>XDO_?EQUSECA_MARKET_VALUE_TOT?37?</vt:lpstr>
      <vt:lpstr>XDO_?EQUSECA_MARKET_VALUE_TOT?38?</vt:lpstr>
      <vt:lpstr>SUNBAL!XDO_?EQUSECA_MARKET_VALUE_TOT?39?</vt:lpstr>
      <vt:lpstr>XDO_?EQUSECA_MARKET_VALUE_TOT?39?</vt:lpstr>
      <vt:lpstr>XDO_?EQUSECA_MARKET_VALUE_TOT?4?</vt:lpstr>
      <vt:lpstr>XDO_?EQUSECA_MARKET_VALUE_TOT?40?</vt:lpstr>
      <vt:lpstr>XDO_?EQUSECA_MARKET_VALUE_TOT?41?</vt:lpstr>
      <vt:lpstr>XDO_?EQUSECA_MARKET_VALUE_TOT?42?</vt:lpstr>
      <vt:lpstr>XDO_?EQUSECA_MARKET_VALUE_TOT?43?</vt:lpstr>
      <vt:lpstr>XDO_?EQUSECA_MARKET_VALUE_TOT?44?</vt:lpstr>
      <vt:lpstr>XDO_?EQUSECA_MARKET_VALUE_TOT?45?</vt:lpstr>
      <vt:lpstr>XDO_?EQUSECA_MARKET_VALUE_TOT?46?</vt:lpstr>
      <vt:lpstr>XDO_?EQUSECA_MARKET_VALUE_TOT?47?</vt:lpstr>
      <vt:lpstr>XDO_?EQUSECA_MARKET_VALUE_TOT?48?</vt:lpstr>
      <vt:lpstr>XDO_?EQUSECA_MARKET_VALUE_TOT?5?</vt:lpstr>
      <vt:lpstr>XDO_?EQUSECA_MARKET_VALUE_TOT?6?</vt:lpstr>
      <vt:lpstr>XDO_?EQUSECA_MARKET_VALUE_TOT?7?</vt:lpstr>
      <vt:lpstr>XDO_?EQUSECA_MARKET_VALUE_TOT?8?</vt:lpstr>
      <vt:lpstr>XDO_?EQUSECA_MARKET_VALUE_TOT?9?</vt:lpstr>
      <vt:lpstr>XDO_?EQUSECA_PER_NET_ASSETS?</vt:lpstr>
      <vt:lpstr>XDO_?EQUSECA_PER_NET_ASSETS?1?</vt:lpstr>
      <vt:lpstr>XDO_?EQUSECA_PER_NET_ASSETS?10?</vt:lpstr>
      <vt:lpstr>XDO_?EQUSECA_PER_NET_ASSETS?11?</vt:lpstr>
      <vt:lpstr>XDO_?EQUSECA_PER_NET_ASSETS?12?</vt:lpstr>
      <vt:lpstr>XDO_?EQUSECA_PER_NET_ASSETS?13?</vt:lpstr>
      <vt:lpstr>XDO_?EQUSECA_PER_NET_ASSETS?14?</vt:lpstr>
      <vt:lpstr>XDO_?EQUSECA_PER_NET_ASSETS?15?</vt:lpstr>
      <vt:lpstr>XDO_?EQUSECA_PER_NET_ASSETS?16?</vt:lpstr>
      <vt:lpstr>XDO_?EQUSECA_PER_NET_ASSETS?17?</vt:lpstr>
      <vt:lpstr>XDO_?EQUSECA_PER_NET_ASSETS?18?</vt:lpstr>
      <vt:lpstr>XDO_?EQUSECA_PER_NET_ASSETS?19?</vt:lpstr>
      <vt:lpstr>XDO_?EQUSECA_PER_NET_ASSETS?2?</vt:lpstr>
      <vt:lpstr>XDO_?EQUSECA_PER_NET_ASSETS?20?</vt:lpstr>
      <vt:lpstr>XDO_?EQUSECA_PER_NET_ASSETS?21?</vt:lpstr>
      <vt:lpstr>XDO_?EQUSECA_PER_NET_ASSETS?22?</vt:lpstr>
      <vt:lpstr>XDO_?EQUSECA_PER_NET_ASSETS?23?</vt:lpstr>
      <vt:lpstr>XDO_?EQUSECA_PER_NET_ASSETS?24?</vt:lpstr>
      <vt:lpstr>XDO_?EQUSECA_PER_NET_ASSETS?25?</vt:lpstr>
      <vt:lpstr>XDO_?EQUSECA_PER_NET_ASSETS?26?</vt:lpstr>
      <vt:lpstr>XDO_?EQUSECA_PER_NET_ASSETS?27?</vt:lpstr>
      <vt:lpstr>XDO_?EQUSECA_PER_NET_ASSETS?28?</vt:lpstr>
      <vt:lpstr>XDO_?EQUSECA_PER_NET_ASSETS?29?</vt:lpstr>
      <vt:lpstr>XDO_?EQUSECA_PER_NET_ASSETS?3?</vt:lpstr>
      <vt:lpstr>XDO_?EQUSECA_PER_NET_ASSETS?30?</vt:lpstr>
      <vt:lpstr>XDO_?EQUSECA_PER_NET_ASSETS?31?</vt:lpstr>
      <vt:lpstr>XDO_?EQUSECA_PER_NET_ASSETS?32?</vt:lpstr>
      <vt:lpstr>XDO_?EQUSECA_PER_NET_ASSETS?33?</vt:lpstr>
      <vt:lpstr>XDO_?EQUSECA_PER_NET_ASSETS?34?</vt:lpstr>
      <vt:lpstr>XDO_?EQUSECA_PER_NET_ASSETS?35?</vt:lpstr>
      <vt:lpstr>XDO_?EQUSECA_PER_NET_ASSETS?36?</vt:lpstr>
      <vt:lpstr>XDO_?EQUSECA_PER_NET_ASSETS?37?</vt:lpstr>
      <vt:lpstr>XDO_?EQUSECA_PER_NET_ASSETS?38?</vt:lpstr>
      <vt:lpstr>XDO_?EQUSECA_PER_NET_ASSETS?39?</vt:lpstr>
      <vt:lpstr>XDO_?EQUSECA_PER_NET_ASSETS?4?</vt:lpstr>
      <vt:lpstr>XDO_?EQUSECA_PER_NET_ASSETS?40?</vt:lpstr>
      <vt:lpstr>XDO_?EQUSECA_PER_NET_ASSETS?41?</vt:lpstr>
      <vt:lpstr>XDO_?EQUSECA_PER_NET_ASSETS?42?</vt:lpstr>
      <vt:lpstr>XDO_?EQUSECA_PER_NET_ASSETS?43?</vt:lpstr>
      <vt:lpstr>XDO_?EQUSECA_PER_NET_ASSETS?44?</vt:lpstr>
      <vt:lpstr>XDO_?EQUSECA_PER_NET_ASSETS?45?</vt:lpstr>
      <vt:lpstr>XDO_?EQUSECA_PER_NET_ASSETS?46?</vt:lpstr>
      <vt:lpstr>XDO_?EQUSECA_PER_NET_ASSETS?47?</vt:lpstr>
      <vt:lpstr>XDO_?EQUSECA_PER_NET_ASSETS?48?</vt:lpstr>
      <vt:lpstr>SUNBAL!XDO_?EQUSECA_PER_NET_ASSETS?5?</vt:lpstr>
      <vt:lpstr>XDO_?EQUSECA_PER_NET_ASSETS?5?</vt:lpstr>
      <vt:lpstr>XDO_?EQUSECA_PER_NET_ASSETS?6?</vt:lpstr>
      <vt:lpstr>XDO_?EQUSECA_PER_NET_ASSETS?7?</vt:lpstr>
      <vt:lpstr>XDO_?EQUSECA_PER_NET_ASSETS?8?</vt:lpstr>
      <vt:lpstr>XDO_?EQUSECA_PER_NET_ASSETS?9?</vt:lpstr>
      <vt:lpstr>XDO_?EQUSECA_PER_NET_ASSETS_TOT?</vt:lpstr>
      <vt:lpstr>XDO_?EQUSECA_PER_NET_ASSETS_TOT?1?</vt:lpstr>
      <vt:lpstr>XDO_?EQUSECA_PER_NET_ASSETS_TOT?10?</vt:lpstr>
      <vt:lpstr>XDO_?EQUSECA_PER_NET_ASSETS_TOT?11?</vt:lpstr>
      <vt:lpstr>XDO_?EQUSECA_PER_NET_ASSETS_TOT?12?</vt:lpstr>
      <vt:lpstr>XDO_?EQUSECA_PER_NET_ASSETS_TOT?13?</vt:lpstr>
      <vt:lpstr>XDO_?EQUSECA_PER_NET_ASSETS_TOT?14?</vt:lpstr>
      <vt:lpstr>XDO_?EQUSECA_PER_NET_ASSETS_TOT?15?</vt:lpstr>
      <vt:lpstr>XDO_?EQUSECA_PER_NET_ASSETS_TOT?16?</vt:lpstr>
      <vt:lpstr>XDO_?EQUSECA_PER_NET_ASSETS_TOT?17?</vt:lpstr>
      <vt:lpstr>XDO_?EQUSECA_PER_NET_ASSETS_TOT?18?</vt:lpstr>
      <vt:lpstr>XDO_?EQUSECA_PER_NET_ASSETS_TOT?19?</vt:lpstr>
      <vt:lpstr>XDO_?EQUSECA_PER_NET_ASSETS_TOT?2?</vt:lpstr>
      <vt:lpstr>XDO_?EQUSECA_PER_NET_ASSETS_TOT?20?</vt:lpstr>
      <vt:lpstr>XDO_?EQUSECA_PER_NET_ASSETS_TOT?21?</vt:lpstr>
      <vt:lpstr>XDO_?EQUSECA_PER_NET_ASSETS_TOT?22?</vt:lpstr>
      <vt:lpstr>XDO_?EQUSECA_PER_NET_ASSETS_TOT?23?</vt:lpstr>
      <vt:lpstr>XDO_?EQUSECA_PER_NET_ASSETS_TOT?24?</vt:lpstr>
      <vt:lpstr>XDO_?EQUSECA_PER_NET_ASSETS_TOT?25?</vt:lpstr>
      <vt:lpstr>XDO_?EQUSECA_PER_NET_ASSETS_TOT?26?</vt:lpstr>
      <vt:lpstr>XDO_?EQUSECA_PER_NET_ASSETS_TOT?27?</vt:lpstr>
      <vt:lpstr>XDO_?EQUSECA_PER_NET_ASSETS_TOT?28?</vt:lpstr>
      <vt:lpstr>XDO_?EQUSECA_PER_NET_ASSETS_TOT?29?</vt:lpstr>
      <vt:lpstr>XDO_?EQUSECA_PER_NET_ASSETS_TOT?3?</vt:lpstr>
      <vt:lpstr>XDO_?EQUSECA_PER_NET_ASSETS_TOT?30?</vt:lpstr>
      <vt:lpstr>XDO_?EQUSECA_PER_NET_ASSETS_TOT?31?</vt:lpstr>
      <vt:lpstr>XDO_?EQUSECA_PER_NET_ASSETS_TOT?32?</vt:lpstr>
      <vt:lpstr>XDO_?EQUSECA_PER_NET_ASSETS_TOT?33?</vt:lpstr>
      <vt:lpstr>XDO_?EQUSECA_PER_NET_ASSETS_TOT?34?</vt:lpstr>
      <vt:lpstr>XDO_?EQUSECA_PER_NET_ASSETS_TOT?35?</vt:lpstr>
      <vt:lpstr>XDO_?EQUSECA_PER_NET_ASSETS_TOT?36?</vt:lpstr>
      <vt:lpstr>XDO_?EQUSECA_PER_NET_ASSETS_TOT?37?</vt:lpstr>
      <vt:lpstr>XDO_?EQUSECA_PER_NET_ASSETS_TOT?38?</vt:lpstr>
      <vt:lpstr>SUNBAL!XDO_?EQUSECA_PER_NET_ASSETS_TOT?39?</vt:lpstr>
      <vt:lpstr>XDO_?EQUSECA_PER_NET_ASSETS_TOT?39?</vt:lpstr>
      <vt:lpstr>XDO_?EQUSECA_PER_NET_ASSETS_TOT?4?</vt:lpstr>
      <vt:lpstr>XDO_?EQUSECA_PER_NET_ASSETS_TOT?40?</vt:lpstr>
      <vt:lpstr>XDO_?EQUSECA_PER_NET_ASSETS_TOT?41?</vt:lpstr>
      <vt:lpstr>XDO_?EQUSECA_PER_NET_ASSETS_TOT?42?</vt:lpstr>
      <vt:lpstr>XDO_?EQUSECA_PER_NET_ASSETS_TOT?43?</vt:lpstr>
      <vt:lpstr>XDO_?EQUSECA_PER_NET_ASSETS_TOT?44?</vt:lpstr>
      <vt:lpstr>XDO_?EQUSECA_PER_NET_ASSETS_TOT?45?</vt:lpstr>
      <vt:lpstr>XDO_?EQUSECA_PER_NET_ASSETS_TOT?46?</vt:lpstr>
      <vt:lpstr>XDO_?EQUSECA_PER_NET_ASSETS_TOT?47?</vt:lpstr>
      <vt:lpstr>XDO_?EQUSECA_PER_NET_ASSETS_TOT?48?</vt:lpstr>
      <vt:lpstr>XDO_?EQUSECA_PER_NET_ASSETS_TOT?5?</vt:lpstr>
      <vt:lpstr>XDO_?EQUSECA_PER_NET_ASSETS_TOT?6?</vt:lpstr>
      <vt:lpstr>XDO_?EQUSECA_PER_NET_ASSETS_TOT?7?</vt:lpstr>
      <vt:lpstr>XDO_?EQUSECA_PER_NET_ASSETS_TOT?8?</vt:lpstr>
      <vt:lpstr>XDO_?EQUSECA_PER_NET_ASSETS_TOT?9?</vt:lpstr>
      <vt:lpstr>XDO_?EQUSECB_ISIN_CODE?</vt:lpstr>
      <vt:lpstr>XDO_?EQUSECB_MARKET_VALUE?</vt:lpstr>
      <vt:lpstr>XDO_?EQUSECB_MARKET_VALUE_TOT?</vt:lpstr>
      <vt:lpstr>XDO_?EQUSECB_MARKET_VALUE_TOT?1?</vt:lpstr>
      <vt:lpstr>XDO_?EQUSECB_MARKET_VALUE_TOT?11?</vt:lpstr>
      <vt:lpstr>XDO_?EQUSECB_MARKET_VALUE_TOT?13?</vt:lpstr>
      <vt:lpstr>XDO_?EQUSECB_MARKET_VALUE_TOT?15?</vt:lpstr>
      <vt:lpstr>XDO_?EQUSECB_MARKET_VALUE_TOT?17?</vt:lpstr>
      <vt:lpstr>XDO_?EQUSECB_MARKET_VALUE_TOT?19?</vt:lpstr>
      <vt:lpstr>XDO_?EQUSECB_MARKET_VALUE_TOT?21?</vt:lpstr>
      <vt:lpstr>XDO_?EQUSECB_MARKET_VALUE_TOT?23?</vt:lpstr>
      <vt:lpstr>XDO_?EQUSECB_MARKET_VALUE_TOT?25?</vt:lpstr>
      <vt:lpstr>XDO_?EQUSECB_MARKET_VALUE_TOT?27?</vt:lpstr>
      <vt:lpstr>XDO_?EQUSECB_MARKET_VALUE_TOT?29?</vt:lpstr>
      <vt:lpstr>XDO_?EQUSECB_MARKET_VALUE_TOT?3?</vt:lpstr>
      <vt:lpstr>XDO_?EQUSECB_MARKET_VALUE_TOT?31?</vt:lpstr>
      <vt:lpstr>XDO_?EQUSECB_MARKET_VALUE_TOT?33?</vt:lpstr>
      <vt:lpstr>XDO_?EQUSECB_MARKET_VALUE_TOT?35?</vt:lpstr>
      <vt:lpstr>XDO_?EQUSECB_MARKET_VALUE_TOT?37?</vt:lpstr>
      <vt:lpstr>XDO_?EQUSECB_MARKET_VALUE_TOT?39?</vt:lpstr>
      <vt:lpstr>XDO_?EQUSECB_MARKET_VALUE_TOT?41?</vt:lpstr>
      <vt:lpstr>SUNBAL!XDO_?EQUSECB_MARKET_VALUE_TOT?43?</vt:lpstr>
      <vt:lpstr>XDO_?EQUSECB_MARKET_VALUE_TOT?43?</vt:lpstr>
      <vt:lpstr>XDO_?EQUSECB_MARKET_VALUE_TOT?45?</vt:lpstr>
      <vt:lpstr>XDO_?EQUSECB_MARKET_VALUE_TOT?47?</vt:lpstr>
      <vt:lpstr>XDO_?EQUSECB_MARKET_VALUE_TOT?49?</vt:lpstr>
      <vt:lpstr>XDO_?EQUSECB_MARKET_VALUE_TOT?5?</vt:lpstr>
      <vt:lpstr>XDO_?EQUSECB_MARKET_VALUE_TOT?51?</vt:lpstr>
      <vt:lpstr>XDO_?EQUSECB_MARKET_VALUE_TOT?53?</vt:lpstr>
      <vt:lpstr>XDO_?EQUSECB_MARKET_VALUE_TOT?55?</vt:lpstr>
      <vt:lpstr>XDO_?EQUSECB_MARKET_VALUE_TOT?57?</vt:lpstr>
      <vt:lpstr>XDO_?EQUSECB_MARKET_VALUE_TOT?59?</vt:lpstr>
      <vt:lpstr>XDO_?EQUSECB_MARKET_VALUE_TOT?61?</vt:lpstr>
      <vt:lpstr>XDO_?EQUSECB_MARKET_VALUE_TOT?63?</vt:lpstr>
      <vt:lpstr>XDO_?EQUSECB_MARKET_VALUE_TOT?65?</vt:lpstr>
      <vt:lpstr>XDO_?EQUSECB_MARKET_VALUE_TOT?67?</vt:lpstr>
      <vt:lpstr>XDO_?EQUSECB_MARKET_VALUE_TOT?68?</vt:lpstr>
      <vt:lpstr>XDO_?EQUSECB_MARKET_VALUE_TOT?69?</vt:lpstr>
      <vt:lpstr>XDO_?EQUSECB_MARKET_VALUE_TOT?7?</vt:lpstr>
      <vt:lpstr>XDO_?EQUSECB_MARKET_VALUE_TOT?71?</vt:lpstr>
      <vt:lpstr>XDO_?EQUSECB_MARKET_VALUE_TOT?72?</vt:lpstr>
      <vt:lpstr>XDO_?EQUSECB_MARKET_VALUE_TOT?73?</vt:lpstr>
      <vt:lpstr>XDO_?EQUSECB_MARKET_VALUE_TOT?74?</vt:lpstr>
      <vt:lpstr>XDO_?EQUSECB_MARKET_VALUE_TOT?75?</vt:lpstr>
      <vt:lpstr>XDO_?EQUSECB_MARKET_VALUE_TOT?77?</vt:lpstr>
      <vt:lpstr>XDO_?EQUSECB_MARKET_VALUE_TOT?79?</vt:lpstr>
      <vt:lpstr>XDO_?EQUSECB_MARKET_VALUE_TOT?81?</vt:lpstr>
      <vt:lpstr>XDO_?EQUSECB_MARKET_VALUE_TOT?83?</vt:lpstr>
      <vt:lpstr>XDO_?EQUSECB_MARKET_VALUE_TOT?85?</vt:lpstr>
      <vt:lpstr>XDO_?EQUSECB_MARKET_VALUE_TOT?87?</vt:lpstr>
      <vt:lpstr>XDO_?EQUSECB_MARKET_VALUE_TOT?89?</vt:lpstr>
      <vt:lpstr>XDO_?EQUSECB_MARKET_VALUE_TOT?9?</vt:lpstr>
      <vt:lpstr>XDO_?EQUSECB_MARKET_VALUE_TOT?91?</vt:lpstr>
      <vt:lpstr>XDO_?EQUSECB_MARKET_VALUE_TOT?93?</vt:lpstr>
      <vt:lpstr>XDO_?EQUSECB_MARKET_VALUE_TOT?95?</vt:lpstr>
      <vt:lpstr>XDO_?EQUSECB_NAME?</vt:lpstr>
      <vt:lpstr>XDO_?EQUSECB_PER_NET_ASSETS?</vt:lpstr>
      <vt:lpstr>XDO_?EQUSECB_PER_NET_ASSETS_TOT?</vt:lpstr>
      <vt:lpstr>XDO_?EQUSECB_PER_NET_ASSETS_TOT?1?</vt:lpstr>
      <vt:lpstr>XDO_?EQUSECB_PER_NET_ASSETS_TOT?11?</vt:lpstr>
      <vt:lpstr>XDO_?EQUSECB_PER_NET_ASSETS_TOT?13?</vt:lpstr>
      <vt:lpstr>XDO_?EQUSECB_PER_NET_ASSETS_TOT?15?</vt:lpstr>
      <vt:lpstr>XDO_?EQUSECB_PER_NET_ASSETS_TOT?17?</vt:lpstr>
      <vt:lpstr>XDO_?EQUSECB_PER_NET_ASSETS_TOT?19?</vt:lpstr>
      <vt:lpstr>XDO_?EQUSECB_PER_NET_ASSETS_TOT?21?</vt:lpstr>
      <vt:lpstr>XDO_?EQUSECB_PER_NET_ASSETS_TOT?23?</vt:lpstr>
      <vt:lpstr>XDO_?EQUSECB_PER_NET_ASSETS_TOT?25?</vt:lpstr>
      <vt:lpstr>XDO_?EQUSECB_PER_NET_ASSETS_TOT?27?</vt:lpstr>
      <vt:lpstr>XDO_?EQUSECB_PER_NET_ASSETS_TOT?29?</vt:lpstr>
      <vt:lpstr>XDO_?EQUSECB_PER_NET_ASSETS_TOT?3?</vt:lpstr>
      <vt:lpstr>XDO_?EQUSECB_PER_NET_ASSETS_TOT?31?</vt:lpstr>
      <vt:lpstr>XDO_?EQUSECB_PER_NET_ASSETS_TOT?33?</vt:lpstr>
      <vt:lpstr>XDO_?EQUSECB_PER_NET_ASSETS_TOT?35?</vt:lpstr>
      <vt:lpstr>XDO_?EQUSECB_PER_NET_ASSETS_TOT?37?</vt:lpstr>
      <vt:lpstr>XDO_?EQUSECB_PER_NET_ASSETS_TOT?39?</vt:lpstr>
      <vt:lpstr>XDO_?EQUSECB_PER_NET_ASSETS_TOT?41?</vt:lpstr>
      <vt:lpstr>SUNBAL!XDO_?EQUSECB_PER_NET_ASSETS_TOT?43?</vt:lpstr>
      <vt:lpstr>XDO_?EQUSECB_PER_NET_ASSETS_TOT?43?</vt:lpstr>
      <vt:lpstr>XDO_?EQUSECB_PER_NET_ASSETS_TOT?45?</vt:lpstr>
      <vt:lpstr>XDO_?EQUSECB_PER_NET_ASSETS_TOT?47?</vt:lpstr>
      <vt:lpstr>XDO_?EQUSECB_PER_NET_ASSETS_TOT?49?</vt:lpstr>
      <vt:lpstr>XDO_?EQUSECB_PER_NET_ASSETS_TOT?5?</vt:lpstr>
      <vt:lpstr>XDO_?EQUSECB_PER_NET_ASSETS_TOT?51?</vt:lpstr>
      <vt:lpstr>XDO_?EQUSECB_PER_NET_ASSETS_TOT?53?</vt:lpstr>
      <vt:lpstr>XDO_?EQUSECB_PER_NET_ASSETS_TOT?55?</vt:lpstr>
      <vt:lpstr>XDO_?EQUSECB_PER_NET_ASSETS_TOT?57?</vt:lpstr>
      <vt:lpstr>XDO_?EQUSECB_PER_NET_ASSETS_TOT?59?</vt:lpstr>
      <vt:lpstr>XDO_?EQUSECB_PER_NET_ASSETS_TOT?61?</vt:lpstr>
      <vt:lpstr>XDO_?EQUSECB_PER_NET_ASSETS_TOT?63?</vt:lpstr>
      <vt:lpstr>XDO_?EQUSECB_PER_NET_ASSETS_TOT?65?</vt:lpstr>
      <vt:lpstr>XDO_?EQUSECB_PER_NET_ASSETS_TOT?67?</vt:lpstr>
      <vt:lpstr>XDO_?EQUSECB_PER_NET_ASSETS_TOT?68?</vt:lpstr>
      <vt:lpstr>XDO_?EQUSECB_PER_NET_ASSETS_TOT?69?</vt:lpstr>
      <vt:lpstr>XDO_?EQUSECB_PER_NET_ASSETS_TOT?7?</vt:lpstr>
      <vt:lpstr>XDO_?EQUSECB_PER_NET_ASSETS_TOT?71?</vt:lpstr>
      <vt:lpstr>XDO_?EQUSECB_PER_NET_ASSETS_TOT?72?</vt:lpstr>
      <vt:lpstr>XDO_?EQUSECB_PER_NET_ASSETS_TOT?73?</vt:lpstr>
      <vt:lpstr>XDO_?EQUSECB_PER_NET_ASSETS_TOT?74?</vt:lpstr>
      <vt:lpstr>XDO_?EQUSECB_PER_NET_ASSETS_TOT?75?</vt:lpstr>
      <vt:lpstr>XDO_?EQUSECB_PER_NET_ASSETS_TOT?77?</vt:lpstr>
      <vt:lpstr>XDO_?EQUSECB_PER_NET_ASSETS_TOT?79?</vt:lpstr>
      <vt:lpstr>XDO_?EQUSECB_PER_NET_ASSETS_TOT?81?</vt:lpstr>
      <vt:lpstr>XDO_?EQUSECB_PER_NET_ASSETS_TOT?83?</vt:lpstr>
      <vt:lpstr>XDO_?EQUSECB_PER_NET_ASSETS_TOT?85?</vt:lpstr>
      <vt:lpstr>XDO_?EQUSECB_PER_NET_ASSETS_TOT?87?</vt:lpstr>
      <vt:lpstr>XDO_?EQUSECB_PER_NET_ASSETS_TOT?89?</vt:lpstr>
      <vt:lpstr>XDO_?EQUSECB_PER_NET_ASSETS_TOT?9?</vt:lpstr>
      <vt:lpstr>XDO_?EQUSECB_PER_NET_ASSETS_TOT?91?</vt:lpstr>
      <vt:lpstr>XDO_?EQUSECB_PER_NET_ASSETS_TOT?93?</vt:lpstr>
      <vt:lpstr>XDO_?EQUSECB_PER_NET_ASSETS_TOT?95?</vt:lpstr>
      <vt:lpstr>XDO_?EQUSECB_RATING_INDUSTRY?</vt:lpstr>
      <vt:lpstr>XDO_?EQUSECB_SL_NO?</vt:lpstr>
      <vt:lpstr>XDO_?EQUSECB_UNITS?</vt:lpstr>
      <vt:lpstr>XDO_?EQUSECC_ISIN_CODE?</vt:lpstr>
      <vt:lpstr>XDO_?EQUSECC_ISIN_CODE?1?</vt:lpstr>
      <vt:lpstr>XDO_?EQUSECC_ISIN_CODE?2?</vt:lpstr>
      <vt:lpstr>XDO_?EQUSECC_ISIN_CODE?3?</vt:lpstr>
      <vt:lpstr>XDO_?EQUSECC_MARKET_VALUE?</vt:lpstr>
      <vt:lpstr>XDO_?EQUSECC_MARKET_VALUE?1?</vt:lpstr>
      <vt:lpstr>XDO_?EQUSECC_MARKET_VALUE?2?</vt:lpstr>
      <vt:lpstr>XDO_?EQUSECC_MARKET_VALUE?3?</vt:lpstr>
      <vt:lpstr>XDO_?EQUSECC_MARKET_VALUE_TOT?</vt:lpstr>
      <vt:lpstr>XDO_?EQUSECC_MARKET_VALUE_TOT?1?</vt:lpstr>
      <vt:lpstr>XDO_?EQUSECC_MARKET_VALUE_TOT?11?</vt:lpstr>
      <vt:lpstr>XDO_?EQUSECC_MARKET_VALUE_TOT?13?</vt:lpstr>
      <vt:lpstr>XDO_?EQUSECC_MARKET_VALUE_TOT?15?</vt:lpstr>
      <vt:lpstr>XDO_?EQUSECC_MARKET_VALUE_TOT?17?</vt:lpstr>
      <vt:lpstr>XDO_?EQUSECC_MARKET_VALUE_TOT?19?</vt:lpstr>
      <vt:lpstr>XDO_?EQUSECC_MARKET_VALUE_TOT?21?</vt:lpstr>
      <vt:lpstr>XDO_?EQUSECC_MARKET_VALUE_TOT?23?</vt:lpstr>
      <vt:lpstr>XDO_?EQUSECC_MARKET_VALUE_TOT?25?</vt:lpstr>
      <vt:lpstr>XDO_?EQUSECC_MARKET_VALUE_TOT?27?</vt:lpstr>
      <vt:lpstr>XDO_?EQUSECC_MARKET_VALUE_TOT?29?</vt:lpstr>
      <vt:lpstr>XDO_?EQUSECC_MARKET_VALUE_TOT?3?</vt:lpstr>
      <vt:lpstr>XDO_?EQUSECC_MARKET_VALUE_TOT?31?</vt:lpstr>
      <vt:lpstr>XDO_?EQUSECC_MARKET_VALUE_TOT?33?</vt:lpstr>
      <vt:lpstr>XDO_?EQUSECC_MARKET_VALUE_TOT?35?</vt:lpstr>
      <vt:lpstr>XDO_?EQUSECC_MARKET_VALUE_TOT?37?</vt:lpstr>
      <vt:lpstr>XDO_?EQUSECC_MARKET_VALUE_TOT?39?</vt:lpstr>
      <vt:lpstr>XDO_?EQUSECC_MARKET_VALUE_TOT?41?</vt:lpstr>
      <vt:lpstr>XDO_?EQUSECC_MARKET_VALUE_TOT?42?</vt:lpstr>
      <vt:lpstr>SUNBAL!XDO_?EQUSECC_MARKET_VALUE_TOT?43?</vt:lpstr>
      <vt:lpstr>XDO_?EQUSECC_MARKET_VALUE_TOT?43?</vt:lpstr>
      <vt:lpstr>XDO_?EQUSECC_MARKET_VALUE_TOT?45?</vt:lpstr>
      <vt:lpstr>XDO_?EQUSECC_MARKET_VALUE_TOT?47?</vt:lpstr>
      <vt:lpstr>XDO_?EQUSECC_MARKET_VALUE_TOT?49?</vt:lpstr>
      <vt:lpstr>XDO_?EQUSECC_MARKET_VALUE_TOT?5?</vt:lpstr>
      <vt:lpstr>XDO_?EQUSECC_MARKET_VALUE_TOT?51?</vt:lpstr>
      <vt:lpstr>XDO_?EQUSECC_MARKET_VALUE_TOT?53?</vt:lpstr>
      <vt:lpstr>XDO_?EQUSECC_MARKET_VALUE_TOT?55?</vt:lpstr>
      <vt:lpstr>XDO_?EQUSECC_MARKET_VALUE_TOT?57?</vt:lpstr>
      <vt:lpstr>XDO_?EQUSECC_MARKET_VALUE_TOT?59?</vt:lpstr>
      <vt:lpstr>XDO_?EQUSECC_MARKET_VALUE_TOT?61?</vt:lpstr>
      <vt:lpstr>XDO_?EQUSECC_MARKET_VALUE_TOT?63?</vt:lpstr>
      <vt:lpstr>XDO_?EQUSECC_MARKET_VALUE_TOT?65?</vt:lpstr>
      <vt:lpstr>XDO_?EQUSECC_MARKET_VALUE_TOT?67?</vt:lpstr>
      <vt:lpstr>XDO_?EQUSECC_MARKET_VALUE_TOT?68?</vt:lpstr>
      <vt:lpstr>XDO_?EQUSECC_MARKET_VALUE_TOT?7?</vt:lpstr>
      <vt:lpstr>XDO_?EQUSECC_MARKET_VALUE_TOT?70?</vt:lpstr>
      <vt:lpstr>XDO_?EQUSECC_MARKET_VALUE_TOT?71?</vt:lpstr>
      <vt:lpstr>XDO_?EQUSECC_MARKET_VALUE_TOT?72?</vt:lpstr>
      <vt:lpstr>XDO_?EQUSECC_MARKET_VALUE_TOT?74?</vt:lpstr>
      <vt:lpstr>XDO_?EQUSECC_MARKET_VALUE_TOT?76?</vt:lpstr>
      <vt:lpstr>XDO_?EQUSECC_MARKET_VALUE_TOT?78?</vt:lpstr>
      <vt:lpstr>XDO_?EQUSECC_MARKET_VALUE_TOT?80?</vt:lpstr>
      <vt:lpstr>XDO_?EQUSECC_MARKET_VALUE_TOT?82?</vt:lpstr>
      <vt:lpstr>XDO_?EQUSECC_MARKET_VALUE_TOT?83?</vt:lpstr>
      <vt:lpstr>XDO_?EQUSECC_MARKET_VALUE_TOT?84?</vt:lpstr>
      <vt:lpstr>XDO_?EQUSECC_MARKET_VALUE_TOT?86?</vt:lpstr>
      <vt:lpstr>XDO_?EQUSECC_MARKET_VALUE_TOT?88?</vt:lpstr>
      <vt:lpstr>XDO_?EQUSECC_MARKET_VALUE_TOT?89?</vt:lpstr>
      <vt:lpstr>XDO_?EQUSECC_MARKET_VALUE_TOT?9?</vt:lpstr>
      <vt:lpstr>XDO_?EQUSECC_MARKET_VALUE_TOT?90?</vt:lpstr>
      <vt:lpstr>XDO_?EQUSECC_MARKET_VALUE_TOT?91?</vt:lpstr>
      <vt:lpstr>XDO_?EQUSECC_MARKET_VALUE_TOT?92?</vt:lpstr>
      <vt:lpstr>XDO_?EQUSECC_MARKET_VALUE_TOT?93?</vt:lpstr>
      <vt:lpstr>XDO_?EQUSECC_NAME?</vt:lpstr>
      <vt:lpstr>XDO_?EQUSECC_NAME?1?</vt:lpstr>
      <vt:lpstr>XDO_?EQUSECC_NAME?2?</vt:lpstr>
      <vt:lpstr>XDO_?EQUSECC_NAME?3?</vt:lpstr>
      <vt:lpstr>XDO_?EQUSECC_PER_NET_ASSETS?</vt:lpstr>
      <vt:lpstr>XDO_?EQUSECC_PER_NET_ASSETS?1?</vt:lpstr>
      <vt:lpstr>XDO_?EQUSECC_PER_NET_ASSETS?2?</vt:lpstr>
      <vt:lpstr>XDO_?EQUSECC_PER_NET_ASSETS?3?</vt:lpstr>
      <vt:lpstr>XDO_?EQUSECC_PER_NET_ASSETS_TOT?</vt:lpstr>
      <vt:lpstr>XDO_?EQUSECC_PER_NET_ASSETS_TOT?1?</vt:lpstr>
      <vt:lpstr>XDO_?EQUSECC_PER_NET_ASSETS_TOT?11?</vt:lpstr>
      <vt:lpstr>XDO_?EQUSECC_PER_NET_ASSETS_TOT?13?</vt:lpstr>
      <vt:lpstr>XDO_?EQUSECC_PER_NET_ASSETS_TOT?15?</vt:lpstr>
      <vt:lpstr>XDO_?EQUSECC_PER_NET_ASSETS_TOT?17?</vt:lpstr>
      <vt:lpstr>XDO_?EQUSECC_PER_NET_ASSETS_TOT?19?</vt:lpstr>
      <vt:lpstr>XDO_?EQUSECC_PER_NET_ASSETS_TOT?21?</vt:lpstr>
      <vt:lpstr>XDO_?EQUSECC_PER_NET_ASSETS_TOT?23?</vt:lpstr>
      <vt:lpstr>XDO_?EQUSECC_PER_NET_ASSETS_TOT?25?</vt:lpstr>
      <vt:lpstr>XDO_?EQUSECC_PER_NET_ASSETS_TOT?27?</vt:lpstr>
      <vt:lpstr>XDO_?EQUSECC_PER_NET_ASSETS_TOT?29?</vt:lpstr>
      <vt:lpstr>XDO_?EQUSECC_PER_NET_ASSETS_TOT?3?</vt:lpstr>
      <vt:lpstr>XDO_?EQUSECC_PER_NET_ASSETS_TOT?31?</vt:lpstr>
      <vt:lpstr>XDO_?EQUSECC_PER_NET_ASSETS_TOT?33?</vt:lpstr>
      <vt:lpstr>XDO_?EQUSECC_PER_NET_ASSETS_TOT?35?</vt:lpstr>
      <vt:lpstr>XDO_?EQUSECC_PER_NET_ASSETS_TOT?37?</vt:lpstr>
      <vt:lpstr>XDO_?EQUSECC_PER_NET_ASSETS_TOT?39?</vt:lpstr>
      <vt:lpstr>XDO_?EQUSECC_PER_NET_ASSETS_TOT?41?</vt:lpstr>
      <vt:lpstr>XDO_?EQUSECC_PER_NET_ASSETS_TOT?42?</vt:lpstr>
      <vt:lpstr>SUNBAL!XDO_?EQUSECC_PER_NET_ASSETS_TOT?43?</vt:lpstr>
      <vt:lpstr>XDO_?EQUSECC_PER_NET_ASSETS_TOT?43?</vt:lpstr>
      <vt:lpstr>XDO_?EQUSECC_PER_NET_ASSETS_TOT?45?</vt:lpstr>
      <vt:lpstr>XDO_?EQUSECC_PER_NET_ASSETS_TOT?47?</vt:lpstr>
      <vt:lpstr>XDO_?EQUSECC_PER_NET_ASSETS_TOT?49?</vt:lpstr>
      <vt:lpstr>XDO_?EQUSECC_PER_NET_ASSETS_TOT?5?</vt:lpstr>
      <vt:lpstr>XDO_?EQUSECC_PER_NET_ASSETS_TOT?51?</vt:lpstr>
      <vt:lpstr>XDO_?EQUSECC_PER_NET_ASSETS_TOT?53?</vt:lpstr>
      <vt:lpstr>XDO_?EQUSECC_PER_NET_ASSETS_TOT?55?</vt:lpstr>
      <vt:lpstr>XDO_?EQUSECC_PER_NET_ASSETS_TOT?57?</vt:lpstr>
      <vt:lpstr>XDO_?EQUSECC_PER_NET_ASSETS_TOT?59?</vt:lpstr>
      <vt:lpstr>XDO_?EQUSECC_PER_NET_ASSETS_TOT?61?</vt:lpstr>
      <vt:lpstr>XDO_?EQUSECC_PER_NET_ASSETS_TOT?63?</vt:lpstr>
      <vt:lpstr>XDO_?EQUSECC_PER_NET_ASSETS_TOT?65?</vt:lpstr>
      <vt:lpstr>XDO_?EQUSECC_PER_NET_ASSETS_TOT?67?</vt:lpstr>
      <vt:lpstr>XDO_?EQUSECC_PER_NET_ASSETS_TOT?68?</vt:lpstr>
      <vt:lpstr>XDO_?EQUSECC_PER_NET_ASSETS_TOT?7?</vt:lpstr>
      <vt:lpstr>XDO_?EQUSECC_PER_NET_ASSETS_TOT?70?</vt:lpstr>
      <vt:lpstr>XDO_?EQUSECC_PER_NET_ASSETS_TOT?71?</vt:lpstr>
      <vt:lpstr>XDO_?EQUSECC_PER_NET_ASSETS_TOT?72?</vt:lpstr>
      <vt:lpstr>XDO_?EQUSECC_PER_NET_ASSETS_TOT?74?</vt:lpstr>
      <vt:lpstr>XDO_?EQUSECC_PER_NET_ASSETS_TOT?76?</vt:lpstr>
      <vt:lpstr>XDO_?EQUSECC_PER_NET_ASSETS_TOT?78?</vt:lpstr>
      <vt:lpstr>XDO_?EQUSECC_PER_NET_ASSETS_TOT?80?</vt:lpstr>
      <vt:lpstr>XDO_?EQUSECC_PER_NET_ASSETS_TOT?82?</vt:lpstr>
      <vt:lpstr>XDO_?EQUSECC_PER_NET_ASSETS_TOT?83?</vt:lpstr>
      <vt:lpstr>XDO_?EQUSECC_PER_NET_ASSETS_TOT?84?</vt:lpstr>
      <vt:lpstr>XDO_?EQUSECC_PER_NET_ASSETS_TOT?86?</vt:lpstr>
      <vt:lpstr>XDO_?EQUSECC_PER_NET_ASSETS_TOT?88?</vt:lpstr>
      <vt:lpstr>XDO_?EQUSECC_PER_NET_ASSETS_TOT?89?</vt:lpstr>
      <vt:lpstr>XDO_?EQUSECC_PER_NET_ASSETS_TOT?9?</vt:lpstr>
      <vt:lpstr>XDO_?EQUSECC_PER_NET_ASSETS_TOT?90?</vt:lpstr>
      <vt:lpstr>XDO_?EQUSECC_PER_NET_ASSETS_TOT?91?</vt:lpstr>
      <vt:lpstr>XDO_?EQUSECC_PER_NET_ASSETS_TOT?92?</vt:lpstr>
      <vt:lpstr>XDO_?EQUSECC_PER_NET_ASSETS_TOT?93?</vt:lpstr>
      <vt:lpstr>XDO_?EQUSECC_RATING_INDUSTRY?</vt:lpstr>
      <vt:lpstr>XDO_?EQUSECC_RATING_INDUSTRY?1?</vt:lpstr>
      <vt:lpstr>XDO_?EQUSECC_RATING_INDUSTRY?2?</vt:lpstr>
      <vt:lpstr>XDO_?EQUSECC_RATING_INDUSTRY?3?</vt:lpstr>
      <vt:lpstr>XDO_?EQUSECC_SL_NO?</vt:lpstr>
      <vt:lpstr>XDO_?EQUSECC_SL_NO?1?</vt:lpstr>
      <vt:lpstr>XDO_?EQUSECC_SL_NO?2?</vt:lpstr>
      <vt:lpstr>XDO_?EQUSECC_SL_NO?3?</vt:lpstr>
      <vt:lpstr>XDO_?EQUSECC_UNITS?</vt:lpstr>
      <vt:lpstr>XDO_?EQUSECC_UNITS?1?</vt:lpstr>
      <vt:lpstr>XDO_?EQUSECC_UNITS?2?</vt:lpstr>
      <vt:lpstr>XDO_?EQUSECC_UNITS?3?</vt:lpstr>
      <vt:lpstr>XDO_?EQUSECD_ISIN_CODE?</vt:lpstr>
      <vt:lpstr>XDO_?EQUSECD_ISIN_CODE?1?</vt:lpstr>
      <vt:lpstr>XDO_?EQUSECD_ISIN_CODE?2?</vt:lpstr>
      <vt:lpstr>XDO_?EQUSECD_ISIN_CODE?3?</vt:lpstr>
      <vt:lpstr>XDO_?EQUSECD_ISIN_CODE?4?</vt:lpstr>
      <vt:lpstr>XDO_?EQUSECD_ISIN_CODE?5?</vt:lpstr>
      <vt:lpstr>XDO_?EQUSECD_ISIN_CODE?6?</vt:lpstr>
      <vt:lpstr>XDO_?EQUSECD_ISIN_CODE?7?</vt:lpstr>
      <vt:lpstr>XDO_?EQUSECD_MARKET_VALUE?</vt:lpstr>
      <vt:lpstr>XDO_?EQUSECD_MARKET_VALUE?1?</vt:lpstr>
      <vt:lpstr>XDO_?EQUSECD_MARKET_VALUE?2?</vt:lpstr>
      <vt:lpstr>XDO_?EQUSECD_MARKET_VALUE?3?</vt:lpstr>
      <vt:lpstr>XDO_?EQUSECD_MARKET_VALUE?4?</vt:lpstr>
      <vt:lpstr>XDO_?EQUSECD_MARKET_VALUE?5?</vt:lpstr>
      <vt:lpstr>XDO_?EQUSECD_MARKET_VALUE?6?</vt:lpstr>
      <vt:lpstr>XDO_?EQUSECD_MARKET_VALUE?7?</vt:lpstr>
      <vt:lpstr>XDO_?EQUSECD_MARKET_VALUE_TOT?1?</vt:lpstr>
      <vt:lpstr>XDO_?EQUSECD_MARKET_VALUE_TOT?11?</vt:lpstr>
      <vt:lpstr>XDO_?EQUSECD_MARKET_VALUE_TOT?13?</vt:lpstr>
      <vt:lpstr>XDO_?EQUSECD_MARKET_VALUE_TOT?15?</vt:lpstr>
      <vt:lpstr>XDO_?EQUSECD_MARKET_VALUE_TOT?17?</vt:lpstr>
      <vt:lpstr>XDO_?EQUSECD_MARKET_VALUE_TOT?19?</vt:lpstr>
      <vt:lpstr>XDO_?EQUSECD_MARKET_VALUE_TOT?21?</vt:lpstr>
      <vt:lpstr>XDO_?EQUSECD_MARKET_VALUE_TOT?23?</vt:lpstr>
      <vt:lpstr>XDO_?EQUSECD_MARKET_VALUE_TOT?25?</vt:lpstr>
      <vt:lpstr>XDO_?EQUSECD_MARKET_VALUE_TOT?27?</vt:lpstr>
      <vt:lpstr>XDO_?EQUSECD_MARKET_VALUE_TOT?29?</vt:lpstr>
      <vt:lpstr>XDO_?EQUSECD_MARKET_VALUE_TOT?3?</vt:lpstr>
      <vt:lpstr>XDO_?EQUSECD_MARKET_VALUE_TOT?31?</vt:lpstr>
      <vt:lpstr>XDO_?EQUSECD_MARKET_VALUE_TOT?33?</vt:lpstr>
      <vt:lpstr>XDO_?EQUSECD_MARKET_VALUE_TOT?35?</vt:lpstr>
      <vt:lpstr>XDO_?EQUSECD_MARKET_VALUE_TOT?37?</vt:lpstr>
      <vt:lpstr>XDO_?EQUSECD_MARKET_VALUE_TOT?39?</vt:lpstr>
      <vt:lpstr>XDO_?EQUSECD_MARKET_VALUE_TOT?41?</vt:lpstr>
      <vt:lpstr>XDO_?EQUSECD_MARKET_VALUE_TOT?42?</vt:lpstr>
      <vt:lpstr>SUNBAL!XDO_?EQUSECD_MARKET_VALUE_TOT?43?</vt:lpstr>
      <vt:lpstr>XDO_?EQUSECD_MARKET_VALUE_TOT?44?</vt:lpstr>
      <vt:lpstr>XDO_?EQUSECD_MARKET_VALUE_TOT?46?</vt:lpstr>
      <vt:lpstr>XDO_?EQUSECD_MARKET_VALUE_TOT?48?</vt:lpstr>
      <vt:lpstr>XDO_?EQUSECD_MARKET_VALUE_TOT?5?</vt:lpstr>
      <vt:lpstr>XDO_?EQUSECD_MARKET_VALUE_TOT?50?</vt:lpstr>
      <vt:lpstr>XDO_?EQUSECD_MARKET_VALUE_TOT?52?</vt:lpstr>
      <vt:lpstr>XDO_?EQUSECD_MARKET_VALUE_TOT?54?</vt:lpstr>
      <vt:lpstr>XDO_?EQUSECD_MARKET_VALUE_TOT?56?</vt:lpstr>
      <vt:lpstr>XDO_?EQUSECD_MARKET_VALUE_TOT?58?</vt:lpstr>
      <vt:lpstr>XDO_?EQUSECD_MARKET_VALUE_TOT?60?</vt:lpstr>
      <vt:lpstr>XDO_?EQUSECD_MARKET_VALUE_TOT?62?</vt:lpstr>
      <vt:lpstr>XDO_?EQUSECD_MARKET_VALUE_TOT?64?</vt:lpstr>
      <vt:lpstr>XDO_?EQUSECD_MARKET_VALUE_TOT?66?</vt:lpstr>
      <vt:lpstr>XDO_?EQUSECD_MARKET_VALUE_TOT?68?</vt:lpstr>
      <vt:lpstr>XDO_?EQUSECD_MARKET_VALUE_TOT?7?</vt:lpstr>
      <vt:lpstr>XDO_?EQUSECD_MARKET_VALUE_TOT?70?</vt:lpstr>
      <vt:lpstr>XDO_?EQUSECD_MARKET_VALUE_TOT?71?</vt:lpstr>
      <vt:lpstr>XDO_?EQUSECD_MARKET_VALUE_TOT?72?</vt:lpstr>
      <vt:lpstr>XDO_?EQUSECD_MARKET_VALUE_TOT?74?</vt:lpstr>
      <vt:lpstr>XDO_?EQUSECD_MARKET_VALUE_TOT?76?</vt:lpstr>
      <vt:lpstr>XDO_?EQUSECD_MARKET_VALUE_TOT?78?</vt:lpstr>
      <vt:lpstr>XDO_?EQUSECD_MARKET_VALUE_TOT?80?</vt:lpstr>
      <vt:lpstr>XDO_?EQUSECD_MARKET_VALUE_TOT?82?</vt:lpstr>
      <vt:lpstr>XDO_?EQUSECD_MARKET_VALUE_TOT?83?</vt:lpstr>
      <vt:lpstr>XDO_?EQUSECD_MARKET_VALUE_TOT?85?</vt:lpstr>
      <vt:lpstr>XDO_?EQUSECD_MARKET_VALUE_TOT?87?</vt:lpstr>
      <vt:lpstr>XDO_?EQUSECD_MARKET_VALUE_TOT?88?</vt:lpstr>
      <vt:lpstr>XDO_?EQUSECD_MARKET_VALUE_TOT?89?</vt:lpstr>
      <vt:lpstr>XDO_?EQUSECD_MARKET_VALUE_TOT?9?</vt:lpstr>
      <vt:lpstr>XDO_?EQUSECD_NAME?</vt:lpstr>
      <vt:lpstr>XDO_?EQUSECD_NAME?1?</vt:lpstr>
      <vt:lpstr>XDO_?EQUSECD_NAME?2?</vt:lpstr>
      <vt:lpstr>XDO_?EQUSECD_NAME?3?</vt:lpstr>
      <vt:lpstr>XDO_?EQUSECD_NAME?4?</vt:lpstr>
      <vt:lpstr>XDO_?EQUSECD_NAME?5?</vt:lpstr>
      <vt:lpstr>XDO_?EQUSECD_NAME?6?</vt:lpstr>
      <vt:lpstr>XDO_?EQUSECD_NAME?7?</vt:lpstr>
      <vt:lpstr>XDO_?EQUSECD_PER_NET_ASSETS?</vt:lpstr>
      <vt:lpstr>XDO_?EQUSECD_PER_NET_ASSETS?1?</vt:lpstr>
      <vt:lpstr>XDO_?EQUSECD_PER_NET_ASSETS?2?</vt:lpstr>
      <vt:lpstr>XDO_?EQUSECD_PER_NET_ASSETS?3?</vt:lpstr>
      <vt:lpstr>XDO_?EQUSECD_PER_NET_ASSETS?4?</vt:lpstr>
      <vt:lpstr>XDO_?EQUSECD_PER_NET_ASSETS?5?</vt:lpstr>
      <vt:lpstr>XDO_?EQUSECD_PER_NET_ASSETS?6?</vt:lpstr>
      <vt:lpstr>XDO_?EQUSECD_PER_NET_ASSETS?7?</vt:lpstr>
      <vt:lpstr>XDO_?EQUSECD_PER_NET_ASSETS_TOT?1?</vt:lpstr>
      <vt:lpstr>XDO_?EQUSECD_PER_NET_ASSETS_TOT?11?</vt:lpstr>
      <vt:lpstr>XDO_?EQUSECD_PER_NET_ASSETS_TOT?13?</vt:lpstr>
      <vt:lpstr>XDO_?EQUSECD_PER_NET_ASSETS_TOT?15?</vt:lpstr>
      <vt:lpstr>XDO_?EQUSECD_PER_NET_ASSETS_TOT?17?</vt:lpstr>
      <vt:lpstr>XDO_?EQUSECD_PER_NET_ASSETS_TOT?19?</vt:lpstr>
      <vt:lpstr>XDO_?EQUSECD_PER_NET_ASSETS_TOT?21?</vt:lpstr>
      <vt:lpstr>XDO_?EQUSECD_PER_NET_ASSETS_TOT?23?</vt:lpstr>
      <vt:lpstr>XDO_?EQUSECD_PER_NET_ASSETS_TOT?25?</vt:lpstr>
      <vt:lpstr>XDO_?EQUSECD_PER_NET_ASSETS_TOT?27?</vt:lpstr>
      <vt:lpstr>XDO_?EQUSECD_PER_NET_ASSETS_TOT?29?</vt:lpstr>
      <vt:lpstr>XDO_?EQUSECD_PER_NET_ASSETS_TOT?3?</vt:lpstr>
      <vt:lpstr>XDO_?EQUSECD_PER_NET_ASSETS_TOT?31?</vt:lpstr>
      <vt:lpstr>XDO_?EQUSECD_PER_NET_ASSETS_TOT?33?</vt:lpstr>
      <vt:lpstr>XDO_?EQUSECD_PER_NET_ASSETS_TOT?35?</vt:lpstr>
      <vt:lpstr>XDO_?EQUSECD_PER_NET_ASSETS_TOT?37?</vt:lpstr>
      <vt:lpstr>XDO_?EQUSECD_PER_NET_ASSETS_TOT?39?</vt:lpstr>
      <vt:lpstr>XDO_?EQUSECD_PER_NET_ASSETS_TOT?41?</vt:lpstr>
      <vt:lpstr>XDO_?EQUSECD_PER_NET_ASSETS_TOT?42?</vt:lpstr>
      <vt:lpstr>SUNBAL!XDO_?EQUSECD_PER_NET_ASSETS_TOT?43?</vt:lpstr>
      <vt:lpstr>XDO_?EQUSECD_PER_NET_ASSETS_TOT?44?</vt:lpstr>
      <vt:lpstr>XDO_?EQUSECD_PER_NET_ASSETS_TOT?46?</vt:lpstr>
      <vt:lpstr>XDO_?EQUSECD_PER_NET_ASSETS_TOT?48?</vt:lpstr>
      <vt:lpstr>XDO_?EQUSECD_PER_NET_ASSETS_TOT?5?</vt:lpstr>
      <vt:lpstr>XDO_?EQUSECD_PER_NET_ASSETS_TOT?50?</vt:lpstr>
      <vt:lpstr>XDO_?EQUSECD_PER_NET_ASSETS_TOT?52?</vt:lpstr>
      <vt:lpstr>XDO_?EQUSECD_PER_NET_ASSETS_TOT?54?</vt:lpstr>
      <vt:lpstr>XDO_?EQUSECD_PER_NET_ASSETS_TOT?56?</vt:lpstr>
      <vt:lpstr>XDO_?EQUSECD_PER_NET_ASSETS_TOT?58?</vt:lpstr>
      <vt:lpstr>XDO_?EQUSECD_PER_NET_ASSETS_TOT?60?</vt:lpstr>
      <vt:lpstr>XDO_?EQUSECD_PER_NET_ASSETS_TOT?62?</vt:lpstr>
      <vt:lpstr>XDO_?EQUSECD_PER_NET_ASSETS_TOT?64?</vt:lpstr>
      <vt:lpstr>XDO_?EQUSECD_PER_NET_ASSETS_TOT?66?</vt:lpstr>
      <vt:lpstr>XDO_?EQUSECD_PER_NET_ASSETS_TOT?68?</vt:lpstr>
      <vt:lpstr>XDO_?EQUSECD_PER_NET_ASSETS_TOT?7?</vt:lpstr>
      <vt:lpstr>XDO_?EQUSECD_PER_NET_ASSETS_TOT?70?</vt:lpstr>
      <vt:lpstr>XDO_?EQUSECD_PER_NET_ASSETS_TOT?71?</vt:lpstr>
      <vt:lpstr>XDO_?EQUSECD_PER_NET_ASSETS_TOT?72?</vt:lpstr>
      <vt:lpstr>XDO_?EQUSECD_PER_NET_ASSETS_TOT?74?</vt:lpstr>
      <vt:lpstr>XDO_?EQUSECD_PER_NET_ASSETS_TOT?76?</vt:lpstr>
      <vt:lpstr>XDO_?EQUSECD_PER_NET_ASSETS_TOT?78?</vt:lpstr>
      <vt:lpstr>XDO_?EQUSECD_PER_NET_ASSETS_TOT?80?</vt:lpstr>
      <vt:lpstr>XDO_?EQUSECD_PER_NET_ASSETS_TOT?82?</vt:lpstr>
      <vt:lpstr>XDO_?EQUSECD_PER_NET_ASSETS_TOT?83?</vt:lpstr>
      <vt:lpstr>XDO_?EQUSECD_PER_NET_ASSETS_TOT?85?</vt:lpstr>
      <vt:lpstr>XDO_?EQUSECD_PER_NET_ASSETS_TOT?87?</vt:lpstr>
      <vt:lpstr>XDO_?EQUSECD_PER_NET_ASSETS_TOT?88?</vt:lpstr>
      <vt:lpstr>XDO_?EQUSECD_PER_NET_ASSETS_TOT?89?</vt:lpstr>
      <vt:lpstr>XDO_?EQUSECD_PER_NET_ASSETS_TOT?9?</vt:lpstr>
      <vt:lpstr>XDO_?EQUSECD_RATING_INDUSTRY?</vt:lpstr>
      <vt:lpstr>XDO_?EQUSECD_RATING_INDUSTRY?1?</vt:lpstr>
      <vt:lpstr>XDO_?EQUSECD_RATING_INDUSTRY?2?</vt:lpstr>
      <vt:lpstr>XDO_?EQUSECD_RATING_INDUSTRY?3?</vt:lpstr>
      <vt:lpstr>XDO_?EQUSECD_RATING_INDUSTRY?4?</vt:lpstr>
      <vt:lpstr>XDO_?EQUSECD_RATING_INDUSTRY?5?</vt:lpstr>
      <vt:lpstr>XDO_?EQUSECD_RATING_INDUSTRY?6?</vt:lpstr>
      <vt:lpstr>XDO_?EQUSECD_RATING_INDUSTRY?7?</vt:lpstr>
      <vt:lpstr>XDO_?EQUSECD_SL_NO?</vt:lpstr>
      <vt:lpstr>XDO_?EQUSECD_SL_NO?1?</vt:lpstr>
      <vt:lpstr>XDO_?EQUSECD_SL_NO?2?</vt:lpstr>
      <vt:lpstr>XDO_?EQUSECD_SL_NO?3?</vt:lpstr>
      <vt:lpstr>XDO_?EQUSECD_SL_NO?4?</vt:lpstr>
      <vt:lpstr>XDO_?EQUSECD_SL_NO?5?</vt:lpstr>
      <vt:lpstr>XDO_?EQUSECD_SL_NO?6?</vt:lpstr>
      <vt:lpstr>XDO_?EQUSECD_SL_NO?7?</vt:lpstr>
      <vt:lpstr>XDO_?EQUSECD_UNITS?</vt:lpstr>
      <vt:lpstr>XDO_?EQUSECD_UNITS?1?</vt:lpstr>
      <vt:lpstr>XDO_?EQUSECD_UNITS?2?</vt:lpstr>
      <vt:lpstr>XDO_?EQUSECD_UNITS?3?</vt:lpstr>
      <vt:lpstr>XDO_?EQUSECD_UNITS?4?</vt:lpstr>
      <vt:lpstr>XDO_?EQUSECD_UNITS?5?</vt:lpstr>
      <vt:lpstr>XDO_?EQUSECD_UNITS?6?</vt:lpstr>
      <vt:lpstr>XDO_?EQUSECD_UNITS?7?</vt:lpstr>
      <vt:lpstr>XDO_?EQUSECE_ISIN_CODE?</vt:lpstr>
      <vt:lpstr>XDO_?EQUSECE_MARKET_VALUE?</vt:lpstr>
      <vt:lpstr>XDO_?EQUSECE_MARKET_VALUE_TOT?1?</vt:lpstr>
      <vt:lpstr>XDO_?EQUSECE_MARKET_VALUE_TOT?11?</vt:lpstr>
      <vt:lpstr>XDO_?EQUSECE_MARKET_VALUE_TOT?13?</vt:lpstr>
      <vt:lpstr>XDO_?EQUSECE_MARKET_VALUE_TOT?15?</vt:lpstr>
      <vt:lpstr>XDO_?EQUSECE_MARKET_VALUE_TOT?17?</vt:lpstr>
      <vt:lpstr>XDO_?EQUSECE_MARKET_VALUE_TOT?19?</vt:lpstr>
      <vt:lpstr>XDO_?EQUSECE_MARKET_VALUE_TOT?20?</vt:lpstr>
      <vt:lpstr>XDO_?EQUSECE_MARKET_VALUE_TOT?21?</vt:lpstr>
      <vt:lpstr>XDO_?EQUSECE_MARKET_VALUE_TOT?23?</vt:lpstr>
      <vt:lpstr>XDO_?EQUSECE_MARKET_VALUE_TOT?25?</vt:lpstr>
      <vt:lpstr>XDO_?EQUSECE_MARKET_VALUE_TOT?26?</vt:lpstr>
      <vt:lpstr>XDO_?EQUSECE_MARKET_VALUE_TOT?27?</vt:lpstr>
      <vt:lpstr>XDO_?EQUSECE_MARKET_VALUE_TOT?29?</vt:lpstr>
      <vt:lpstr>XDO_?EQUSECE_MARKET_VALUE_TOT?3?</vt:lpstr>
      <vt:lpstr>XDO_?EQUSECE_MARKET_VALUE_TOT?31?</vt:lpstr>
      <vt:lpstr>XDO_?EQUSECE_MARKET_VALUE_TOT?33?</vt:lpstr>
      <vt:lpstr>XDO_?EQUSECE_MARKET_VALUE_TOT?35?</vt:lpstr>
      <vt:lpstr>XDO_?EQUSECE_MARKET_VALUE_TOT?37?</vt:lpstr>
      <vt:lpstr>XDO_?EQUSECE_MARKET_VALUE_TOT?39?</vt:lpstr>
      <vt:lpstr>XDO_?EQUSECE_MARKET_VALUE_TOT?41?</vt:lpstr>
      <vt:lpstr>SUNBAL!XDO_?EQUSECE_MARKET_VALUE_TOT?43?</vt:lpstr>
      <vt:lpstr>XDO_?EQUSECE_MARKET_VALUE_TOT?43?</vt:lpstr>
      <vt:lpstr>XDO_?EQUSECE_MARKET_VALUE_TOT?45?</vt:lpstr>
      <vt:lpstr>XDO_?EQUSECE_MARKET_VALUE_TOT?47?</vt:lpstr>
      <vt:lpstr>XDO_?EQUSECE_MARKET_VALUE_TOT?49?</vt:lpstr>
      <vt:lpstr>XDO_?EQUSECE_MARKET_VALUE_TOT?5?</vt:lpstr>
      <vt:lpstr>XDO_?EQUSECE_MARKET_VALUE_TOT?51?</vt:lpstr>
      <vt:lpstr>XDO_?EQUSECE_MARKET_VALUE_TOT?53?</vt:lpstr>
      <vt:lpstr>XDO_?EQUSECE_MARKET_VALUE_TOT?55?</vt:lpstr>
      <vt:lpstr>XDO_?EQUSECE_MARKET_VALUE_TOT?57?</vt:lpstr>
      <vt:lpstr>XDO_?EQUSECE_MARKET_VALUE_TOT?59?</vt:lpstr>
      <vt:lpstr>XDO_?EQUSECE_MARKET_VALUE_TOT?61?</vt:lpstr>
      <vt:lpstr>XDO_?EQUSECE_MARKET_VALUE_TOT?63?</vt:lpstr>
      <vt:lpstr>XDO_?EQUSECE_MARKET_VALUE_TOT?65?</vt:lpstr>
      <vt:lpstr>XDO_?EQUSECE_MARKET_VALUE_TOT?67?</vt:lpstr>
      <vt:lpstr>XDO_?EQUSECE_MARKET_VALUE_TOT?69?</vt:lpstr>
      <vt:lpstr>XDO_?EQUSECE_MARKET_VALUE_TOT?7?</vt:lpstr>
      <vt:lpstr>XDO_?EQUSECE_MARKET_VALUE_TOT?70?</vt:lpstr>
      <vt:lpstr>XDO_?EQUSECE_MARKET_VALUE_TOT?71?</vt:lpstr>
      <vt:lpstr>XDO_?EQUSECE_MARKET_VALUE_TOT?73?</vt:lpstr>
      <vt:lpstr>XDO_?EQUSECE_MARKET_VALUE_TOT?75?</vt:lpstr>
      <vt:lpstr>XDO_?EQUSECE_MARKET_VALUE_TOT?77?</vt:lpstr>
      <vt:lpstr>XDO_?EQUSECE_MARKET_VALUE_TOT?79?</vt:lpstr>
      <vt:lpstr>XDO_?EQUSECE_MARKET_VALUE_TOT?81?</vt:lpstr>
      <vt:lpstr>XDO_?EQUSECE_MARKET_VALUE_TOT?82?</vt:lpstr>
      <vt:lpstr>XDO_?EQUSECE_MARKET_VALUE_TOT?83?</vt:lpstr>
      <vt:lpstr>XDO_?EQUSECE_MARKET_VALUE_TOT?85?</vt:lpstr>
      <vt:lpstr>XDO_?EQUSECE_MARKET_VALUE_TOT?86?</vt:lpstr>
      <vt:lpstr>XDO_?EQUSECE_MARKET_VALUE_TOT?87?</vt:lpstr>
      <vt:lpstr>XDO_?EQUSECE_MARKET_VALUE_TOT?89?</vt:lpstr>
      <vt:lpstr>XDO_?EQUSECE_MARKET_VALUE_TOT?9?</vt:lpstr>
      <vt:lpstr>XDO_?EQUSECE_MARKET_VALUE_TOT?91?</vt:lpstr>
      <vt:lpstr>XDO_?EQUSECE_MARKET_VALUE_TOT?93?</vt:lpstr>
      <vt:lpstr>XDO_?EQUSECE_MARKET_VALUE_TOT?95?</vt:lpstr>
      <vt:lpstr>XDO_?EQUSECE_MARKET_VALUE_TOT?96?</vt:lpstr>
      <vt:lpstr>XDO_?EQUSECE_NAME?</vt:lpstr>
      <vt:lpstr>XDO_?EQUSECE_PER_NET_ASSETS?</vt:lpstr>
      <vt:lpstr>XDO_?EQUSECE_PER_NET_ASSETS_TOT?1?</vt:lpstr>
      <vt:lpstr>XDO_?EQUSECE_PER_NET_ASSETS_TOT?11?</vt:lpstr>
      <vt:lpstr>XDO_?EQUSECE_PER_NET_ASSETS_TOT?13?</vt:lpstr>
      <vt:lpstr>XDO_?EQUSECE_PER_NET_ASSETS_TOT?15?</vt:lpstr>
      <vt:lpstr>XDO_?EQUSECE_PER_NET_ASSETS_TOT?17?</vt:lpstr>
      <vt:lpstr>XDO_?EQUSECE_PER_NET_ASSETS_TOT?19?</vt:lpstr>
      <vt:lpstr>XDO_?EQUSECE_PER_NET_ASSETS_TOT?20?</vt:lpstr>
      <vt:lpstr>XDO_?EQUSECE_PER_NET_ASSETS_TOT?21?</vt:lpstr>
      <vt:lpstr>XDO_?EQUSECE_PER_NET_ASSETS_TOT?23?</vt:lpstr>
      <vt:lpstr>XDO_?EQUSECE_PER_NET_ASSETS_TOT?25?</vt:lpstr>
      <vt:lpstr>XDO_?EQUSECE_PER_NET_ASSETS_TOT?26?</vt:lpstr>
      <vt:lpstr>XDO_?EQUSECE_PER_NET_ASSETS_TOT?27?</vt:lpstr>
      <vt:lpstr>XDO_?EQUSECE_PER_NET_ASSETS_TOT?29?</vt:lpstr>
      <vt:lpstr>XDO_?EQUSECE_PER_NET_ASSETS_TOT?3?</vt:lpstr>
      <vt:lpstr>XDO_?EQUSECE_PER_NET_ASSETS_TOT?31?</vt:lpstr>
      <vt:lpstr>XDO_?EQUSECE_PER_NET_ASSETS_TOT?33?</vt:lpstr>
      <vt:lpstr>XDO_?EQUSECE_PER_NET_ASSETS_TOT?35?</vt:lpstr>
      <vt:lpstr>XDO_?EQUSECE_PER_NET_ASSETS_TOT?37?</vt:lpstr>
      <vt:lpstr>XDO_?EQUSECE_PER_NET_ASSETS_TOT?39?</vt:lpstr>
      <vt:lpstr>XDO_?EQUSECE_PER_NET_ASSETS_TOT?41?</vt:lpstr>
      <vt:lpstr>SUNBAL!XDO_?EQUSECE_PER_NET_ASSETS_TOT?43?</vt:lpstr>
      <vt:lpstr>XDO_?EQUSECE_PER_NET_ASSETS_TOT?43?</vt:lpstr>
      <vt:lpstr>XDO_?EQUSECE_PER_NET_ASSETS_TOT?45?</vt:lpstr>
      <vt:lpstr>XDO_?EQUSECE_PER_NET_ASSETS_TOT?47?</vt:lpstr>
      <vt:lpstr>XDO_?EQUSECE_PER_NET_ASSETS_TOT?49?</vt:lpstr>
      <vt:lpstr>XDO_?EQUSECE_PER_NET_ASSETS_TOT?5?</vt:lpstr>
      <vt:lpstr>XDO_?EQUSECE_PER_NET_ASSETS_TOT?51?</vt:lpstr>
      <vt:lpstr>XDO_?EQUSECE_PER_NET_ASSETS_TOT?53?</vt:lpstr>
      <vt:lpstr>XDO_?EQUSECE_PER_NET_ASSETS_TOT?55?</vt:lpstr>
      <vt:lpstr>XDO_?EQUSECE_PER_NET_ASSETS_TOT?57?</vt:lpstr>
      <vt:lpstr>XDO_?EQUSECE_PER_NET_ASSETS_TOT?59?</vt:lpstr>
      <vt:lpstr>XDO_?EQUSECE_PER_NET_ASSETS_TOT?61?</vt:lpstr>
      <vt:lpstr>XDO_?EQUSECE_PER_NET_ASSETS_TOT?63?</vt:lpstr>
      <vt:lpstr>XDO_?EQUSECE_PER_NET_ASSETS_TOT?65?</vt:lpstr>
      <vt:lpstr>XDO_?EQUSECE_PER_NET_ASSETS_TOT?67?</vt:lpstr>
      <vt:lpstr>XDO_?EQUSECE_PER_NET_ASSETS_TOT?69?</vt:lpstr>
      <vt:lpstr>XDO_?EQUSECE_PER_NET_ASSETS_TOT?7?</vt:lpstr>
      <vt:lpstr>XDO_?EQUSECE_PER_NET_ASSETS_TOT?70?</vt:lpstr>
      <vt:lpstr>XDO_?EQUSECE_PER_NET_ASSETS_TOT?71?</vt:lpstr>
      <vt:lpstr>XDO_?EQUSECE_PER_NET_ASSETS_TOT?73?</vt:lpstr>
      <vt:lpstr>XDO_?EQUSECE_PER_NET_ASSETS_TOT?75?</vt:lpstr>
      <vt:lpstr>XDO_?EQUSECE_PER_NET_ASSETS_TOT?77?</vt:lpstr>
      <vt:lpstr>XDO_?EQUSECE_PER_NET_ASSETS_TOT?79?</vt:lpstr>
      <vt:lpstr>XDO_?EQUSECE_PER_NET_ASSETS_TOT?81?</vt:lpstr>
      <vt:lpstr>XDO_?EQUSECE_PER_NET_ASSETS_TOT?82?</vt:lpstr>
      <vt:lpstr>XDO_?EQUSECE_PER_NET_ASSETS_TOT?83?</vt:lpstr>
      <vt:lpstr>XDO_?EQUSECE_PER_NET_ASSETS_TOT?85?</vt:lpstr>
      <vt:lpstr>XDO_?EQUSECE_PER_NET_ASSETS_TOT?86?</vt:lpstr>
      <vt:lpstr>XDO_?EQUSECE_PER_NET_ASSETS_TOT?87?</vt:lpstr>
      <vt:lpstr>XDO_?EQUSECE_PER_NET_ASSETS_TOT?89?</vt:lpstr>
      <vt:lpstr>XDO_?EQUSECE_PER_NET_ASSETS_TOT?9?</vt:lpstr>
      <vt:lpstr>XDO_?EQUSECE_PER_NET_ASSETS_TOT?91?</vt:lpstr>
      <vt:lpstr>XDO_?EQUSECE_PER_NET_ASSETS_TOT?93?</vt:lpstr>
      <vt:lpstr>XDO_?EQUSECE_PER_NET_ASSETS_TOT?95?</vt:lpstr>
      <vt:lpstr>XDO_?EQUSECE_PER_NET_ASSETS_TOT?96?</vt:lpstr>
      <vt:lpstr>XDO_?EQUSECE_RATING_INDUSTRY?</vt:lpstr>
      <vt:lpstr>XDO_?EQUSECE_SL_NO?</vt:lpstr>
      <vt:lpstr>XDO_?EQUSECE_UNITS?</vt:lpstr>
      <vt:lpstr>XDO_?EQUSECF_ISIN_CODE?</vt:lpstr>
      <vt:lpstr>XDO_?EQUSECF_ISIN_CODE?1?</vt:lpstr>
      <vt:lpstr>XDO_?EQUSECF_ISIN_CODE?2?</vt:lpstr>
      <vt:lpstr>XDO_?EQUSECF_ISIN_CODE?3?</vt:lpstr>
      <vt:lpstr>XDO_?EQUSECF_ISIN_CODE?4?</vt:lpstr>
      <vt:lpstr>XDO_?EQUSECF_ISIN_CODE?5?</vt:lpstr>
      <vt:lpstr>XDO_?EQUSECF_ISIN_CODE?6?</vt:lpstr>
      <vt:lpstr>XDO_?EQUSECF_MARKET_VALUE?</vt:lpstr>
      <vt:lpstr>XDO_?EQUSECF_MARKET_VALUE?1?</vt:lpstr>
      <vt:lpstr>XDO_?EQUSECF_MARKET_VALUE?2?</vt:lpstr>
      <vt:lpstr>XDO_?EQUSECF_MARKET_VALUE?3?</vt:lpstr>
      <vt:lpstr>XDO_?EQUSECF_MARKET_VALUE?4?</vt:lpstr>
      <vt:lpstr>XDO_?EQUSECF_MARKET_VALUE?5?</vt:lpstr>
      <vt:lpstr>XDO_?EQUSECF_MARKET_VALUE?6?</vt:lpstr>
      <vt:lpstr>XDO_?EQUSECF_MARKET_VALUE_TOT?1?</vt:lpstr>
      <vt:lpstr>XDO_?EQUSECF_MARKET_VALUE_TOT?11?</vt:lpstr>
      <vt:lpstr>XDO_?EQUSECF_MARKET_VALUE_TOT?13?</vt:lpstr>
      <vt:lpstr>XDO_?EQUSECF_MARKET_VALUE_TOT?15?</vt:lpstr>
      <vt:lpstr>XDO_?EQUSECF_MARKET_VALUE_TOT?17?</vt:lpstr>
      <vt:lpstr>XDO_?EQUSECF_MARKET_VALUE_TOT?19?</vt:lpstr>
      <vt:lpstr>XDO_?EQUSECF_MARKET_VALUE_TOT?20?</vt:lpstr>
      <vt:lpstr>XDO_?EQUSECF_MARKET_VALUE_TOT?22?</vt:lpstr>
      <vt:lpstr>XDO_?EQUSECF_MARKET_VALUE_TOT?24?</vt:lpstr>
      <vt:lpstr>XDO_?EQUSECF_MARKET_VALUE_TOT?25?</vt:lpstr>
      <vt:lpstr>XDO_?EQUSECF_MARKET_VALUE_TOT?27?</vt:lpstr>
      <vt:lpstr>XDO_?EQUSECF_MARKET_VALUE_TOT?29?</vt:lpstr>
      <vt:lpstr>XDO_?EQUSECF_MARKET_VALUE_TOT?3?</vt:lpstr>
      <vt:lpstr>XDO_?EQUSECF_MARKET_VALUE_TOT?31?</vt:lpstr>
      <vt:lpstr>XDO_?EQUSECF_MARKET_VALUE_TOT?33?</vt:lpstr>
      <vt:lpstr>XDO_?EQUSECF_MARKET_VALUE_TOT?35?</vt:lpstr>
      <vt:lpstr>XDO_?EQUSECF_MARKET_VALUE_TOT?37?</vt:lpstr>
      <vt:lpstr>XDO_?EQUSECF_MARKET_VALUE_TOT?39?</vt:lpstr>
      <vt:lpstr>XDO_?EQUSECF_MARKET_VALUE_TOT?41?</vt:lpstr>
      <vt:lpstr>SUNBAL!XDO_?EQUSECF_MARKET_VALUE_TOT?43?</vt:lpstr>
      <vt:lpstr>XDO_?EQUSECF_MARKET_VALUE_TOT?43?</vt:lpstr>
      <vt:lpstr>SUNBAL!XDO_?EQUSECF_MARKET_VALUE_TOT?44?</vt:lpstr>
      <vt:lpstr>XDO_?EQUSECF_MARKET_VALUE_TOT?45?</vt:lpstr>
      <vt:lpstr>XDO_?EQUSECF_MARKET_VALUE_TOT?47?</vt:lpstr>
      <vt:lpstr>XDO_?EQUSECF_MARKET_VALUE_TOT?49?</vt:lpstr>
      <vt:lpstr>XDO_?EQUSECF_MARKET_VALUE_TOT?5?</vt:lpstr>
      <vt:lpstr>XDO_?EQUSECF_MARKET_VALUE_TOT?51?</vt:lpstr>
      <vt:lpstr>XDO_?EQUSECF_MARKET_VALUE_TOT?53?</vt:lpstr>
      <vt:lpstr>XDO_?EQUSECF_MARKET_VALUE_TOT?55?</vt:lpstr>
      <vt:lpstr>XDO_?EQUSECF_MARKET_VALUE_TOT?57?</vt:lpstr>
      <vt:lpstr>XDO_?EQUSECF_MARKET_VALUE_TOT?59?</vt:lpstr>
      <vt:lpstr>XDO_?EQUSECF_MARKET_VALUE_TOT?61?</vt:lpstr>
      <vt:lpstr>XDO_?EQUSECF_MARKET_VALUE_TOT?63?</vt:lpstr>
      <vt:lpstr>XDO_?EQUSECF_MARKET_VALUE_TOT?65?</vt:lpstr>
      <vt:lpstr>XDO_?EQUSECF_MARKET_VALUE_TOT?67?</vt:lpstr>
      <vt:lpstr>XDO_?EQUSECF_MARKET_VALUE_TOT?68?</vt:lpstr>
      <vt:lpstr>XDO_?EQUSECF_MARKET_VALUE_TOT?7?</vt:lpstr>
      <vt:lpstr>XDO_?EQUSECF_MARKET_VALUE_TOT?70?</vt:lpstr>
      <vt:lpstr>XDO_?EQUSECF_MARKET_VALUE_TOT?72?</vt:lpstr>
      <vt:lpstr>XDO_?EQUSECF_MARKET_VALUE_TOT?74?</vt:lpstr>
      <vt:lpstr>XDO_?EQUSECF_MARKET_VALUE_TOT?76?</vt:lpstr>
      <vt:lpstr>XDO_?EQUSECF_MARKET_VALUE_TOT?78?</vt:lpstr>
      <vt:lpstr>XDO_?EQUSECF_MARKET_VALUE_TOT?79?</vt:lpstr>
      <vt:lpstr>XDO_?EQUSECF_MARKET_VALUE_TOT?81?</vt:lpstr>
      <vt:lpstr>XDO_?EQUSECF_MARKET_VALUE_TOT?82?</vt:lpstr>
      <vt:lpstr>XDO_?EQUSECF_MARKET_VALUE_TOT?84?</vt:lpstr>
      <vt:lpstr>XDO_?EQUSECF_MARKET_VALUE_TOT?86?</vt:lpstr>
      <vt:lpstr>XDO_?EQUSECF_MARKET_VALUE_TOT?88?</vt:lpstr>
      <vt:lpstr>XDO_?EQUSECF_MARKET_VALUE_TOT?9?</vt:lpstr>
      <vt:lpstr>XDO_?EQUSECF_MARKET_VALUE_TOT?90?</vt:lpstr>
      <vt:lpstr>XDO_?EQUSECF_NAME?</vt:lpstr>
      <vt:lpstr>XDO_?EQUSECF_NAME?1?</vt:lpstr>
      <vt:lpstr>XDO_?EQUSECF_NAME?2?</vt:lpstr>
      <vt:lpstr>XDO_?EQUSECF_NAME?3?</vt:lpstr>
      <vt:lpstr>XDO_?EQUSECF_NAME?4?</vt:lpstr>
      <vt:lpstr>XDO_?EQUSECF_NAME?5?</vt:lpstr>
      <vt:lpstr>XDO_?EQUSECF_NAME?6?</vt:lpstr>
      <vt:lpstr>XDO_?EQUSECF_PER_NET_ASSETS?</vt:lpstr>
      <vt:lpstr>XDO_?EQUSECF_PER_NET_ASSETS?1?</vt:lpstr>
      <vt:lpstr>XDO_?EQUSECF_PER_NET_ASSETS?2?</vt:lpstr>
      <vt:lpstr>XDO_?EQUSECF_PER_NET_ASSETS?3?</vt:lpstr>
      <vt:lpstr>XDO_?EQUSECF_PER_NET_ASSETS?4?</vt:lpstr>
      <vt:lpstr>XDO_?EQUSECF_PER_NET_ASSETS?5?</vt:lpstr>
      <vt:lpstr>XDO_?EQUSECF_PER_NET_ASSETS?6?</vt:lpstr>
      <vt:lpstr>XDO_?EQUSECF_PER_NET_ASSETS_TOT?1?</vt:lpstr>
      <vt:lpstr>XDO_?EQUSECF_PER_NET_ASSETS_TOT?11?</vt:lpstr>
      <vt:lpstr>XDO_?EQUSECF_PER_NET_ASSETS_TOT?13?</vt:lpstr>
      <vt:lpstr>XDO_?EQUSECF_PER_NET_ASSETS_TOT?15?</vt:lpstr>
      <vt:lpstr>XDO_?EQUSECF_PER_NET_ASSETS_TOT?17?</vt:lpstr>
      <vt:lpstr>XDO_?EQUSECF_PER_NET_ASSETS_TOT?19?</vt:lpstr>
      <vt:lpstr>XDO_?EQUSECF_PER_NET_ASSETS_TOT?20?</vt:lpstr>
      <vt:lpstr>XDO_?EQUSECF_PER_NET_ASSETS_TOT?22?</vt:lpstr>
      <vt:lpstr>XDO_?EQUSECF_PER_NET_ASSETS_TOT?24?</vt:lpstr>
      <vt:lpstr>XDO_?EQUSECF_PER_NET_ASSETS_TOT?25?</vt:lpstr>
      <vt:lpstr>XDO_?EQUSECF_PER_NET_ASSETS_TOT?27?</vt:lpstr>
      <vt:lpstr>XDO_?EQUSECF_PER_NET_ASSETS_TOT?29?</vt:lpstr>
      <vt:lpstr>XDO_?EQUSECF_PER_NET_ASSETS_TOT?3?</vt:lpstr>
      <vt:lpstr>XDO_?EQUSECF_PER_NET_ASSETS_TOT?31?</vt:lpstr>
      <vt:lpstr>XDO_?EQUSECF_PER_NET_ASSETS_TOT?33?</vt:lpstr>
      <vt:lpstr>XDO_?EQUSECF_PER_NET_ASSETS_TOT?35?</vt:lpstr>
      <vt:lpstr>XDO_?EQUSECF_PER_NET_ASSETS_TOT?37?</vt:lpstr>
      <vt:lpstr>XDO_?EQUSECF_PER_NET_ASSETS_TOT?39?</vt:lpstr>
      <vt:lpstr>XDO_?EQUSECF_PER_NET_ASSETS_TOT?41?</vt:lpstr>
      <vt:lpstr>SUNBAL!XDO_?EQUSECF_PER_NET_ASSETS_TOT?43?</vt:lpstr>
      <vt:lpstr>XDO_?EQUSECF_PER_NET_ASSETS_TOT?43?</vt:lpstr>
      <vt:lpstr>SUNBAL!XDO_?EQUSECF_PER_NET_ASSETS_TOT?44?</vt:lpstr>
      <vt:lpstr>XDO_?EQUSECF_PER_NET_ASSETS_TOT?45?</vt:lpstr>
      <vt:lpstr>XDO_?EQUSECF_PER_NET_ASSETS_TOT?47?</vt:lpstr>
      <vt:lpstr>XDO_?EQUSECF_PER_NET_ASSETS_TOT?49?</vt:lpstr>
      <vt:lpstr>XDO_?EQUSECF_PER_NET_ASSETS_TOT?5?</vt:lpstr>
      <vt:lpstr>XDO_?EQUSECF_PER_NET_ASSETS_TOT?51?</vt:lpstr>
      <vt:lpstr>XDO_?EQUSECF_PER_NET_ASSETS_TOT?53?</vt:lpstr>
      <vt:lpstr>XDO_?EQUSECF_PER_NET_ASSETS_TOT?55?</vt:lpstr>
      <vt:lpstr>XDO_?EQUSECF_PER_NET_ASSETS_TOT?57?</vt:lpstr>
      <vt:lpstr>XDO_?EQUSECF_PER_NET_ASSETS_TOT?59?</vt:lpstr>
      <vt:lpstr>XDO_?EQUSECF_PER_NET_ASSETS_TOT?61?</vt:lpstr>
      <vt:lpstr>XDO_?EQUSECF_PER_NET_ASSETS_TOT?63?</vt:lpstr>
      <vt:lpstr>XDO_?EQUSECF_PER_NET_ASSETS_TOT?65?</vt:lpstr>
      <vt:lpstr>XDO_?EQUSECF_PER_NET_ASSETS_TOT?67?</vt:lpstr>
      <vt:lpstr>XDO_?EQUSECF_PER_NET_ASSETS_TOT?68?</vt:lpstr>
      <vt:lpstr>XDO_?EQUSECF_PER_NET_ASSETS_TOT?7?</vt:lpstr>
      <vt:lpstr>XDO_?EQUSECF_PER_NET_ASSETS_TOT?70?</vt:lpstr>
      <vt:lpstr>XDO_?EQUSECF_PER_NET_ASSETS_TOT?72?</vt:lpstr>
      <vt:lpstr>XDO_?EQUSECF_PER_NET_ASSETS_TOT?74?</vt:lpstr>
      <vt:lpstr>XDO_?EQUSECF_PER_NET_ASSETS_TOT?76?</vt:lpstr>
      <vt:lpstr>XDO_?EQUSECF_PER_NET_ASSETS_TOT?78?</vt:lpstr>
      <vt:lpstr>XDO_?EQUSECF_PER_NET_ASSETS_TOT?79?</vt:lpstr>
      <vt:lpstr>XDO_?EQUSECF_PER_NET_ASSETS_TOT?81?</vt:lpstr>
      <vt:lpstr>XDO_?EQUSECF_PER_NET_ASSETS_TOT?82?</vt:lpstr>
      <vt:lpstr>XDO_?EQUSECF_PER_NET_ASSETS_TOT?84?</vt:lpstr>
      <vt:lpstr>XDO_?EQUSECF_PER_NET_ASSETS_TOT?86?</vt:lpstr>
      <vt:lpstr>XDO_?EQUSECF_PER_NET_ASSETS_TOT?88?</vt:lpstr>
      <vt:lpstr>XDO_?EQUSECF_PER_NET_ASSETS_TOT?9?</vt:lpstr>
      <vt:lpstr>XDO_?EQUSECF_PER_NET_ASSETS_TOT?90?</vt:lpstr>
      <vt:lpstr>XDO_?EQUSECF_RATING_INDUSTRY?</vt:lpstr>
      <vt:lpstr>XDO_?EQUSECF_RATING_INDUSTRY?1?</vt:lpstr>
      <vt:lpstr>XDO_?EQUSECF_RATING_INDUSTRY?2?</vt:lpstr>
      <vt:lpstr>XDO_?EQUSECF_RATING_INDUSTRY?3?</vt:lpstr>
      <vt:lpstr>XDO_?EQUSECF_RATING_INDUSTRY?4?</vt:lpstr>
      <vt:lpstr>XDO_?EQUSECF_RATING_INDUSTRY?5?</vt:lpstr>
      <vt:lpstr>XDO_?EQUSECF_RATING_INDUSTRY?6?</vt:lpstr>
      <vt:lpstr>XDO_?EQUSECF_SL_NO?</vt:lpstr>
      <vt:lpstr>XDO_?EQUSECF_SL_NO?1?</vt:lpstr>
      <vt:lpstr>XDO_?EQUSECF_SL_NO?2?</vt:lpstr>
      <vt:lpstr>XDO_?EQUSECF_SL_NO?3?</vt:lpstr>
      <vt:lpstr>XDO_?EQUSECF_SL_NO?4?</vt:lpstr>
      <vt:lpstr>XDO_?EQUSECF_SL_NO?5?</vt:lpstr>
      <vt:lpstr>XDO_?EQUSECF_SL_NO?6?</vt:lpstr>
      <vt:lpstr>XDO_?EQUSECF_UNITS?</vt:lpstr>
      <vt:lpstr>XDO_?EQUSECF_UNITS?1?</vt:lpstr>
      <vt:lpstr>XDO_?EQUSECF_UNITS?2?</vt:lpstr>
      <vt:lpstr>XDO_?EQUSECF_UNITS?3?</vt:lpstr>
      <vt:lpstr>XDO_?EQUSECF_UNITS?4?</vt:lpstr>
      <vt:lpstr>XDO_?EQUSECF_UNITS?5?</vt:lpstr>
      <vt:lpstr>XDO_?EQUSECF_UNITS?6?</vt:lpstr>
      <vt:lpstr>XDO_?FOREGIN_MARKET_VALUE?</vt:lpstr>
      <vt:lpstr>XDO_?FOREGIN_MARKET_VALUE?1?</vt:lpstr>
      <vt:lpstr>XDO_?FOREGIN_MARKET_VALUE?10?</vt:lpstr>
      <vt:lpstr>XDO_?FOREGIN_MARKET_VALUE?11?</vt:lpstr>
      <vt:lpstr>XDO_?FOREGIN_MARKET_VALUE?12?</vt:lpstr>
      <vt:lpstr>XDO_?FOREGIN_MARKET_VALUE?13?</vt:lpstr>
      <vt:lpstr>XDO_?FOREGIN_MARKET_VALUE?14?</vt:lpstr>
      <vt:lpstr>XDO_?FOREGIN_MARKET_VALUE?15?</vt:lpstr>
      <vt:lpstr>XDO_?FOREGIN_MARKET_VALUE?16?</vt:lpstr>
      <vt:lpstr>XDO_?FOREGIN_MARKET_VALUE?17?</vt:lpstr>
      <vt:lpstr>XDO_?FOREGIN_MARKET_VALUE?18?</vt:lpstr>
      <vt:lpstr>XDO_?FOREGIN_MARKET_VALUE?19?</vt:lpstr>
      <vt:lpstr>XDO_?FOREGIN_MARKET_VALUE?2?</vt:lpstr>
      <vt:lpstr>XDO_?FOREGIN_MARKET_VALUE?20?</vt:lpstr>
      <vt:lpstr>XDO_?FOREGIN_MARKET_VALUE?21?</vt:lpstr>
      <vt:lpstr>SUNBAL!XDO_?FOREGIN_MARKET_VALUE?22?</vt:lpstr>
      <vt:lpstr>XDO_?FOREGIN_MARKET_VALUE?22?</vt:lpstr>
      <vt:lpstr>XDO_?FOREGIN_MARKET_VALUE?23?</vt:lpstr>
      <vt:lpstr>XDO_?FOREGIN_MARKET_VALUE?24?</vt:lpstr>
      <vt:lpstr>XDO_?FOREGIN_MARKET_VALUE?25?</vt:lpstr>
      <vt:lpstr>XDO_?FOREGIN_MARKET_VALUE?26?</vt:lpstr>
      <vt:lpstr>XDO_?FOREGIN_MARKET_VALUE?27?</vt:lpstr>
      <vt:lpstr>XDO_?FOREGIN_MARKET_VALUE?28?</vt:lpstr>
      <vt:lpstr>XDO_?FOREGIN_MARKET_VALUE?29?</vt:lpstr>
      <vt:lpstr>XDO_?FOREGIN_MARKET_VALUE?3?</vt:lpstr>
      <vt:lpstr>XDO_?FOREGIN_MARKET_VALUE?30?</vt:lpstr>
      <vt:lpstr>XDO_?FOREGIN_MARKET_VALUE?31?</vt:lpstr>
      <vt:lpstr>XDO_?FOREGIN_MARKET_VALUE?32?</vt:lpstr>
      <vt:lpstr>XDO_?FOREGIN_MARKET_VALUE?33?</vt:lpstr>
      <vt:lpstr>XDO_?FOREGIN_MARKET_VALUE?34?</vt:lpstr>
      <vt:lpstr>XDO_?FOREGIN_MARKET_VALUE?35?</vt:lpstr>
      <vt:lpstr>XDO_?FOREGIN_MARKET_VALUE?36?</vt:lpstr>
      <vt:lpstr>XDO_?FOREGIN_MARKET_VALUE?37?</vt:lpstr>
      <vt:lpstr>XDO_?FOREGIN_MARKET_VALUE?38?</vt:lpstr>
      <vt:lpstr>XDO_?FOREGIN_MARKET_VALUE?39?</vt:lpstr>
      <vt:lpstr>XDO_?FOREGIN_MARKET_VALUE?4?</vt:lpstr>
      <vt:lpstr>XDO_?FOREGIN_MARKET_VALUE?40?</vt:lpstr>
      <vt:lpstr>XDO_?FOREGIN_MARKET_VALUE?41?</vt:lpstr>
      <vt:lpstr>XDO_?FOREGIN_MARKET_VALUE?42?</vt:lpstr>
      <vt:lpstr>XDO_?FOREGIN_MARKET_VALUE?43?</vt:lpstr>
      <vt:lpstr>XDO_?FOREGIN_MARKET_VALUE?44?</vt:lpstr>
      <vt:lpstr>XDO_?FOREGIN_MARKET_VALUE?45?</vt:lpstr>
      <vt:lpstr>XDO_?FOREGIN_MARKET_VALUE?46?</vt:lpstr>
      <vt:lpstr>XDO_?FOREGIN_MARKET_VALUE?47?</vt:lpstr>
      <vt:lpstr>XDO_?FOREGIN_MARKET_VALUE?48?</vt:lpstr>
      <vt:lpstr>XDO_?FOREGIN_MARKET_VALUE?5?</vt:lpstr>
      <vt:lpstr>XDO_?FOREGIN_MARKET_VALUE?6?</vt:lpstr>
      <vt:lpstr>XDO_?FOREGIN_MARKET_VALUE?7?</vt:lpstr>
      <vt:lpstr>XDO_?FOREGIN_MARKET_VALUE?8?</vt:lpstr>
      <vt:lpstr>XDO_?FOREGIN_MARKET_VALUE?9?</vt:lpstr>
      <vt:lpstr>XDO_?FOREGIN_SEC_NOTES?</vt:lpstr>
      <vt:lpstr>XDO_?FOREGIN_SEC_NOTES?1?</vt:lpstr>
      <vt:lpstr>XDO_?FOREGIN_SEC_NOTES?10?</vt:lpstr>
      <vt:lpstr>XDO_?FOREGIN_SEC_NOTES?11?</vt:lpstr>
      <vt:lpstr>XDO_?FOREGIN_SEC_NOTES?12?</vt:lpstr>
      <vt:lpstr>XDO_?FOREGIN_SEC_NOTES?13?</vt:lpstr>
      <vt:lpstr>XDO_?FOREGIN_SEC_NOTES?14?</vt:lpstr>
      <vt:lpstr>XDO_?FOREGIN_SEC_NOTES?15?</vt:lpstr>
      <vt:lpstr>XDO_?FOREGIN_SEC_NOTES?16?</vt:lpstr>
      <vt:lpstr>XDO_?FOREGIN_SEC_NOTES?17?</vt:lpstr>
      <vt:lpstr>XDO_?FOREGIN_SEC_NOTES?18?</vt:lpstr>
      <vt:lpstr>XDO_?FOREGIN_SEC_NOTES?19?</vt:lpstr>
      <vt:lpstr>XDO_?FOREGIN_SEC_NOTES?2?</vt:lpstr>
      <vt:lpstr>XDO_?FOREGIN_SEC_NOTES?20?</vt:lpstr>
      <vt:lpstr>XDO_?FOREGIN_SEC_NOTES?21?</vt:lpstr>
      <vt:lpstr>SUNBAL!XDO_?FOREGIN_SEC_NOTES?22?</vt:lpstr>
      <vt:lpstr>XDO_?FOREGIN_SEC_NOTES?22?</vt:lpstr>
      <vt:lpstr>XDO_?FOREGIN_SEC_NOTES?23?</vt:lpstr>
      <vt:lpstr>XDO_?FOREGIN_SEC_NOTES?24?</vt:lpstr>
      <vt:lpstr>XDO_?FOREGIN_SEC_NOTES?25?</vt:lpstr>
      <vt:lpstr>XDO_?FOREGIN_SEC_NOTES?26?</vt:lpstr>
      <vt:lpstr>XDO_?FOREGIN_SEC_NOTES?27?</vt:lpstr>
      <vt:lpstr>XDO_?FOREGIN_SEC_NOTES?28?</vt:lpstr>
      <vt:lpstr>XDO_?FOREGIN_SEC_NOTES?29?</vt:lpstr>
      <vt:lpstr>XDO_?FOREGIN_SEC_NOTES?3?</vt:lpstr>
      <vt:lpstr>XDO_?FOREGIN_SEC_NOTES?30?</vt:lpstr>
      <vt:lpstr>XDO_?FOREGIN_SEC_NOTES?31?</vt:lpstr>
      <vt:lpstr>XDO_?FOREGIN_SEC_NOTES?32?</vt:lpstr>
      <vt:lpstr>XDO_?FOREGIN_SEC_NOTES?33?</vt:lpstr>
      <vt:lpstr>XDO_?FOREGIN_SEC_NOTES?34?</vt:lpstr>
      <vt:lpstr>XDO_?FOREGIN_SEC_NOTES?35?</vt:lpstr>
      <vt:lpstr>XDO_?FOREGIN_SEC_NOTES?36?</vt:lpstr>
      <vt:lpstr>XDO_?FOREGIN_SEC_NOTES?37?</vt:lpstr>
      <vt:lpstr>XDO_?FOREGIN_SEC_NOTES?38?</vt:lpstr>
      <vt:lpstr>XDO_?FOREGIN_SEC_NOTES?39?</vt:lpstr>
      <vt:lpstr>XDO_?FOREGIN_SEC_NOTES?4?</vt:lpstr>
      <vt:lpstr>XDO_?FOREGIN_SEC_NOTES?40?</vt:lpstr>
      <vt:lpstr>XDO_?FOREGIN_SEC_NOTES?41?</vt:lpstr>
      <vt:lpstr>XDO_?FOREGIN_SEC_NOTES?42?</vt:lpstr>
      <vt:lpstr>XDO_?FOREGIN_SEC_NOTES?43?</vt:lpstr>
      <vt:lpstr>XDO_?FOREGIN_SEC_NOTES?44?</vt:lpstr>
      <vt:lpstr>XDO_?FOREGIN_SEC_NOTES?45?</vt:lpstr>
      <vt:lpstr>XDO_?FOREGIN_SEC_NOTES?46?</vt:lpstr>
      <vt:lpstr>XDO_?FOREGIN_SEC_NOTES?47?</vt:lpstr>
      <vt:lpstr>XDO_?FOREGIN_SEC_NOTES?48?</vt:lpstr>
      <vt:lpstr>XDO_?FOREGIN_SEC_NOTES?5?</vt:lpstr>
      <vt:lpstr>XDO_?FOREGIN_SEC_NOTES?6?</vt:lpstr>
      <vt:lpstr>XDO_?FOREGIN_SEC_NOTES?7?</vt:lpstr>
      <vt:lpstr>XDO_?FOREGIN_SEC_NOTES?8?</vt:lpstr>
      <vt:lpstr>XDO_?FOREGIN_SEC_NOTES?9?</vt:lpstr>
      <vt:lpstr>XDO_?INDV_NET_RATE_DIV?7?</vt:lpstr>
      <vt:lpstr>XDO_?INDV_OTH_RATE_DIV?</vt:lpstr>
      <vt:lpstr>XDO_?INDV_OTH_RATE_DIV?1?</vt:lpstr>
      <vt:lpstr>XDO_?INDV_OTH_RATE_DIV?10?</vt:lpstr>
      <vt:lpstr>XDO_?INDV_OTH_RATE_DIV?11?</vt:lpstr>
      <vt:lpstr>XDO_?INDV_OTH_RATE_DIV?12?</vt:lpstr>
      <vt:lpstr>XDO_?INDV_OTH_RATE_DIV?13?</vt:lpstr>
      <vt:lpstr>XDO_?INDV_OTH_RATE_DIV?14?</vt:lpstr>
      <vt:lpstr>XDO_?INDV_OTH_RATE_DIV?15?</vt:lpstr>
      <vt:lpstr>XDO_?INDV_OTH_RATE_DIV?16?</vt:lpstr>
      <vt:lpstr>XDO_?INDV_OTH_RATE_DIV?17?</vt:lpstr>
      <vt:lpstr>XDO_?INDV_OTH_RATE_DIV?18?</vt:lpstr>
      <vt:lpstr>XDO_?INDV_OTH_RATE_DIV?19?</vt:lpstr>
      <vt:lpstr>XDO_?INDV_OTH_RATE_DIV?2?</vt:lpstr>
      <vt:lpstr>XDO_?INDV_OTH_RATE_DIV?20?</vt:lpstr>
      <vt:lpstr>XDO_?INDV_OTH_RATE_DIV?21?</vt:lpstr>
      <vt:lpstr>XDO_?INDV_OTH_RATE_DIV?22?</vt:lpstr>
      <vt:lpstr>XDO_?INDV_OTH_RATE_DIV?23?</vt:lpstr>
      <vt:lpstr>XDO_?INDV_OTH_RATE_DIV?24?</vt:lpstr>
      <vt:lpstr>XDO_?INDV_OTH_RATE_DIV?25?</vt:lpstr>
      <vt:lpstr>XDO_?INDV_OTH_RATE_DIV?26?</vt:lpstr>
      <vt:lpstr>XDO_?INDV_OTH_RATE_DIV?27?</vt:lpstr>
      <vt:lpstr>XDO_?INDV_OTH_RATE_DIV?28?</vt:lpstr>
      <vt:lpstr>XDO_?INDV_OTH_RATE_DIV?29?</vt:lpstr>
      <vt:lpstr>XDO_?INDV_OTH_RATE_DIV?3?</vt:lpstr>
      <vt:lpstr>XDO_?INDV_OTH_RATE_DIV?30?</vt:lpstr>
      <vt:lpstr>XDO_?INDV_OTH_RATE_DIV?31?</vt:lpstr>
      <vt:lpstr>XDO_?INDV_OTH_RATE_DIV?32?</vt:lpstr>
      <vt:lpstr>XDO_?INDV_OTH_RATE_DIV?33?</vt:lpstr>
      <vt:lpstr>XDO_?INDV_OTH_RATE_DIV?34?</vt:lpstr>
      <vt:lpstr>XDO_?INDV_OTH_RATE_DIV?35?</vt:lpstr>
      <vt:lpstr>XDO_?INDV_OTH_RATE_DIV?36?</vt:lpstr>
      <vt:lpstr>XDO_?INDV_OTH_RATE_DIV?37?</vt:lpstr>
      <vt:lpstr>XDO_?INDV_OTH_RATE_DIV?38?</vt:lpstr>
      <vt:lpstr>XDO_?INDV_OTH_RATE_DIV?39?</vt:lpstr>
      <vt:lpstr>XDO_?INDV_OTH_RATE_DIV?4?</vt:lpstr>
      <vt:lpstr>XDO_?INDV_OTH_RATE_DIV?40?</vt:lpstr>
      <vt:lpstr>XDO_?INDV_OTH_RATE_DIV?41?</vt:lpstr>
      <vt:lpstr>XDO_?INDV_OTH_RATE_DIV?42?</vt:lpstr>
      <vt:lpstr>XDO_?INDV_OTH_RATE_DIV?43?</vt:lpstr>
      <vt:lpstr>XDO_?INDV_OTH_RATE_DIV?44?</vt:lpstr>
      <vt:lpstr>XDO_?INDV_OTH_RATE_DIV?45?</vt:lpstr>
      <vt:lpstr>XDO_?INDV_OTH_RATE_DIV?46?</vt:lpstr>
      <vt:lpstr>XDO_?INDV_OTH_RATE_DIV?47?</vt:lpstr>
      <vt:lpstr>XDO_?INDV_OTH_RATE_DIV?48?</vt:lpstr>
      <vt:lpstr>XDO_?INDV_OTH_RATE_DIV?5?</vt:lpstr>
      <vt:lpstr>XDO_?INDV_OTH_RATE_DIV?6?</vt:lpstr>
      <vt:lpstr>XDO_?INDV_OTH_RATE_DIV?7?</vt:lpstr>
      <vt:lpstr>XDO_?INDV_OTH_RATE_DIV?8?</vt:lpstr>
      <vt:lpstr>XDO_?INDV_OTH_RATE_DIV?9?</vt:lpstr>
      <vt:lpstr>XDO_?ISIN_CODE?</vt:lpstr>
      <vt:lpstr>XDO_?ISIN_CODE?1?</vt:lpstr>
      <vt:lpstr>XDO_?ISIN_CODE?10?</vt:lpstr>
      <vt:lpstr>XDO_?ISIN_CODE?11?</vt:lpstr>
      <vt:lpstr>XDO_?ISIN_CODE?12?</vt:lpstr>
      <vt:lpstr>XDO_?ISIN_CODE?13?</vt:lpstr>
      <vt:lpstr>XDO_?ISIN_CODE?14?</vt:lpstr>
      <vt:lpstr>XDO_?ISIN_CODE?15?</vt:lpstr>
      <vt:lpstr>XDO_?ISIN_CODE?16?</vt:lpstr>
      <vt:lpstr>XDO_?ISIN_CODE?17?</vt:lpstr>
      <vt:lpstr>XDO_?ISIN_CODE?18?</vt:lpstr>
      <vt:lpstr>XDO_?ISIN_CODE?19?</vt:lpstr>
      <vt:lpstr>XDO_?ISIN_CODE?2?</vt:lpstr>
      <vt:lpstr>XDO_?ISIN_CODE?20?</vt:lpstr>
      <vt:lpstr>XDO_?ISIN_CODE?21?</vt:lpstr>
      <vt:lpstr>XDO_?ISIN_CODE?22?</vt:lpstr>
      <vt:lpstr>XDO_?ISIN_CODE?23?</vt:lpstr>
      <vt:lpstr>XDO_?ISIN_CODE?24?</vt:lpstr>
      <vt:lpstr>XDO_?ISIN_CODE?25?</vt:lpstr>
      <vt:lpstr>XDO_?ISIN_CODE?26?</vt:lpstr>
      <vt:lpstr>XDO_?ISIN_CODE?27?</vt:lpstr>
      <vt:lpstr>XDO_?ISIN_CODE?28?</vt:lpstr>
      <vt:lpstr>XDO_?ISIN_CODE?29?</vt:lpstr>
      <vt:lpstr>XDO_?ISIN_CODE?3?</vt:lpstr>
      <vt:lpstr>XDO_?ISIN_CODE?30?</vt:lpstr>
      <vt:lpstr>XDO_?ISIN_CODE?31?</vt:lpstr>
      <vt:lpstr>XDO_?ISIN_CODE?32?</vt:lpstr>
      <vt:lpstr>XDO_?ISIN_CODE?33?</vt:lpstr>
      <vt:lpstr>XDO_?ISIN_CODE?34?</vt:lpstr>
      <vt:lpstr>XDO_?ISIN_CODE?35?</vt:lpstr>
      <vt:lpstr>XDO_?ISIN_CODE?36?</vt:lpstr>
      <vt:lpstr>XDO_?ISIN_CODE?37?</vt:lpstr>
      <vt:lpstr>XDO_?ISIN_CODE?38?</vt:lpstr>
      <vt:lpstr>XDO_?ISIN_CODE?39?</vt:lpstr>
      <vt:lpstr>XDO_?ISIN_CODE?4?</vt:lpstr>
      <vt:lpstr>XDO_?ISIN_CODE?40?</vt:lpstr>
      <vt:lpstr>XDO_?ISIN_CODE?41?</vt:lpstr>
      <vt:lpstr>XDO_?ISIN_CODE?42?</vt:lpstr>
      <vt:lpstr>XDO_?ISIN_CODE?43?</vt:lpstr>
      <vt:lpstr>XDO_?ISIN_CODE?44?</vt:lpstr>
      <vt:lpstr>XDO_?ISIN_CODE?45?</vt:lpstr>
      <vt:lpstr>XDO_?ISIN_CODE?46?</vt:lpstr>
      <vt:lpstr>XDO_?ISIN_CODE?47?</vt:lpstr>
      <vt:lpstr>XDO_?ISIN_CODE?48?</vt:lpstr>
      <vt:lpstr>SUNBAL!XDO_?ISIN_CODE?5?</vt:lpstr>
      <vt:lpstr>XDO_?ISIN_CODE?5?</vt:lpstr>
      <vt:lpstr>XDO_?ISIN_CODE?6?</vt:lpstr>
      <vt:lpstr>XDO_?ISIN_CODE?7?</vt:lpstr>
      <vt:lpstr>XDO_?ISIN_CODE?8?</vt:lpstr>
      <vt:lpstr>XDO_?ISIN_CODE?9?</vt:lpstr>
      <vt:lpstr>XDO_?MARGINMONEYSECA_ISIN_CODE?</vt:lpstr>
      <vt:lpstr>SUNBAL!XDO_?MARGINMONEYSECA_ISIN_CODE?1?</vt:lpstr>
      <vt:lpstr>XDO_?MARGINMONEYSECA_ISIN_CODE?1?</vt:lpstr>
      <vt:lpstr>XDO_?MARGINMONEYSECA_ISIN_CODE?2?</vt:lpstr>
      <vt:lpstr>XDO_?MARGINMONEYSECA_MARKET_VALUE?</vt:lpstr>
      <vt:lpstr>SUNBAL!XDO_?MARGINMONEYSECA_MARKET_VALUE?1?</vt:lpstr>
      <vt:lpstr>XDO_?MARGINMONEYSECA_MARKET_VALUE?1?</vt:lpstr>
      <vt:lpstr>XDO_?MARGINMONEYSECA_MARKET_VALUE?2?</vt:lpstr>
      <vt:lpstr>XDO_?MARGINMONEYSECA_NAME?</vt:lpstr>
      <vt:lpstr>SUNBAL!XDO_?MARGINMONEYSECA_NAME?1?</vt:lpstr>
      <vt:lpstr>XDO_?MARGINMONEYSECA_NAME?1?</vt:lpstr>
      <vt:lpstr>XDO_?MARGINMONEYSECA_NAME?2?</vt:lpstr>
      <vt:lpstr>XDO_?MARGINMONEYSECA_PER_NET_ASSETS?</vt:lpstr>
      <vt:lpstr>SUNBAL!XDO_?MARGINMONEYSECA_PER_NET_ASSETS?1?</vt:lpstr>
      <vt:lpstr>XDO_?MARGINMONEYSECA_PER_NET_ASSETS?1?</vt:lpstr>
      <vt:lpstr>XDO_?MARGINMONEYSECA_PER_NET_ASSETS?2?</vt:lpstr>
      <vt:lpstr>XDO_?MARGINMONEYSECA_RATING_INDUSTRY?</vt:lpstr>
      <vt:lpstr>SUNBAL!XDO_?MARGINMONEYSECA_RATING_INDUSTRY?1?</vt:lpstr>
      <vt:lpstr>XDO_?MARGINMONEYSECA_RATING_INDUSTRY?1?</vt:lpstr>
      <vt:lpstr>XDO_?MARGINMONEYSECA_RATING_INDUSTRY?2?</vt:lpstr>
      <vt:lpstr>XDO_?MARKET_VALUE?</vt:lpstr>
      <vt:lpstr>XDO_?MARKET_VALUE?1?</vt:lpstr>
      <vt:lpstr>XDO_?MARKET_VALUE?10?</vt:lpstr>
      <vt:lpstr>XDO_?MARKET_VALUE?11?</vt:lpstr>
      <vt:lpstr>XDO_?MARKET_VALUE?12?</vt:lpstr>
      <vt:lpstr>XDO_?MARKET_VALUE?13?</vt:lpstr>
      <vt:lpstr>XDO_?MARKET_VALUE?14?</vt:lpstr>
      <vt:lpstr>XDO_?MARKET_VALUE?15?</vt:lpstr>
      <vt:lpstr>XDO_?MARKET_VALUE?16?</vt:lpstr>
      <vt:lpstr>XDO_?MARKET_VALUE?17?</vt:lpstr>
      <vt:lpstr>XDO_?MARKET_VALUE?18?</vt:lpstr>
      <vt:lpstr>XDO_?MARKET_VALUE?19?</vt:lpstr>
      <vt:lpstr>XDO_?MARKET_VALUE?2?</vt:lpstr>
      <vt:lpstr>XDO_?MARKET_VALUE?20?</vt:lpstr>
      <vt:lpstr>XDO_?MARKET_VALUE?21?</vt:lpstr>
      <vt:lpstr>XDO_?MARKET_VALUE?22?</vt:lpstr>
      <vt:lpstr>XDO_?MARKET_VALUE?23?</vt:lpstr>
      <vt:lpstr>XDO_?MARKET_VALUE?24?</vt:lpstr>
      <vt:lpstr>XDO_?MARKET_VALUE?25?</vt:lpstr>
      <vt:lpstr>XDO_?MARKET_VALUE?26?</vt:lpstr>
      <vt:lpstr>XDO_?MARKET_VALUE?27?</vt:lpstr>
      <vt:lpstr>XDO_?MARKET_VALUE?28?</vt:lpstr>
      <vt:lpstr>XDO_?MARKET_VALUE?29?</vt:lpstr>
      <vt:lpstr>XDO_?MARKET_VALUE?3?</vt:lpstr>
      <vt:lpstr>XDO_?MARKET_VALUE?30?</vt:lpstr>
      <vt:lpstr>XDO_?MARKET_VALUE?31?</vt:lpstr>
      <vt:lpstr>XDO_?MARKET_VALUE?32?</vt:lpstr>
      <vt:lpstr>XDO_?MARKET_VALUE?33?</vt:lpstr>
      <vt:lpstr>XDO_?MARKET_VALUE?34?</vt:lpstr>
      <vt:lpstr>XDO_?MARKET_VALUE?35?</vt:lpstr>
      <vt:lpstr>XDO_?MARKET_VALUE?36?</vt:lpstr>
      <vt:lpstr>XDO_?MARKET_VALUE?37?</vt:lpstr>
      <vt:lpstr>XDO_?MARKET_VALUE?38?</vt:lpstr>
      <vt:lpstr>XDO_?MARKET_VALUE?39?</vt:lpstr>
      <vt:lpstr>XDO_?MARKET_VALUE?4?</vt:lpstr>
      <vt:lpstr>XDO_?MARKET_VALUE?40?</vt:lpstr>
      <vt:lpstr>XDO_?MARKET_VALUE?41?</vt:lpstr>
      <vt:lpstr>XDO_?MARKET_VALUE?42?</vt:lpstr>
      <vt:lpstr>XDO_?MARKET_VALUE?43?</vt:lpstr>
      <vt:lpstr>XDO_?MARKET_VALUE?44?</vt:lpstr>
      <vt:lpstr>XDO_?MARKET_VALUE?45?</vt:lpstr>
      <vt:lpstr>XDO_?MARKET_VALUE?46?</vt:lpstr>
      <vt:lpstr>XDO_?MARKET_VALUE?47?</vt:lpstr>
      <vt:lpstr>XDO_?MARKET_VALUE?48?</vt:lpstr>
      <vt:lpstr>SUNBAL!XDO_?MARKET_VALUE?5?</vt:lpstr>
      <vt:lpstr>XDO_?MARKET_VALUE?5?</vt:lpstr>
      <vt:lpstr>XDO_?MARKET_VALUE?6?</vt:lpstr>
      <vt:lpstr>XDO_?MARKET_VALUE?7?</vt:lpstr>
      <vt:lpstr>XDO_?MARKET_VALUE?8?</vt:lpstr>
      <vt:lpstr>XDO_?MARKET_VALUE?9?</vt:lpstr>
      <vt:lpstr>XDO_?MARKET_VALUE_GRAND_TOT?</vt:lpstr>
      <vt:lpstr>XDO_?MARKET_VALUE_GRAND_TOT?1?</vt:lpstr>
      <vt:lpstr>XDO_?MARKET_VALUE_GRAND_TOT?10?</vt:lpstr>
      <vt:lpstr>XDO_?MARKET_VALUE_GRAND_TOT?11?</vt:lpstr>
      <vt:lpstr>XDO_?MARKET_VALUE_GRAND_TOT?12?</vt:lpstr>
      <vt:lpstr>XDO_?MARKET_VALUE_GRAND_TOT?13?</vt:lpstr>
      <vt:lpstr>XDO_?MARKET_VALUE_GRAND_TOT?14?</vt:lpstr>
      <vt:lpstr>XDO_?MARKET_VALUE_GRAND_TOT?15?</vt:lpstr>
      <vt:lpstr>XDO_?MARKET_VALUE_GRAND_TOT?16?</vt:lpstr>
      <vt:lpstr>XDO_?MARKET_VALUE_GRAND_TOT?17?</vt:lpstr>
      <vt:lpstr>XDO_?MARKET_VALUE_GRAND_TOT?18?</vt:lpstr>
      <vt:lpstr>XDO_?MARKET_VALUE_GRAND_TOT?19?</vt:lpstr>
      <vt:lpstr>XDO_?MARKET_VALUE_GRAND_TOT?2?</vt:lpstr>
      <vt:lpstr>XDO_?MARKET_VALUE_GRAND_TOT?20?</vt:lpstr>
      <vt:lpstr>XDO_?MARKET_VALUE_GRAND_TOT?21?</vt:lpstr>
      <vt:lpstr>XDO_?MARKET_VALUE_GRAND_TOT?22?</vt:lpstr>
      <vt:lpstr>SUNBAL!XDO_?MARKET_VALUE_GRAND_TOT?23?</vt:lpstr>
      <vt:lpstr>XDO_?MARKET_VALUE_GRAND_TOT?23?</vt:lpstr>
      <vt:lpstr>XDO_?MARKET_VALUE_GRAND_TOT?24?</vt:lpstr>
      <vt:lpstr>XDO_?MARKET_VALUE_GRAND_TOT?25?</vt:lpstr>
      <vt:lpstr>XDO_?MARKET_VALUE_GRAND_TOT?26?</vt:lpstr>
      <vt:lpstr>XDO_?MARKET_VALUE_GRAND_TOT?27?</vt:lpstr>
      <vt:lpstr>XDO_?MARKET_VALUE_GRAND_TOT?28?</vt:lpstr>
      <vt:lpstr>XDO_?MARKET_VALUE_GRAND_TOT?29?</vt:lpstr>
      <vt:lpstr>XDO_?MARKET_VALUE_GRAND_TOT?3?</vt:lpstr>
      <vt:lpstr>XDO_?MARKET_VALUE_GRAND_TOT?30?</vt:lpstr>
      <vt:lpstr>XDO_?MARKET_VALUE_GRAND_TOT?31?</vt:lpstr>
      <vt:lpstr>XDO_?MARKET_VALUE_GRAND_TOT?32?</vt:lpstr>
      <vt:lpstr>XDO_?MARKET_VALUE_GRAND_TOT?33?</vt:lpstr>
      <vt:lpstr>XDO_?MARKET_VALUE_GRAND_TOT?34?</vt:lpstr>
      <vt:lpstr>XDO_?MARKET_VALUE_GRAND_TOT?35?</vt:lpstr>
      <vt:lpstr>XDO_?MARKET_VALUE_GRAND_TOT?36?</vt:lpstr>
      <vt:lpstr>XDO_?MARKET_VALUE_GRAND_TOT?37?</vt:lpstr>
      <vt:lpstr>XDO_?MARKET_VALUE_GRAND_TOT?38?</vt:lpstr>
      <vt:lpstr>XDO_?MARKET_VALUE_GRAND_TOT?39?</vt:lpstr>
      <vt:lpstr>XDO_?MARKET_VALUE_GRAND_TOT?4?</vt:lpstr>
      <vt:lpstr>XDO_?MARKET_VALUE_GRAND_TOT?40?</vt:lpstr>
      <vt:lpstr>XDO_?MARKET_VALUE_GRAND_TOT?41?</vt:lpstr>
      <vt:lpstr>XDO_?MARKET_VALUE_GRAND_TOT?42?</vt:lpstr>
      <vt:lpstr>XDO_?MARKET_VALUE_GRAND_TOT?43?</vt:lpstr>
      <vt:lpstr>XDO_?MARKET_VALUE_GRAND_TOT?44?</vt:lpstr>
      <vt:lpstr>XDO_?MARKET_VALUE_GRAND_TOT?45?</vt:lpstr>
      <vt:lpstr>XDO_?MARKET_VALUE_GRAND_TOT?46?</vt:lpstr>
      <vt:lpstr>XDO_?MARKET_VALUE_GRAND_TOT?47?</vt:lpstr>
      <vt:lpstr>XDO_?MARKET_VALUE_GRAND_TOT?48?</vt:lpstr>
      <vt:lpstr>XDO_?MARKET_VALUE_GRAND_TOT?5?</vt:lpstr>
      <vt:lpstr>XDO_?MARKET_VALUE_GRAND_TOT?6?</vt:lpstr>
      <vt:lpstr>XDO_?MARKET_VALUE_GRAND_TOT?7?</vt:lpstr>
      <vt:lpstr>XDO_?MARKET_VALUE_GRAND_TOT?8?</vt:lpstr>
      <vt:lpstr>XDO_?MARKET_VALUE_GRAND_TOT?9?</vt:lpstr>
      <vt:lpstr>XDO_?MONEYMARKETSEC_MARKET_VALUE_TOT?</vt:lpstr>
      <vt:lpstr>XDO_?MONEYMARKETSEC_MARKET_VALUE_TOT?1?</vt:lpstr>
      <vt:lpstr>XDO_?MONEYMARKETSEC_MARKET_VALUE_TOT?10?</vt:lpstr>
      <vt:lpstr>XDO_?MONEYMARKETSEC_MARKET_VALUE_TOT?11?</vt:lpstr>
      <vt:lpstr>XDO_?MONEYMARKETSEC_MARKET_VALUE_TOT?12?</vt:lpstr>
      <vt:lpstr>XDO_?MONEYMARKETSEC_MARKET_VALUE_TOT?13?</vt:lpstr>
      <vt:lpstr>XDO_?MONEYMARKETSEC_MARKET_VALUE_TOT?14?</vt:lpstr>
      <vt:lpstr>XDO_?MONEYMARKETSEC_MARKET_VALUE_TOT?15?</vt:lpstr>
      <vt:lpstr>XDO_?MONEYMARKETSEC_MARKET_VALUE_TOT?16?</vt:lpstr>
      <vt:lpstr>XDO_?MONEYMARKETSEC_MARKET_VALUE_TOT?17?</vt:lpstr>
      <vt:lpstr>XDO_?MONEYMARKETSEC_MARKET_VALUE_TOT?18?</vt:lpstr>
      <vt:lpstr>XDO_?MONEYMARKETSEC_MARKET_VALUE_TOT?19?</vt:lpstr>
      <vt:lpstr>XDO_?MONEYMARKETSEC_MARKET_VALUE_TOT?2?</vt:lpstr>
      <vt:lpstr>XDO_?MONEYMARKETSEC_MARKET_VALUE_TOT?20?</vt:lpstr>
      <vt:lpstr>XDO_?MONEYMARKETSEC_MARKET_VALUE_TOT?21?</vt:lpstr>
      <vt:lpstr>SUNBAL!XDO_?MONEYMARKETSEC_MARKET_VALUE_TOT?22?</vt:lpstr>
      <vt:lpstr>XDO_?MONEYMARKETSEC_MARKET_VALUE_TOT?22?</vt:lpstr>
      <vt:lpstr>XDO_?MONEYMARKETSEC_MARKET_VALUE_TOT?23?</vt:lpstr>
      <vt:lpstr>XDO_?MONEYMARKETSEC_MARKET_VALUE_TOT?24?</vt:lpstr>
      <vt:lpstr>XDO_?MONEYMARKETSEC_MARKET_VALUE_TOT?25?</vt:lpstr>
      <vt:lpstr>XDO_?MONEYMARKETSEC_MARKET_VALUE_TOT?26?</vt:lpstr>
      <vt:lpstr>XDO_?MONEYMARKETSEC_MARKET_VALUE_TOT?27?</vt:lpstr>
      <vt:lpstr>XDO_?MONEYMARKETSEC_MARKET_VALUE_TOT?28?</vt:lpstr>
      <vt:lpstr>XDO_?MONEYMARKETSEC_MARKET_VALUE_TOT?29?</vt:lpstr>
      <vt:lpstr>XDO_?MONEYMARKETSEC_MARKET_VALUE_TOT?3?</vt:lpstr>
      <vt:lpstr>XDO_?MONEYMARKETSEC_MARKET_VALUE_TOT?30?</vt:lpstr>
      <vt:lpstr>XDO_?MONEYMARKETSEC_MARKET_VALUE_TOT?31?</vt:lpstr>
      <vt:lpstr>XDO_?MONEYMARKETSEC_MARKET_VALUE_TOT?32?</vt:lpstr>
      <vt:lpstr>XDO_?MONEYMARKETSEC_MARKET_VALUE_TOT?33?</vt:lpstr>
      <vt:lpstr>XDO_?MONEYMARKETSEC_MARKET_VALUE_TOT?34?</vt:lpstr>
      <vt:lpstr>XDO_?MONEYMARKETSEC_MARKET_VALUE_TOT?35?</vt:lpstr>
      <vt:lpstr>XDO_?MONEYMARKETSEC_MARKET_VALUE_TOT?36?</vt:lpstr>
      <vt:lpstr>XDO_?MONEYMARKETSEC_MARKET_VALUE_TOT?37?</vt:lpstr>
      <vt:lpstr>XDO_?MONEYMARKETSEC_MARKET_VALUE_TOT?38?</vt:lpstr>
      <vt:lpstr>XDO_?MONEYMARKETSEC_MARKET_VALUE_TOT?39?</vt:lpstr>
      <vt:lpstr>XDO_?MONEYMARKETSEC_MARKET_VALUE_TOT?4?</vt:lpstr>
      <vt:lpstr>XDO_?MONEYMARKETSEC_MARKET_VALUE_TOT?40?</vt:lpstr>
      <vt:lpstr>XDO_?MONEYMARKETSEC_MARKET_VALUE_TOT?41?</vt:lpstr>
      <vt:lpstr>XDO_?MONEYMARKETSEC_MARKET_VALUE_TOT?42?</vt:lpstr>
      <vt:lpstr>XDO_?MONEYMARKETSEC_MARKET_VALUE_TOT?43?</vt:lpstr>
      <vt:lpstr>XDO_?MONEYMARKETSEC_MARKET_VALUE_TOT?44?</vt:lpstr>
      <vt:lpstr>XDO_?MONEYMARKETSEC_MARKET_VALUE_TOT?45?</vt:lpstr>
      <vt:lpstr>XDO_?MONEYMARKETSEC_MARKET_VALUE_TOT?46?</vt:lpstr>
      <vt:lpstr>XDO_?MONEYMARKETSEC_MARKET_VALUE_TOT?47?</vt:lpstr>
      <vt:lpstr>XDO_?MONEYMARKETSEC_MARKET_VALUE_TOT?48?</vt:lpstr>
      <vt:lpstr>XDO_?MONEYMARKETSEC_MARKET_VALUE_TOT?5?</vt:lpstr>
      <vt:lpstr>XDO_?MONEYMARKETSEC_MARKET_VALUE_TOT?6?</vt:lpstr>
      <vt:lpstr>XDO_?MONEYMARKETSEC_MARKET_VALUE_TOT?7?</vt:lpstr>
      <vt:lpstr>XDO_?MONEYMARKETSEC_MARKET_VALUE_TOT?8?</vt:lpstr>
      <vt:lpstr>XDO_?MONEYMARKETSEC_MARKET_VALUE_TOT?9?</vt:lpstr>
      <vt:lpstr>XDO_?MONEYMARKETSEC_PER_NET_ASSETS_TOT?</vt:lpstr>
      <vt:lpstr>XDO_?MONEYMARKETSEC_PER_NET_ASSETS_TOT?1?</vt:lpstr>
      <vt:lpstr>XDO_?MONEYMARKETSEC_PER_NET_ASSETS_TOT?10?</vt:lpstr>
      <vt:lpstr>XDO_?MONEYMARKETSEC_PER_NET_ASSETS_TOT?11?</vt:lpstr>
      <vt:lpstr>XDO_?MONEYMARKETSEC_PER_NET_ASSETS_TOT?12?</vt:lpstr>
      <vt:lpstr>XDO_?MONEYMARKETSEC_PER_NET_ASSETS_TOT?13?</vt:lpstr>
      <vt:lpstr>XDO_?MONEYMARKETSEC_PER_NET_ASSETS_TOT?14?</vt:lpstr>
      <vt:lpstr>XDO_?MONEYMARKETSEC_PER_NET_ASSETS_TOT?15?</vt:lpstr>
      <vt:lpstr>XDO_?MONEYMARKETSEC_PER_NET_ASSETS_TOT?16?</vt:lpstr>
      <vt:lpstr>XDO_?MONEYMARKETSEC_PER_NET_ASSETS_TOT?17?</vt:lpstr>
      <vt:lpstr>XDO_?MONEYMARKETSEC_PER_NET_ASSETS_TOT?18?</vt:lpstr>
      <vt:lpstr>XDO_?MONEYMARKETSEC_PER_NET_ASSETS_TOT?19?</vt:lpstr>
      <vt:lpstr>XDO_?MONEYMARKETSEC_PER_NET_ASSETS_TOT?2?</vt:lpstr>
      <vt:lpstr>XDO_?MONEYMARKETSEC_PER_NET_ASSETS_TOT?20?</vt:lpstr>
      <vt:lpstr>XDO_?MONEYMARKETSEC_PER_NET_ASSETS_TOT?21?</vt:lpstr>
      <vt:lpstr>SUNBAL!XDO_?MONEYMARKETSEC_PER_NET_ASSETS_TOT?22?</vt:lpstr>
      <vt:lpstr>XDO_?MONEYMARKETSEC_PER_NET_ASSETS_TOT?22?</vt:lpstr>
      <vt:lpstr>XDO_?MONEYMARKETSEC_PER_NET_ASSETS_TOT?23?</vt:lpstr>
      <vt:lpstr>XDO_?MONEYMARKETSEC_PER_NET_ASSETS_TOT?24?</vt:lpstr>
      <vt:lpstr>XDO_?MONEYMARKETSEC_PER_NET_ASSETS_TOT?25?</vt:lpstr>
      <vt:lpstr>XDO_?MONEYMARKETSEC_PER_NET_ASSETS_TOT?26?</vt:lpstr>
      <vt:lpstr>XDO_?MONEYMARKETSEC_PER_NET_ASSETS_TOT?27?</vt:lpstr>
      <vt:lpstr>XDO_?MONEYMARKETSEC_PER_NET_ASSETS_TOT?28?</vt:lpstr>
      <vt:lpstr>XDO_?MONEYMARKETSEC_PER_NET_ASSETS_TOT?29?</vt:lpstr>
      <vt:lpstr>XDO_?MONEYMARKETSEC_PER_NET_ASSETS_TOT?3?</vt:lpstr>
      <vt:lpstr>XDO_?MONEYMARKETSEC_PER_NET_ASSETS_TOT?30?</vt:lpstr>
      <vt:lpstr>XDO_?MONEYMARKETSEC_PER_NET_ASSETS_TOT?31?</vt:lpstr>
      <vt:lpstr>XDO_?MONEYMARKETSEC_PER_NET_ASSETS_TOT?32?</vt:lpstr>
      <vt:lpstr>XDO_?MONEYMARKETSEC_PER_NET_ASSETS_TOT?33?</vt:lpstr>
      <vt:lpstr>XDO_?MONEYMARKETSEC_PER_NET_ASSETS_TOT?34?</vt:lpstr>
      <vt:lpstr>XDO_?MONEYMARKETSEC_PER_NET_ASSETS_TOT?35?</vt:lpstr>
      <vt:lpstr>XDO_?MONEYMARKETSEC_PER_NET_ASSETS_TOT?36?</vt:lpstr>
      <vt:lpstr>XDO_?MONEYMARKETSEC_PER_NET_ASSETS_TOT?37?</vt:lpstr>
      <vt:lpstr>XDO_?MONEYMARKETSEC_PER_NET_ASSETS_TOT?38?</vt:lpstr>
      <vt:lpstr>XDO_?MONEYMARKETSEC_PER_NET_ASSETS_TOT?39?</vt:lpstr>
      <vt:lpstr>XDO_?MONEYMARKETSEC_PER_NET_ASSETS_TOT?4?</vt:lpstr>
      <vt:lpstr>XDO_?MONEYMARKETSEC_PER_NET_ASSETS_TOT?40?</vt:lpstr>
      <vt:lpstr>XDO_?MONEYMARKETSEC_PER_NET_ASSETS_TOT?41?</vt:lpstr>
      <vt:lpstr>XDO_?MONEYMARKETSEC_PER_NET_ASSETS_TOT?42?</vt:lpstr>
      <vt:lpstr>XDO_?MONEYMARKETSEC_PER_NET_ASSETS_TOT?43?</vt:lpstr>
      <vt:lpstr>XDO_?MONEYMARKETSEC_PER_NET_ASSETS_TOT?44?</vt:lpstr>
      <vt:lpstr>XDO_?MONEYMARKETSEC_PER_NET_ASSETS_TOT?45?</vt:lpstr>
      <vt:lpstr>XDO_?MONEYMARKETSEC_PER_NET_ASSETS_TOT?46?</vt:lpstr>
      <vt:lpstr>XDO_?MONEYMARKETSEC_PER_NET_ASSETS_TOT?47?</vt:lpstr>
      <vt:lpstr>XDO_?MONEYMARKETSEC_PER_NET_ASSETS_TOT?48?</vt:lpstr>
      <vt:lpstr>XDO_?MONEYMARKETSEC_PER_NET_ASSETS_TOT?5?</vt:lpstr>
      <vt:lpstr>XDO_?MONEYMARKETSEC_PER_NET_ASSETS_TOT?6?</vt:lpstr>
      <vt:lpstr>XDO_?MONEYMARKETSEC_PER_NET_ASSETS_TOT?7?</vt:lpstr>
      <vt:lpstr>XDO_?MONEYMARKETSEC_PER_NET_ASSETS_TOT?8?</vt:lpstr>
      <vt:lpstr>XDO_?MONEYMARKETSEC_PER_NET_ASSETS_TOT?9?</vt:lpstr>
      <vt:lpstr>XDO_?MONEYMARKETSECA_ISIN_CODE?</vt:lpstr>
      <vt:lpstr>XDO_?MONEYMARKETSECA_MARKET_VALUE?</vt:lpstr>
      <vt:lpstr>XDO_?MONEYMARKETSECA_MARKET_VALUE_TOT?1?</vt:lpstr>
      <vt:lpstr>XDO_?MONEYMARKETSECA_MARKET_VALUE_TOT?11?</vt:lpstr>
      <vt:lpstr>XDO_?MONEYMARKETSECA_MARKET_VALUE_TOT?13?</vt:lpstr>
      <vt:lpstr>XDO_?MONEYMARKETSECA_MARKET_VALUE_TOT?15?</vt:lpstr>
      <vt:lpstr>XDO_?MONEYMARKETSECA_MARKET_VALUE_TOT?17?</vt:lpstr>
      <vt:lpstr>XDO_?MONEYMARKETSECA_MARKET_VALUE_TOT?19?</vt:lpstr>
      <vt:lpstr>XDO_?MONEYMARKETSECA_MARKET_VALUE_TOT?21?</vt:lpstr>
      <vt:lpstr>XDO_?MONEYMARKETSECA_MARKET_VALUE_TOT?23?</vt:lpstr>
      <vt:lpstr>XDO_?MONEYMARKETSECA_MARKET_VALUE_TOT?25?</vt:lpstr>
      <vt:lpstr>XDO_?MONEYMARKETSECA_MARKET_VALUE_TOT?27?</vt:lpstr>
      <vt:lpstr>XDO_?MONEYMARKETSECA_MARKET_VALUE_TOT?29?</vt:lpstr>
      <vt:lpstr>XDO_?MONEYMARKETSECA_MARKET_VALUE_TOT?3?</vt:lpstr>
      <vt:lpstr>XDO_?MONEYMARKETSECA_MARKET_VALUE_TOT?31?</vt:lpstr>
      <vt:lpstr>XDO_?MONEYMARKETSECA_MARKET_VALUE_TOT?33?</vt:lpstr>
      <vt:lpstr>SUNBAL!XDO_?MONEYMARKETSECA_MARKET_VALUE_TOT?35?</vt:lpstr>
      <vt:lpstr>XDO_?MONEYMARKETSECA_MARKET_VALUE_TOT?35?</vt:lpstr>
      <vt:lpstr>XDO_?MONEYMARKETSECA_MARKET_VALUE_TOT?37?</vt:lpstr>
      <vt:lpstr>XDO_?MONEYMARKETSECA_MARKET_VALUE_TOT?39?</vt:lpstr>
      <vt:lpstr>XDO_?MONEYMARKETSECA_MARKET_VALUE_TOT?41?</vt:lpstr>
      <vt:lpstr>XDO_?MONEYMARKETSECA_MARKET_VALUE_TOT?43?</vt:lpstr>
      <vt:lpstr>XDO_?MONEYMARKETSECA_MARKET_VALUE_TOT?45?</vt:lpstr>
      <vt:lpstr>XDO_?MONEYMARKETSECA_MARKET_VALUE_TOT?47?</vt:lpstr>
      <vt:lpstr>XDO_?MONEYMARKETSECA_MARKET_VALUE_TOT?49?</vt:lpstr>
      <vt:lpstr>XDO_?MONEYMARKETSECA_MARKET_VALUE_TOT?5?</vt:lpstr>
      <vt:lpstr>XDO_?MONEYMARKETSECA_MARKET_VALUE_TOT?51?</vt:lpstr>
      <vt:lpstr>XDO_?MONEYMARKETSECA_MARKET_VALUE_TOT?53?</vt:lpstr>
      <vt:lpstr>XDO_?MONEYMARKETSECA_MARKET_VALUE_TOT?55?</vt:lpstr>
      <vt:lpstr>XDO_?MONEYMARKETSECA_MARKET_VALUE_TOT?57?</vt:lpstr>
      <vt:lpstr>XDO_?MONEYMARKETSECA_MARKET_VALUE_TOT?59?</vt:lpstr>
      <vt:lpstr>XDO_?MONEYMARKETSECA_MARKET_VALUE_TOT?61?</vt:lpstr>
      <vt:lpstr>XDO_?MONEYMARKETSECA_MARKET_VALUE_TOT?63?</vt:lpstr>
      <vt:lpstr>XDO_?MONEYMARKETSECA_MARKET_VALUE_TOT?65?</vt:lpstr>
      <vt:lpstr>XDO_?MONEYMARKETSECA_MARKET_VALUE_TOT?67?</vt:lpstr>
      <vt:lpstr>XDO_?MONEYMARKETSECA_MARKET_VALUE_TOT?69?</vt:lpstr>
      <vt:lpstr>XDO_?MONEYMARKETSECA_MARKET_VALUE_TOT?7?</vt:lpstr>
      <vt:lpstr>XDO_?MONEYMARKETSECA_MARKET_VALUE_TOT?71?</vt:lpstr>
      <vt:lpstr>XDO_?MONEYMARKETSECA_MARKET_VALUE_TOT?73?</vt:lpstr>
      <vt:lpstr>XDO_?MONEYMARKETSECA_MARKET_VALUE_TOT?75?</vt:lpstr>
      <vt:lpstr>XDO_?MONEYMARKETSECA_MARKET_VALUE_TOT?77?</vt:lpstr>
      <vt:lpstr>XDO_?MONEYMARKETSECA_MARKET_VALUE_TOT?79?</vt:lpstr>
      <vt:lpstr>XDO_?MONEYMARKETSECA_MARKET_VALUE_TOT?81?</vt:lpstr>
      <vt:lpstr>XDO_?MONEYMARKETSECA_MARKET_VALUE_TOT?83?</vt:lpstr>
      <vt:lpstr>XDO_?MONEYMARKETSECA_MARKET_VALUE_TOT?85?</vt:lpstr>
      <vt:lpstr>XDO_?MONEYMARKETSECA_MARKET_VALUE_TOT?87?</vt:lpstr>
      <vt:lpstr>XDO_?MONEYMARKETSECA_MARKET_VALUE_TOT?89?</vt:lpstr>
      <vt:lpstr>XDO_?MONEYMARKETSECA_MARKET_VALUE_TOT?9?</vt:lpstr>
      <vt:lpstr>XDO_?MONEYMARKETSECA_MARKET_VALUE_TOT?91?</vt:lpstr>
      <vt:lpstr>XDO_?MONEYMARKETSECA_MARKET_VALUE_TOT?93?</vt:lpstr>
      <vt:lpstr>XDO_?MONEYMARKETSECA_MARKET_VALUE_TOT?95?</vt:lpstr>
      <vt:lpstr>XDO_?MONEYMARKETSECA_NAME?</vt:lpstr>
      <vt:lpstr>XDO_?MONEYMARKETSECA_PER_NET_ASSETS?</vt:lpstr>
      <vt:lpstr>XDO_?MONEYMARKETSECA_PER_NET_ASSETS_TOT?1?</vt:lpstr>
      <vt:lpstr>XDO_?MONEYMARKETSECA_PER_NET_ASSETS_TOT?11?</vt:lpstr>
      <vt:lpstr>XDO_?MONEYMARKETSECA_PER_NET_ASSETS_TOT?13?</vt:lpstr>
      <vt:lpstr>XDO_?MONEYMARKETSECA_PER_NET_ASSETS_TOT?15?</vt:lpstr>
      <vt:lpstr>XDO_?MONEYMARKETSECA_PER_NET_ASSETS_TOT?17?</vt:lpstr>
      <vt:lpstr>XDO_?MONEYMARKETSECA_PER_NET_ASSETS_TOT?19?</vt:lpstr>
      <vt:lpstr>XDO_?MONEYMARKETSECA_PER_NET_ASSETS_TOT?21?</vt:lpstr>
      <vt:lpstr>XDO_?MONEYMARKETSECA_PER_NET_ASSETS_TOT?23?</vt:lpstr>
      <vt:lpstr>XDO_?MONEYMARKETSECA_PER_NET_ASSETS_TOT?25?</vt:lpstr>
      <vt:lpstr>XDO_?MONEYMARKETSECA_PER_NET_ASSETS_TOT?27?</vt:lpstr>
      <vt:lpstr>XDO_?MONEYMARKETSECA_PER_NET_ASSETS_TOT?29?</vt:lpstr>
      <vt:lpstr>XDO_?MONEYMARKETSECA_PER_NET_ASSETS_TOT?3?</vt:lpstr>
      <vt:lpstr>XDO_?MONEYMARKETSECA_PER_NET_ASSETS_TOT?31?</vt:lpstr>
      <vt:lpstr>XDO_?MONEYMARKETSECA_PER_NET_ASSETS_TOT?33?</vt:lpstr>
      <vt:lpstr>SUNBAL!XDO_?MONEYMARKETSECA_PER_NET_ASSETS_TOT?35?</vt:lpstr>
      <vt:lpstr>XDO_?MONEYMARKETSECA_PER_NET_ASSETS_TOT?35?</vt:lpstr>
      <vt:lpstr>XDO_?MONEYMARKETSECA_PER_NET_ASSETS_TOT?37?</vt:lpstr>
      <vt:lpstr>XDO_?MONEYMARKETSECA_PER_NET_ASSETS_TOT?39?</vt:lpstr>
      <vt:lpstr>XDO_?MONEYMARKETSECA_PER_NET_ASSETS_TOT?41?</vt:lpstr>
      <vt:lpstr>XDO_?MONEYMARKETSECA_PER_NET_ASSETS_TOT?43?</vt:lpstr>
      <vt:lpstr>XDO_?MONEYMARKETSECA_PER_NET_ASSETS_TOT?45?</vt:lpstr>
      <vt:lpstr>XDO_?MONEYMARKETSECA_PER_NET_ASSETS_TOT?47?</vt:lpstr>
      <vt:lpstr>XDO_?MONEYMARKETSECA_PER_NET_ASSETS_TOT?49?</vt:lpstr>
      <vt:lpstr>XDO_?MONEYMARKETSECA_PER_NET_ASSETS_TOT?5?</vt:lpstr>
      <vt:lpstr>XDO_?MONEYMARKETSECA_PER_NET_ASSETS_TOT?51?</vt:lpstr>
      <vt:lpstr>XDO_?MONEYMARKETSECA_PER_NET_ASSETS_TOT?53?</vt:lpstr>
      <vt:lpstr>XDO_?MONEYMARKETSECA_PER_NET_ASSETS_TOT?55?</vt:lpstr>
      <vt:lpstr>XDO_?MONEYMARKETSECA_PER_NET_ASSETS_TOT?57?</vt:lpstr>
      <vt:lpstr>XDO_?MONEYMARKETSECA_PER_NET_ASSETS_TOT?59?</vt:lpstr>
      <vt:lpstr>XDO_?MONEYMARKETSECA_PER_NET_ASSETS_TOT?61?</vt:lpstr>
      <vt:lpstr>XDO_?MONEYMARKETSECA_PER_NET_ASSETS_TOT?63?</vt:lpstr>
      <vt:lpstr>XDO_?MONEYMARKETSECA_PER_NET_ASSETS_TOT?65?</vt:lpstr>
      <vt:lpstr>XDO_?MONEYMARKETSECA_PER_NET_ASSETS_TOT?67?</vt:lpstr>
      <vt:lpstr>XDO_?MONEYMARKETSECA_PER_NET_ASSETS_TOT?69?</vt:lpstr>
      <vt:lpstr>XDO_?MONEYMARKETSECA_PER_NET_ASSETS_TOT?7?</vt:lpstr>
      <vt:lpstr>XDO_?MONEYMARKETSECA_PER_NET_ASSETS_TOT?71?</vt:lpstr>
      <vt:lpstr>XDO_?MONEYMARKETSECA_PER_NET_ASSETS_TOT?73?</vt:lpstr>
      <vt:lpstr>XDO_?MONEYMARKETSECA_PER_NET_ASSETS_TOT?75?</vt:lpstr>
      <vt:lpstr>XDO_?MONEYMARKETSECA_PER_NET_ASSETS_TOT?77?</vt:lpstr>
      <vt:lpstr>XDO_?MONEYMARKETSECA_PER_NET_ASSETS_TOT?79?</vt:lpstr>
      <vt:lpstr>XDO_?MONEYMARKETSECA_PER_NET_ASSETS_TOT?81?</vt:lpstr>
      <vt:lpstr>XDO_?MONEYMARKETSECA_PER_NET_ASSETS_TOT?83?</vt:lpstr>
      <vt:lpstr>XDO_?MONEYMARKETSECA_PER_NET_ASSETS_TOT?85?</vt:lpstr>
      <vt:lpstr>XDO_?MONEYMARKETSECA_PER_NET_ASSETS_TOT?87?</vt:lpstr>
      <vt:lpstr>XDO_?MONEYMARKETSECA_PER_NET_ASSETS_TOT?89?</vt:lpstr>
      <vt:lpstr>XDO_?MONEYMARKETSECA_PER_NET_ASSETS_TOT?9?</vt:lpstr>
      <vt:lpstr>XDO_?MONEYMARKETSECA_PER_NET_ASSETS_TOT?91?</vt:lpstr>
      <vt:lpstr>XDO_?MONEYMARKETSECA_PER_NET_ASSETS_TOT?93?</vt:lpstr>
      <vt:lpstr>XDO_?MONEYMARKETSECA_PER_NET_ASSETS_TOT?95?</vt:lpstr>
      <vt:lpstr>XDO_?MONEYMARKETSECA_RATING_INDUSTRY?</vt:lpstr>
      <vt:lpstr>XDO_?MONEYMARKETSECA_SL_NO?</vt:lpstr>
      <vt:lpstr>XDO_?MONEYMARKETSECA_UNITS?</vt:lpstr>
      <vt:lpstr>XDO_?MONEYMARKETSECB_ISIN_CODE?</vt:lpstr>
      <vt:lpstr>XDO_?MONEYMARKETSECB_MARKET_VALUE?</vt:lpstr>
      <vt:lpstr>XDO_?MONEYMARKETSECB_MARKET_VALUE_TOT?1?</vt:lpstr>
      <vt:lpstr>XDO_?MONEYMARKETSECB_MARKET_VALUE_TOT?11?</vt:lpstr>
      <vt:lpstr>XDO_?MONEYMARKETSECB_MARKET_VALUE_TOT?13?</vt:lpstr>
      <vt:lpstr>XDO_?MONEYMARKETSECB_MARKET_VALUE_TOT?15?</vt:lpstr>
      <vt:lpstr>XDO_?MONEYMARKETSECB_MARKET_VALUE_TOT?17?</vt:lpstr>
      <vt:lpstr>XDO_?MONEYMARKETSECB_MARKET_VALUE_TOT?19?</vt:lpstr>
      <vt:lpstr>XDO_?MONEYMARKETSECB_MARKET_VALUE_TOT?21?</vt:lpstr>
      <vt:lpstr>XDO_?MONEYMARKETSECB_MARKET_VALUE_TOT?23?</vt:lpstr>
      <vt:lpstr>XDO_?MONEYMARKETSECB_MARKET_VALUE_TOT?25?</vt:lpstr>
      <vt:lpstr>XDO_?MONEYMARKETSECB_MARKET_VALUE_TOT?27?</vt:lpstr>
      <vt:lpstr>XDO_?MONEYMARKETSECB_MARKET_VALUE_TOT?29?</vt:lpstr>
      <vt:lpstr>XDO_?MONEYMARKETSECB_MARKET_VALUE_TOT?3?</vt:lpstr>
      <vt:lpstr>XDO_?MONEYMARKETSECB_MARKET_VALUE_TOT?31?</vt:lpstr>
      <vt:lpstr>XDO_?MONEYMARKETSECB_MARKET_VALUE_TOT?33?</vt:lpstr>
      <vt:lpstr>XDO_?MONEYMARKETSECB_MARKET_VALUE_TOT?35?</vt:lpstr>
      <vt:lpstr>XDO_?MONEYMARKETSECB_MARKET_VALUE_TOT?37?</vt:lpstr>
      <vt:lpstr>SUNBAL!XDO_?MONEYMARKETSECB_MARKET_VALUE_TOT?39?</vt:lpstr>
      <vt:lpstr>XDO_?MONEYMARKETSECB_MARKET_VALUE_TOT?39?</vt:lpstr>
      <vt:lpstr>XDO_?MONEYMARKETSECB_MARKET_VALUE_TOT?41?</vt:lpstr>
      <vt:lpstr>XDO_?MONEYMARKETSECB_MARKET_VALUE_TOT?43?</vt:lpstr>
      <vt:lpstr>XDO_?MONEYMARKETSECB_MARKET_VALUE_TOT?45?</vt:lpstr>
      <vt:lpstr>XDO_?MONEYMARKETSECB_MARKET_VALUE_TOT?47?</vt:lpstr>
      <vt:lpstr>XDO_?MONEYMARKETSECB_MARKET_VALUE_TOT?49?</vt:lpstr>
      <vt:lpstr>XDO_?MONEYMARKETSECB_MARKET_VALUE_TOT?5?</vt:lpstr>
      <vt:lpstr>XDO_?MONEYMARKETSECB_MARKET_VALUE_TOT?51?</vt:lpstr>
      <vt:lpstr>XDO_?MONEYMARKETSECB_MARKET_VALUE_TOT?53?</vt:lpstr>
      <vt:lpstr>XDO_?MONEYMARKETSECB_MARKET_VALUE_TOT?55?</vt:lpstr>
      <vt:lpstr>XDO_?MONEYMARKETSECB_MARKET_VALUE_TOT?57?</vt:lpstr>
      <vt:lpstr>XDO_?MONEYMARKETSECB_MARKET_VALUE_TOT?59?</vt:lpstr>
      <vt:lpstr>XDO_?MONEYMARKETSECB_MARKET_VALUE_TOT?61?</vt:lpstr>
      <vt:lpstr>XDO_?MONEYMARKETSECB_MARKET_VALUE_TOT?63?</vt:lpstr>
      <vt:lpstr>XDO_?MONEYMARKETSECB_MARKET_VALUE_TOT?65?</vt:lpstr>
      <vt:lpstr>XDO_?MONEYMARKETSECB_MARKET_VALUE_TOT?67?</vt:lpstr>
      <vt:lpstr>XDO_?MONEYMARKETSECB_MARKET_VALUE_TOT?69?</vt:lpstr>
      <vt:lpstr>XDO_?MONEYMARKETSECB_MARKET_VALUE_TOT?7?</vt:lpstr>
      <vt:lpstr>XDO_?MONEYMARKETSECB_MARKET_VALUE_TOT?71?</vt:lpstr>
      <vt:lpstr>XDO_?MONEYMARKETSECB_MARKET_VALUE_TOT?73?</vt:lpstr>
      <vt:lpstr>XDO_?MONEYMARKETSECB_MARKET_VALUE_TOT?75?</vt:lpstr>
      <vt:lpstr>XDO_?MONEYMARKETSECB_MARKET_VALUE_TOT?77?</vt:lpstr>
      <vt:lpstr>XDO_?MONEYMARKETSECB_MARKET_VALUE_TOT?79?</vt:lpstr>
      <vt:lpstr>XDO_?MONEYMARKETSECB_MARKET_VALUE_TOT?81?</vt:lpstr>
      <vt:lpstr>XDO_?MONEYMARKETSECB_MARKET_VALUE_TOT?83?</vt:lpstr>
      <vt:lpstr>XDO_?MONEYMARKETSECB_MARKET_VALUE_TOT?85?</vt:lpstr>
      <vt:lpstr>XDO_?MONEYMARKETSECB_MARKET_VALUE_TOT?87?</vt:lpstr>
      <vt:lpstr>XDO_?MONEYMARKETSECB_MARKET_VALUE_TOT?89?</vt:lpstr>
      <vt:lpstr>XDO_?MONEYMARKETSECB_MARKET_VALUE_TOT?9?</vt:lpstr>
      <vt:lpstr>XDO_?MONEYMARKETSECB_MARKET_VALUE_TOT?91?</vt:lpstr>
      <vt:lpstr>XDO_?MONEYMARKETSECB_MARKET_VALUE_TOT?93?</vt:lpstr>
      <vt:lpstr>XDO_?MONEYMARKETSECB_MARKET_VALUE_TOT?95?</vt:lpstr>
      <vt:lpstr>XDO_?MONEYMARKETSECB_NAME?</vt:lpstr>
      <vt:lpstr>XDO_?MONEYMARKETSECB_PER_NET_ASSETS?</vt:lpstr>
      <vt:lpstr>XDO_?MONEYMARKETSECB_PER_NET_ASSETS_TOT?1?</vt:lpstr>
      <vt:lpstr>XDO_?MONEYMARKETSECB_PER_NET_ASSETS_TOT?11?</vt:lpstr>
      <vt:lpstr>XDO_?MONEYMARKETSECB_PER_NET_ASSETS_TOT?13?</vt:lpstr>
      <vt:lpstr>XDO_?MONEYMARKETSECB_PER_NET_ASSETS_TOT?15?</vt:lpstr>
      <vt:lpstr>XDO_?MONEYMARKETSECB_PER_NET_ASSETS_TOT?17?</vt:lpstr>
      <vt:lpstr>XDO_?MONEYMARKETSECB_PER_NET_ASSETS_TOT?19?</vt:lpstr>
      <vt:lpstr>XDO_?MONEYMARKETSECB_PER_NET_ASSETS_TOT?21?</vt:lpstr>
      <vt:lpstr>XDO_?MONEYMARKETSECB_PER_NET_ASSETS_TOT?23?</vt:lpstr>
      <vt:lpstr>XDO_?MONEYMARKETSECB_PER_NET_ASSETS_TOT?25?</vt:lpstr>
      <vt:lpstr>XDO_?MONEYMARKETSECB_PER_NET_ASSETS_TOT?27?</vt:lpstr>
      <vt:lpstr>XDO_?MONEYMARKETSECB_PER_NET_ASSETS_TOT?29?</vt:lpstr>
      <vt:lpstr>XDO_?MONEYMARKETSECB_PER_NET_ASSETS_TOT?3?</vt:lpstr>
      <vt:lpstr>XDO_?MONEYMARKETSECB_PER_NET_ASSETS_TOT?31?</vt:lpstr>
      <vt:lpstr>XDO_?MONEYMARKETSECB_PER_NET_ASSETS_TOT?33?</vt:lpstr>
      <vt:lpstr>XDO_?MONEYMARKETSECB_PER_NET_ASSETS_TOT?35?</vt:lpstr>
      <vt:lpstr>XDO_?MONEYMARKETSECB_PER_NET_ASSETS_TOT?37?</vt:lpstr>
      <vt:lpstr>SUNBAL!XDO_?MONEYMARKETSECB_PER_NET_ASSETS_TOT?39?</vt:lpstr>
      <vt:lpstr>XDO_?MONEYMARKETSECB_PER_NET_ASSETS_TOT?39?</vt:lpstr>
      <vt:lpstr>XDO_?MONEYMARKETSECB_PER_NET_ASSETS_TOT?41?</vt:lpstr>
      <vt:lpstr>XDO_?MONEYMARKETSECB_PER_NET_ASSETS_TOT?43?</vt:lpstr>
      <vt:lpstr>XDO_?MONEYMARKETSECB_PER_NET_ASSETS_TOT?45?</vt:lpstr>
      <vt:lpstr>XDO_?MONEYMARKETSECB_PER_NET_ASSETS_TOT?47?</vt:lpstr>
      <vt:lpstr>XDO_?MONEYMARKETSECB_PER_NET_ASSETS_TOT?49?</vt:lpstr>
      <vt:lpstr>XDO_?MONEYMARKETSECB_PER_NET_ASSETS_TOT?5?</vt:lpstr>
      <vt:lpstr>XDO_?MONEYMARKETSECB_PER_NET_ASSETS_TOT?51?</vt:lpstr>
      <vt:lpstr>XDO_?MONEYMARKETSECB_PER_NET_ASSETS_TOT?53?</vt:lpstr>
      <vt:lpstr>XDO_?MONEYMARKETSECB_PER_NET_ASSETS_TOT?55?</vt:lpstr>
      <vt:lpstr>XDO_?MONEYMARKETSECB_PER_NET_ASSETS_TOT?57?</vt:lpstr>
      <vt:lpstr>XDO_?MONEYMARKETSECB_PER_NET_ASSETS_TOT?59?</vt:lpstr>
      <vt:lpstr>XDO_?MONEYMARKETSECB_PER_NET_ASSETS_TOT?61?</vt:lpstr>
      <vt:lpstr>XDO_?MONEYMARKETSECB_PER_NET_ASSETS_TOT?63?</vt:lpstr>
      <vt:lpstr>XDO_?MONEYMARKETSECB_PER_NET_ASSETS_TOT?65?</vt:lpstr>
      <vt:lpstr>XDO_?MONEYMARKETSECB_PER_NET_ASSETS_TOT?67?</vt:lpstr>
      <vt:lpstr>XDO_?MONEYMARKETSECB_PER_NET_ASSETS_TOT?69?</vt:lpstr>
      <vt:lpstr>XDO_?MONEYMARKETSECB_PER_NET_ASSETS_TOT?7?</vt:lpstr>
      <vt:lpstr>XDO_?MONEYMARKETSECB_PER_NET_ASSETS_TOT?71?</vt:lpstr>
      <vt:lpstr>XDO_?MONEYMARKETSECB_PER_NET_ASSETS_TOT?73?</vt:lpstr>
      <vt:lpstr>XDO_?MONEYMARKETSECB_PER_NET_ASSETS_TOT?75?</vt:lpstr>
      <vt:lpstr>XDO_?MONEYMARKETSECB_PER_NET_ASSETS_TOT?77?</vt:lpstr>
      <vt:lpstr>XDO_?MONEYMARKETSECB_PER_NET_ASSETS_TOT?79?</vt:lpstr>
      <vt:lpstr>XDO_?MONEYMARKETSECB_PER_NET_ASSETS_TOT?81?</vt:lpstr>
      <vt:lpstr>XDO_?MONEYMARKETSECB_PER_NET_ASSETS_TOT?83?</vt:lpstr>
      <vt:lpstr>XDO_?MONEYMARKETSECB_PER_NET_ASSETS_TOT?85?</vt:lpstr>
      <vt:lpstr>XDO_?MONEYMARKETSECB_PER_NET_ASSETS_TOT?87?</vt:lpstr>
      <vt:lpstr>XDO_?MONEYMARKETSECB_PER_NET_ASSETS_TOT?89?</vt:lpstr>
      <vt:lpstr>XDO_?MONEYMARKETSECB_PER_NET_ASSETS_TOT?9?</vt:lpstr>
      <vt:lpstr>XDO_?MONEYMARKETSECB_PER_NET_ASSETS_TOT?91?</vt:lpstr>
      <vt:lpstr>XDO_?MONEYMARKETSECB_PER_NET_ASSETS_TOT?93?</vt:lpstr>
      <vt:lpstr>XDO_?MONEYMARKETSECB_PER_NET_ASSETS_TOT?95?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XDO_?MONEYMARKETSECC_MARKET_VALUE_TOT?1?</vt:lpstr>
      <vt:lpstr>XDO_?MONEYMARKETSECC_MARKET_VALUE_TOT?10?</vt:lpstr>
      <vt:lpstr>XDO_?MONEYMARKETSECC_MARKET_VALUE_TOT?11?</vt:lpstr>
      <vt:lpstr>XDO_?MONEYMARKETSECC_MARKET_VALUE_TOT?12?</vt:lpstr>
      <vt:lpstr>XDO_?MONEYMARKETSECC_MARKET_VALUE_TOT?13?</vt:lpstr>
      <vt:lpstr>XDO_?MONEYMARKETSECC_MARKET_VALUE_TOT?14?</vt:lpstr>
      <vt:lpstr>XDO_?MONEYMARKETSECC_MARKET_VALUE_TOT?15?</vt:lpstr>
      <vt:lpstr>XDO_?MONEYMARKETSECC_MARKET_VALUE_TOT?16?</vt:lpstr>
      <vt:lpstr>XDO_?MONEYMARKETSECC_MARKET_VALUE_TOT?17?</vt:lpstr>
      <vt:lpstr>XDO_?MONEYMARKETSECC_MARKET_VALUE_TOT?18?</vt:lpstr>
      <vt:lpstr>XDO_?MONEYMARKETSECC_MARKET_VALUE_TOT?19?</vt:lpstr>
      <vt:lpstr>XDO_?MONEYMARKETSECC_MARKET_VALUE_TOT?2?</vt:lpstr>
      <vt:lpstr>XDO_?MONEYMARKETSECC_MARKET_VALUE_TOT?20?</vt:lpstr>
      <vt:lpstr>XDO_?MONEYMARKETSECC_MARKET_VALUE_TOT?21?</vt:lpstr>
      <vt:lpstr>XDO_?MONEYMARKETSECC_MARKET_VALUE_TOT?22?</vt:lpstr>
      <vt:lpstr>XDO_?MONEYMARKETSECC_MARKET_VALUE_TOT?23?</vt:lpstr>
      <vt:lpstr>XDO_?MONEYMARKETSECC_MARKET_VALUE_TOT?24?</vt:lpstr>
      <vt:lpstr>XDO_?MONEYMARKETSECC_MARKET_VALUE_TOT?25?</vt:lpstr>
      <vt:lpstr>XDO_?MONEYMARKETSECC_MARKET_VALUE_TOT?26?</vt:lpstr>
      <vt:lpstr>XDO_?MONEYMARKETSECC_MARKET_VALUE_TOT?27?</vt:lpstr>
      <vt:lpstr>XDO_?MONEYMARKETSECC_MARKET_VALUE_TOT?28?</vt:lpstr>
      <vt:lpstr>XDO_?MONEYMARKETSECC_MARKET_VALUE_TOT?29?</vt:lpstr>
      <vt:lpstr>XDO_?MONEYMARKETSECC_MARKET_VALUE_TOT?3?</vt:lpstr>
      <vt:lpstr>XDO_?MONEYMARKETSECC_MARKET_VALUE_TOT?30?</vt:lpstr>
      <vt:lpstr>XDO_?MONEYMARKETSECC_MARKET_VALUE_TOT?31?</vt:lpstr>
      <vt:lpstr>XDO_?MONEYMARKETSECC_MARKET_VALUE_TOT?32?</vt:lpstr>
      <vt:lpstr>XDO_?MONEYMARKETSECC_MARKET_VALUE_TOT?33?</vt:lpstr>
      <vt:lpstr>XDO_?MONEYMARKETSECC_MARKET_VALUE_TOT?34?</vt:lpstr>
      <vt:lpstr>XDO_?MONEYMARKETSECC_MARKET_VALUE_TOT?35?</vt:lpstr>
      <vt:lpstr>XDO_?MONEYMARKETSECC_MARKET_VALUE_TOT?36?</vt:lpstr>
      <vt:lpstr>XDO_?MONEYMARKETSECC_MARKET_VALUE_TOT?37?</vt:lpstr>
      <vt:lpstr>XDO_?MONEYMARKETSECC_MARKET_VALUE_TOT?38?</vt:lpstr>
      <vt:lpstr>XDO_?MONEYMARKETSECC_MARKET_VALUE_TOT?39?</vt:lpstr>
      <vt:lpstr>XDO_?MONEYMARKETSECC_MARKET_VALUE_TOT?4?</vt:lpstr>
      <vt:lpstr>XDO_?MONEYMARKETSECC_MARKET_VALUE_TOT?40?</vt:lpstr>
      <vt:lpstr>XDO_?MONEYMARKETSECC_MARKET_VALUE_TOT?41?</vt:lpstr>
      <vt:lpstr>SUNBAL!XDO_?MONEYMARKETSECC_MARKET_VALUE_TOT?42?</vt:lpstr>
      <vt:lpstr>XDO_?MONEYMARKETSECC_MARKET_VALUE_TOT?42?</vt:lpstr>
      <vt:lpstr>SUNBAL!XDO_?MONEYMARKETSECC_MARKET_VALUE_TOT?43?</vt:lpstr>
      <vt:lpstr>XDO_?MONEYMARKETSECC_MARKET_VALUE_TOT?43?</vt:lpstr>
      <vt:lpstr>XDO_?MONEYMARKETSECC_MARKET_VALUE_TOT?44?</vt:lpstr>
      <vt:lpstr>XDO_?MONEYMARKETSECC_MARKET_VALUE_TOT?45?</vt:lpstr>
      <vt:lpstr>XDO_?MONEYMARKETSECC_MARKET_VALUE_TOT?46?</vt:lpstr>
      <vt:lpstr>XDO_?MONEYMARKETSECC_MARKET_VALUE_TOT?47?</vt:lpstr>
      <vt:lpstr>XDO_?MONEYMARKETSECC_MARKET_VALUE_TOT?48?</vt:lpstr>
      <vt:lpstr>XDO_?MONEYMARKETSECC_MARKET_VALUE_TOT?49?</vt:lpstr>
      <vt:lpstr>XDO_?MONEYMARKETSECC_MARKET_VALUE_TOT?5?</vt:lpstr>
      <vt:lpstr>XDO_?MONEYMARKETSECC_MARKET_VALUE_TOT?50?</vt:lpstr>
      <vt:lpstr>XDO_?MONEYMARKETSECC_MARKET_VALUE_TOT?51?</vt:lpstr>
      <vt:lpstr>XDO_?MONEYMARKETSECC_MARKET_VALUE_TOT?52?</vt:lpstr>
      <vt:lpstr>XDO_?MONEYMARKETSECC_MARKET_VALUE_TOT?53?</vt:lpstr>
      <vt:lpstr>XDO_?MONEYMARKETSECC_MARKET_VALUE_TOT?54?</vt:lpstr>
      <vt:lpstr>XDO_?MONEYMARKETSECC_MARKET_VALUE_TOT?55?</vt:lpstr>
      <vt:lpstr>XDO_?MONEYMARKETSECC_MARKET_VALUE_TOT?56?</vt:lpstr>
      <vt:lpstr>XDO_?MONEYMARKETSECC_MARKET_VALUE_TOT?57?</vt:lpstr>
      <vt:lpstr>XDO_?MONEYMARKETSECC_MARKET_VALUE_TOT?58?</vt:lpstr>
      <vt:lpstr>XDO_?MONEYMARKETSECC_MARKET_VALUE_TOT?59?</vt:lpstr>
      <vt:lpstr>XDO_?MONEYMARKETSECC_MARKET_VALUE_TOT?6?</vt:lpstr>
      <vt:lpstr>XDO_?MONEYMARKETSECC_MARKET_VALUE_TOT?60?</vt:lpstr>
      <vt:lpstr>XDO_?MONEYMARKETSECC_MARKET_VALUE_TOT?61?</vt:lpstr>
      <vt:lpstr>XDO_?MONEYMARKETSECC_MARKET_VALUE_TOT?62?</vt:lpstr>
      <vt:lpstr>XDO_?MONEYMARKETSECC_MARKET_VALUE_TOT?63?</vt:lpstr>
      <vt:lpstr>XDO_?MONEYMARKETSECC_MARKET_VALUE_TOT?64?</vt:lpstr>
      <vt:lpstr>XDO_?MONEYMARKETSECC_MARKET_VALUE_TOT?65?</vt:lpstr>
      <vt:lpstr>XDO_?MONEYMARKETSECC_MARKET_VALUE_TOT?66?</vt:lpstr>
      <vt:lpstr>XDO_?MONEYMARKETSECC_MARKET_VALUE_TOT?67?</vt:lpstr>
      <vt:lpstr>XDO_?MONEYMARKETSECC_MARKET_VALUE_TOT?68?</vt:lpstr>
      <vt:lpstr>XDO_?MONEYMARKETSECC_MARKET_VALUE_TOT?69?</vt:lpstr>
      <vt:lpstr>XDO_?MONEYMARKETSECC_MARKET_VALUE_TOT?7?</vt:lpstr>
      <vt:lpstr>XDO_?MONEYMARKETSECC_MARKET_VALUE_TOT?70?</vt:lpstr>
      <vt:lpstr>XDO_?MONEYMARKETSECC_MARKET_VALUE_TOT?71?</vt:lpstr>
      <vt:lpstr>XDO_?MONEYMARKETSECC_MARKET_VALUE_TOT?72?</vt:lpstr>
      <vt:lpstr>XDO_?MONEYMARKETSECC_MARKET_VALUE_TOT?73?</vt:lpstr>
      <vt:lpstr>XDO_?MONEYMARKETSECC_MARKET_VALUE_TOT?74?</vt:lpstr>
      <vt:lpstr>XDO_?MONEYMARKETSECC_MARKET_VALUE_TOT?75?</vt:lpstr>
      <vt:lpstr>XDO_?MONEYMARKETSECC_MARKET_VALUE_TOT?76?</vt:lpstr>
      <vt:lpstr>XDO_?MONEYMARKETSECC_MARKET_VALUE_TOT?77?</vt:lpstr>
      <vt:lpstr>XDO_?MONEYMARKETSECC_MARKET_VALUE_TOT?78?</vt:lpstr>
      <vt:lpstr>XDO_?MONEYMARKETSECC_MARKET_VALUE_TOT?79?</vt:lpstr>
      <vt:lpstr>XDO_?MONEYMARKETSECC_MARKET_VALUE_TOT?8?</vt:lpstr>
      <vt:lpstr>XDO_?MONEYMARKETSECC_MARKET_VALUE_TOT?80?</vt:lpstr>
      <vt:lpstr>XDO_?MONEYMARKETSECC_MARKET_VALUE_TOT?81?</vt:lpstr>
      <vt:lpstr>XDO_?MONEYMARKETSECC_MARKET_VALUE_TOT?82?</vt:lpstr>
      <vt:lpstr>XDO_?MONEYMARKETSECC_MARKET_VALUE_TOT?83?</vt:lpstr>
      <vt:lpstr>XDO_?MONEYMARKETSECC_MARKET_VALUE_TOT?84?</vt:lpstr>
      <vt:lpstr>XDO_?MONEYMARKETSECC_MARKET_VALUE_TOT?85?</vt:lpstr>
      <vt:lpstr>XDO_?MONEYMARKETSECC_MARKET_VALUE_TOT?86?</vt:lpstr>
      <vt:lpstr>XDO_?MONEYMARKETSECC_MARKET_VALUE_TOT?87?</vt:lpstr>
      <vt:lpstr>XDO_?MONEYMARKETSECC_MARKET_VALUE_TOT?88?</vt:lpstr>
      <vt:lpstr>XDO_?MONEYMARKETSECC_MARKET_VALUE_TOT?89?</vt:lpstr>
      <vt:lpstr>XDO_?MONEYMARKETSECC_MARKET_VALUE_TOT?9?</vt:lpstr>
      <vt:lpstr>XDO_?MONEYMARKETSECC_MARKET_VALUE_TOT?90?</vt:lpstr>
      <vt:lpstr>XDO_?MONEYMARKETSECC_MARKET_VALUE_TOT?91?</vt:lpstr>
      <vt:lpstr>XDO_?MONEYMARKETSECC_MARKET_VALUE_TOT?92?</vt:lpstr>
      <vt:lpstr>XDO_?MONEYMARKETSECC_MARKET_VALUE_TOT?93?</vt:lpstr>
      <vt:lpstr>XDO_?MONEYMARKETSECC_MARKET_VALUE_TOT?94?</vt:lpstr>
      <vt:lpstr>XDO_?MONEYMARKETSECC_MARKET_VALUE_TOT?95?</vt:lpstr>
      <vt:lpstr>XDO_?MONEYMARKETSECC_MARKET_VALUE_TOT?96?</vt:lpstr>
      <vt:lpstr>XDO_?MONEYMARKETSECC_NAME?</vt:lpstr>
      <vt:lpstr>XDO_?MONEYMARKETSECC_PER_NET_ASSETS?</vt:lpstr>
      <vt:lpstr>XDO_?MONEYMARKETSECC_PER_NET_ASSETS_TOT?</vt:lpstr>
      <vt:lpstr>XDO_?MONEYMARKETSECC_PER_NET_ASSETS_TOT?1?</vt:lpstr>
      <vt:lpstr>XDO_?MONEYMARKETSECC_PER_NET_ASSETS_TOT?10?</vt:lpstr>
      <vt:lpstr>XDO_?MONEYMARKETSECC_PER_NET_ASSETS_TOT?11?</vt:lpstr>
      <vt:lpstr>XDO_?MONEYMARKETSECC_PER_NET_ASSETS_TOT?12?</vt:lpstr>
      <vt:lpstr>XDO_?MONEYMARKETSECC_PER_NET_ASSETS_TOT?13?</vt:lpstr>
      <vt:lpstr>XDO_?MONEYMARKETSECC_PER_NET_ASSETS_TOT?14?</vt:lpstr>
      <vt:lpstr>XDO_?MONEYMARKETSECC_PER_NET_ASSETS_TOT?15?</vt:lpstr>
      <vt:lpstr>XDO_?MONEYMARKETSECC_PER_NET_ASSETS_TOT?16?</vt:lpstr>
      <vt:lpstr>XDO_?MONEYMARKETSECC_PER_NET_ASSETS_TOT?17?</vt:lpstr>
      <vt:lpstr>XDO_?MONEYMARKETSECC_PER_NET_ASSETS_TOT?18?</vt:lpstr>
      <vt:lpstr>XDO_?MONEYMARKETSECC_PER_NET_ASSETS_TOT?19?</vt:lpstr>
      <vt:lpstr>XDO_?MONEYMARKETSECC_PER_NET_ASSETS_TOT?2?</vt:lpstr>
      <vt:lpstr>XDO_?MONEYMARKETSECC_PER_NET_ASSETS_TOT?20?</vt:lpstr>
      <vt:lpstr>XDO_?MONEYMARKETSECC_PER_NET_ASSETS_TOT?21?</vt:lpstr>
      <vt:lpstr>XDO_?MONEYMARKETSECC_PER_NET_ASSETS_TOT?22?</vt:lpstr>
      <vt:lpstr>XDO_?MONEYMARKETSECC_PER_NET_ASSETS_TOT?23?</vt:lpstr>
      <vt:lpstr>XDO_?MONEYMARKETSECC_PER_NET_ASSETS_TOT?24?</vt:lpstr>
      <vt:lpstr>XDO_?MONEYMARKETSECC_PER_NET_ASSETS_TOT?25?</vt:lpstr>
      <vt:lpstr>XDO_?MONEYMARKETSECC_PER_NET_ASSETS_TOT?26?</vt:lpstr>
      <vt:lpstr>XDO_?MONEYMARKETSECC_PER_NET_ASSETS_TOT?27?</vt:lpstr>
      <vt:lpstr>XDO_?MONEYMARKETSECC_PER_NET_ASSETS_TOT?28?</vt:lpstr>
      <vt:lpstr>XDO_?MONEYMARKETSECC_PER_NET_ASSETS_TOT?29?</vt:lpstr>
      <vt:lpstr>XDO_?MONEYMARKETSECC_PER_NET_ASSETS_TOT?3?</vt:lpstr>
      <vt:lpstr>XDO_?MONEYMARKETSECC_PER_NET_ASSETS_TOT?30?</vt:lpstr>
      <vt:lpstr>XDO_?MONEYMARKETSECC_PER_NET_ASSETS_TOT?31?</vt:lpstr>
      <vt:lpstr>XDO_?MONEYMARKETSECC_PER_NET_ASSETS_TOT?32?</vt:lpstr>
      <vt:lpstr>XDO_?MONEYMARKETSECC_PER_NET_ASSETS_TOT?33?</vt:lpstr>
      <vt:lpstr>XDO_?MONEYMARKETSECC_PER_NET_ASSETS_TOT?34?</vt:lpstr>
      <vt:lpstr>XDO_?MONEYMARKETSECC_PER_NET_ASSETS_TOT?35?</vt:lpstr>
      <vt:lpstr>XDO_?MONEYMARKETSECC_PER_NET_ASSETS_TOT?36?</vt:lpstr>
      <vt:lpstr>XDO_?MONEYMARKETSECC_PER_NET_ASSETS_TOT?37?</vt:lpstr>
      <vt:lpstr>XDO_?MONEYMARKETSECC_PER_NET_ASSETS_TOT?38?</vt:lpstr>
      <vt:lpstr>XDO_?MONEYMARKETSECC_PER_NET_ASSETS_TOT?39?</vt:lpstr>
      <vt:lpstr>XDO_?MONEYMARKETSECC_PER_NET_ASSETS_TOT?4?</vt:lpstr>
      <vt:lpstr>XDO_?MONEYMARKETSECC_PER_NET_ASSETS_TOT?40?</vt:lpstr>
      <vt:lpstr>XDO_?MONEYMARKETSECC_PER_NET_ASSETS_TOT?41?</vt:lpstr>
      <vt:lpstr>SUNBAL!XDO_?MONEYMARKETSECC_PER_NET_ASSETS_TOT?42?</vt:lpstr>
      <vt:lpstr>XDO_?MONEYMARKETSECC_PER_NET_ASSETS_TOT?42?</vt:lpstr>
      <vt:lpstr>SUNBAL!XDO_?MONEYMARKETSECC_PER_NET_ASSETS_TOT?43?</vt:lpstr>
      <vt:lpstr>XDO_?MONEYMARKETSECC_PER_NET_ASSETS_TOT?43?</vt:lpstr>
      <vt:lpstr>XDO_?MONEYMARKETSECC_PER_NET_ASSETS_TOT?44?</vt:lpstr>
      <vt:lpstr>XDO_?MONEYMARKETSECC_PER_NET_ASSETS_TOT?45?</vt:lpstr>
      <vt:lpstr>XDO_?MONEYMARKETSECC_PER_NET_ASSETS_TOT?46?</vt:lpstr>
      <vt:lpstr>XDO_?MONEYMARKETSECC_PER_NET_ASSETS_TOT?47?</vt:lpstr>
      <vt:lpstr>XDO_?MONEYMARKETSECC_PER_NET_ASSETS_TOT?48?</vt:lpstr>
      <vt:lpstr>XDO_?MONEYMARKETSECC_PER_NET_ASSETS_TOT?49?</vt:lpstr>
      <vt:lpstr>XDO_?MONEYMARKETSECC_PER_NET_ASSETS_TOT?5?</vt:lpstr>
      <vt:lpstr>XDO_?MONEYMARKETSECC_PER_NET_ASSETS_TOT?50?</vt:lpstr>
      <vt:lpstr>XDO_?MONEYMARKETSECC_PER_NET_ASSETS_TOT?51?</vt:lpstr>
      <vt:lpstr>XDO_?MONEYMARKETSECC_PER_NET_ASSETS_TOT?52?</vt:lpstr>
      <vt:lpstr>XDO_?MONEYMARKETSECC_PER_NET_ASSETS_TOT?53?</vt:lpstr>
      <vt:lpstr>XDO_?MONEYMARKETSECC_PER_NET_ASSETS_TOT?54?</vt:lpstr>
      <vt:lpstr>XDO_?MONEYMARKETSECC_PER_NET_ASSETS_TOT?55?</vt:lpstr>
      <vt:lpstr>XDO_?MONEYMARKETSECC_PER_NET_ASSETS_TOT?56?</vt:lpstr>
      <vt:lpstr>XDO_?MONEYMARKETSECC_PER_NET_ASSETS_TOT?57?</vt:lpstr>
      <vt:lpstr>XDO_?MONEYMARKETSECC_PER_NET_ASSETS_TOT?58?</vt:lpstr>
      <vt:lpstr>XDO_?MONEYMARKETSECC_PER_NET_ASSETS_TOT?59?</vt:lpstr>
      <vt:lpstr>XDO_?MONEYMARKETSECC_PER_NET_ASSETS_TOT?6?</vt:lpstr>
      <vt:lpstr>XDO_?MONEYMARKETSECC_PER_NET_ASSETS_TOT?60?</vt:lpstr>
      <vt:lpstr>XDO_?MONEYMARKETSECC_PER_NET_ASSETS_TOT?61?</vt:lpstr>
      <vt:lpstr>XDO_?MONEYMARKETSECC_PER_NET_ASSETS_TOT?62?</vt:lpstr>
      <vt:lpstr>XDO_?MONEYMARKETSECC_PER_NET_ASSETS_TOT?63?</vt:lpstr>
      <vt:lpstr>XDO_?MONEYMARKETSECC_PER_NET_ASSETS_TOT?64?</vt:lpstr>
      <vt:lpstr>XDO_?MONEYMARKETSECC_PER_NET_ASSETS_TOT?65?</vt:lpstr>
      <vt:lpstr>XDO_?MONEYMARKETSECC_PER_NET_ASSETS_TOT?66?</vt:lpstr>
      <vt:lpstr>XDO_?MONEYMARKETSECC_PER_NET_ASSETS_TOT?67?</vt:lpstr>
      <vt:lpstr>XDO_?MONEYMARKETSECC_PER_NET_ASSETS_TOT?68?</vt:lpstr>
      <vt:lpstr>XDO_?MONEYMARKETSECC_PER_NET_ASSETS_TOT?69?</vt:lpstr>
      <vt:lpstr>XDO_?MONEYMARKETSECC_PER_NET_ASSETS_TOT?7?</vt:lpstr>
      <vt:lpstr>XDO_?MONEYMARKETSECC_PER_NET_ASSETS_TOT?70?</vt:lpstr>
      <vt:lpstr>XDO_?MONEYMARKETSECC_PER_NET_ASSETS_TOT?71?</vt:lpstr>
      <vt:lpstr>XDO_?MONEYMARKETSECC_PER_NET_ASSETS_TOT?72?</vt:lpstr>
      <vt:lpstr>XDO_?MONEYMARKETSECC_PER_NET_ASSETS_TOT?73?</vt:lpstr>
      <vt:lpstr>XDO_?MONEYMARKETSECC_PER_NET_ASSETS_TOT?74?</vt:lpstr>
      <vt:lpstr>XDO_?MONEYMARKETSECC_PER_NET_ASSETS_TOT?75?</vt:lpstr>
      <vt:lpstr>XDO_?MONEYMARKETSECC_PER_NET_ASSETS_TOT?76?</vt:lpstr>
      <vt:lpstr>XDO_?MONEYMARKETSECC_PER_NET_ASSETS_TOT?77?</vt:lpstr>
      <vt:lpstr>XDO_?MONEYMARKETSECC_PER_NET_ASSETS_TOT?78?</vt:lpstr>
      <vt:lpstr>XDO_?MONEYMARKETSECC_PER_NET_ASSETS_TOT?79?</vt:lpstr>
      <vt:lpstr>XDO_?MONEYMARKETSECC_PER_NET_ASSETS_TOT?8?</vt:lpstr>
      <vt:lpstr>XDO_?MONEYMARKETSECC_PER_NET_ASSETS_TOT?80?</vt:lpstr>
      <vt:lpstr>XDO_?MONEYMARKETSECC_PER_NET_ASSETS_TOT?81?</vt:lpstr>
      <vt:lpstr>XDO_?MONEYMARKETSECC_PER_NET_ASSETS_TOT?82?</vt:lpstr>
      <vt:lpstr>XDO_?MONEYMARKETSECC_PER_NET_ASSETS_TOT?83?</vt:lpstr>
      <vt:lpstr>XDO_?MONEYMARKETSECC_PER_NET_ASSETS_TOT?84?</vt:lpstr>
      <vt:lpstr>XDO_?MONEYMARKETSECC_PER_NET_ASSETS_TOT?85?</vt:lpstr>
      <vt:lpstr>XDO_?MONEYMARKETSECC_PER_NET_ASSETS_TOT?86?</vt:lpstr>
      <vt:lpstr>XDO_?MONEYMARKETSECC_PER_NET_ASSETS_TOT?87?</vt:lpstr>
      <vt:lpstr>XDO_?MONEYMARKETSECC_PER_NET_ASSETS_TOT?88?</vt:lpstr>
      <vt:lpstr>XDO_?MONEYMARKETSECC_PER_NET_ASSETS_TOT?89?</vt:lpstr>
      <vt:lpstr>XDO_?MONEYMARKETSECC_PER_NET_ASSETS_TOT?9?</vt:lpstr>
      <vt:lpstr>XDO_?MONEYMARKETSECC_PER_NET_ASSETS_TOT?90?</vt:lpstr>
      <vt:lpstr>XDO_?MONEYMARKETSECC_PER_NET_ASSETS_TOT?91?</vt:lpstr>
      <vt:lpstr>XDO_?MONEYMARKETSECC_PER_NET_ASSETS_TOT?92?</vt:lpstr>
      <vt:lpstr>XDO_?MONEYMARKETSECC_PER_NET_ASSETS_TOT?93?</vt:lpstr>
      <vt:lpstr>XDO_?MONEYMARKETSECC_PER_NET_ASSETS_TOT?94?</vt:lpstr>
      <vt:lpstr>XDO_?MONEYMARKETSECC_PER_NET_ASSETS_TOT?95?</vt:lpstr>
      <vt:lpstr>XDO_?MONEYMARKETSECC_PER_NET_ASSETS_TOT?96?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XDO_?MONEYMARKETSECD_ISIN_CODE?1?</vt:lpstr>
      <vt:lpstr>XDO_?MONEYMARKETSECD_ISIN_CODE?10?</vt:lpstr>
      <vt:lpstr>XDO_?MONEYMARKETSECD_ISIN_CODE?11?</vt:lpstr>
      <vt:lpstr>XDO_?MONEYMARKETSECD_ISIN_CODE?12?</vt:lpstr>
      <vt:lpstr>XDO_?MONEYMARKETSECD_ISIN_CODE?13?</vt:lpstr>
      <vt:lpstr>XDO_?MONEYMARKETSECD_ISIN_CODE?14?</vt:lpstr>
      <vt:lpstr>XDO_?MONEYMARKETSECD_ISIN_CODE?15?</vt:lpstr>
      <vt:lpstr>XDO_?MONEYMARKETSECD_ISIN_CODE?16?</vt:lpstr>
      <vt:lpstr>XDO_?MONEYMARKETSECD_ISIN_CODE?17?</vt:lpstr>
      <vt:lpstr>XDO_?MONEYMARKETSECD_ISIN_CODE?18?</vt:lpstr>
      <vt:lpstr>XDO_?MONEYMARKETSECD_ISIN_CODE?19?</vt:lpstr>
      <vt:lpstr>XDO_?MONEYMARKETSECD_ISIN_CODE?2?</vt:lpstr>
      <vt:lpstr>XDO_?MONEYMARKETSECD_ISIN_CODE?20?</vt:lpstr>
      <vt:lpstr>SUNBAL!XDO_?MONEYMARKETSECD_ISIN_CODE?21?</vt:lpstr>
      <vt:lpstr>XDO_?MONEYMARKETSECD_ISIN_CODE?21?</vt:lpstr>
      <vt:lpstr>XDO_?MONEYMARKETSECD_ISIN_CODE?22?</vt:lpstr>
      <vt:lpstr>XDO_?MONEYMARKETSECD_ISIN_CODE?23?</vt:lpstr>
      <vt:lpstr>XDO_?MONEYMARKETSECD_ISIN_CODE?24?</vt:lpstr>
      <vt:lpstr>XDO_?MONEYMARKETSECD_ISIN_CODE?25?</vt:lpstr>
      <vt:lpstr>XDO_?MONEYMARKETSECD_ISIN_CODE?26?</vt:lpstr>
      <vt:lpstr>XDO_?MONEYMARKETSECD_ISIN_CODE?27?</vt:lpstr>
      <vt:lpstr>XDO_?MONEYMARKETSECD_ISIN_CODE?28?</vt:lpstr>
      <vt:lpstr>XDO_?MONEYMARKETSECD_ISIN_CODE?29?</vt:lpstr>
      <vt:lpstr>XDO_?MONEYMARKETSECD_ISIN_CODE?3?</vt:lpstr>
      <vt:lpstr>XDO_?MONEYMARKETSECD_ISIN_CODE?30?</vt:lpstr>
      <vt:lpstr>XDO_?MONEYMARKETSECD_ISIN_CODE?31?</vt:lpstr>
      <vt:lpstr>XDO_?MONEYMARKETSECD_ISIN_CODE?32?</vt:lpstr>
      <vt:lpstr>XDO_?MONEYMARKETSECD_ISIN_CODE?33?</vt:lpstr>
      <vt:lpstr>XDO_?MONEYMARKETSECD_ISIN_CODE?34?</vt:lpstr>
      <vt:lpstr>XDO_?MONEYMARKETSECD_ISIN_CODE?35?</vt:lpstr>
      <vt:lpstr>XDO_?MONEYMARKETSECD_ISIN_CODE?36?</vt:lpstr>
      <vt:lpstr>XDO_?MONEYMARKETSECD_ISIN_CODE?37?</vt:lpstr>
      <vt:lpstr>XDO_?MONEYMARKETSECD_ISIN_CODE?38?</vt:lpstr>
      <vt:lpstr>XDO_?MONEYMARKETSECD_ISIN_CODE?39?</vt:lpstr>
      <vt:lpstr>XDO_?MONEYMARKETSECD_ISIN_CODE?4?</vt:lpstr>
      <vt:lpstr>XDO_?MONEYMARKETSECD_ISIN_CODE?40?</vt:lpstr>
      <vt:lpstr>XDO_?MONEYMARKETSECD_ISIN_CODE?41?</vt:lpstr>
      <vt:lpstr>XDO_?MONEYMARKETSECD_ISIN_CODE?42?</vt:lpstr>
      <vt:lpstr>XDO_?MONEYMARKETSECD_ISIN_CODE?43?</vt:lpstr>
      <vt:lpstr>XDO_?MONEYMARKETSECD_ISIN_CODE?44?</vt:lpstr>
      <vt:lpstr>XDO_?MONEYMARKETSECD_ISIN_CODE?45?</vt:lpstr>
      <vt:lpstr>XDO_?MONEYMARKETSECD_ISIN_CODE?46?</vt:lpstr>
      <vt:lpstr>XDO_?MONEYMARKETSECD_ISIN_CODE?47?</vt:lpstr>
      <vt:lpstr>XDO_?MONEYMARKETSECD_ISIN_CODE?48?</vt:lpstr>
      <vt:lpstr>XDO_?MONEYMARKETSECD_ISIN_CODE?5?</vt:lpstr>
      <vt:lpstr>XDO_?MONEYMARKETSECD_ISIN_CODE?6?</vt:lpstr>
      <vt:lpstr>XDO_?MONEYMARKETSECD_ISIN_CODE?7?</vt:lpstr>
      <vt:lpstr>XDO_?MONEYMARKETSECD_ISIN_CODE?8?</vt:lpstr>
      <vt:lpstr>XDO_?MONEYMARKETSECD_ISIN_CODE?9?</vt:lpstr>
      <vt:lpstr>XDO_?MONEYMARKETSECD_MARKET_VALUE?</vt:lpstr>
      <vt:lpstr>XDO_?MONEYMARKETSECD_MARKET_VALUE?1?</vt:lpstr>
      <vt:lpstr>XDO_?MONEYMARKETSECD_MARKET_VALUE?10?</vt:lpstr>
      <vt:lpstr>XDO_?MONEYMARKETSECD_MARKET_VALUE?11?</vt:lpstr>
      <vt:lpstr>XDO_?MONEYMARKETSECD_MARKET_VALUE?12?</vt:lpstr>
      <vt:lpstr>XDO_?MONEYMARKETSECD_MARKET_VALUE?13?</vt:lpstr>
      <vt:lpstr>XDO_?MONEYMARKETSECD_MARKET_VALUE?14?</vt:lpstr>
      <vt:lpstr>XDO_?MONEYMARKETSECD_MARKET_VALUE?15?</vt:lpstr>
      <vt:lpstr>XDO_?MONEYMARKETSECD_MARKET_VALUE?16?</vt:lpstr>
      <vt:lpstr>XDO_?MONEYMARKETSECD_MARKET_VALUE?17?</vt:lpstr>
      <vt:lpstr>XDO_?MONEYMARKETSECD_MARKET_VALUE?18?</vt:lpstr>
      <vt:lpstr>XDO_?MONEYMARKETSECD_MARKET_VALUE?19?</vt:lpstr>
      <vt:lpstr>XDO_?MONEYMARKETSECD_MARKET_VALUE?2?</vt:lpstr>
      <vt:lpstr>XDO_?MONEYMARKETSECD_MARKET_VALUE?20?</vt:lpstr>
      <vt:lpstr>SUNBAL!XDO_?MONEYMARKETSECD_MARKET_VALUE?21?</vt:lpstr>
      <vt:lpstr>XDO_?MONEYMARKETSECD_MARKET_VALUE?21?</vt:lpstr>
      <vt:lpstr>XDO_?MONEYMARKETSECD_MARKET_VALUE?22?</vt:lpstr>
      <vt:lpstr>XDO_?MONEYMARKETSECD_MARKET_VALUE?23?</vt:lpstr>
      <vt:lpstr>XDO_?MONEYMARKETSECD_MARKET_VALUE?24?</vt:lpstr>
      <vt:lpstr>XDO_?MONEYMARKETSECD_MARKET_VALUE?25?</vt:lpstr>
      <vt:lpstr>XDO_?MONEYMARKETSECD_MARKET_VALUE?26?</vt:lpstr>
      <vt:lpstr>XDO_?MONEYMARKETSECD_MARKET_VALUE?27?</vt:lpstr>
      <vt:lpstr>XDO_?MONEYMARKETSECD_MARKET_VALUE?28?</vt:lpstr>
      <vt:lpstr>XDO_?MONEYMARKETSECD_MARKET_VALUE?29?</vt:lpstr>
      <vt:lpstr>XDO_?MONEYMARKETSECD_MARKET_VALUE?3?</vt:lpstr>
      <vt:lpstr>XDO_?MONEYMARKETSECD_MARKET_VALUE?30?</vt:lpstr>
      <vt:lpstr>XDO_?MONEYMARKETSECD_MARKET_VALUE?31?</vt:lpstr>
      <vt:lpstr>XDO_?MONEYMARKETSECD_MARKET_VALUE?32?</vt:lpstr>
      <vt:lpstr>XDO_?MONEYMARKETSECD_MARKET_VALUE?33?</vt:lpstr>
      <vt:lpstr>XDO_?MONEYMARKETSECD_MARKET_VALUE?34?</vt:lpstr>
      <vt:lpstr>XDO_?MONEYMARKETSECD_MARKET_VALUE?35?</vt:lpstr>
      <vt:lpstr>XDO_?MONEYMARKETSECD_MARKET_VALUE?36?</vt:lpstr>
      <vt:lpstr>XDO_?MONEYMARKETSECD_MARKET_VALUE?37?</vt:lpstr>
      <vt:lpstr>XDO_?MONEYMARKETSECD_MARKET_VALUE?38?</vt:lpstr>
      <vt:lpstr>XDO_?MONEYMARKETSECD_MARKET_VALUE?39?</vt:lpstr>
      <vt:lpstr>XDO_?MONEYMARKETSECD_MARKET_VALUE?4?</vt:lpstr>
      <vt:lpstr>XDO_?MONEYMARKETSECD_MARKET_VALUE?40?</vt:lpstr>
      <vt:lpstr>XDO_?MONEYMARKETSECD_MARKET_VALUE?41?</vt:lpstr>
      <vt:lpstr>XDO_?MONEYMARKETSECD_MARKET_VALUE?42?</vt:lpstr>
      <vt:lpstr>XDO_?MONEYMARKETSECD_MARKET_VALUE?43?</vt:lpstr>
      <vt:lpstr>XDO_?MONEYMARKETSECD_MARKET_VALUE?44?</vt:lpstr>
      <vt:lpstr>XDO_?MONEYMARKETSECD_MARKET_VALUE?45?</vt:lpstr>
      <vt:lpstr>XDO_?MONEYMARKETSECD_MARKET_VALUE?46?</vt:lpstr>
      <vt:lpstr>XDO_?MONEYMARKETSECD_MARKET_VALUE?47?</vt:lpstr>
      <vt:lpstr>XDO_?MONEYMARKETSECD_MARKET_VALUE?48?</vt:lpstr>
      <vt:lpstr>XDO_?MONEYMARKETSECD_MARKET_VALUE?5?</vt:lpstr>
      <vt:lpstr>XDO_?MONEYMARKETSECD_MARKET_VALUE?6?</vt:lpstr>
      <vt:lpstr>XDO_?MONEYMARKETSECD_MARKET_VALUE?7?</vt:lpstr>
      <vt:lpstr>XDO_?MONEYMARKETSECD_MARKET_VALUE?8?</vt:lpstr>
      <vt:lpstr>XDO_?MONEYMARKETSECD_MARKET_VALUE?9?</vt:lpstr>
      <vt:lpstr>XDO_?MONEYMARKETSECD_MARKET_VALUE_TOT?</vt:lpstr>
      <vt:lpstr>XDO_?MONEYMARKETSECD_MARKET_VALUE_TOT?1?</vt:lpstr>
      <vt:lpstr>XDO_?MONEYMARKETSECD_MARKET_VALUE_TOT?10?</vt:lpstr>
      <vt:lpstr>XDO_?MONEYMARKETSECD_MARKET_VALUE_TOT?11?</vt:lpstr>
      <vt:lpstr>XDO_?MONEYMARKETSECD_MARKET_VALUE_TOT?12?</vt:lpstr>
      <vt:lpstr>XDO_?MONEYMARKETSECD_MARKET_VALUE_TOT?13?</vt:lpstr>
      <vt:lpstr>XDO_?MONEYMARKETSECD_MARKET_VALUE_TOT?14?</vt:lpstr>
      <vt:lpstr>XDO_?MONEYMARKETSECD_MARKET_VALUE_TOT?15?</vt:lpstr>
      <vt:lpstr>XDO_?MONEYMARKETSECD_MARKET_VALUE_TOT?16?</vt:lpstr>
      <vt:lpstr>XDO_?MONEYMARKETSECD_MARKET_VALUE_TOT?17?</vt:lpstr>
      <vt:lpstr>XDO_?MONEYMARKETSECD_MARKET_VALUE_TOT?18?</vt:lpstr>
      <vt:lpstr>XDO_?MONEYMARKETSECD_MARKET_VALUE_TOT?19?</vt:lpstr>
      <vt:lpstr>XDO_?MONEYMARKETSECD_MARKET_VALUE_TOT?2?</vt:lpstr>
      <vt:lpstr>XDO_?MONEYMARKETSECD_MARKET_VALUE_TOT?20?</vt:lpstr>
      <vt:lpstr>XDO_?MONEYMARKETSECD_MARKET_VALUE_TOT?21?</vt:lpstr>
      <vt:lpstr>XDO_?MONEYMARKETSECD_MARKET_VALUE_TOT?22?</vt:lpstr>
      <vt:lpstr>SUNBAL!XDO_?MONEYMARKETSECD_MARKET_VALUE_TOT?23?</vt:lpstr>
      <vt:lpstr>XDO_?MONEYMARKETSECD_MARKET_VALUE_TOT?23?</vt:lpstr>
      <vt:lpstr>XDO_?MONEYMARKETSECD_MARKET_VALUE_TOT?24?</vt:lpstr>
      <vt:lpstr>XDO_?MONEYMARKETSECD_MARKET_VALUE_TOT?25?</vt:lpstr>
      <vt:lpstr>XDO_?MONEYMARKETSECD_MARKET_VALUE_TOT?26?</vt:lpstr>
      <vt:lpstr>XDO_?MONEYMARKETSECD_MARKET_VALUE_TOT?27?</vt:lpstr>
      <vt:lpstr>XDO_?MONEYMARKETSECD_MARKET_VALUE_TOT?28?</vt:lpstr>
      <vt:lpstr>XDO_?MONEYMARKETSECD_MARKET_VALUE_TOT?29?</vt:lpstr>
      <vt:lpstr>XDO_?MONEYMARKETSECD_MARKET_VALUE_TOT?3?</vt:lpstr>
      <vt:lpstr>XDO_?MONEYMARKETSECD_MARKET_VALUE_TOT?30?</vt:lpstr>
      <vt:lpstr>XDO_?MONEYMARKETSECD_MARKET_VALUE_TOT?31?</vt:lpstr>
      <vt:lpstr>XDO_?MONEYMARKETSECD_MARKET_VALUE_TOT?32?</vt:lpstr>
      <vt:lpstr>XDO_?MONEYMARKETSECD_MARKET_VALUE_TOT?33?</vt:lpstr>
      <vt:lpstr>XDO_?MONEYMARKETSECD_MARKET_VALUE_TOT?34?</vt:lpstr>
      <vt:lpstr>XDO_?MONEYMARKETSECD_MARKET_VALUE_TOT?35?</vt:lpstr>
      <vt:lpstr>XDO_?MONEYMARKETSECD_MARKET_VALUE_TOT?36?</vt:lpstr>
      <vt:lpstr>XDO_?MONEYMARKETSECD_MARKET_VALUE_TOT?37?</vt:lpstr>
      <vt:lpstr>XDO_?MONEYMARKETSECD_MARKET_VALUE_TOT?38?</vt:lpstr>
      <vt:lpstr>XDO_?MONEYMARKETSECD_MARKET_VALUE_TOT?39?</vt:lpstr>
      <vt:lpstr>XDO_?MONEYMARKETSECD_MARKET_VALUE_TOT?4?</vt:lpstr>
      <vt:lpstr>XDO_?MONEYMARKETSECD_MARKET_VALUE_TOT?40?</vt:lpstr>
      <vt:lpstr>XDO_?MONEYMARKETSECD_MARKET_VALUE_TOT?41?</vt:lpstr>
      <vt:lpstr>XDO_?MONEYMARKETSECD_MARKET_VALUE_TOT?42?</vt:lpstr>
      <vt:lpstr>XDO_?MONEYMARKETSECD_MARKET_VALUE_TOT?43?</vt:lpstr>
      <vt:lpstr>XDO_?MONEYMARKETSECD_MARKET_VALUE_TOT?44?</vt:lpstr>
      <vt:lpstr>XDO_?MONEYMARKETSECD_MARKET_VALUE_TOT?45?</vt:lpstr>
      <vt:lpstr>XDO_?MONEYMARKETSECD_MARKET_VALUE_TOT?46?</vt:lpstr>
      <vt:lpstr>XDO_?MONEYMARKETSECD_MARKET_VALUE_TOT?47?</vt:lpstr>
      <vt:lpstr>XDO_?MONEYMARKETSECD_MARKET_VALUE_TOT?48?</vt:lpstr>
      <vt:lpstr>XDO_?MONEYMARKETSECD_MARKET_VALUE_TOT?5?</vt:lpstr>
      <vt:lpstr>XDO_?MONEYMARKETSECD_MARKET_VALUE_TOT?6?</vt:lpstr>
      <vt:lpstr>XDO_?MONEYMARKETSECD_MARKET_VALUE_TOT?7?</vt:lpstr>
      <vt:lpstr>XDO_?MONEYMARKETSECD_MARKET_VALUE_TOT?8?</vt:lpstr>
      <vt:lpstr>XDO_?MONEYMARKETSECD_MARKET_VALUE_TOT?9?</vt:lpstr>
      <vt:lpstr>XDO_?MONEYMARKETSECD_NAME?</vt:lpstr>
      <vt:lpstr>XDO_?MONEYMARKETSECD_NAME?1?</vt:lpstr>
      <vt:lpstr>XDO_?MONEYMARKETSECD_NAME?10?</vt:lpstr>
      <vt:lpstr>XDO_?MONEYMARKETSECD_NAME?11?</vt:lpstr>
      <vt:lpstr>XDO_?MONEYMARKETSECD_NAME?12?</vt:lpstr>
      <vt:lpstr>XDO_?MONEYMARKETSECD_NAME?13?</vt:lpstr>
      <vt:lpstr>XDO_?MONEYMARKETSECD_NAME?14?</vt:lpstr>
      <vt:lpstr>XDO_?MONEYMARKETSECD_NAME?15?</vt:lpstr>
      <vt:lpstr>XDO_?MONEYMARKETSECD_NAME?16?</vt:lpstr>
      <vt:lpstr>XDO_?MONEYMARKETSECD_NAME?17?</vt:lpstr>
      <vt:lpstr>XDO_?MONEYMARKETSECD_NAME?18?</vt:lpstr>
      <vt:lpstr>XDO_?MONEYMARKETSECD_NAME?19?</vt:lpstr>
      <vt:lpstr>XDO_?MONEYMARKETSECD_NAME?2?</vt:lpstr>
      <vt:lpstr>XDO_?MONEYMARKETSECD_NAME?20?</vt:lpstr>
      <vt:lpstr>SUNBAL!XDO_?MONEYMARKETSECD_NAME?21?</vt:lpstr>
      <vt:lpstr>XDO_?MONEYMARKETSECD_NAME?21?</vt:lpstr>
      <vt:lpstr>XDO_?MONEYMARKETSECD_NAME?22?</vt:lpstr>
      <vt:lpstr>XDO_?MONEYMARKETSECD_NAME?23?</vt:lpstr>
      <vt:lpstr>XDO_?MONEYMARKETSECD_NAME?24?</vt:lpstr>
      <vt:lpstr>XDO_?MONEYMARKETSECD_NAME?25?</vt:lpstr>
      <vt:lpstr>XDO_?MONEYMARKETSECD_NAME?26?</vt:lpstr>
      <vt:lpstr>XDO_?MONEYMARKETSECD_NAME?27?</vt:lpstr>
      <vt:lpstr>XDO_?MONEYMARKETSECD_NAME?28?</vt:lpstr>
      <vt:lpstr>XDO_?MONEYMARKETSECD_NAME?29?</vt:lpstr>
      <vt:lpstr>XDO_?MONEYMARKETSECD_NAME?3?</vt:lpstr>
      <vt:lpstr>XDO_?MONEYMARKETSECD_NAME?30?</vt:lpstr>
      <vt:lpstr>XDO_?MONEYMARKETSECD_NAME?31?</vt:lpstr>
      <vt:lpstr>XDO_?MONEYMARKETSECD_NAME?32?</vt:lpstr>
      <vt:lpstr>XDO_?MONEYMARKETSECD_NAME?33?</vt:lpstr>
      <vt:lpstr>XDO_?MONEYMARKETSECD_NAME?34?</vt:lpstr>
      <vt:lpstr>XDO_?MONEYMARKETSECD_NAME?35?</vt:lpstr>
      <vt:lpstr>XDO_?MONEYMARKETSECD_NAME?36?</vt:lpstr>
      <vt:lpstr>XDO_?MONEYMARKETSECD_NAME?37?</vt:lpstr>
      <vt:lpstr>XDO_?MONEYMARKETSECD_NAME?38?</vt:lpstr>
      <vt:lpstr>XDO_?MONEYMARKETSECD_NAME?39?</vt:lpstr>
      <vt:lpstr>XDO_?MONEYMARKETSECD_NAME?4?</vt:lpstr>
      <vt:lpstr>XDO_?MONEYMARKETSECD_NAME?40?</vt:lpstr>
      <vt:lpstr>XDO_?MONEYMARKETSECD_NAME?41?</vt:lpstr>
      <vt:lpstr>XDO_?MONEYMARKETSECD_NAME?42?</vt:lpstr>
      <vt:lpstr>XDO_?MONEYMARKETSECD_NAME?43?</vt:lpstr>
      <vt:lpstr>XDO_?MONEYMARKETSECD_NAME?44?</vt:lpstr>
      <vt:lpstr>XDO_?MONEYMARKETSECD_NAME?45?</vt:lpstr>
      <vt:lpstr>XDO_?MONEYMARKETSECD_NAME?46?</vt:lpstr>
      <vt:lpstr>XDO_?MONEYMARKETSECD_NAME?47?</vt:lpstr>
      <vt:lpstr>XDO_?MONEYMARKETSECD_NAME?48?</vt:lpstr>
      <vt:lpstr>XDO_?MONEYMARKETSECD_NAME?5?</vt:lpstr>
      <vt:lpstr>XDO_?MONEYMARKETSECD_NAME?6?</vt:lpstr>
      <vt:lpstr>XDO_?MONEYMARKETSECD_NAME?7?</vt:lpstr>
      <vt:lpstr>XDO_?MONEYMARKETSECD_NAME?8?</vt:lpstr>
      <vt:lpstr>XDO_?MONEYMARKETSECD_NAME?9?</vt:lpstr>
      <vt:lpstr>XDO_?MONEYMARKETSECD_PER_NET_ASSETS?</vt:lpstr>
      <vt:lpstr>XDO_?MONEYMARKETSECD_PER_NET_ASSETS?1?</vt:lpstr>
      <vt:lpstr>XDO_?MONEYMARKETSECD_PER_NET_ASSETS?10?</vt:lpstr>
      <vt:lpstr>XDO_?MONEYMARKETSECD_PER_NET_ASSETS?11?</vt:lpstr>
      <vt:lpstr>XDO_?MONEYMARKETSECD_PER_NET_ASSETS?12?</vt:lpstr>
      <vt:lpstr>XDO_?MONEYMARKETSECD_PER_NET_ASSETS?13?</vt:lpstr>
      <vt:lpstr>XDO_?MONEYMARKETSECD_PER_NET_ASSETS?14?</vt:lpstr>
      <vt:lpstr>XDO_?MONEYMARKETSECD_PER_NET_ASSETS?15?</vt:lpstr>
      <vt:lpstr>XDO_?MONEYMARKETSECD_PER_NET_ASSETS?16?</vt:lpstr>
      <vt:lpstr>XDO_?MONEYMARKETSECD_PER_NET_ASSETS?17?</vt:lpstr>
      <vt:lpstr>XDO_?MONEYMARKETSECD_PER_NET_ASSETS?18?</vt:lpstr>
      <vt:lpstr>XDO_?MONEYMARKETSECD_PER_NET_ASSETS?19?</vt:lpstr>
      <vt:lpstr>XDO_?MONEYMARKETSECD_PER_NET_ASSETS?2?</vt:lpstr>
      <vt:lpstr>XDO_?MONEYMARKETSECD_PER_NET_ASSETS?20?</vt:lpstr>
      <vt:lpstr>SUNBAL!XDO_?MONEYMARKETSECD_PER_NET_ASSETS?21?</vt:lpstr>
      <vt:lpstr>XDO_?MONEYMARKETSECD_PER_NET_ASSETS?21?</vt:lpstr>
      <vt:lpstr>XDO_?MONEYMARKETSECD_PER_NET_ASSETS?22?</vt:lpstr>
      <vt:lpstr>XDO_?MONEYMARKETSECD_PER_NET_ASSETS?23?</vt:lpstr>
      <vt:lpstr>XDO_?MONEYMARKETSECD_PER_NET_ASSETS?24?</vt:lpstr>
      <vt:lpstr>XDO_?MONEYMARKETSECD_PER_NET_ASSETS?25?</vt:lpstr>
      <vt:lpstr>XDO_?MONEYMARKETSECD_PER_NET_ASSETS?26?</vt:lpstr>
      <vt:lpstr>XDO_?MONEYMARKETSECD_PER_NET_ASSETS?27?</vt:lpstr>
      <vt:lpstr>XDO_?MONEYMARKETSECD_PER_NET_ASSETS?28?</vt:lpstr>
      <vt:lpstr>XDO_?MONEYMARKETSECD_PER_NET_ASSETS?29?</vt:lpstr>
      <vt:lpstr>XDO_?MONEYMARKETSECD_PER_NET_ASSETS?3?</vt:lpstr>
      <vt:lpstr>XDO_?MONEYMARKETSECD_PER_NET_ASSETS?30?</vt:lpstr>
      <vt:lpstr>XDO_?MONEYMARKETSECD_PER_NET_ASSETS?31?</vt:lpstr>
      <vt:lpstr>XDO_?MONEYMARKETSECD_PER_NET_ASSETS?32?</vt:lpstr>
      <vt:lpstr>XDO_?MONEYMARKETSECD_PER_NET_ASSETS?33?</vt:lpstr>
      <vt:lpstr>XDO_?MONEYMARKETSECD_PER_NET_ASSETS?34?</vt:lpstr>
      <vt:lpstr>XDO_?MONEYMARKETSECD_PER_NET_ASSETS?35?</vt:lpstr>
      <vt:lpstr>XDO_?MONEYMARKETSECD_PER_NET_ASSETS?36?</vt:lpstr>
      <vt:lpstr>XDO_?MONEYMARKETSECD_PER_NET_ASSETS?37?</vt:lpstr>
      <vt:lpstr>XDO_?MONEYMARKETSECD_PER_NET_ASSETS?38?</vt:lpstr>
      <vt:lpstr>XDO_?MONEYMARKETSECD_PER_NET_ASSETS?39?</vt:lpstr>
      <vt:lpstr>XDO_?MONEYMARKETSECD_PER_NET_ASSETS?4?</vt:lpstr>
      <vt:lpstr>XDO_?MONEYMARKETSECD_PER_NET_ASSETS?40?</vt:lpstr>
      <vt:lpstr>XDO_?MONEYMARKETSECD_PER_NET_ASSETS?41?</vt:lpstr>
      <vt:lpstr>XDO_?MONEYMARKETSECD_PER_NET_ASSETS?42?</vt:lpstr>
      <vt:lpstr>XDO_?MONEYMARKETSECD_PER_NET_ASSETS?43?</vt:lpstr>
      <vt:lpstr>XDO_?MONEYMARKETSECD_PER_NET_ASSETS?44?</vt:lpstr>
      <vt:lpstr>XDO_?MONEYMARKETSECD_PER_NET_ASSETS?45?</vt:lpstr>
      <vt:lpstr>XDO_?MONEYMARKETSECD_PER_NET_ASSETS?46?</vt:lpstr>
      <vt:lpstr>XDO_?MONEYMARKETSECD_PER_NET_ASSETS?47?</vt:lpstr>
      <vt:lpstr>XDO_?MONEYMARKETSECD_PER_NET_ASSETS?48?</vt:lpstr>
      <vt:lpstr>XDO_?MONEYMARKETSECD_PER_NET_ASSETS?5?</vt:lpstr>
      <vt:lpstr>XDO_?MONEYMARKETSECD_PER_NET_ASSETS?6?</vt:lpstr>
      <vt:lpstr>XDO_?MONEYMARKETSECD_PER_NET_ASSETS?7?</vt:lpstr>
      <vt:lpstr>XDO_?MONEYMARKETSECD_PER_NET_ASSETS?8?</vt:lpstr>
      <vt:lpstr>XDO_?MONEYMARKETSECD_PER_NET_ASSETS?9?</vt:lpstr>
      <vt:lpstr>XDO_?MONEYMARKETSECD_PER_NET_ASSETS_TOT?</vt:lpstr>
      <vt:lpstr>XDO_?MONEYMARKETSECD_PER_NET_ASSETS_TOT?1?</vt:lpstr>
      <vt:lpstr>XDO_?MONEYMARKETSECD_PER_NET_ASSETS_TOT?10?</vt:lpstr>
      <vt:lpstr>XDO_?MONEYMARKETSECD_PER_NET_ASSETS_TOT?11?</vt:lpstr>
      <vt:lpstr>XDO_?MONEYMARKETSECD_PER_NET_ASSETS_TOT?12?</vt:lpstr>
      <vt:lpstr>XDO_?MONEYMARKETSECD_PER_NET_ASSETS_TOT?13?</vt:lpstr>
      <vt:lpstr>XDO_?MONEYMARKETSECD_PER_NET_ASSETS_TOT?14?</vt:lpstr>
      <vt:lpstr>XDO_?MONEYMARKETSECD_PER_NET_ASSETS_TOT?15?</vt:lpstr>
      <vt:lpstr>XDO_?MONEYMARKETSECD_PER_NET_ASSETS_TOT?16?</vt:lpstr>
      <vt:lpstr>XDO_?MONEYMARKETSECD_PER_NET_ASSETS_TOT?17?</vt:lpstr>
      <vt:lpstr>XDO_?MONEYMARKETSECD_PER_NET_ASSETS_TOT?18?</vt:lpstr>
      <vt:lpstr>XDO_?MONEYMARKETSECD_PER_NET_ASSETS_TOT?19?</vt:lpstr>
      <vt:lpstr>XDO_?MONEYMARKETSECD_PER_NET_ASSETS_TOT?2?</vt:lpstr>
      <vt:lpstr>XDO_?MONEYMARKETSECD_PER_NET_ASSETS_TOT?20?</vt:lpstr>
      <vt:lpstr>XDO_?MONEYMARKETSECD_PER_NET_ASSETS_TOT?21?</vt:lpstr>
      <vt:lpstr>XDO_?MONEYMARKETSECD_PER_NET_ASSETS_TOT?22?</vt:lpstr>
      <vt:lpstr>SUNBAL!XDO_?MONEYMARKETSECD_PER_NET_ASSETS_TOT?23?</vt:lpstr>
      <vt:lpstr>XDO_?MONEYMARKETSECD_PER_NET_ASSETS_TOT?23?</vt:lpstr>
      <vt:lpstr>XDO_?MONEYMARKETSECD_PER_NET_ASSETS_TOT?24?</vt:lpstr>
      <vt:lpstr>XDO_?MONEYMARKETSECD_PER_NET_ASSETS_TOT?25?</vt:lpstr>
      <vt:lpstr>XDO_?MONEYMARKETSECD_PER_NET_ASSETS_TOT?26?</vt:lpstr>
      <vt:lpstr>XDO_?MONEYMARKETSECD_PER_NET_ASSETS_TOT?27?</vt:lpstr>
      <vt:lpstr>XDO_?MONEYMARKETSECD_PER_NET_ASSETS_TOT?28?</vt:lpstr>
      <vt:lpstr>XDO_?MONEYMARKETSECD_PER_NET_ASSETS_TOT?29?</vt:lpstr>
      <vt:lpstr>XDO_?MONEYMARKETSECD_PER_NET_ASSETS_TOT?3?</vt:lpstr>
      <vt:lpstr>XDO_?MONEYMARKETSECD_PER_NET_ASSETS_TOT?30?</vt:lpstr>
      <vt:lpstr>XDO_?MONEYMARKETSECD_PER_NET_ASSETS_TOT?31?</vt:lpstr>
      <vt:lpstr>XDO_?MONEYMARKETSECD_PER_NET_ASSETS_TOT?32?</vt:lpstr>
      <vt:lpstr>XDO_?MONEYMARKETSECD_PER_NET_ASSETS_TOT?33?</vt:lpstr>
      <vt:lpstr>XDO_?MONEYMARKETSECD_PER_NET_ASSETS_TOT?34?</vt:lpstr>
      <vt:lpstr>XDO_?MONEYMARKETSECD_PER_NET_ASSETS_TOT?35?</vt:lpstr>
      <vt:lpstr>XDO_?MONEYMARKETSECD_PER_NET_ASSETS_TOT?36?</vt:lpstr>
      <vt:lpstr>XDO_?MONEYMARKETSECD_PER_NET_ASSETS_TOT?37?</vt:lpstr>
      <vt:lpstr>XDO_?MONEYMARKETSECD_PER_NET_ASSETS_TOT?38?</vt:lpstr>
      <vt:lpstr>XDO_?MONEYMARKETSECD_PER_NET_ASSETS_TOT?39?</vt:lpstr>
      <vt:lpstr>XDO_?MONEYMARKETSECD_PER_NET_ASSETS_TOT?4?</vt:lpstr>
      <vt:lpstr>XDO_?MONEYMARKETSECD_PER_NET_ASSETS_TOT?40?</vt:lpstr>
      <vt:lpstr>XDO_?MONEYMARKETSECD_PER_NET_ASSETS_TOT?41?</vt:lpstr>
      <vt:lpstr>XDO_?MONEYMARKETSECD_PER_NET_ASSETS_TOT?42?</vt:lpstr>
      <vt:lpstr>XDO_?MONEYMARKETSECD_PER_NET_ASSETS_TOT?43?</vt:lpstr>
      <vt:lpstr>XDO_?MONEYMARKETSECD_PER_NET_ASSETS_TOT?44?</vt:lpstr>
      <vt:lpstr>XDO_?MONEYMARKETSECD_PER_NET_ASSETS_TOT?45?</vt:lpstr>
      <vt:lpstr>XDO_?MONEYMARKETSECD_PER_NET_ASSETS_TOT?46?</vt:lpstr>
      <vt:lpstr>XDO_?MONEYMARKETSECD_PER_NET_ASSETS_TOT?47?</vt:lpstr>
      <vt:lpstr>XDO_?MONEYMARKETSECD_PER_NET_ASSETS_TOT?48?</vt:lpstr>
      <vt:lpstr>XDO_?MONEYMARKETSECD_PER_NET_ASSETS_TOT?5?</vt:lpstr>
      <vt:lpstr>XDO_?MONEYMARKETSECD_PER_NET_ASSETS_TOT?6?</vt:lpstr>
      <vt:lpstr>XDO_?MONEYMARKETSECD_PER_NET_ASSETS_TOT?7?</vt:lpstr>
      <vt:lpstr>XDO_?MONEYMARKETSECD_PER_NET_ASSETS_TOT?8?</vt:lpstr>
      <vt:lpstr>XDO_?MONEYMARKETSECD_PER_NET_ASSETS_TOT?9?</vt:lpstr>
      <vt:lpstr>XDO_?MONEYMARKETSECD_RATING_INDUSTRY?</vt:lpstr>
      <vt:lpstr>XDO_?MONEYMARKETSECD_RATING_INDUSTRY?1?</vt:lpstr>
      <vt:lpstr>XDO_?MONEYMARKETSECD_RATING_INDUSTRY?10?</vt:lpstr>
      <vt:lpstr>XDO_?MONEYMARKETSECD_RATING_INDUSTRY?11?</vt:lpstr>
      <vt:lpstr>XDO_?MONEYMARKETSECD_RATING_INDUSTRY?12?</vt:lpstr>
      <vt:lpstr>XDO_?MONEYMARKETSECD_RATING_INDUSTRY?13?</vt:lpstr>
      <vt:lpstr>XDO_?MONEYMARKETSECD_RATING_INDUSTRY?14?</vt:lpstr>
      <vt:lpstr>XDO_?MONEYMARKETSECD_RATING_INDUSTRY?15?</vt:lpstr>
      <vt:lpstr>XDO_?MONEYMARKETSECD_RATING_INDUSTRY?16?</vt:lpstr>
      <vt:lpstr>XDO_?MONEYMARKETSECD_RATING_INDUSTRY?17?</vt:lpstr>
      <vt:lpstr>XDO_?MONEYMARKETSECD_RATING_INDUSTRY?18?</vt:lpstr>
      <vt:lpstr>XDO_?MONEYMARKETSECD_RATING_INDUSTRY?19?</vt:lpstr>
      <vt:lpstr>XDO_?MONEYMARKETSECD_RATING_INDUSTRY?2?</vt:lpstr>
      <vt:lpstr>XDO_?MONEYMARKETSECD_RATING_INDUSTRY?20?</vt:lpstr>
      <vt:lpstr>SUNBAL!XDO_?MONEYMARKETSECD_RATING_INDUSTRY?21?</vt:lpstr>
      <vt:lpstr>XDO_?MONEYMARKETSECD_RATING_INDUSTRY?21?</vt:lpstr>
      <vt:lpstr>XDO_?MONEYMARKETSECD_RATING_INDUSTRY?22?</vt:lpstr>
      <vt:lpstr>XDO_?MONEYMARKETSECD_RATING_INDUSTRY?23?</vt:lpstr>
      <vt:lpstr>XDO_?MONEYMARKETSECD_RATING_INDUSTRY?24?</vt:lpstr>
      <vt:lpstr>XDO_?MONEYMARKETSECD_RATING_INDUSTRY?25?</vt:lpstr>
      <vt:lpstr>XDO_?MONEYMARKETSECD_RATING_INDUSTRY?26?</vt:lpstr>
      <vt:lpstr>XDO_?MONEYMARKETSECD_RATING_INDUSTRY?27?</vt:lpstr>
      <vt:lpstr>XDO_?MONEYMARKETSECD_RATING_INDUSTRY?28?</vt:lpstr>
      <vt:lpstr>XDO_?MONEYMARKETSECD_RATING_INDUSTRY?29?</vt:lpstr>
      <vt:lpstr>XDO_?MONEYMARKETSECD_RATING_INDUSTRY?3?</vt:lpstr>
      <vt:lpstr>XDO_?MONEYMARKETSECD_RATING_INDUSTRY?30?</vt:lpstr>
      <vt:lpstr>XDO_?MONEYMARKETSECD_RATING_INDUSTRY?31?</vt:lpstr>
      <vt:lpstr>XDO_?MONEYMARKETSECD_RATING_INDUSTRY?32?</vt:lpstr>
      <vt:lpstr>XDO_?MONEYMARKETSECD_RATING_INDUSTRY?33?</vt:lpstr>
      <vt:lpstr>XDO_?MONEYMARKETSECD_RATING_INDUSTRY?34?</vt:lpstr>
      <vt:lpstr>XDO_?MONEYMARKETSECD_RATING_INDUSTRY?35?</vt:lpstr>
      <vt:lpstr>XDO_?MONEYMARKETSECD_RATING_INDUSTRY?36?</vt:lpstr>
      <vt:lpstr>XDO_?MONEYMARKETSECD_RATING_INDUSTRY?37?</vt:lpstr>
      <vt:lpstr>XDO_?MONEYMARKETSECD_RATING_INDUSTRY?38?</vt:lpstr>
      <vt:lpstr>XDO_?MONEYMARKETSECD_RATING_INDUSTRY?39?</vt:lpstr>
      <vt:lpstr>XDO_?MONEYMARKETSECD_RATING_INDUSTRY?4?</vt:lpstr>
      <vt:lpstr>XDO_?MONEYMARKETSECD_RATING_INDUSTRY?40?</vt:lpstr>
      <vt:lpstr>XDO_?MONEYMARKETSECD_RATING_INDUSTRY?41?</vt:lpstr>
      <vt:lpstr>XDO_?MONEYMARKETSECD_RATING_INDUSTRY?42?</vt:lpstr>
      <vt:lpstr>XDO_?MONEYMARKETSECD_RATING_INDUSTRY?43?</vt:lpstr>
      <vt:lpstr>XDO_?MONEYMARKETSECD_RATING_INDUSTRY?44?</vt:lpstr>
      <vt:lpstr>XDO_?MONEYMARKETSECD_RATING_INDUSTRY?45?</vt:lpstr>
      <vt:lpstr>XDO_?MONEYMARKETSECD_RATING_INDUSTRY?46?</vt:lpstr>
      <vt:lpstr>XDO_?MONEYMARKETSECD_RATING_INDUSTRY?47?</vt:lpstr>
      <vt:lpstr>XDO_?MONEYMARKETSECD_RATING_INDUSTRY?48?</vt:lpstr>
      <vt:lpstr>XDO_?MONEYMARKETSECD_RATING_INDUSTRY?5?</vt:lpstr>
      <vt:lpstr>XDO_?MONEYMARKETSECD_RATING_INDUSTRY?6?</vt:lpstr>
      <vt:lpstr>XDO_?MONEYMARKETSECD_RATING_INDUSTRY?7?</vt:lpstr>
      <vt:lpstr>XDO_?MONEYMARKETSECD_RATING_INDUSTRY?8?</vt:lpstr>
      <vt:lpstr>XDO_?MONEYMARKETSECD_RATING_INDUSTRY?9?</vt:lpstr>
      <vt:lpstr>XDO_?MONEYMARKETSECD_SL_NO?</vt:lpstr>
      <vt:lpstr>XDO_?MONEYMARKETSECD_SL_NO?1?</vt:lpstr>
      <vt:lpstr>XDO_?MONEYMARKETSECD_SL_NO?10?</vt:lpstr>
      <vt:lpstr>XDO_?MONEYMARKETSECD_SL_NO?11?</vt:lpstr>
      <vt:lpstr>XDO_?MONEYMARKETSECD_SL_NO?12?</vt:lpstr>
      <vt:lpstr>XDO_?MONEYMARKETSECD_SL_NO?13?</vt:lpstr>
      <vt:lpstr>XDO_?MONEYMARKETSECD_SL_NO?14?</vt:lpstr>
      <vt:lpstr>XDO_?MONEYMARKETSECD_SL_NO?15?</vt:lpstr>
      <vt:lpstr>XDO_?MONEYMARKETSECD_SL_NO?16?</vt:lpstr>
      <vt:lpstr>XDO_?MONEYMARKETSECD_SL_NO?17?</vt:lpstr>
      <vt:lpstr>XDO_?MONEYMARKETSECD_SL_NO?18?</vt:lpstr>
      <vt:lpstr>XDO_?MONEYMARKETSECD_SL_NO?19?</vt:lpstr>
      <vt:lpstr>XDO_?MONEYMARKETSECD_SL_NO?2?</vt:lpstr>
      <vt:lpstr>XDO_?MONEYMARKETSECD_SL_NO?20?</vt:lpstr>
      <vt:lpstr>SUNBAL!XDO_?MONEYMARKETSECD_SL_NO?21?</vt:lpstr>
      <vt:lpstr>XDO_?MONEYMARKETSECD_SL_NO?21?</vt:lpstr>
      <vt:lpstr>XDO_?MONEYMARKETSECD_SL_NO?22?</vt:lpstr>
      <vt:lpstr>XDO_?MONEYMARKETSECD_SL_NO?23?</vt:lpstr>
      <vt:lpstr>XDO_?MONEYMARKETSECD_SL_NO?24?</vt:lpstr>
      <vt:lpstr>XDO_?MONEYMARKETSECD_SL_NO?25?</vt:lpstr>
      <vt:lpstr>XDO_?MONEYMARKETSECD_SL_NO?26?</vt:lpstr>
      <vt:lpstr>XDO_?MONEYMARKETSECD_SL_NO?27?</vt:lpstr>
      <vt:lpstr>XDO_?MONEYMARKETSECD_SL_NO?28?</vt:lpstr>
      <vt:lpstr>XDO_?MONEYMARKETSECD_SL_NO?29?</vt:lpstr>
      <vt:lpstr>XDO_?MONEYMARKETSECD_SL_NO?3?</vt:lpstr>
      <vt:lpstr>XDO_?MONEYMARKETSECD_SL_NO?30?</vt:lpstr>
      <vt:lpstr>XDO_?MONEYMARKETSECD_SL_NO?31?</vt:lpstr>
      <vt:lpstr>XDO_?MONEYMARKETSECD_SL_NO?32?</vt:lpstr>
      <vt:lpstr>XDO_?MONEYMARKETSECD_SL_NO?33?</vt:lpstr>
      <vt:lpstr>XDO_?MONEYMARKETSECD_SL_NO?34?</vt:lpstr>
      <vt:lpstr>XDO_?MONEYMARKETSECD_SL_NO?35?</vt:lpstr>
      <vt:lpstr>XDO_?MONEYMARKETSECD_SL_NO?36?</vt:lpstr>
      <vt:lpstr>XDO_?MONEYMARKETSECD_SL_NO?37?</vt:lpstr>
      <vt:lpstr>XDO_?MONEYMARKETSECD_SL_NO?38?</vt:lpstr>
      <vt:lpstr>XDO_?MONEYMARKETSECD_SL_NO?39?</vt:lpstr>
      <vt:lpstr>XDO_?MONEYMARKETSECD_SL_NO?4?</vt:lpstr>
      <vt:lpstr>XDO_?MONEYMARKETSECD_SL_NO?40?</vt:lpstr>
      <vt:lpstr>XDO_?MONEYMARKETSECD_SL_NO?41?</vt:lpstr>
      <vt:lpstr>XDO_?MONEYMARKETSECD_SL_NO?42?</vt:lpstr>
      <vt:lpstr>XDO_?MONEYMARKETSECD_SL_NO?43?</vt:lpstr>
      <vt:lpstr>XDO_?MONEYMARKETSECD_SL_NO?44?</vt:lpstr>
      <vt:lpstr>XDO_?MONEYMARKETSECD_SL_NO?45?</vt:lpstr>
      <vt:lpstr>XDO_?MONEYMARKETSECD_SL_NO?46?</vt:lpstr>
      <vt:lpstr>XDO_?MONEYMARKETSECD_SL_NO?47?</vt:lpstr>
      <vt:lpstr>XDO_?MONEYMARKETSECD_SL_NO?48?</vt:lpstr>
      <vt:lpstr>XDO_?MONEYMARKETSECD_SL_NO?5?</vt:lpstr>
      <vt:lpstr>XDO_?MONEYMARKETSECD_SL_NO?6?</vt:lpstr>
      <vt:lpstr>XDO_?MONEYMARKETSECD_SL_NO?7?</vt:lpstr>
      <vt:lpstr>XDO_?MONEYMARKETSECD_SL_NO?8?</vt:lpstr>
      <vt:lpstr>XDO_?MONEYMARKETSECD_SL_NO?9?</vt:lpstr>
      <vt:lpstr>XDO_?MUTUALFUNDSECA_ISIN_CODE?</vt:lpstr>
      <vt:lpstr>XDO_?MUTUALFUNDSECA_MARKET_VALUE?</vt:lpstr>
      <vt:lpstr>XDO_?MUTUALFUNDSECA_MARKET_VALUE_TOT?1?</vt:lpstr>
      <vt:lpstr>XDO_?MUTUALFUNDSECA_MARKET_VALUE_TOT?11?</vt:lpstr>
      <vt:lpstr>XDO_?MUTUALFUNDSECA_MARKET_VALUE_TOT?13?</vt:lpstr>
      <vt:lpstr>XDO_?MUTUALFUNDSECA_MARKET_VALUE_TOT?15?</vt:lpstr>
      <vt:lpstr>XDO_?MUTUALFUNDSECA_MARKET_VALUE_TOT?17?</vt:lpstr>
      <vt:lpstr>XDO_?MUTUALFUNDSECA_MARKET_VALUE_TOT?19?</vt:lpstr>
      <vt:lpstr>XDO_?MUTUALFUNDSECA_MARKET_VALUE_TOT?21?</vt:lpstr>
      <vt:lpstr>XDO_?MUTUALFUNDSECA_MARKET_VALUE_TOT?23?</vt:lpstr>
      <vt:lpstr>XDO_?MUTUALFUNDSECA_MARKET_VALUE_TOT?25?</vt:lpstr>
      <vt:lpstr>XDO_?MUTUALFUNDSECA_MARKET_VALUE_TOT?27?</vt:lpstr>
      <vt:lpstr>XDO_?MUTUALFUNDSECA_MARKET_VALUE_TOT?29?</vt:lpstr>
      <vt:lpstr>XDO_?MUTUALFUNDSECA_MARKET_VALUE_TOT?3?</vt:lpstr>
      <vt:lpstr>XDO_?MUTUALFUNDSECA_MARKET_VALUE_TOT?31?</vt:lpstr>
      <vt:lpstr>XDO_?MUTUALFUNDSECA_MARKET_VALUE_TOT?33?</vt:lpstr>
      <vt:lpstr>XDO_?MUTUALFUNDSECA_MARKET_VALUE_TOT?35?</vt:lpstr>
      <vt:lpstr>XDO_?MUTUALFUNDSECA_MARKET_VALUE_TOT?37?</vt:lpstr>
      <vt:lpstr>XDO_?MUTUALFUNDSECA_MARKET_VALUE_TOT?39?</vt:lpstr>
      <vt:lpstr>XDO_?MUTUALFUNDSECA_MARKET_VALUE_TOT?41?</vt:lpstr>
      <vt:lpstr>SUNBAL!XDO_?MUTUALFUNDSECA_MARKET_VALUE_TOT?43?</vt:lpstr>
      <vt:lpstr>XDO_?MUTUALFUNDSECA_MARKET_VALUE_TOT?43?</vt:lpstr>
      <vt:lpstr>XDO_?MUTUALFUNDSECA_MARKET_VALUE_TOT?45?</vt:lpstr>
      <vt:lpstr>XDO_?MUTUALFUNDSECA_MARKET_VALUE_TOT?47?</vt:lpstr>
      <vt:lpstr>XDO_?MUTUALFUNDSECA_MARKET_VALUE_TOT?49?</vt:lpstr>
      <vt:lpstr>XDO_?MUTUALFUNDSECA_MARKET_VALUE_TOT?5?</vt:lpstr>
      <vt:lpstr>XDO_?MUTUALFUNDSECA_MARKET_VALUE_TOT?51?</vt:lpstr>
      <vt:lpstr>XDO_?MUTUALFUNDSECA_MARKET_VALUE_TOT?53?</vt:lpstr>
      <vt:lpstr>XDO_?MUTUALFUNDSECA_MARKET_VALUE_TOT?55?</vt:lpstr>
      <vt:lpstr>XDO_?MUTUALFUNDSECA_MARKET_VALUE_TOT?57?</vt:lpstr>
      <vt:lpstr>XDO_?MUTUALFUNDSECA_MARKET_VALUE_TOT?59?</vt:lpstr>
      <vt:lpstr>XDO_?MUTUALFUNDSECA_MARKET_VALUE_TOT?61?</vt:lpstr>
      <vt:lpstr>XDO_?MUTUALFUNDSECA_MARKET_VALUE_TOT?63?</vt:lpstr>
      <vt:lpstr>XDO_?MUTUALFUNDSECA_MARKET_VALUE_TOT?65?</vt:lpstr>
      <vt:lpstr>XDO_?MUTUALFUNDSECA_MARKET_VALUE_TOT?67?</vt:lpstr>
      <vt:lpstr>XDO_?MUTUALFUNDSECA_MARKET_VALUE_TOT?69?</vt:lpstr>
      <vt:lpstr>XDO_?MUTUALFUNDSECA_MARKET_VALUE_TOT?7?</vt:lpstr>
      <vt:lpstr>XDO_?MUTUALFUNDSECA_MARKET_VALUE_TOT?71?</vt:lpstr>
      <vt:lpstr>XDO_?MUTUALFUNDSECA_MARKET_VALUE_TOT?73?</vt:lpstr>
      <vt:lpstr>XDO_?MUTUALFUNDSECA_MARKET_VALUE_TOT?75?</vt:lpstr>
      <vt:lpstr>XDO_?MUTUALFUNDSECA_MARKET_VALUE_TOT?77?</vt:lpstr>
      <vt:lpstr>XDO_?MUTUALFUNDSECA_MARKET_VALUE_TOT?79?</vt:lpstr>
      <vt:lpstr>XDO_?MUTUALFUNDSECA_MARKET_VALUE_TOT?81?</vt:lpstr>
      <vt:lpstr>XDO_?MUTUALFUNDSECA_MARKET_VALUE_TOT?83?</vt:lpstr>
      <vt:lpstr>XDO_?MUTUALFUNDSECA_MARKET_VALUE_TOT?85?</vt:lpstr>
      <vt:lpstr>XDO_?MUTUALFUNDSECA_MARKET_VALUE_TOT?87?</vt:lpstr>
      <vt:lpstr>XDO_?MUTUALFUNDSECA_MARKET_VALUE_TOT?89?</vt:lpstr>
      <vt:lpstr>XDO_?MUTUALFUNDSECA_MARKET_VALUE_TOT?9?</vt:lpstr>
      <vt:lpstr>XDO_?MUTUALFUNDSECA_MARKET_VALUE_TOT?91?</vt:lpstr>
      <vt:lpstr>XDO_?MUTUALFUNDSECA_MARKET_VALUE_TOT?93?</vt:lpstr>
      <vt:lpstr>XDO_?MUTUALFUNDSECA_MARKET_VALUE_TOT?95?</vt:lpstr>
      <vt:lpstr>XDO_?MUTUALFUNDSECA_NAME?</vt:lpstr>
      <vt:lpstr>XDO_?MUTUALFUNDSECA_PER_NET_ASSETS?</vt:lpstr>
      <vt:lpstr>XDO_?MUTUALFUNDSECA_PER_NET_ASSETS_TOT?1?</vt:lpstr>
      <vt:lpstr>XDO_?MUTUALFUNDSECA_PER_NET_ASSETS_TOT?11?</vt:lpstr>
      <vt:lpstr>XDO_?MUTUALFUNDSECA_PER_NET_ASSETS_TOT?13?</vt:lpstr>
      <vt:lpstr>XDO_?MUTUALFUNDSECA_PER_NET_ASSETS_TOT?15?</vt:lpstr>
      <vt:lpstr>XDO_?MUTUALFUNDSECA_PER_NET_ASSETS_TOT?17?</vt:lpstr>
      <vt:lpstr>XDO_?MUTUALFUNDSECA_PER_NET_ASSETS_TOT?19?</vt:lpstr>
      <vt:lpstr>XDO_?MUTUALFUNDSECA_PER_NET_ASSETS_TOT?21?</vt:lpstr>
      <vt:lpstr>XDO_?MUTUALFUNDSECA_PER_NET_ASSETS_TOT?23?</vt:lpstr>
      <vt:lpstr>XDO_?MUTUALFUNDSECA_PER_NET_ASSETS_TOT?25?</vt:lpstr>
      <vt:lpstr>XDO_?MUTUALFUNDSECA_PER_NET_ASSETS_TOT?27?</vt:lpstr>
      <vt:lpstr>XDO_?MUTUALFUNDSECA_PER_NET_ASSETS_TOT?29?</vt:lpstr>
      <vt:lpstr>XDO_?MUTUALFUNDSECA_PER_NET_ASSETS_TOT?3?</vt:lpstr>
      <vt:lpstr>XDO_?MUTUALFUNDSECA_PER_NET_ASSETS_TOT?31?</vt:lpstr>
      <vt:lpstr>XDO_?MUTUALFUNDSECA_PER_NET_ASSETS_TOT?33?</vt:lpstr>
      <vt:lpstr>XDO_?MUTUALFUNDSECA_PER_NET_ASSETS_TOT?35?</vt:lpstr>
      <vt:lpstr>XDO_?MUTUALFUNDSECA_PER_NET_ASSETS_TOT?37?</vt:lpstr>
      <vt:lpstr>XDO_?MUTUALFUNDSECA_PER_NET_ASSETS_TOT?39?</vt:lpstr>
      <vt:lpstr>XDO_?MUTUALFUNDSECA_PER_NET_ASSETS_TOT?41?</vt:lpstr>
      <vt:lpstr>SUNBAL!XDO_?MUTUALFUNDSECA_PER_NET_ASSETS_TOT?43?</vt:lpstr>
      <vt:lpstr>XDO_?MUTUALFUNDSECA_PER_NET_ASSETS_TOT?43?</vt:lpstr>
      <vt:lpstr>XDO_?MUTUALFUNDSECA_PER_NET_ASSETS_TOT?45?</vt:lpstr>
      <vt:lpstr>XDO_?MUTUALFUNDSECA_PER_NET_ASSETS_TOT?47?</vt:lpstr>
      <vt:lpstr>XDO_?MUTUALFUNDSECA_PER_NET_ASSETS_TOT?49?</vt:lpstr>
      <vt:lpstr>XDO_?MUTUALFUNDSECA_PER_NET_ASSETS_TOT?5?</vt:lpstr>
      <vt:lpstr>XDO_?MUTUALFUNDSECA_PER_NET_ASSETS_TOT?51?</vt:lpstr>
      <vt:lpstr>XDO_?MUTUALFUNDSECA_PER_NET_ASSETS_TOT?53?</vt:lpstr>
      <vt:lpstr>XDO_?MUTUALFUNDSECA_PER_NET_ASSETS_TOT?55?</vt:lpstr>
      <vt:lpstr>XDO_?MUTUALFUNDSECA_PER_NET_ASSETS_TOT?57?</vt:lpstr>
      <vt:lpstr>XDO_?MUTUALFUNDSECA_PER_NET_ASSETS_TOT?59?</vt:lpstr>
      <vt:lpstr>XDO_?MUTUALFUNDSECA_PER_NET_ASSETS_TOT?61?</vt:lpstr>
      <vt:lpstr>XDO_?MUTUALFUNDSECA_PER_NET_ASSETS_TOT?63?</vt:lpstr>
      <vt:lpstr>XDO_?MUTUALFUNDSECA_PER_NET_ASSETS_TOT?65?</vt:lpstr>
      <vt:lpstr>XDO_?MUTUALFUNDSECA_PER_NET_ASSETS_TOT?67?</vt:lpstr>
      <vt:lpstr>XDO_?MUTUALFUNDSECA_PER_NET_ASSETS_TOT?69?</vt:lpstr>
      <vt:lpstr>XDO_?MUTUALFUNDSECA_PER_NET_ASSETS_TOT?7?</vt:lpstr>
      <vt:lpstr>XDO_?MUTUALFUNDSECA_PER_NET_ASSETS_TOT?71?</vt:lpstr>
      <vt:lpstr>XDO_?MUTUALFUNDSECA_PER_NET_ASSETS_TOT?73?</vt:lpstr>
      <vt:lpstr>XDO_?MUTUALFUNDSECA_PER_NET_ASSETS_TOT?75?</vt:lpstr>
      <vt:lpstr>XDO_?MUTUALFUNDSECA_PER_NET_ASSETS_TOT?77?</vt:lpstr>
      <vt:lpstr>XDO_?MUTUALFUNDSECA_PER_NET_ASSETS_TOT?79?</vt:lpstr>
      <vt:lpstr>XDO_?MUTUALFUNDSECA_PER_NET_ASSETS_TOT?81?</vt:lpstr>
      <vt:lpstr>XDO_?MUTUALFUNDSECA_PER_NET_ASSETS_TOT?83?</vt:lpstr>
      <vt:lpstr>XDO_?MUTUALFUNDSECA_PER_NET_ASSETS_TOT?85?</vt:lpstr>
      <vt:lpstr>XDO_?MUTUALFUNDSECA_PER_NET_ASSETS_TOT?87?</vt:lpstr>
      <vt:lpstr>XDO_?MUTUALFUNDSECA_PER_NET_ASSETS_TOT?89?</vt:lpstr>
      <vt:lpstr>XDO_?MUTUALFUNDSECA_PER_NET_ASSETS_TOT?9?</vt:lpstr>
      <vt:lpstr>XDO_?MUTUALFUNDSECA_PER_NET_ASSETS_TOT?91?</vt:lpstr>
      <vt:lpstr>XDO_?MUTUALFUNDSECA_PER_NET_ASSETS_TOT?93?</vt:lpstr>
      <vt:lpstr>XDO_?MUTUALFUNDSECA_PER_NET_ASSETS_TOT?95?</vt:lpstr>
      <vt:lpstr>XDO_?MUTUALFUNDSECA_RATING_INDUSTRY?</vt:lpstr>
      <vt:lpstr>XDO_?MUTUALFUNDSECA_SL_NO?</vt:lpstr>
      <vt:lpstr>XDO_?MUTUALFUNDSECA_UNITS?</vt:lpstr>
      <vt:lpstr>XDO_?NAME?</vt:lpstr>
      <vt:lpstr>XDO_?NAME?1?</vt:lpstr>
      <vt:lpstr>XDO_?NAME?10?</vt:lpstr>
      <vt:lpstr>XDO_?NAME?11?</vt:lpstr>
      <vt:lpstr>XDO_?NAME?12?</vt:lpstr>
      <vt:lpstr>XDO_?NAME?13?</vt:lpstr>
      <vt:lpstr>XDO_?NAME?14?</vt:lpstr>
      <vt:lpstr>XDO_?NAME?15?</vt:lpstr>
      <vt:lpstr>XDO_?NAME?16?</vt:lpstr>
      <vt:lpstr>XDO_?NAME?17?</vt:lpstr>
      <vt:lpstr>XDO_?NAME?18?</vt:lpstr>
      <vt:lpstr>XDO_?NAME?19?</vt:lpstr>
      <vt:lpstr>XDO_?NAME?2?</vt:lpstr>
      <vt:lpstr>XDO_?NAME?20?</vt:lpstr>
      <vt:lpstr>XDO_?NAME?21?</vt:lpstr>
      <vt:lpstr>XDO_?NAME?22?</vt:lpstr>
      <vt:lpstr>XDO_?NAME?23?</vt:lpstr>
      <vt:lpstr>XDO_?NAME?24?</vt:lpstr>
      <vt:lpstr>XDO_?NAME?25?</vt:lpstr>
      <vt:lpstr>XDO_?NAME?26?</vt:lpstr>
      <vt:lpstr>XDO_?NAME?27?</vt:lpstr>
      <vt:lpstr>XDO_?NAME?28?</vt:lpstr>
      <vt:lpstr>XDO_?NAME?29?</vt:lpstr>
      <vt:lpstr>XDO_?NAME?3?</vt:lpstr>
      <vt:lpstr>XDO_?NAME?30?</vt:lpstr>
      <vt:lpstr>XDO_?NAME?31?</vt:lpstr>
      <vt:lpstr>XDO_?NAME?32?</vt:lpstr>
      <vt:lpstr>XDO_?NAME?33?</vt:lpstr>
      <vt:lpstr>XDO_?NAME?34?</vt:lpstr>
      <vt:lpstr>XDO_?NAME?35?</vt:lpstr>
      <vt:lpstr>XDO_?NAME?36?</vt:lpstr>
      <vt:lpstr>XDO_?NAME?37?</vt:lpstr>
      <vt:lpstr>XDO_?NAME?38?</vt:lpstr>
      <vt:lpstr>XDO_?NAME?39?</vt:lpstr>
      <vt:lpstr>XDO_?NAME?4?</vt:lpstr>
      <vt:lpstr>XDO_?NAME?40?</vt:lpstr>
      <vt:lpstr>XDO_?NAME?41?</vt:lpstr>
      <vt:lpstr>XDO_?NAME?42?</vt:lpstr>
      <vt:lpstr>XDO_?NAME?43?</vt:lpstr>
      <vt:lpstr>XDO_?NAME?44?</vt:lpstr>
      <vt:lpstr>XDO_?NAME?45?</vt:lpstr>
      <vt:lpstr>XDO_?NAME?46?</vt:lpstr>
      <vt:lpstr>XDO_?NAME?47?</vt:lpstr>
      <vt:lpstr>XDO_?NAME?48?</vt:lpstr>
      <vt:lpstr>SUNBAL!XDO_?NAME?5?</vt:lpstr>
      <vt:lpstr>XDO_?NAME?5?</vt:lpstr>
      <vt:lpstr>XDO_?NAME?6?</vt:lpstr>
      <vt:lpstr>XDO_?NAME?7?</vt:lpstr>
      <vt:lpstr>XDO_?NAME?8?</vt:lpstr>
      <vt:lpstr>XDO_?NAME?9?</vt:lpstr>
      <vt:lpstr>XDO_?NOTE_PER_NET_ASSETS_TXT?</vt:lpstr>
      <vt:lpstr>XDO_?NOTE_PER_NET_ASSETS_TXT?1?</vt:lpstr>
      <vt:lpstr>XDO_?NOTE_PER_NET_ASSETS_TXT?10?</vt:lpstr>
      <vt:lpstr>XDO_?NOTE_PER_NET_ASSETS_TXT?11?</vt:lpstr>
      <vt:lpstr>XDO_?NOTE_PER_NET_ASSETS_TXT?12?</vt:lpstr>
      <vt:lpstr>XDO_?NOTE_PER_NET_ASSETS_TXT?13?</vt:lpstr>
      <vt:lpstr>XDO_?NOTE_PER_NET_ASSETS_TXT?14?</vt:lpstr>
      <vt:lpstr>XDO_?NOTE_PER_NET_ASSETS_TXT?15?</vt:lpstr>
      <vt:lpstr>XDO_?NOTE_PER_NET_ASSETS_TXT?16?</vt:lpstr>
      <vt:lpstr>XDO_?NOTE_PER_NET_ASSETS_TXT?17?</vt:lpstr>
      <vt:lpstr>XDO_?NOTE_PER_NET_ASSETS_TXT?18?</vt:lpstr>
      <vt:lpstr>XDO_?NOTE_PER_NET_ASSETS_TXT?19?</vt:lpstr>
      <vt:lpstr>XDO_?NOTE_PER_NET_ASSETS_TXT?2?</vt:lpstr>
      <vt:lpstr>XDO_?NOTE_PER_NET_ASSETS_TXT?20?</vt:lpstr>
      <vt:lpstr>XDO_?NOTE_PER_NET_ASSETS_TXT?21?</vt:lpstr>
      <vt:lpstr>SUNBAL!XDO_?NOTE_PER_NET_ASSETS_TXT?22?</vt:lpstr>
      <vt:lpstr>XDO_?NOTE_PER_NET_ASSETS_TXT?22?</vt:lpstr>
      <vt:lpstr>XDO_?NOTE_PER_NET_ASSETS_TXT?23?</vt:lpstr>
      <vt:lpstr>XDO_?NOTE_PER_NET_ASSETS_TXT?24?</vt:lpstr>
      <vt:lpstr>XDO_?NOTE_PER_NET_ASSETS_TXT?25?</vt:lpstr>
      <vt:lpstr>XDO_?NOTE_PER_NET_ASSETS_TXT?26?</vt:lpstr>
      <vt:lpstr>XDO_?NOTE_PER_NET_ASSETS_TXT?27?</vt:lpstr>
      <vt:lpstr>XDO_?NOTE_PER_NET_ASSETS_TXT?28?</vt:lpstr>
      <vt:lpstr>XDO_?NOTE_PER_NET_ASSETS_TXT?29?</vt:lpstr>
      <vt:lpstr>XDO_?NOTE_PER_NET_ASSETS_TXT?3?</vt:lpstr>
      <vt:lpstr>XDO_?NOTE_PER_NET_ASSETS_TXT?30?</vt:lpstr>
      <vt:lpstr>XDO_?NOTE_PER_NET_ASSETS_TXT?31?</vt:lpstr>
      <vt:lpstr>XDO_?NOTE_PER_NET_ASSETS_TXT?32?</vt:lpstr>
      <vt:lpstr>XDO_?NOTE_PER_NET_ASSETS_TXT?33?</vt:lpstr>
      <vt:lpstr>XDO_?NOTE_PER_NET_ASSETS_TXT?34?</vt:lpstr>
      <vt:lpstr>XDO_?NOTE_PER_NET_ASSETS_TXT?35?</vt:lpstr>
      <vt:lpstr>XDO_?NOTE_PER_NET_ASSETS_TXT?36?</vt:lpstr>
      <vt:lpstr>XDO_?NOTE_PER_NET_ASSETS_TXT?37?</vt:lpstr>
      <vt:lpstr>XDO_?NOTE_PER_NET_ASSETS_TXT?38?</vt:lpstr>
      <vt:lpstr>XDO_?NOTE_PER_NET_ASSETS_TXT?39?</vt:lpstr>
      <vt:lpstr>XDO_?NOTE_PER_NET_ASSETS_TXT?4?</vt:lpstr>
      <vt:lpstr>XDO_?NOTE_PER_NET_ASSETS_TXT?40?</vt:lpstr>
      <vt:lpstr>XDO_?NOTE_PER_NET_ASSETS_TXT?41?</vt:lpstr>
      <vt:lpstr>XDO_?NOTE_PER_NET_ASSETS_TXT?42?</vt:lpstr>
      <vt:lpstr>XDO_?NOTE_PER_NET_ASSETS_TXT?43?</vt:lpstr>
      <vt:lpstr>XDO_?NOTE_PER_NET_ASSETS_TXT?44?</vt:lpstr>
      <vt:lpstr>XDO_?NOTE_PER_NET_ASSETS_TXT?45?</vt:lpstr>
      <vt:lpstr>XDO_?NOTE_PER_NET_ASSETS_TXT?46?</vt:lpstr>
      <vt:lpstr>XDO_?NOTE_PER_NET_ASSETS_TXT?47?</vt:lpstr>
      <vt:lpstr>XDO_?NOTE_PER_NET_ASSETS_TXT?48?</vt:lpstr>
      <vt:lpstr>XDO_?NOTE_PER_NET_ASSETS_TXT?5?</vt:lpstr>
      <vt:lpstr>XDO_?NOTE_PER_NET_ASSETS_TXT?6?</vt:lpstr>
      <vt:lpstr>XDO_?NOTE_PER_NET_ASSETS_TXT?7?</vt:lpstr>
      <vt:lpstr>XDO_?NOTE_PER_NET_ASSETS_TXT?8?</vt:lpstr>
      <vt:lpstr>XDO_?NOTE_PER_NET_ASSETS_TXT?9?</vt:lpstr>
      <vt:lpstr>XDO_?NOTE_THINLY_TRADED_TXT?</vt:lpstr>
      <vt:lpstr>XDO_?NOTE_THINLY_TRADED_TXT?1?</vt:lpstr>
      <vt:lpstr>XDO_?NOTE_THINLY_TRADED_TXT?10?</vt:lpstr>
      <vt:lpstr>XDO_?NOTE_THINLY_TRADED_TXT?11?</vt:lpstr>
      <vt:lpstr>XDO_?NOTE_THINLY_TRADED_TXT?12?</vt:lpstr>
      <vt:lpstr>XDO_?NOTE_THINLY_TRADED_TXT?13?</vt:lpstr>
      <vt:lpstr>XDO_?NOTE_THINLY_TRADED_TXT?14?</vt:lpstr>
      <vt:lpstr>XDO_?NOTE_THINLY_TRADED_TXT?15?</vt:lpstr>
      <vt:lpstr>XDO_?NOTE_THINLY_TRADED_TXT?16?</vt:lpstr>
      <vt:lpstr>XDO_?NOTE_THINLY_TRADED_TXT?17?</vt:lpstr>
      <vt:lpstr>XDO_?NOTE_THINLY_TRADED_TXT?18?</vt:lpstr>
      <vt:lpstr>XDO_?NOTE_THINLY_TRADED_TXT?19?</vt:lpstr>
      <vt:lpstr>XDO_?NOTE_THINLY_TRADED_TXT?2?</vt:lpstr>
      <vt:lpstr>XDO_?NOTE_THINLY_TRADED_TXT?20?</vt:lpstr>
      <vt:lpstr>XDO_?NOTE_THINLY_TRADED_TXT?21?</vt:lpstr>
      <vt:lpstr>SUNBAL!XDO_?NOTE_THINLY_TRADED_TXT?22?</vt:lpstr>
      <vt:lpstr>XDO_?NOTE_THINLY_TRADED_TXT?22?</vt:lpstr>
      <vt:lpstr>XDO_?NOTE_THINLY_TRADED_TXT?23?</vt:lpstr>
      <vt:lpstr>XDO_?NOTE_THINLY_TRADED_TXT?24?</vt:lpstr>
      <vt:lpstr>XDO_?NOTE_THINLY_TRADED_TXT?25?</vt:lpstr>
      <vt:lpstr>XDO_?NOTE_THINLY_TRADED_TXT?26?</vt:lpstr>
      <vt:lpstr>XDO_?NOTE_THINLY_TRADED_TXT?27?</vt:lpstr>
      <vt:lpstr>XDO_?NOTE_THINLY_TRADED_TXT?28?</vt:lpstr>
      <vt:lpstr>XDO_?NOTE_THINLY_TRADED_TXT?29?</vt:lpstr>
      <vt:lpstr>XDO_?NOTE_THINLY_TRADED_TXT?3?</vt:lpstr>
      <vt:lpstr>XDO_?NOTE_THINLY_TRADED_TXT?30?</vt:lpstr>
      <vt:lpstr>XDO_?NOTE_THINLY_TRADED_TXT?31?</vt:lpstr>
      <vt:lpstr>XDO_?NOTE_THINLY_TRADED_TXT?32?</vt:lpstr>
      <vt:lpstr>XDO_?NOTE_THINLY_TRADED_TXT?33?</vt:lpstr>
      <vt:lpstr>XDO_?NOTE_THINLY_TRADED_TXT?34?</vt:lpstr>
      <vt:lpstr>XDO_?NOTE_THINLY_TRADED_TXT?35?</vt:lpstr>
      <vt:lpstr>XDO_?NOTE_THINLY_TRADED_TXT?36?</vt:lpstr>
      <vt:lpstr>XDO_?NOTE_THINLY_TRADED_TXT?37?</vt:lpstr>
      <vt:lpstr>XDO_?NOTE_THINLY_TRADED_TXT?38?</vt:lpstr>
      <vt:lpstr>XDO_?NOTE_THINLY_TRADED_TXT?39?</vt:lpstr>
      <vt:lpstr>XDO_?NOTE_THINLY_TRADED_TXT?4?</vt:lpstr>
      <vt:lpstr>XDO_?NOTE_THINLY_TRADED_TXT?40?</vt:lpstr>
      <vt:lpstr>XDO_?NOTE_THINLY_TRADED_TXT?41?</vt:lpstr>
      <vt:lpstr>XDO_?NOTE_THINLY_TRADED_TXT?42?</vt:lpstr>
      <vt:lpstr>XDO_?NOTE_THINLY_TRADED_TXT?43?</vt:lpstr>
      <vt:lpstr>XDO_?NOTE_THINLY_TRADED_TXT?44?</vt:lpstr>
      <vt:lpstr>XDO_?NOTE_THINLY_TRADED_TXT?45?</vt:lpstr>
      <vt:lpstr>XDO_?NOTE_THINLY_TRADED_TXT?46?</vt:lpstr>
      <vt:lpstr>XDO_?NOTE_THINLY_TRADED_TXT?47?</vt:lpstr>
      <vt:lpstr>XDO_?NOTE_THINLY_TRADED_TXT?48?</vt:lpstr>
      <vt:lpstr>XDO_?NOTE_THINLY_TRADED_TXT?5?</vt:lpstr>
      <vt:lpstr>XDO_?NOTE_THINLY_TRADED_TXT?6?</vt:lpstr>
      <vt:lpstr>XDO_?NOTE_THINLY_TRADED_TXT?7?</vt:lpstr>
      <vt:lpstr>XDO_?NOTE_THINLY_TRADED_TXT?8?</vt:lpstr>
      <vt:lpstr>XDO_?NOTE_THINLY_TRADED_TXT?9?</vt:lpstr>
      <vt:lpstr>XDO_?OTH_NET_RATE_DIV?</vt:lpstr>
      <vt:lpstr>XDO_?OTH_NET_RATE_DIV?1?</vt:lpstr>
      <vt:lpstr>XDO_?OTH_NET_RATE_DIV?10?</vt:lpstr>
      <vt:lpstr>XDO_?OTH_NET_RATE_DIV?11?</vt:lpstr>
      <vt:lpstr>XDO_?OTH_NET_RATE_DIV?12?</vt:lpstr>
      <vt:lpstr>XDO_?OTH_NET_RATE_DIV?13?</vt:lpstr>
      <vt:lpstr>XDO_?OTH_NET_RATE_DIV?14?</vt:lpstr>
      <vt:lpstr>XDO_?OTH_NET_RATE_DIV?15?</vt:lpstr>
      <vt:lpstr>XDO_?OTH_NET_RATE_DIV?16?</vt:lpstr>
      <vt:lpstr>XDO_?OTH_NET_RATE_DIV?17?</vt:lpstr>
      <vt:lpstr>XDO_?OTH_NET_RATE_DIV?18?</vt:lpstr>
      <vt:lpstr>XDO_?OTH_NET_RATE_DIV?19?</vt:lpstr>
      <vt:lpstr>XDO_?OTH_NET_RATE_DIV?2?</vt:lpstr>
      <vt:lpstr>XDO_?OTH_NET_RATE_DIV?20?</vt:lpstr>
      <vt:lpstr>XDO_?OTH_NET_RATE_DIV?21?</vt:lpstr>
      <vt:lpstr>XDO_?OTH_NET_RATE_DIV?22?</vt:lpstr>
      <vt:lpstr>XDO_?OTH_NET_RATE_DIV?23?</vt:lpstr>
      <vt:lpstr>XDO_?OTH_NET_RATE_DIV?24?</vt:lpstr>
      <vt:lpstr>XDO_?OTH_NET_RATE_DIV?25?</vt:lpstr>
      <vt:lpstr>XDO_?OTH_NET_RATE_DIV?26?</vt:lpstr>
      <vt:lpstr>XDO_?OTH_NET_RATE_DIV?27?</vt:lpstr>
      <vt:lpstr>XDO_?OTH_NET_RATE_DIV?28?</vt:lpstr>
      <vt:lpstr>XDO_?OTH_NET_RATE_DIV?29?</vt:lpstr>
      <vt:lpstr>XDO_?OTH_NET_RATE_DIV?3?</vt:lpstr>
      <vt:lpstr>XDO_?OTH_NET_RATE_DIV?30?</vt:lpstr>
      <vt:lpstr>XDO_?OTH_NET_RATE_DIV?31?</vt:lpstr>
      <vt:lpstr>XDO_?OTH_NET_RATE_DIV?32?</vt:lpstr>
      <vt:lpstr>XDO_?OTH_NET_RATE_DIV?33?</vt:lpstr>
      <vt:lpstr>XDO_?OTH_NET_RATE_DIV?34?</vt:lpstr>
      <vt:lpstr>XDO_?OTH_NET_RATE_DIV?35?</vt:lpstr>
      <vt:lpstr>XDO_?OTH_NET_RATE_DIV?36?</vt:lpstr>
      <vt:lpstr>XDO_?OTH_NET_RATE_DIV?37?</vt:lpstr>
      <vt:lpstr>XDO_?OTH_NET_RATE_DIV?38?</vt:lpstr>
      <vt:lpstr>XDO_?OTH_NET_RATE_DIV?39?</vt:lpstr>
      <vt:lpstr>XDO_?OTH_NET_RATE_DIV?4?</vt:lpstr>
      <vt:lpstr>XDO_?OTH_NET_RATE_DIV?40?</vt:lpstr>
      <vt:lpstr>XDO_?OTH_NET_RATE_DIV?41?</vt:lpstr>
      <vt:lpstr>XDO_?OTH_NET_RATE_DIV?42?</vt:lpstr>
      <vt:lpstr>XDO_?OTH_NET_RATE_DIV?43?</vt:lpstr>
      <vt:lpstr>XDO_?OTH_NET_RATE_DIV?44?</vt:lpstr>
      <vt:lpstr>XDO_?OTH_NET_RATE_DIV?45?</vt:lpstr>
      <vt:lpstr>XDO_?OTH_NET_RATE_DIV?46?</vt:lpstr>
      <vt:lpstr>XDO_?OTH_NET_RATE_DIV?47?</vt:lpstr>
      <vt:lpstr>XDO_?OTH_NET_RATE_DIV?48?</vt:lpstr>
      <vt:lpstr>XDO_?OTH_NET_RATE_DIV?49?</vt:lpstr>
      <vt:lpstr>XDO_?OTH_NET_RATE_DIV?5?</vt:lpstr>
      <vt:lpstr>XDO_?OTH_NET_RATE_DIV?50?</vt:lpstr>
      <vt:lpstr>XDO_?OTH_NET_RATE_DIV?51?</vt:lpstr>
      <vt:lpstr>XDO_?OTH_NET_RATE_DIV?52?</vt:lpstr>
      <vt:lpstr>XDO_?OTH_NET_RATE_DIV?53?</vt:lpstr>
      <vt:lpstr>XDO_?OTH_NET_RATE_DIV?54?</vt:lpstr>
      <vt:lpstr>XDO_?OTH_NET_RATE_DIV?55?</vt:lpstr>
      <vt:lpstr>XDO_?OTH_NET_RATE_DIV?56?</vt:lpstr>
      <vt:lpstr>XDO_?OTH_NET_RATE_DIV?57?</vt:lpstr>
      <vt:lpstr>XDO_?OTH_NET_RATE_DIV?58?</vt:lpstr>
      <vt:lpstr>XDO_?OTH_NET_RATE_DIV?59?</vt:lpstr>
      <vt:lpstr>XDO_?OTH_NET_RATE_DIV?6?</vt:lpstr>
      <vt:lpstr>XDO_?OTH_NET_RATE_DIV?60?</vt:lpstr>
      <vt:lpstr>XDO_?OTH_NET_RATE_DIV?61?</vt:lpstr>
      <vt:lpstr>XDO_?OTH_NET_RATE_DIV?62?</vt:lpstr>
      <vt:lpstr>XDO_?OTH_NET_RATE_DIV?63?</vt:lpstr>
      <vt:lpstr>XDO_?OTH_NET_RATE_DIV?64?</vt:lpstr>
      <vt:lpstr>XDO_?OTH_NET_RATE_DIV?65?</vt:lpstr>
      <vt:lpstr>XDO_?OTH_NET_RATE_DIV?66?</vt:lpstr>
      <vt:lpstr>XDO_?OTH_NET_RATE_DIV?67?</vt:lpstr>
      <vt:lpstr>XDO_?OTH_NET_RATE_DIV?68?</vt:lpstr>
      <vt:lpstr>XDO_?OTH_NET_RATE_DIV?69?</vt:lpstr>
      <vt:lpstr>SUNBAL!XDO_?OTH_NET_RATE_DIV?7?</vt:lpstr>
      <vt:lpstr>XDO_?OTH_NET_RATE_DIV?7?</vt:lpstr>
      <vt:lpstr>XDO_?OTH_NET_RATE_DIV?70?</vt:lpstr>
      <vt:lpstr>XDO_?OTH_NET_RATE_DIV?71?</vt:lpstr>
      <vt:lpstr>XDO_?OTH_NET_RATE_DIV?72?</vt:lpstr>
      <vt:lpstr>XDO_?OTH_NET_RATE_DIV?73?</vt:lpstr>
      <vt:lpstr>XDO_?OTH_NET_RATE_DIV?74?</vt:lpstr>
      <vt:lpstr>XDO_?OTH_NET_RATE_DIV?75?</vt:lpstr>
      <vt:lpstr>XDO_?OTH_NET_RATE_DIV?76?</vt:lpstr>
      <vt:lpstr>XDO_?OTH_NET_RATE_DIV?77?</vt:lpstr>
      <vt:lpstr>XDO_?OTH_NET_RATE_DIV?78?</vt:lpstr>
      <vt:lpstr>XDO_?OTH_NET_RATE_DIV?79?</vt:lpstr>
      <vt:lpstr>XDO_?OTH_NET_RATE_DIV?8?</vt:lpstr>
      <vt:lpstr>XDO_?OTH_NET_RATE_DIV?80?</vt:lpstr>
      <vt:lpstr>XDO_?OTH_NET_RATE_DIV?81?</vt:lpstr>
      <vt:lpstr>XDO_?OTH_NET_RATE_DIV?82?</vt:lpstr>
      <vt:lpstr>XDO_?OTH_NET_RATE_DIV?83?</vt:lpstr>
      <vt:lpstr>XDO_?OTH_NET_RATE_DIV?84?</vt:lpstr>
      <vt:lpstr>XDO_?OTH_NET_RATE_DIV?85?</vt:lpstr>
      <vt:lpstr>XDO_?OTH_NET_RATE_DIV?86?</vt:lpstr>
      <vt:lpstr>XDO_?OTH_NET_RATE_DIV?87?</vt:lpstr>
      <vt:lpstr>XDO_?OTH_NET_RATE_DIV?88?</vt:lpstr>
      <vt:lpstr>XDO_?OTH_NET_RATE_DIV?89?</vt:lpstr>
      <vt:lpstr>XDO_?OTH_NET_RATE_DIV?9?</vt:lpstr>
      <vt:lpstr>XDO_?OTH_NET_RATE_DIV?90?</vt:lpstr>
      <vt:lpstr>XDO_?OTH_NET_RATE_DIV?91?</vt:lpstr>
      <vt:lpstr>XDO_?OTH_NET_RATE_DIV?92?</vt:lpstr>
      <vt:lpstr>XDO_?OTH_NET_RATE_DIV?93?</vt:lpstr>
      <vt:lpstr>XDO_?OTH_NET_RATE_DIV?94?</vt:lpstr>
      <vt:lpstr>XDO_?OTH_NET_RATE_DIV?95?</vt:lpstr>
      <vt:lpstr>XDO_?OTHERSSECA_ISIN_CODE?</vt:lpstr>
      <vt:lpstr>XDO_?OTHERSSECA_MARKET_VALUE?</vt:lpstr>
      <vt:lpstr>XDO_?OTHERSSECA_MARKET_VALUE_TOT?1?</vt:lpstr>
      <vt:lpstr>XDO_?OTHERSSECA_MARKET_VALUE_TOT?11?</vt:lpstr>
      <vt:lpstr>XDO_?OTHERSSECA_MARKET_VALUE_TOT?13?</vt:lpstr>
      <vt:lpstr>XDO_?OTHERSSECA_MARKET_VALUE_TOT?15?</vt:lpstr>
      <vt:lpstr>XDO_?OTHERSSECA_MARKET_VALUE_TOT?17?</vt:lpstr>
      <vt:lpstr>XDO_?OTHERSSECA_MARKET_VALUE_TOT?19?</vt:lpstr>
      <vt:lpstr>XDO_?OTHERSSECA_MARKET_VALUE_TOT?21?</vt:lpstr>
      <vt:lpstr>XDO_?OTHERSSECA_MARKET_VALUE_TOT?23?</vt:lpstr>
      <vt:lpstr>XDO_?OTHERSSECA_MARKET_VALUE_TOT?25?</vt:lpstr>
      <vt:lpstr>XDO_?OTHERSSECA_MARKET_VALUE_TOT?27?</vt:lpstr>
      <vt:lpstr>XDO_?OTHERSSECA_MARKET_VALUE_TOT?29?</vt:lpstr>
      <vt:lpstr>XDO_?OTHERSSECA_MARKET_VALUE_TOT?3?</vt:lpstr>
      <vt:lpstr>XDO_?OTHERSSECA_MARKET_VALUE_TOT?31?</vt:lpstr>
      <vt:lpstr>XDO_?OTHERSSECA_MARKET_VALUE_TOT?33?</vt:lpstr>
      <vt:lpstr>XDO_?OTHERSSECA_MARKET_VALUE_TOT?35?</vt:lpstr>
      <vt:lpstr>XDO_?OTHERSSECA_MARKET_VALUE_TOT?37?</vt:lpstr>
      <vt:lpstr>XDO_?OTHERSSECA_MARKET_VALUE_TOT?39?</vt:lpstr>
      <vt:lpstr>XDO_?OTHERSSECA_MARKET_VALUE_TOT?41?</vt:lpstr>
      <vt:lpstr>SUNBAL!XDO_?OTHERSSECA_MARKET_VALUE_TOT?42?</vt:lpstr>
      <vt:lpstr>XDO_?OTHERSSECA_MARKET_VALUE_TOT?43?</vt:lpstr>
      <vt:lpstr>XDO_?OTHERSSECA_MARKET_VALUE_TOT?45?</vt:lpstr>
      <vt:lpstr>XDO_?OTHERSSECA_MARKET_VALUE_TOT?47?</vt:lpstr>
      <vt:lpstr>XDO_?OTHERSSECA_MARKET_VALUE_TOT?49?</vt:lpstr>
      <vt:lpstr>XDO_?OTHERSSECA_MARKET_VALUE_TOT?5?</vt:lpstr>
      <vt:lpstr>XDO_?OTHERSSECA_MARKET_VALUE_TOT?51?</vt:lpstr>
      <vt:lpstr>XDO_?OTHERSSECA_MARKET_VALUE_TOT?53?</vt:lpstr>
      <vt:lpstr>XDO_?OTHERSSECA_MARKET_VALUE_TOT?55?</vt:lpstr>
      <vt:lpstr>XDO_?OTHERSSECA_MARKET_VALUE_TOT?57?</vt:lpstr>
      <vt:lpstr>XDO_?OTHERSSECA_MARKET_VALUE_TOT?59?</vt:lpstr>
      <vt:lpstr>XDO_?OTHERSSECA_MARKET_VALUE_TOT?61?</vt:lpstr>
      <vt:lpstr>XDO_?OTHERSSECA_MARKET_VALUE_TOT?63?</vt:lpstr>
      <vt:lpstr>XDO_?OTHERSSECA_MARKET_VALUE_TOT?65?</vt:lpstr>
      <vt:lpstr>XDO_?OTHERSSECA_MARKET_VALUE_TOT?67?</vt:lpstr>
      <vt:lpstr>XDO_?OTHERSSECA_MARKET_VALUE_TOT?69?</vt:lpstr>
      <vt:lpstr>XDO_?OTHERSSECA_MARKET_VALUE_TOT?7?</vt:lpstr>
      <vt:lpstr>XDO_?OTHERSSECA_MARKET_VALUE_TOT?71?</vt:lpstr>
      <vt:lpstr>XDO_?OTHERSSECA_MARKET_VALUE_TOT?73?</vt:lpstr>
      <vt:lpstr>XDO_?OTHERSSECA_MARKET_VALUE_TOT?75?</vt:lpstr>
      <vt:lpstr>XDO_?OTHERSSECA_MARKET_VALUE_TOT?77?</vt:lpstr>
      <vt:lpstr>XDO_?OTHERSSECA_MARKET_VALUE_TOT?79?</vt:lpstr>
      <vt:lpstr>XDO_?OTHERSSECA_MARKET_VALUE_TOT?81?</vt:lpstr>
      <vt:lpstr>XDO_?OTHERSSECA_MARKET_VALUE_TOT?83?</vt:lpstr>
      <vt:lpstr>XDO_?OTHERSSECA_MARKET_VALUE_TOT?85?</vt:lpstr>
      <vt:lpstr>XDO_?OTHERSSECA_MARKET_VALUE_TOT?87?</vt:lpstr>
      <vt:lpstr>XDO_?OTHERSSECA_MARKET_VALUE_TOT?89?</vt:lpstr>
      <vt:lpstr>XDO_?OTHERSSECA_MARKET_VALUE_TOT?9?</vt:lpstr>
      <vt:lpstr>XDO_?OTHERSSECA_MARKET_VALUE_TOT?91?</vt:lpstr>
      <vt:lpstr>XDO_?OTHERSSECA_MARKET_VALUE_TOT?93?</vt:lpstr>
      <vt:lpstr>XDO_?OTHERSSECA_MARKET_VALUE_TOT?95?</vt:lpstr>
      <vt:lpstr>XDO_?OTHERSSECA_NAME?</vt:lpstr>
      <vt:lpstr>XDO_?OTHERSSECA_PER_NET_ASSETS?</vt:lpstr>
      <vt:lpstr>XDO_?OTHERSSECA_PER_NET_ASSETS_TOT?1?</vt:lpstr>
      <vt:lpstr>XDO_?OTHERSSECA_PER_NET_ASSETS_TOT?11?</vt:lpstr>
      <vt:lpstr>XDO_?OTHERSSECA_PER_NET_ASSETS_TOT?13?</vt:lpstr>
      <vt:lpstr>XDO_?OTHERSSECA_PER_NET_ASSETS_TOT?15?</vt:lpstr>
      <vt:lpstr>XDO_?OTHERSSECA_PER_NET_ASSETS_TOT?17?</vt:lpstr>
      <vt:lpstr>XDO_?OTHERSSECA_PER_NET_ASSETS_TOT?19?</vt:lpstr>
      <vt:lpstr>XDO_?OTHERSSECA_PER_NET_ASSETS_TOT?21?</vt:lpstr>
      <vt:lpstr>XDO_?OTHERSSECA_PER_NET_ASSETS_TOT?23?</vt:lpstr>
      <vt:lpstr>XDO_?OTHERSSECA_PER_NET_ASSETS_TOT?25?</vt:lpstr>
      <vt:lpstr>XDO_?OTHERSSECA_PER_NET_ASSETS_TOT?27?</vt:lpstr>
      <vt:lpstr>XDO_?OTHERSSECA_PER_NET_ASSETS_TOT?29?</vt:lpstr>
      <vt:lpstr>XDO_?OTHERSSECA_PER_NET_ASSETS_TOT?3?</vt:lpstr>
      <vt:lpstr>XDO_?OTHERSSECA_PER_NET_ASSETS_TOT?31?</vt:lpstr>
      <vt:lpstr>XDO_?OTHERSSECA_PER_NET_ASSETS_TOT?33?</vt:lpstr>
      <vt:lpstr>XDO_?OTHERSSECA_PER_NET_ASSETS_TOT?35?</vt:lpstr>
      <vt:lpstr>XDO_?OTHERSSECA_PER_NET_ASSETS_TOT?37?</vt:lpstr>
      <vt:lpstr>XDO_?OTHERSSECA_PER_NET_ASSETS_TOT?39?</vt:lpstr>
      <vt:lpstr>XDO_?OTHERSSECA_PER_NET_ASSETS_TOT?41?</vt:lpstr>
      <vt:lpstr>SUNBAL!XDO_?OTHERSSECA_PER_NET_ASSETS_TOT?42?</vt:lpstr>
      <vt:lpstr>XDO_?OTHERSSECA_PER_NET_ASSETS_TOT?43?</vt:lpstr>
      <vt:lpstr>XDO_?OTHERSSECA_PER_NET_ASSETS_TOT?45?</vt:lpstr>
      <vt:lpstr>XDO_?OTHERSSECA_PER_NET_ASSETS_TOT?47?</vt:lpstr>
      <vt:lpstr>XDO_?OTHERSSECA_PER_NET_ASSETS_TOT?49?</vt:lpstr>
      <vt:lpstr>XDO_?OTHERSSECA_PER_NET_ASSETS_TOT?5?</vt:lpstr>
      <vt:lpstr>XDO_?OTHERSSECA_PER_NET_ASSETS_TOT?51?</vt:lpstr>
      <vt:lpstr>XDO_?OTHERSSECA_PER_NET_ASSETS_TOT?53?</vt:lpstr>
      <vt:lpstr>XDO_?OTHERSSECA_PER_NET_ASSETS_TOT?55?</vt:lpstr>
      <vt:lpstr>XDO_?OTHERSSECA_PER_NET_ASSETS_TOT?57?</vt:lpstr>
      <vt:lpstr>XDO_?OTHERSSECA_PER_NET_ASSETS_TOT?59?</vt:lpstr>
      <vt:lpstr>XDO_?OTHERSSECA_PER_NET_ASSETS_TOT?61?</vt:lpstr>
      <vt:lpstr>XDO_?OTHERSSECA_PER_NET_ASSETS_TOT?63?</vt:lpstr>
      <vt:lpstr>XDO_?OTHERSSECA_PER_NET_ASSETS_TOT?65?</vt:lpstr>
      <vt:lpstr>XDO_?OTHERSSECA_PER_NET_ASSETS_TOT?67?</vt:lpstr>
      <vt:lpstr>XDO_?OTHERSSECA_PER_NET_ASSETS_TOT?69?</vt:lpstr>
      <vt:lpstr>XDO_?OTHERSSECA_PER_NET_ASSETS_TOT?7?</vt:lpstr>
      <vt:lpstr>XDO_?OTHERSSECA_PER_NET_ASSETS_TOT?71?</vt:lpstr>
      <vt:lpstr>XDO_?OTHERSSECA_PER_NET_ASSETS_TOT?73?</vt:lpstr>
      <vt:lpstr>XDO_?OTHERSSECA_PER_NET_ASSETS_TOT?75?</vt:lpstr>
      <vt:lpstr>XDO_?OTHERSSECA_PER_NET_ASSETS_TOT?77?</vt:lpstr>
      <vt:lpstr>XDO_?OTHERSSECA_PER_NET_ASSETS_TOT?79?</vt:lpstr>
      <vt:lpstr>XDO_?OTHERSSECA_PER_NET_ASSETS_TOT?81?</vt:lpstr>
      <vt:lpstr>XDO_?OTHERSSECA_PER_NET_ASSETS_TOT?83?</vt:lpstr>
      <vt:lpstr>XDO_?OTHERSSECA_PER_NET_ASSETS_TOT?85?</vt:lpstr>
      <vt:lpstr>XDO_?OTHERSSECA_PER_NET_ASSETS_TOT?87?</vt:lpstr>
      <vt:lpstr>XDO_?OTHERSSECA_PER_NET_ASSETS_TOT?89?</vt:lpstr>
      <vt:lpstr>XDO_?OTHERSSECA_PER_NET_ASSETS_TOT?9?</vt:lpstr>
      <vt:lpstr>XDO_?OTHERSSECA_PER_NET_ASSETS_TOT?91?</vt:lpstr>
      <vt:lpstr>XDO_?OTHERSSECA_PER_NET_ASSETS_TOT?93?</vt:lpstr>
      <vt:lpstr>XDO_?OTHERSSECA_PER_NET_ASSETS_TOT?95?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XDO_?OTHERSSECB_MARKET_VALUE_TOT?1?</vt:lpstr>
      <vt:lpstr>XDO_?OTHERSSECB_MARKET_VALUE_TOT?11?</vt:lpstr>
      <vt:lpstr>XDO_?OTHERSSECB_MARKET_VALUE_TOT?13?</vt:lpstr>
      <vt:lpstr>XDO_?OTHERSSECB_MARKET_VALUE_TOT?15?</vt:lpstr>
      <vt:lpstr>XDO_?OTHERSSECB_MARKET_VALUE_TOT?17?</vt:lpstr>
      <vt:lpstr>XDO_?OTHERSSECB_MARKET_VALUE_TOT?19?</vt:lpstr>
      <vt:lpstr>XDO_?OTHERSSECB_MARKET_VALUE_TOT?20?</vt:lpstr>
      <vt:lpstr>XDO_?OTHERSSECB_MARKET_VALUE_TOT?21?</vt:lpstr>
      <vt:lpstr>XDO_?OTHERSSECB_MARKET_VALUE_TOT?23?</vt:lpstr>
      <vt:lpstr>XDO_?OTHERSSECB_MARKET_VALUE_TOT?25?</vt:lpstr>
      <vt:lpstr>XDO_?OTHERSSECB_MARKET_VALUE_TOT?27?</vt:lpstr>
      <vt:lpstr>XDO_?OTHERSSECB_MARKET_VALUE_TOT?29?</vt:lpstr>
      <vt:lpstr>XDO_?OTHERSSECB_MARKET_VALUE_TOT?3?</vt:lpstr>
      <vt:lpstr>XDO_?OTHERSSECB_MARKET_VALUE_TOT?31?</vt:lpstr>
      <vt:lpstr>XDO_?OTHERSSECB_MARKET_VALUE_TOT?33?</vt:lpstr>
      <vt:lpstr>XDO_?OTHERSSECB_MARKET_VALUE_TOT?35?</vt:lpstr>
      <vt:lpstr>XDO_?OTHERSSECB_MARKET_VALUE_TOT?37?</vt:lpstr>
      <vt:lpstr>XDO_?OTHERSSECB_MARKET_VALUE_TOT?39?</vt:lpstr>
      <vt:lpstr>XDO_?OTHERSSECB_MARKET_VALUE_TOT?41?</vt:lpstr>
      <vt:lpstr>SUNBAL!XDO_?OTHERSSECB_MARKET_VALUE_TOT?43?</vt:lpstr>
      <vt:lpstr>XDO_?OTHERSSECB_MARKET_VALUE_TOT?43?</vt:lpstr>
      <vt:lpstr>SUNBAL!XDO_?OTHERSSECB_MARKET_VALUE_TOT?44?</vt:lpstr>
      <vt:lpstr>XDO_?OTHERSSECB_MARKET_VALUE_TOT?45?</vt:lpstr>
      <vt:lpstr>XDO_?OTHERSSECB_MARKET_VALUE_TOT?47?</vt:lpstr>
      <vt:lpstr>XDO_?OTHERSSECB_MARKET_VALUE_TOT?49?</vt:lpstr>
      <vt:lpstr>XDO_?OTHERSSECB_MARKET_VALUE_TOT?5?</vt:lpstr>
      <vt:lpstr>XDO_?OTHERSSECB_MARKET_VALUE_TOT?51?</vt:lpstr>
      <vt:lpstr>XDO_?OTHERSSECB_MARKET_VALUE_TOT?53?</vt:lpstr>
      <vt:lpstr>XDO_?OTHERSSECB_MARKET_VALUE_TOT?55?</vt:lpstr>
      <vt:lpstr>XDO_?OTHERSSECB_MARKET_VALUE_TOT?57?</vt:lpstr>
      <vt:lpstr>XDO_?OTHERSSECB_MARKET_VALUE_TOT?59?</vt:lpstr>
      <vt:lpstr>XDO_?OTHERSSECB_MARKET_VALUE_TOT?61?</vt:lpstr>
      <vt:lpstr>XDO_?OTHERSSECB_MARKET_VALUE_TOT?63?</vt:lpstr>
      <vt:lpstr>XDO_?OTHERSSECB_MARKET_VALUE_TOT?65?</vt:lpstr>
      <vt:lpstr>XDO_?OTHERSSECB_MARKET_VALUE_TOT?67?</vt:lpstr>
      <vt:lpstr>XDO_?OTHERSSECB_MARKET_VALUE_TOT?69?</vt:lpstr>
      <vt:lpstr>XDO_?OTHERSSECB_MARKET_VALUE_TOT?7?</vt:lpstr>
      <vt:lpstr>XDO_?OTHERSSECB_MARKET_VALUE_TOT?71?</vt:lpstr>
      <vt:lpstr>XDO_?OTHERSSECB_MARKET_VALUE_TOT?73?</vt:lpstr>
      <vt:lpstr>XDO_?OTHERSSECB_MARKET_VALUE_TOT?75?</vt:lpstr>
      <vt:lpstr>XDO_?OTHERSSECB_MARKET_VALUE_TOT?77?</vt:lpstr>
      <vt:lpstr>XDO_?OTHERSSECB_MARKET_VALUE_TOT?79?</vt:lpstr>
      <vt:lpstr>XDO_?OTHERSSECB_MARKET_VALUE_TOT?81?</vt:lpstr>
      <vt:lpstr>XDO_?OTHERSSECB_MARKET_VALUE_TOT?82?</vt:lpstr>
      <vt:lpstr>XDO_?OTHERSSECB_MARKET_VALUE_TOT?83?</vt:lpstr>
      <vt:lpstr>XDO_?OTHERSSECB_MARKET_VALUE_TOT?85?</vt:lpstr>
      <vt:lpstr>XDO_?OTHERSSECB_MARKET_VALUE_TOT?87?</vt:lpstr>
      <vt:lpstr>XDO_?OTHERSSECB_MARKET_VALUE_TOT?89?</vt:lpstr>
      <vt:lpstr>XDO_?OTHERSSECB_MARKET_VALUE_TOT?9?</vt:lpstr>
      <vt:lpstr>XDO_?OTHERSSECB_MARKET_VALUE_TOT?91?</vt:lpstr>
      <vt:lpstr>XDO_?OTHERSSECB_MARKET_VALUE_TOT?93?</vt:lpstr>
      <vt:lpstr>XDO_?OTHERSSECB_MARKET_VALUE_TOT?95?</vt:lpstr>
      <vt:lpstr>XDO_?OTHERSSECB_NAME?</vt:lpstr>
      <vt:lpstr>XDO_?OTHERSSECB_PER_NET_ASSETS?</vt:lpstr>
      <vt:lpstr>XDO_?OTHERSSECB_PER_NET_ASSETS_TOT?1?</vt:lpstr>
      <vt:lpstr>XDO_?OTHERSSECB_PER_NET_ASSETS_TOT?11?</vt:lpstr>
      <vt:lpstr>XDO_?OTHERSSECB_PER_NET_ASSETS_TOT?13?</vt:lpstr>
      <vt:lpstr>XDO_?OTHERSSECB_PER_NET_ASSETS_TOT?15?</vt:lpstr>
      <vt:lpstr>XDO_?OTHERSSECB_PER_NET_ASSETS_TOT?17?</vt:lpstr>
      <vt:lpstr>XDO_?OTHERSSECB_PER_NET_ASSETS_TOT?19?</vt:lpstr>
      <vt:lpstr>XDO_?OTHERSSECB_PER_NET_ASSETS_TOT?20?</vt:lpstr>
      <vt:lpstr>XDO_?OTHERSSECB_PER_NET_ASSETS_TOT?21?</vt:lpstr>
      <vt:lpstr>XDO_?OTHERSSECB_PER_NET_ASSETS_TOT?23?</vt:lpstr>
      <vt:lpstr>XDO_?OTHERSSECB_PER_NET_ASSETS_TOT?25?</vt:lpstr>
      <vt:lpstr>XDO_?OTHERSSECB_PER_NET_ASSETS_TOT?27?</vt:lpstr>
      <vt:lpstr>XDO_?OTHERSSECB_PER_NET_ASSETS_TOT?29?</vt:lpstr>
      <vt:lpstr>XDO_?OTHERSSECB_PER_NET_ASSETS_TOT?3?</vt:lpstr>
      <vt:lpstr>XDO_?OTHERSSECB_PER_NET_ASSETS_TOT?31?</vt:lpstr>
      <vt:lpstr>XDO_?OTHERSSECB_PER_NET_ASSETS_TOT?33?</vt:lpstr>
      <vt:lpstr>XDO_?OTHERSSECB_PER_NET_ASSETS_TOT?35?</vt:lpstr>
      <vt:lpstr>XDO_?OTHERSSECB_PER_NET_ASSETS_TOT?37?</vt:lpstr>
      <vt:lpstr>XDO_?OTHERSSECB_PER_NET_ASSETS_TOT?39?</vt:lpstr>
      <vt:lpstr>XDO_?OTHERSSECB_PER_NET_ASSETS_TOT?41?</vt:lpstr>
      <vt:lpstr>SUNBAL!XDO_?OTHERSSECB_PER_NET_ASSETS_TOT?43?</vt:lpstr>
      <vt:lpstr>XDO_?OTHERSSECB_PER_NET_ASSETS_TOT?43?</vt:lpstr>
      <vt:lpstr>SUNBAL!XDO_?OTHERSSECB_PER_NET_ASSETS_TOT?44?</vt:lpstr>
      <vt:lpstr>XDO_?OTHERSSECB_PER_NET_ASSETS_TOT?45?</vt:lpstr>
      <vt:lpstr>XDO_?OTHERSSECB_PER_NET_ASSETS_TOT?47?</vt:lpstr>
      <vt:lpstr>XDO_?OTHERSSECB_PER_NET_ASSETS_TOT?49?</vt:lpstr>
      <vt:lpstr>XDO_?OTHERSSECB_PER_NET_ASSETS_TOT?5?</vt:lpstr>
      <vt:lpstr>XDO_?OTHERSSECB_PER_NET_ASSETS_TOT?51?</vt:lpstr>
      <vt:lpstr>XDO_?OTHERSSECB_PER_NET_ASSETS_TOT?53?</vt:lpstr>
      <vt:lpstr>XDO_?OTHERSSECB_PER_NET_ASSETS_TOT?55?</vt:lpstr>
      <vt:lpstr>XDO_?OTHERSSECB_PER_NET_ASSETS_TOT?57?</vt:lpstr>
      <vt:lpstr>XDO_?OTHERSSECB_PER_NET_ASSETS_TOT?59?</vt:lpstr>
      <vt:lpstr>XDO_?OTHERSSECB_PER_NET_ASSETS_TOT?61?</vt:lpstr>
      <vt:lpstr>XDO_?OTHERSSECB_PER_NET_ASSETS_TOT?63?</vt:lpstr>
      <vt:lpstr>XDO_?OTHERSSECB_PER_NET_ASSETS_TOT?65?</vt:lpstr>
      <vt:lpstr>XDO_?OTHERSSECB_PER_NET_ASSETS_TOT?67?</vt:lpstr>
      <vt:lpstr>XDO_?OTHERSSECB_PER_NET_ASSETS_TOT?69?</vt:lpstr>
      <vt:lpstr>XDO_?OTHERSSECB_PER_NET_ASSETS_TOT?7?</vt:lpstr>
      <vt:lpstr>XDO_?OTHERSSECB_PER_NET_ASSETS_TOT?71?</vt:lpstr>
      <vt:lpstr>XDO_?OTHERSSECB_PER_NET_ASSETS_TOT?73?</vt:lpstr>
      <vt:lpstr>XDO_?OTHERSSECB_PER_NET_ASSETS_TOT?75?</vt:lpstr>
      <vt:lpstr>XDO_?OTHERSSECB_PER_NET_ASSETS_TOT?77?</vt:lpstr>
      <vt:lpstr>XDO_?OTHERSSECB_PER_NET_ASSETS_TOT?79?</vt:lpstr>
      <vt:lpstr>XDO_?OTHERSSECB_PER_NET_ASSETS_TOT?81?</vt:lpstr>
      <vt:lpstr>XDO_?OTHERSSECB_PER_NET_ASSETS_TOT?82?</vt:lpstr>
      <vt:lpstr>XDO_?OTHERSSECB_PER_NET_ASSETS_TOT?83?</vt:lpstr>
      <vt:lpstr>XDO_?OTHERSSECB_PER_NET_ASSETS_TOT?85?</vt:lpstr>
      <vt:lpstr>XDO_?OTHERSSECB_PER_NET_ASSETS_TOT?87?</vt:lpstr>
      <vt:lpstr>XDO_?OTHERSSECB_PER_NET_ASSETS_TOT?89?</vt:lpstr>
      <vt:lpstr>XDO_?OTHERSSECB_PER_NET_ASSETS_TOT?9?</vt:lpstr>
      <vt:lpstr>XDO_?OTHERSSECB_PER_NET_ASSETS_TOT?91?</vt:lpstr>
      <vt:lpstr>XDO_?OTHERSSECB_PER_NET_ASSETS_TOT?93?</vt:lpstr>
      <vt:lpstr>XDO_?OTHERSSECB_PER_NET_ASSETS_TOT?95?</vt:lpstr>
      <vt:lpstr>XDO_?OTHERSSECB_RATING_INDUSTRY?</vt:lpstr>
      <vt:lpstr>XDO_?OTHERSSECB_SL_NO?</vt:lpstr>
      <vt:lpstr>XDO_?OTHERSSECB_UNITS?</vt:lpstr>
      <vt:lpstr>XDO_?PER_NET_ASSETS_GRAND_TOT?</vt:lpstr>
      <vt:lpstr>XDO_?PER_NET_ASSETS_GRAND_TOT?1?</vt:lpstr>
      <vt:lpstr>XDO_?PER_NET_ASSETS_GRAND_TOT?10?</vt:lpstr>
      <vt:lpstr>XDO_?PER_NET_ASSETS_GRAND_TOT?11?</vt:lpstr>
      <vt:lpstr>XDO_?PER_NET_ASSETS_GRAND_TOT?12?</vt:lpstr>
      <vt:lpstr>XDO_?PER_NET_ASSETS_GRAND_TOT?13?</vt:lpstr>
      <vt:lpstr>XDO_?PER_NET_ASSETS_GRAND_TOT?14?</vt:lpstr>
      <vt:lpstr>XDO_?PER_NET_ASSETS_GRAND_TOT?15?</vt:lpstr>
      <vt:lpstr>XDO_?PER_NET_ASSETS_GRAND_TOT?16?</vt:lpstr>
      <vt:lpstr>XDO_?PER_NET_ASSETS_GRAND_TOT?17?</vt:lpstr>
      <vt:lpstr>XDO_?PER_NET_ASSETS_GRAND_TOT?18?</vt:lpstr>
      <vt:lpstr>XDO_?PER_NET_ASSETS_GRAND_TOT?19?</vt:lpstr>
      <vt:lpstr>XDO_?PER_NET_ASSETS_GRAND_TOT?2?</vt:lpstr>
      <vt:lpstr>XDO_?PER_NET_ASSETS_GRAND_TOT?20?</vt:lpstr>
      <vt:lpstr>XDO_?PER_NET_ASSETS_GRAND_TOT?21?</vt:lpstr>
      <vt:lpstr>XDO_?PER_NET_ASSETS_GRAND_TOT?22?</vt:lpstr>
      <vt:lpstr>SUNBAL!XDO_?PER_NET_ASSETS_GRAND_TOT?23?</vt:lpstr>
      <vt:lpstr>XDO_?PER_NET_ASSETS_GRAND_TOT?23?</vt:lpstr>
      <vt:lpstr>XDO_?PER_NET_ASSETS_GRAND_TOT?24?</vt:lpstr>
      <vt:lpstr>XDO_?PER_NET_ASSETS_GRAND_TOT?25?</vt:lpstr>
      <vt:lpstr>XDO_?PER_NET_ASSETS_GRAND_TOT?26?</vt:lpstr>
      <vt:lpstr>XDO_?PER_NET_ASSETS_GRAND_TOT?27?</vt:lpstr>
      <vt:lpstr>XDO_?PER_NET_ASSETS_GRAND_TOT?28?</vt:lpstr>
      <vt:lpstr>XDO_?PER_NET_ASSETS_GRAND_TOT?29?</vt:lpstr>
      <vt:lpstr>XDO_?PER_NET_ASSETS_GRAND_TOT?3?</vt:lpstr>
      <vt:lpstr>XDO_?PER_NET_ASSETS_GRAND_TOT?30?</vt:lpstr>
      <vt:lpstr>XDO_?PER_NET_ASSETS_GRAND_TOT?31?</vt:lpstr>
      <vt:lpstr>XDO_?PER_NET_ASSETS_GRAND_TOT?32?</vt:lpstr>
      <vt:lpstr>XDO_?PER_NET_ASSETS_GRAND_TOT?33?</vt:lpstr>
      <vt:lpstr>XDO_?PER_NET_ASSETS_GRAND_TOT?34?</vt:lpstr>
      <vt:lpstr>XDO_?PER_NET_ASSETS_GRAND_TOT?35?</vt:lpstr>
      <vt:lpstr>XDO_?PER_NET_ASSETS_GRAND_TOT?36?</vt:lpstr>
      <vt:lpstr>XDO_?PER_NET_ASSETS_GRAND_TOT?37?</vt:lpstr>
      <vt:lpstr>XDO_?PER_NET_ASSETS_GRAND_TOT?38?</vt:lpstr>
      <vt:lpstr>XDO_?PER_NET_ASSETS_GRAND_TOT?39?</vt:lpstr>
      <vt:lpstr>XDO_?PER_NET_ASSETS_GRAND_TOT?4?</vt:lpstr>
      <vt:lpstr>XDO_?PER_NET_ASSETS_GRAND_TOT?40?</vt:lpstr>
      <vt:lpstr>XDO_?PER_NET_ASSETS_GRAND_TOT?41?</vt:lpstr>
      <vt:lpstr>XDO_?PER_NET_ASSETS_GRAND_TOT?42?</vt:lpstr>
      <vt:lpstr>XDO_?PER_NET_ASSETS_GRAND_TOT?43?</vt:lpstr>
      <vt:lpstr>XDO_?PER_NET_ASSETS_GRAND_TOT?44?</vt:lpstr>
      <vt:lpstr>XDO_?PER_NET_ASSETS_GRAND_TOT?45?</vt:lpstr>
      <vt:lpstr>XDO_?PER_NET_ASSETS_GRAND_TOT?46?</vt:lpstr>
      <vt:lpstr>XDO_?PER_NET_ASSETS_GRAND_TOT?47?</vt:lpstr>
      <vt:lpstr>XDO_?PER_NET_ASSETS_GRAND_TOT?48?</vt:lpstr>
      <vt:lpstr>XDO_?PER_NET_ASSETS_GRAND_TOT?5?</vt:lpstr>
      <vt:lpstr>XDO_?PER_NET_ASSETS_GRAND_TOT?6?</vt:lpstr>
      <vt:lpstr>XDO_?PER_NET_ASSETS_GRAND_TOT?7?</vt:lpstr>
      <vt:lpstr>XDO_?PER_NET_ASSETS_GRAND_TOT?8?</vt:lpstr>
      <vt:lpstr>XDO_?PER_NET_ASSETS_GRAND_TOT?9?</vt:lpstr>
      <vt:lpstr>XDO_?PORFOLIO_TURNOVER_RATIO?</vt:lpstr>
      <vt:lpstr>XDO_?PORFOLIO_TURNOVER_RATIO?1?</vt:lpstr>
      <vt:lpstr>XDO_?PORFOLIO_TURNOVER_RATIO?10?</vt:lpstr>
      <vt:lpstr>XDO_?PORFOLIO_TURNOVER_RATIO?11?</vt:lpstr>
      <vt:lpstr>XDO_?PORFOLIO_TURNOVER_RATIO?12?</vt:lpstr>
      <vt:lpstr>XDO_?PORFOLIO_TURNOVER_RATIO?13?</vt:lpstr>
      <vt:lpstr>XDO_?PORFOLIO_TURNOVER_RATIO?14?</vt:lpstr>
      <vt:lpstr>XDO_?PORFOLIO_TURNOVER_RATIO?15?</vt:lpstr>
      <vt:lpstr>XDO_?PORFOLIO_TURNOVER_RATIO?16?</vt:lpstr>
      <vt:lpstr>XDO_?PORFOLIO_TURNOVER_RATIO?17?</vt:lpstr>
      <vt:lpstr>XDO_?PORFOLIO_TURNOVER_RATIO?18?</vt:lpstr>
      <vt:lpstr>XDO_?PORFOLIO_TURNOVER_RATIO?19?</vt:lpstr>
      <vt:lpstr>XDO_?PORFOLIO_TURNOVER_RATIO?2?</vt:lpstr>
      <vt:lpstr>XDO_?PORFOLIO_TURNOVER_RATIO?20?</vt:lpstr>
      <vt:lpstr>XDO_?PORFOLIO_TURNOVER_RATIO?21?</vt:lpstr>
      <vt:lpstr>XDO_?PORFOLIO_TURNOVER_RATIO?22?</vt:lpstr>
      <vt:lpstr>XDO_?PORFOLIO_TURNOVER_RATIO?23?</vt:lpstr>
      <vt:lpstr>XDO_?PORFOLIO_TURNOVER_RATIO?24?</vt:lpstr>
      <vt:lpstr>XDO_?PORFOLIO_TURNOVER_RATIO?25?</vt:lpstr>
      <vt:lpstr>XDO_?PORFOLIO_TURNOVER_RATIO?26?</vt:lpstr>
      <vt:lpstr>XDO_?PORFOLIO_TURNOVER_RATIO?27?</vt:lpstr>
      <vt:lpstr>XDO_?PORFOLIO_TURNOVER_RATIO?28?</vt:lpstr>
      <vt:lpstr>XDO_?PORFOLIO_TURNOVER_RATIO?29?</vt:lpstr>
      <vt:lpstr>XDO_?PORFOLIO_TURNOVER_RATIO?3?</vt:lpstr>
      <vt:lpstr>XDO_?PORFOLIO_TURNOVER_RATIO?30?</vt:lpstr>
      <vt:lpstr>XDO_?PORFOLIO_TURNOVER_RATIO?31?</vt:lpstr>
      <vt:lpstr>XDO_?PORFOLIO_TURNOVER_RATIO?32?</vt:lpstr>
      <vt:lpstr>XDO_?PORFOLIO_TURNOVER_RATIO?33?</vt:lpstr>
      <vt:lpstr>XDO_?PORFOLIO_TURNOVER_RATIO?34?</vt:lpstr>
      <vt:lpstr>XDO_?PORFOLIO_TURNOVER_RATIO?35?</vt:lpstr>
      <vt:lpstr>XDO_?PORFOLIO_TURNOVER_RATIO?36?</vt:lpstr>
      <vt:lpstr>XDO_?PORFOLIO_TURNOVER_RATIO?37?</vt:lpstr>
      <vt:lpstr>XDO_?PORFOLIO_TURNOVER_RATIO?38?</vt:lpstr>
      <vt:lpstr>XDO_?PORFOLIO_TURNOVER_RATIO?39?</vt:lpstr>
      <vt:lpstr>XDO_?PORFOLIO_TURNOVER_RATIO?4?</vt:lpstr>
      <vt:lpstr>XDO_?PORFOLIO_TURNOVER_RATIO?40?</vt:lpstr>
      <vt:lpstr>XDO_?PORFOLIO_TURNOVER_RATIO?41?</vt:lpstr>
      <vt:lpstr>XDO_?PORFOLIO_TURNOVER_RATIO?42?</vt:lpstr>
      <vt:lpstr>XDO_?PORFOLIO_TURNOVER_RATIO?43?</vt:lpstr>
      <vt:lpstr>XDO_?PORFOLIO_TURNOVER_RATIO?44?</vt:lpstr>
      <vt:lpstr>XDO_?PORFOLIO_TURNOVER_RATIO?45?</vt:lpstr>
      <vt:lpstr>XDO_?PORFOLIO_TURNOVER_RATIO?46?</vt:lpstr>
      <vt:lpstr>XDO_?PORFOLIO_TURNOVER_RATIO?47?</vt:lpstr>
      <vt:lpstr>XDO_?PORFOLIO_TURNOVER_RATIO?48?</vt:lpstr>
      <vt:lpstr>XDO_?PORFOLIO_TURNOVER_RATIO?5?</vt:lpstr>
      <vt:lpstr>XDO_?PORFOLIO_TURNOVER_RATIO?6?</vt:lpstr>
      <vt:lpstr>XDO_?PORFOLIO_TURNOVER_RATIO?7?</vt:lpstr>
      <vt:lpstr>XDO_?PORFOLIO_TURNOVER_RATIO?8?</vt:lpstr>
      <vt:lpstr>XDO_?PORFOLIO_TURNOVER_RATIO?9?</vt:lpstr>
      <vt:lpstr>XDO_?PORFOLIO_TURNOVER_RATIO_TEXT?</vt:lpstr>
      <vt:lpstr>XDO_?PORFOLIO_TURNOVER_RATIO_TEXT?1?</vt:lpstr>
      <vt:lpstr>XDO_?PORFOLIO_TURNOVER_RATIO_TEXT?10?</vt:lpstr>
      <vt:lpstr>XDO_?PORFOLIO_TURNOVER_RATIO_TEXT?11?</vt:lpstr>
      <vt:lpstr>XDO_?PORFOLIO_TURNOVER_RATIO_TEXT?12?</vt:lpstr>
      <vt:lpstr>XDO_?PORFOLIO_TURNOVER_RATIO_TEXT?13?</vt:lpstr>
      <vt:lpstr>XDO_?PORFOLIO_TURNOVER_RATIO_TEXT?14?</vt:lpstr>
      <vt:lpstr>XDO_?PORFOLIO_TURNOVER_RATIO_TEXT?15?</vt:lpstr>
      <vt:lpstr>XDO_?PORFOLIO_TURNOVER_RATIO_TEXT?16?</vt:lpstr>
      <vt:lpstr>XDO_?PORFOLIO_TURNOVER_RATIO_TEXT?17?</vt:lpstr>
      <vt:lpstr>XDO_?PORFOLIO_TURNOVER_RATIO_TEXT?18?</vt:lpstr>
      <vt:lpstr>XDO_?PORFOLIO_TURNOVER_RATIO_TEXT?19?</vt:lpstr>
      <vt:lpstr>XDO_?PORFOLIO_TURNOVER_RATIO_TEXT?2?</vt:lpstr>
      <vt:lpstr>XDO_?PORFOLIO_TURNOVER_RATIO_TEXT?20?</vt:lpstr>
      <vt:lpstr>XDO_?PORFOLIO_TURNOVER_RATIO_TEXT?21?</vt:lpstr>
      <vt:lpstr>XDO_?PORFOLIO_TURNOVER_RATIO_TEXT?22?</vt:lpstr>
      <vt:lpstr>XDO_?PORFOLIO_TURNOVER_RATIO_TEXT?23?</vt:lpstr>
      <vt:lpstr>XDO_?PORFOLIO_TURNOVER_RATIO_TEXT?24?</vt:lpstr>
      <vt:lpstr>XDO_?PORFOLIO_TURNOVER_RATIO_TEXT?25?</vt:lpstr>
      <vt:lpstr>XDO_?PORFOLIO_TURNOVER_RATIO_TEXT?26?</vt:lpstr>
      <vt:lpstr>XDO_?PORFOLIO_TURNOVER_RATIO_TEXT?27?</vt:lpstr>
      <vt:lpstr>XDO_?PORFOLIO_TURNOVER_RATIO_TEXT?28?</vt:lpstr>
      <vt:lpstr>XDO_?PORFOLIO_TURNOVER_RATIO_TEXT?29?</vt:lpstr>
      <vt:lpstr>XDO_?PORFOLIO_TURNOVER_RATIO_TEXT?3?</vt:lpstr>
      <vt:lpstr>XDO_?PORFOLIO_TURNOVER_RATIO_TEXT?30?</vt:lpstr>
      <vt:lpstr>XDO_?PORFOLIO_TURNOVER_RATIO_TEXT?31?</vt:lpstr>
      <vt:lpstr>XDO_?PORFOLIO_TURNOVER_RATIO_TEXT?32?</vt:lpstr>
      <vt:lpstr>XDO_?PORFOLIO_TURNOVER_RATIO_TEXT?33?</vt:lpstr>
      <vt:lpstr>XDO_?PORFOLIO_TURNOVER_RATIO_TEXT?34?</vt:lpstr>
      <vt:lpstr>XDO_?PORFOLIO_TURNOVER_RATIO_TEXT?35?</vt:lpstr>
      <vt:lpstr>XDO_?PORFOLIO_TURNOVER_RATIO_TEXT?36?</vt:lpstr>
      <vt:lpstr>XDO_?PORFOLIO_TURNOVER_RATIO_TEXT?37?</vt:lpstr>
      <vt:lpstr>XDO_?PORFOLIO_TURNOVER_RATIO_TEXT?38?</vt:lpstr>
      <vt:lpstr>XDO_?PORFOLIO_TURNOVER_RATIO_TEXT?39?</vt:lpstr>
      <vt:lpstr>XDO_?PORFOLIO_TURNOVER_RATIO_TEXT?4?</vt:lpstr>
      <vt:lpstr>XDO_?PORFOLIO_TURNOVER_RATIO_TEXT?40?</vt:lpstr>
      <vt:lpstr>XDO_?PORFOLIO_TURNOVER_RATIO_TEXT?41?</vt:lpstr>
      <vt:lpstr>XDO_?PORFOLIO_TURNOVER_RATIO_TEXT?42?</vt:lpstr>
      <vt:lpstr>XDO_?PORFOLIO_TURNOVER_RATIO_TEXT?43?</vt:lpstr>
      <vt:lpstr>XDO_?PORFOLIO_TURNOVER_RATIO_TEXT?44?</vt:lpstr>
      <vt:lpstr>XDO_?PORFOLIO_TURNOVER_RATIO_TEXT?45?</vt:lpstr>
      <vt:lpstr>XDO_?PORFOLIO_TURNOVER_RATIO_TEXT?46?</vt:lpstr>
      <vt:lpstr>XDO_?PORFOLIO_TURNOVER_RATIO_TEXT?47?</vt:lpstr>
      <vt:lpstr>XDO_?PORFOLIO_TURNOVER_RATIO_TEXT?48?</vt:lpstr>
      <vt:lpstr>XDO_?PORFOLIO_TURNOVER_RATIO_TEXT?5?</vt:lpstr>
      <vt:lpstr>XDO_?PORFOLIO_TURNOVER_RATIO_TEXT?6?</vt:lpstr>
      <vt:lpstr>XDO_?PORFOLIO_TURNOVER_RATIO_TEXT?7?</vt:lpstr>
      <vt:lpstr>XDO_?PORFOLIO_TURNOVER_RATIO_TEXT?8?</vt:lpstr>
      <vt:lpstr>XDO_?PORFOLIO_TURNOVER_RATIO_TEXT?9?</vt:lpstr>
      <vt:lpstr>XDO_?PRE_MNTH_LAST_DAY?</vt:lpstr>
      <vt:lpstr>XDO_?PRE_MNTH_LAST_DAY?1?</vt:lpstr>
      <vt:lpstr>XDO_?PRE_MNTH_LAST_DAY?10?</vt:lpstr>
      <vt:lpstr>XDO_?PRE_MNTH_LAST_DAY?11?</vt:lpstr>
      <vt:lpstr>XDO_?PRE_MNTH_LAST_DAY?12?</vt:lpstr>
      <vt:lpstr>XDO_?PRE_MNTH_LAST_DAY?13?</vt:lpstr>
      <vt:lpstr>XDO_?PRE_MNTH_LAST_DAY?14?</vt:lpstr>
      <vt:lpstr>XDO_?PRE_MNTH_LAST_DAY?15?</vt:lpstr>
      <vt:lpstr>XDO_?PRE_MNTH_LAST_DAY?16?</vt:lpstr>
      <vt:lpstr>XDO_?PRE_MNTH_LAST_DAY?17?</vt:lpstr>
      <vt:lpstr>XDO_?PRE_MNTH_LAST_DAY?18?</vt:lpstr>
      <vt:lpstr>XDO_?PRE_MNTH_LAST_DAY?19?</vt:lpstr>
      <vt:lpstr>XDO_?PRE_MNTH_LAST_DAY?2?</vt:lpstr>
      <vt:lpstr>XDO_?PRE_MNTH_LAST_DAY?20?</vt:lpstr>
      <vt:lpstr>XDO_?PRE_MNTH_LAST_DAY?21?</vt:lpstr>
      <vt:lpstr>SUNBAL!XDO_?PRE_MNTH_LAST_DAY?22?</vt:lpstr>
      <vt:lpstr>XDO_?PRE_MNTH_LAST_DAY?22?</vt:lpstr>
      <vt:lpstr>XDO_?PRE_MNTH_LAST_DAY?23?</vt:lpstr>
      <vt:lpstr>XDO_?PRE_MNTH_LAST_DAY?24?</vt:lpstr>
      <vt:lpstr>XDO_?PRE_MNTH_LAST_DAY?25?</vt:lpstr>
      <vt:lpstr>XDO_?PRE_MNTH_LAST_DAY?26?</vt:lpstr>
      <vt:lpstr>XDO_?PRE_MNTH_LAST_DAY?27?</vt:lpstr>
      <vt:lpstr>XDO_?PRE_MNTH_LAST_DAY?28?</vt:lpstr>
      <vt:lpstr>XDO_?PRE_MNTH_LAST_DAY?29?</vt:lpstr>
      <vt:lpstr>XDO_?PRE_MNTH_LAST_DAY?3?</vt:lpstr>
      <vt:lpstr>XDO_?PRE_MNTH_LAST_DAY?30?</vt:lpstr>
      <vt:lpstr>XDO_?PRE_MNTH_LAST_DAY?31?</vt:lpstr>
      <vt:lpstr>XDO_?PRE_MNTH_LAST_DAY?32?</vt:lpstr>
      <vt:lpstr>XDO_?PRE_MNTH_LAST_DAY?33?</vt:lpstr>
      <vt:lpstr>XDO_?PRE_MNTH_LAST_DAY?34?</vt:lpstr>
      <vt:lpstr>XDO_?PRE_MNTH_LAST_DAY?35?</vt:lpstr>
      <vt:lpstr>XDO_?PRE_MNTH_LAST_DAY?36?</vt:lpstr>
      <vt:lpstr>XDO_?PRE_MNTH_LAST_DAY?37?</vt:lpstr>
      <vt:lpstr>XDO_?PRE_MNTH_LAST_DAY?38?</vt:lpstr>
      <vt:lpstr>XDO_?PRE_MNTH_LAST_DAY?39?</vt:lpstr>
      <vt:lpstr>XDO_?PRE_MNTH_LAST_DAY?4?</vt:lpstr>
      <vt:lpstr>XDO_?PRE_MNTH_LAST_DAY?40?</vt:lpstr>
      <vt:lpstr>XDO_?PRE_MNTH_LAST_DAY?41?</vt:lpstr>
      <vt:lpstr>XDO_?PRE_MNTH_LAST_DAY?42?</vt:lpstr>
      <vt:lpstr>XDO_?PRE_MNTH_LAST_DAY?43?</vt:lpstr>
      <vt:lpstr>XDO_?PRE_MNTH_LAST_DAY?44?</vt:lpstr>
      <vt:lpstr>XDO_?PRE_MNTH_LAST_DAY?45?</vt:lpstr>
      <vt:lpstr>XDO_?PRE_MNTH_LAST_DAY?46?</vt:lpstr>
      <vt:lpstr>XDO_?PRE_MNTH_LAST_DAY?47?</vt:lpstr>
      <vt:lpstr>XDO_?PRE_MNTH_LAST_DAY?48?</vt:lpstr>
      <vt:lpstr>XDO_?PRE_MNTH_LAST_DAY?5?</vt:lpstr>
      <vt:lpstr>XDO_?PRE_MNTH_LAST_DAY?6?</vt:lpstr>
      <vt:lpstr>XDO_?PRE_MNTH_LAST_DAY?7?</vt:lpstr>
      <vt:lpstr>XDO_?PRE_MNTH_LAST_DAY?8?</vt:lpstr>
      <vt:lpstr>XDO_?PRE_MNTH_LAST_DAY?9?</vt:lpstr>
      <vt:lpstr>XDO_?PRE_MNTH_NAV?</vt:lpstr>
      <vt:lpstr>XDO_?PRE_MNTH_NAV?1?</vt:lpstr>
      <vt:lpstr>XDO_?PRE_MNTH_NAV?10?</vt:lpstr>
      <vt:lpstr>XDO_?PRE_MNTH_NAV?11?</vt:lpstr>
      <vt:lpstr>XDO_?PRE_MNTH_NAV?12?</vt:lpstr>
      <vt:lpstr>XDO_?PRE_MNTH_NAV?13?</vt:lpstr>
      <vt:lpstr>XDO_?PRE_MNTH_NAV?14?</vt:lpstr>
      <vt:lpstr>XDO_?PRE_MNTH_NAV?15?</vt:lpstr>
      <vt:lpstr>XDO_?PRE_MNTH_NAV?16?</vt:lpstr>
      <vt:lpstr>XDO_?PRE_MNTH_NAV?17?</vt:lpstr>
      <vt:lpstr>XDO_?PRE_MNTH_NAV?18?</vt:lpstr>
      <vt:lpstr>XDO_?PRE_MNTH_NAV?19?</vt:lpstr>
      <vt:lpstr>XDO_?PRE_MNTH_NAV?2?</vt:lpstr>
      <vt:lpstr>XDO_?PRE_MNTH_NAV?20?</vt:lpstr>
      <vt:lpstr>SUNBAL!XDO_?PRE_MNTH_NAV?21?</vt:lpstr>
      <vt:lpstr>XDO_?PRE_MNTH_NAV?21?</vt:lpstr>
      <vt:lpstr>XDO_?PRE_MNTH_NAV?22?</vt:lpstr>
      <vt:lpstr>XDO_?PRE_MNTH_NAV?23?</vt:lpstr>
      <vt:lpstr>XDO_?PRE_MNTH_NAV?24?</vt:lpstr>
      <vt:lpstr>XDO_?PRE_MNTH_NAV?25?</vt:lpstr>
      <vt:lpstr>XDO_?PRE_MNTH_NAV?26?</vt:lpstr>
      <vt:lpstr>XDO_?PRE_MNTH_NAV?27?</vt:lpstr>
      <vt:lpstr>XDO_?PRE_MNTH_NAV?28?</vt:lpstr>
      <vt:lpstr>XDO_?PRE_MNTH_NAV?29?</vt:lpstr>
      <vt:lpstr>XDO_?PRE_MNTH_NAV?3?</vt:lpstr>
      <vt:lpstr>XDO_?PRE_MNTH_NAV?30?</vt:lpstr>
      <vt:lpstr>XDO_?PRE_MNTH_NAV?31?</vt:lpstr>
      <vt:lpstr>XDO_?PRE_MNTH_NAV?32?</vt:lpstr>
      <vt:lpstr>XDO_?PRE_MNTH_NAV?33?</vt:lpstr>
      <vt:lpstr>XDO_?PRE_MNTH_NAV?34?</vt:lpstr>
      <vt:lpstr>XDO_?PRE_MNTH_NAV?35?</vt:lpstr>
      <vt:lpstr>XDO_?PRE_MNTH_NAV?36?</vt:lpstr>
      <vt:lpstr>XDO_?PRE_MNTH_NAV?37?</vt:lpstr>
      <vt:lpstr>XDO_?PRE_MNTH_NAV?38?</vt:lpstr>
      <vt:lpstr>XDO_?PRE_MNTH_NAV?39?</vt:lpstr>
      <vt:lpstr>XDO_?PRE_MNTH_NAV?4?</vt:lpstr>
      <vt:lpstr>XDO_?PRE_MNTH_NAV?40?</vt:lpstr>
      <vt:lpstr>XDO_?PRE_MNTH_NAV?41?</vt:lpstr>
      <vt:lpstr>XDO_?PRE_MNTH_NAV?42?</vt:lpstr>
      <vt:lpstr>XDO_?PRE_MNTH_NAV?43?</vt:lpstr>
      <vt:lpstr>XDO_?PRE_MNTH_NAV?44?</vt:lpstr>
      <vt:lpstr>XDO_?PRE_MNTH_NAV?45?</vt:lpstr>
      <vt:lpstr>XDO_?PRE_MNTH_NAV?46?</vt:lpstr>
      <vt:lpstr>XDO_?PRE_MNTH_NAV?47?</vt:lpstr>
      <vt:lpstr>XDO_?PRE_MNTH_NAV?48?</vt:lpstr>
      <vt:lpstr>XDO_?PRE_MNTH_NAV?5?</vt:lpstr>
      <vt:lpstr>XDO_?PRE_MNTH_NAV?6?</vt:lpstr>
      <vt:lpstr>XDO_?PRE_MNTH_NAV?7?</vt:lpstr>
      <vt:lpstr>XDO_?PRE_MNTH_NAV?8?</vt:lpstr>
      <vt:lpstr>XDO_?PRE_MNTH_NAV?9?</vt:lpstr>
      <vt:lpstr>XDO_?RATING_INDUSTRY?</vt:lpstr>
      <vt:lpstr>XDO_?RATING_INDUSTRY?1?</vt:lpstr>
      <vt:lpstr>XDO_?RATING_INDUSTRY?10?</vt:lpstr>
      <vt:lpstr>XDO_?RATING_INDUSTRY?11?</vt:lpstr>
      <vt:lpstr>XDO_?RATING_INDUSTRY?12?</vt:lpstr>
      <vt:lpstr>XDO_?RATING_INDUSTRY?13?</vt:lpstr>
      <vt:lpstr>XDO_?RATING_INDUSTRY?14?</vt:lpstr>
      <vt:lpstr>XDO_?RATING_INDUSTRY?15?</vt:lpstr>
      <vt:lpstr>XDO_?RATING_INDUSTRY?16?</vt:lpstr>
      <vt:lpstr>XDO_?RATING_INDUSTRY?17?</vt:lpstr>
      <vt:lpstr>XDO_?RATING_INDUSTRY?18?</vt:lpstr>
      <vt:lpstr>XDO_?RATING_INDUSTRY?19?</vt:lpstr>
      <vt:lpstr>XDO_?RATING_INDUSTRY?2?</vt:lpstr>
      <vt:lpstr>XDO_?RATING_INDUSTRY?20?</vt:lpstr>
      <vt:lpstr>XDO_?RATING_INDUSTRY?21?</vt:lpstr>
      <vt:lpstr>XDO_?RATING_INDUSTRY?22?</vt:lpstr>
      <vt:lpstr>XDO_?RATING_INDUSTRY?23?</vt:lpstr>
      <vt:lpstr>XDO_?RATING_INDUSTRY?24?</vt:lpstr>
      <vt:lpstr>XDO_?RATING_INDUSTRY?25?</vt:lpstr>
      <vt:lpstr>XDO_?RATING_INDUSTRY?26?</vt:lpstr>
      <vt:lpstr>XDO_?RATING_INDUSTRY?27?</vt:lpstr>
      <vt:lpstr>XDO_?RATING_INDUSTRY?28?</vt:lpstr>
      <vt:lpstr>XDO_?RATING_INDUSTRY?29?</vt:lpstr>
      <vt:lpstr>XDO_?RATING_INDUSTRY?3?</vt:lpstr>
      <vt:lpstr>XDO_?RATING_INDUSTRY?30?</vt:lpstr>
      <vt:lpstr>XDO_?RATING_INDUSTRY?31?</vt:lpstr>
      <vt:lpstr>XDO_?RATING_INDUSTRY?32?</vt:lpstr>
      <vt:lpstr>XDO_?RATING_INDUSTRY?33?</vt:lpstr>
      <vt:lpstr>XDO_?RATING_INDUSTRY?34?</vt:lpstr>
      <vt:lpstr>XDO_?RATING_INDUSTRY?35?</vt:lpstr>
      <vt:lpstr>XDO_?RATING_INDUSTRY?36?</vt:lpstr>
      <vt:lpstr>XDO_?RATING_INDUSTRY?37?</vt:lpstr>
      <vt:lpstr>XDO_?RATING_INDUSTRY?38?</vt:lpstr>
      <vt:lpstr>XDO_?RATING_INDUSTRY?39?</vt:lpstr>
      <vt:lpstr>XDO_?RATING_INDUSTRY?4?</vt:lpstr>
      <vt:lpstr>XDO_?RATING_INDUSTRY?40?</vt:lpstr>
      <vt:lpstr>XDO_?RATING_INDUSTRY?41?</vt:lpstr>
      <vt:lpstr>XDO_?RATING_INDUSTRY?42?</vt:lpstr>
      <vt:lpstr>XDO_?RATING_INDUSTRY?43?</vt:lpstr>
      <vt:lpstr>XDO_?RATING_INDUSTRY?44?</vt:lpstr>
      <vt:lpstr>XDO_?RATING_INDUSTRY?45?</vt:lpstr>
      <vt:lpstr>XDO_?RATING_INDUSTRY?46?</vt:lpstr>
      <vt:lpstr>XDO_?RATING_INDUSTRY?47?</vt:lpstr>
      <vt:lpstr>XDO_?RATING_INDUSTRY?48?</vt:lpstr>
      <vt:lpstr>SUNBAL!XDO_?RATING_INDUSTRY?5?</vt:lpstr>
      <vt:lpstr>XDO_?RATING_INDUSTRY?5?</vt:lpstr>
      <vt:lpstr>XDO_?RATING_INDUSTRY?6?</vt:lpstr>
      <vt:lpstr>XDO_?RATING_INDUSTRY?7?</vt:lpstr>
      <vt:lpstr>XDO_?RATING_INDUSTRY?8?</vt:lpstr>
      <vt:lpstr>XDO_?RATING_INDUSTRY?9?</vt:lpstr>
      <vt:lpstr>XDO_?REPO_BONUS_TEXT?22?</vt:lpstr>
      <vt:lpstr>XDO_?REPO_BONUS_VAL?22?</vt:lpstr>
      <vt:lpstr>XDO_?REPO_TEXT?</vt:lpstr>
      <vt:lpstr>XDO_?REPO_TEXT?1?</vt:lpstr>
      <vt:lpstr>XDO_?REPO_TEXT?10?</vt:lpstr>
      <vt:lpstr>XDO_?REPO_TEXT?11?</vt:lpstr>
      <vt:lpstr>XDO_?REPO_TEXT?12?</vt:lpstr>
      <vt:lpstr>XDO_?REPO_TEXT?13?</vt:lpstr>
      <vt:lpstr>XDO_?REPO_TEXT?14?</vt:lpstr>
      <vt:lpstr>XDO_?REPO_TEXT?15?</vt:lpstr>
      <vt:lpstr>XDO_?REPO_TEXT?16?</vt:lpstr>
      <vt:lpstr>XDO_?REPO_TEXT?17?</vt:lpstr>
      <vt:lpstr>XDO_?REPO_TEXT?18?</vt:lpstr>
      <vt:lpstr>XDO_?REPO_TEXT?19?</vt:lpstr>
      <vt:lpstr>XDO_?REPO_TEXT?2?</vt:lpstr>
      <vt:lpstr>XDO_?REPO_TEXT?20?</vt:lpstr>
      <vt:lpstr>XDO_?REPO_TEXT?21?</vt:lpstr>
      <vt:lpstr>XDO_?REPO_TEXT?22?</vt:lpstr>
      <vt:lpstr>XDO_?REPO_TEXT?23?</vt:lpstr>
      <vt:lpstr>XDO_?REPO_TEXT?24?</vt:lpstr>
      <vt:lpstr>XDO_?REPO_TEXT?25?</vt:lpstr>
      <vt:lpstr>XDO_?REPO_TEXT?26?</vt:lpstr>
      <vt:lpstr>XDO_?REPO_TEXT?27?</vt:lpstr>
      <vt:lpstr>XDO_?REPO_TEXT?28?</vt:lpstr>
      <vt:lpstr>XDO_?REPO_TEXT?29?</vt:lpstr>
      <vt:lpstr>XDO_?REPO_TEXT?3?</vt:lpstr>
      <vt:lpstr>XDO_?REPO_TEXT?30?</vt:lpstr>
      <vt:lpstr>XDO_?REPO_TEXT?31?</vt:lpstr>
      <vt:lpstr>XDO_?REPO_TEXT?32?</vt:lpstr>
      <vt:lpstr>XDO_?REPO_TEXT?33?</vt:lpstr>
      <vt:lpstr>XDO_?REPO_TEXT?34?</vt:lpstr>
      <vt:lpstr>XDO_?REPO_TEXT?35?</vt:lpstr>
      <vt:lpstr>XDO_?REPO_TEXT?36?</vt:lpstr>
      <vt:lpstr>XDO_?REPO_TEXT?37?</vt:lpstr>
      <vt:lpstr>XDO_?REPO_TEXT?38?</vt:lpstr>
      <vt:lpstr>XDO_?REPO_TEXT?39?</vt:lpstr>
      <vt:lpstr>XDO_?REPO_TEXT?4?</vt:lpstr>
      <vt:lpstr>XDO_?REPO_TEXT?40?</vt:lpstr>
      <vt:lpstr>XDO_?REPO_TEXT?41?</vt:lpstr>
      <vt:lpstr>XDO_?REPO_TEXT?42?</vt:lpstr>
      <vt:lpstr>XDO_?REPO_TEXT?43?</vt:lpstr>
      <vt:lpstr>XDO_?REPO_TEXT?44?</vt:lpstr>
      <vt:lpstr>XDO_?REPO_TEXT?45?</vt:lpstr>
      <vt:lpstr>XDO_?REPO_TEXT?46?</vt:lpstr>
      <vt:lpstr>XDO_?REPO_TEXT?47?</vt:lpstr>
      <vt:lpstr>XDO_?REPO_TEXT?48?</vt:lpstr>
      <vt:lpstr>XDO_?REPO_TEXT?5?</vt:lpstr>
      <vt:lpstr>XDO_?REPO_TEXT?6?</vt:lpstr>
      <vt:lpstr>XDO_?REPO_TEXT?7?</vt:lpstr>
      <vt:lpstr>XDO_?REPO_TEXT?8?</vt:lpstr>
      <vt:lpstr>XDO_?REPO_TEXT?9?</vt:lpstr>
      <vt:lpstr>XDO_?REPO_VAL?</vt:lpstr>
      <vt:lpstr>XDO_?REPO_VAL?1?</vt:lpstr>
      <vt:lpstr>XDO_?REPO_VAL?10?</vt:lpstr>
      <vt:lpstr>XDO_?REPO_VAL?11?</vt:lpstr>
      <vt:lpstr>XDO_?REPO_VAL?12?</vt:lpstr>
      <vt:lpstr>XDO_?REPO_VAL?13?</vt:lpstr>
      <vt:lpstr>XDO_?REPO_VAL?14?</vt:lpstr>
      <vt:lpstr>XDO_?REPO_VAL?15?</vt:lpstr>
      <vt:lpstr>XDO_?REPO_VAL?16?</vt:lpstr>
      <vt:lpstr>XDO_?REPO_VAL?17?</vt:lpstr>
      <vt:lpstr>XDO_?REPO_VAL?18?</vt:lpstr>
      <vt:lpstr>XDO_?REPO_VAL?19?</vt:lpstr>
      <vt:lpstr>XDO_?REPO_VAL?2?</vt:lpstr>
      <vt:lpstr>XDO_?REPO_VAL?20?</vt:lpstr>
      <vt:lpstr>XDO_?REPO_VAL?21?</vt:lpstr>
      <vt:lpstr>XDO_?REPO_VAL?22?</vt:lpstr>
      <vt:lpstr>XDO_?REPO_VAL?23?</vt:lpstr>
      <vt:lpstr>XDO_?REPO_VAL?24?</vt:lpstr>
      <vt:lpstr>XDO_?REPO_VAL?25?</vt:lpstr>
      <vt:lpstr>XDO_?REPO_VAL?26?</vt:lpstr>
      <vt:lpstr>XDO_?REPO_VAL?27?</vt:lpstr>
      <vt:lpstr>XDO_?REPO_VAL?28?</vt:lpstr>
      <vt:lpstr>XDO_?REPO_VAL?29?</vt:lpstr>
      <vt:lpstr>XDO_?REPO_VAL?3?</vt:lpstr>
      <vt:lpstr>XDO_?REPO_VAL?30?</vt:lpstr>
      <vt:lpstr>XDO_?REPO_VAL?31?</vt:lpstr>
      <vt:lpstr>XDO_?REPO_VAL?32?</vt:lpstr>
      <vt:lpstr>XDO_?REPO_VAL?33?</vt:lpstr>
      <vt:lpstr>XDO_?REPO_VAL?34?</vt:lpstr>
      <vt:lpstr>XDO_?REPO_VAL?35?</vt:lpstr>
      <vt:lpstr>XDO_?REPO_VAL?36?</vt:lpstr>
      <vt:lpstr>XDO_?REPO_VAL?37?</vt:lpstr>
      <vt:lpstr>XDO_?REPO_VAL?38?</vt:lpstr>
      <vt:lpstr>XDO_?REPO_VAL?39?</vt:lpstr>
      <vt:lpstr>XDO_?REPO_VAL?4?</vt:lpstr>
      <vt:lpstr>XDO_?REPO_VAL?40?</vt:lpstr>
      <vt:lpstr>XDO_?REPO_VAL?41?</vt:lpstr>
      <vt:lpstr>XDO_?REPO_VAL?42?</vt:lpstr>
      <vt:lpstr>XDO_?REPO_VAL?43?</vt:lpstr>
      <vt:lpstr>XDO_?REPO_VAL?44?</vt:lpstr>
      <vt:lpstr>XDO_?REPO_VAL?45?</vt:lpstr>
      <vt:lpstr>XDO_?REPO_VAL?46?</vt:lpstr>
      <vt:lpstr>XDO_?REPO_VAL?47?</vt:lpstr>
      <vt:lpstr>XDO_?REPO_VAL?48?</vt:lpstr>
      <vt:lpstr>XDO_?REPO_VAL?5?</vt:lpstr>
      <vt:lpstr>XDO_?REPO_VAL?6?</vt:lpstr>
      <vt:lpstr>XDO_?REPO_VAL?7?</vt:lpstr>
      <vt:lpstr>XDO_?REPO_VAL?8?</vt:lpstr>
      <vt:lpstr>XDO_?REPO_VAL?9?</vt:lpstr>
      <vt:lpstr>XDO_?RPT_HEADER?</vt:lpstr>
      <vt:lpstr>XDO_?RPT_HEADER?1?</vt:lpstr>
      <vt:lpstr>XDO_?RPT_HEADER?10?</vt:lpstr>
      <vt:lpstr>XDO_?RPT_HEADER?11?</vt:lpstr>
      <vt:lpstr>XDO_?RPT_HEADER?12?</vt:lpstr>
      <vt:lpstr>XDO_?RPT_HEADER?13?</vt:lpstr>
      <vt:lpstr>XDO_?RPT_HEADER?14?</vt:lpstr>
      <vt:lpstr>XDO_?RPT_HEADER?15?</vt:lpstr>
      <vt:lpstr>XDO_?RPT_HEADER?16?</vt:lpstr>
      <vt:lpstr>XDO_?RPT_HEADER?17?</vt:lpstr>
      <vt:lpstr>XDO_?RPT_HEADER?18?</vt:lpstr>
      <vt:lpstr>XDO_?RPT_HEADER?19?</vt:lpstr>
      <vt:lpstr>XDO_?RPT_HEADER?2?</vt:lpstr>
      <vt:lpstr>XDO_?RPT_HEADER?20?</vt:lpstr>
      <vt:lpstr>XDO_?RPT_HEADER?21?</vt:lpstr>
      <vt:lpstr>SUNBAL!XDO_?RPT_HEADER?22?</vt:lpstr>
      <vt:lpstr>XDO_?RPT_HEADER?22?</vt:lpstr>
      <vt:lpstr>XDO_?RPT_HEADER?23?</vt:lpstr>
      <vt:lpstr>XDO_?RPT_HEADER?24?</vt:lpstr>
      <vt:lpstr>XDO_?RPT_HEADER?25?</vt:lpstr>
      <vt:lpstr>XDO_?RPT_HEADER?26?</vt:lpstr>
      <vt:lpstr>XDO_?RPT_HEADER?27?</vt:lpstr>
      <vt:lpstr>XDO_?RPT_HEADER?28?</vt:lpstr>
      <vt:lpstr>XDO_?RPT_HEADER?29?</vt:lpstr>
      <vt:lpstr>XDO_?RPT_HEADER?3?</vt:lpstr>
      <vt:lpstr>XDO_?RPT_HEADER?30?</vt:lpstr>
      <vt:lpstr>XDO_?RPT_HEADER?31?</vt:lpstr>
      <vt:lpstr>XDO_?RPT_HEADER?32?</vt:lpstr>
      <vt:lpstr>XDO_?RPT_HEADER?33?</vt:lpstr>
      <vt:lpstr>XDO_?RPT_HEADER?34?</vt:lpstr>
      <vt:lpstr>XDO_?RPT_HEADER?35?</vt:lpstr>
      <vt:lpstr>XDO_?RPT_HEADER?36?</vt:lpstr>
      <vt:lpstr>XDO_?RPT_HEADER?37?</vt:lpstr>
      <vt:lpstr>XDO_?RPT_HEADER?38?</vt:lpstr>
      <vt:lpstr>XDO_?RPT_HEADER?39?</vt:lpstr>
      <vt:lpstr>XDO_?RPT_HEADER?4?</vt:lpstr>
      <vt:lpstr>XDO_?RPT_HEADER?40?</vt:lpstr>
      <vt:lpstr>XDO_?RPT_HEADER?41?</vt:lpstr>
      <vt:lpstr>XDO_?RPT_HEADER?42?</vt:lpstr>
      <vt:lpstr>XDO_?RPT_HEADER?43?</vt:lpstr>
      <vt:lpstr>XDO_?RPT_HEADER?44?</vt:lpstr>
      <vt:lpstr>XDO_?RPT_HEADER?45?</vt:lpstr>
      <vt:lpstr>XDO_?RPT_HEADER?46?</vt:lpstr>
      <vt:lpstr>XDO_?RPT_HEADER?47?</vt:lpstr>
      <vt:lpstr>XDO_?RPT_HEADER?48?</vt:lpstr>
      <vt:lpstr>XDO_?RPT_HEADER?5?</vt:lpstr>
      <vt:lpstr>XDO_?RPT_HEADER?6?</vt:lpstr>
      <vt:lpstr>XDO_?RPT_HEADER?7?</vt:lpstr>
      <vt:lpstr>XDO_?RPT_HEADER?8?</vt:lpstr>
      <vt:lpstr>XDO_?RPT_HEADER?9?</vt:lpstr>
      <vt:lpstr>XDO_?SCH_NAME_DIV?</vt:lpstr>
      <vt:lpstr>XDO_?SCH_NAME_DIV?1?</vt:lpstr>
      <vt:lpstr>XDO_?SCH_NAME_DIV?10?</vt:lpstr>
      <vt:lpstr>XDO_?SCH_NAME_DIV?11?</vt:lpstr>
      <vt:lpstr>XDO_?SCH_NAME_DIV?12?</vt:lpstr>
      <vt:lpstr>XDO_?SCH_NAME_DIV?13?</vt:lpstr>
      <vt:lpstr>XDO_?SCH_NAME_DIV?14?</vt:lpstr>
      <vt:lpstr>XDO_?SCH_NAME_DIV?15?</vt:lpstr>
      <vt:lpstr>XDO_?SCH_NAME_DIV?16?</vt:lpstr>
      <vt:lpstr>XDO_?SCH_NAME_DIV?17?</vt:lpstr>
      <vt:lpstr>XDO_?SCH_NAME_DIV?18?</vt:lpstr>
      <vt:lpstr>XDO_?SCH_NAME_DIV?19?</vt:lpstr>
      <vt:lpstr>XDO_?SCH_NAME_DIV?2?</vt:lpstr>
      <vt:lpstr>XDO_?SCH_NAME_DIV?20?</vt:lpstr>
      <vt:lpstr>XDO_?SCH_NAME_DIV?21?</vt:lpstr>
      <vt:lpstr>XDO_?SCH_NAME_DIV?22?</vt:lpstr>
      <vt:lpstr>XDO_?SCH_NAME_DIV?23?</vt:lpstr>
      <vt:lpstr>XDO_?SCH_NAME_DIV?24?</vt:lpstr>
      <vt:lpstr>XDO_?SCH_NAME_DIV?25?</vt:lpstr>
      <vt:lpstr>XDO_?SCH_NAME_DIV?26?</vt:lpstr>
      <vt:lpstr>XDO_?SCH_NAME_DIV?27?</vt:lpstr>
      <vt:lpstr>XDO_?SCH_NAME_DIV?28?</vt:lpstr>
      <vt:lpstr>XDO_?SCH_NAME_DIV?29?</vt:lpstr>
      <vt:lpstr>XDO_?SCH_NAME_DIV?3?</vt:lpstr>
      <vt:lpstr>XDO_?SCH_NAME_DIV?30?</vt:lpstr>
      <vt:lpstr>XDO_?SCH_NAME_DIV?31?</vt:lpstr>
      <vt:lpstr>XDO_?SCH_NAME_DIV?32?</vt:lpstr>
      <vt:lpstr>XDO_?SCH_NAME_DIV?33?</vt:lpstr>
      <vt:lpstr>XDO_?SCH_NAME_DIV?34?</vt:lpstr>
      <vt:lpstr>XDO_?SCH_NAME_DIV?35?</vt:lpstr>
      <vt:lpstr>XDO_?SCH_NAME_DIV?36?</vt:lpstr>
      <vt:lpstr>XDO_?SCH_NAME_DIV?37?</vt:lpstr>
      <vt:lpstr>XDO_?SCH_NAME_DIV?38?</vt:lpstr>
      <vt:lpstr>XDO_?SCH_NAME_DIV?39?</vt:lpstr>
      <vt:lpstr>XDO_?SCH_NAME_DIV?4?</vt:lpstr>
      <vt:lpstr>XDO_?SCH_NAME_DIV?40?</vt:lpstr>
      <vt:lpstr>XDO_?SCH_NAME_DIV?41?</vt:lpstr>
      <vt:lpstr>XDO_?SCH_NAME_DIV?42?</vt:lpstr>
      <vt:lpstr>XDO_?SCH_NAME_DIV?43?</vt:lpstr>
      <vt:lpstr>XDO_?SCH_NAME_DIV?44?</vt:lpstr>
      <vt:lpstr>XDO_?SCH_NAME_DIV?45?</vt:lpstr>
      <vt:lpstr>XDO_?SCH_NAME_DIV?46?</vt:lpstr>
      <vt:lpstr>XDO_?SCH_NAME_DIV?47?</vt:lpstr>
      <vt:lpstr>XDO_?SCH_NAME_DIV?48?</vt:lpstr>
      <vt:lpstr>XDO_?SCH_NAME_DIV?5?</vt:lpstr>
      <vt:lpstr>XDO_?SCH_NAME_DIV?6?</vt:lpstr>
      <vt:lpstr>SUNBAL!XDO_?SCH_NAME_DIV?7?</vt:lpstr>
      <vt:lpstr>XDO_?SCH_NAME_DIV?7?</vt:lpstr>
      <vt:lpstr>XDO_?SCH_NAME_DIV?8?</vt:lpstr>
      <vt:lpstr>XDO_?SCH_NAME_DIV?9?</vt:lpstr>
      <vt:lpstr>XDO_?SCH_NAME_NAV?</vt:lpstr>
      <vt:lpstr>XDO_?SCH_NAME_NAV?1?</vt:lpstr>
      <vt:lpstr>XDO_?SCH_NAME_NAV?10?</vt:lpstr>
      <vt:lpstr>XDO_?SCH_NAME_NAV?11?</vt:lpstr>
      <vt:lpstr>XDO_?SCH_NAME_NAV?12?</vt:lpstr>
      <vt:lpstr>XDO_?SCH_NAME_NAV?13?</vt:lpstr>
      <vt:lpstr>XDO_?SCH_NAME_NAV?14?</vt:lpstr>
      <vt:lpstr>XDO_?SCH_NAME_NAV?15?</vt:lpstr>
      <vt:lpstr>XDO_?SCH_NAME_NAV?16?</vt:lpstr>
      <vt:lpstr>XDO_?SCH_NAME_NAV?17?</vt:lpstr>
      <vt:lpstr>XDO_?SCH_NAME_NAV?18?</vt:lpstr>
      <vt:lpstr>XDO_?SCH_NAME_NAV?19?</vt:lpstr>
      <vt:lpstr>XDO_?SCH_NAME_NAV?2?</vt:lpstr>
      <vt:lpstr>XDO_?SCH_NAME_NAV?20?</vt:lpstr>
      <vt:lpstr>SUNBAL!XDO_?SCH_NAME_NAV?21?</vt:lpstr>
      <vt:lpstr>XDO_?SCH_NAME_NAV?21?</vt:lpstr>
      <vt:lpstr>XDO_?SCH_NAME_NAV?22?</vt:lpstr>
      <vt:lpstr>XDO_?SCH_NAME_NAV?23?</vt:lpstr>
      <vt:lpstr>XDO_?SCH_NAME_NAV?24?</vt:lpstr>
      <vt:lpstr>XDO_?SCH_NAME_NAV?25?</vt:lpstr>
      <vt:lpstr>XDO_?SCH_NAME_NAV?26?</vt:lpstr>
      <vt:lpstr>XDO_?SCH_NAME_NAV?27?</vt:lpstr>
      <vt:lpstr>XDO_?SCH_NAME_NAV?28?</vt:lpstr>
      <vt:lpstr>XDO_?SCH_NAME_NAV?29?</vt:lpstr>
      <vt:lpstr>XDO_?SCH_NAME_NAV?3?</vt:lpstr>
      <vt:lpstr>XDO_?SCH_NAME_NAV?30?</vt:lpstr>
      <vt:lpstr>XDO_?SCH_NAME_NAV?31?</vt:lpstr>
      <vt:lpstr>XDO_?SCH_NAME_NAV?32?</vt:lpstr>
      <vt:lpstr>XDO_?SCH_NAME_NAV?33?</vt:lpstr>
      <vt:lpstr>XDO_?SCH_NAME_NAV?34?</vt:lpstr>
      <vt:lpstr>XDO_?SCH_NAME_NAV?35?</vt:lpstr>
      <vt:lpstr>XDO_?SCH_NAME_NAV?36?</vt:lpstr>
      <vt:lpstr>XDO_?SCH_NAME_NAV?37?</vt:lpstr>
      <vt:lpstr>XDO_?SCH_NAME_NAV?38?</vt:lpstr>
      <vt:lpstr>XDO_?SCH_NAME_NAV?39?</vt:lpstr>
      <vt:lpstr>XDO_?SCH_NAME_NAV?4?</vt:lpstr>
      <vt:lpstr>XDO_?SCH_NAME_NAV?40?</vt:lpstr>
      <vt:lpstr>XDO_?SCH_NAME_NAV?41?</vt:lpstr>
      <vt:lpstr>XDO_?SCH_NAME_NAV?42?</vt:lpstr>
      <vt:lpstr>XDO_?SCH_NAME_NAV?43?</vt:lpstr>
      <vt:lpstr>XDO_?SCH_NAME_NAV?44?</vt:lpstr>
      <vt:lpstr>XDO_?SCH_NAME_NAV?45?</vt:lpstr>
      <vt:lpstr>XDO_?SCH_NAME_NAV?46?</vt:lpstr>
      <vt:lpstr>XDO_?SCH_NAME_NAV?47?</vt:lpstr>
      <vt:lpstr>XDO_?SCH_NAME_NAV?48?</vt:lpstr>
      <vt:lpstr>XDO_?SCH_NAME_NAV?5?</vt:lpstr>
      <vt:lpstr>XDO_?SCH_NAME_NAV?6?</vt:lpstr>
      <vt:lpstr>XDO_?SCH_NAME_NAV?7?</vt:lpstr>
      <vt:lpstr>XDO_?SCH_NAME_NAV?8?</vt:lpstr>
      <vt:lpstr>XDO_?SCH_NAME_NAV?9?</vt:lpstr>
      <vt:lpstr>XDO_?SCHEME_NAME?</vt:lpstr>
      <vt:lpstr>XDO_?SCHEME_NAME?1?</vt:lpstr>
      <vt:lpstr>XDO_?SCHEME_NAME?10?</vt:lpstr>
      <vt:lpstr>XDO_?SCHEME_NAME?11?</vt:lpstr>
      <vt:lpstr>XDO_?SCHEME_NAME?12?</vt:lpstr>
      <vt:lpstr>XDO_?SCHEME_NAME?13?</vt:lpstr>
      <vt:lpstr>XDO_?SCHEME_NAME?14?</vt:lpstr>
      <vt:lpstr>XDO_?SCHEME_NAME?15?</vt:lpstr>
      <vt:lpstr>XDO_?SCHEME_NAME?16?</vt:lpstr>
      <vt:lpstr>XDO_?SCHEME_NAME?17?</vt:lpstr>
      <vt:lpstr>XDO_?SCHEME_NAME?18?</vt:lpstr>
      <vt:lpstr>XDO_?SCHEME_NAME?19?</vt:lpstr>
      <vt:lpstr>XDO_?SCHEME_NAME?2?</vt:lpstr>
      <vt:lpstr>XDO_?SCHEME_NAME?20?</vt:lpstr>
      <vt:lpstr>XDO_?SCHEME_NAME?21?</vt:lpstr>
      <vt:lpstr>SUNBAL!XDO_?SCHEME_NAME?22?</vt:lpstr>
      <vt:lpstr>XDO_?SCHEME_NAME?22?</vt:lpstr>
      <vt:lpstr>XDO_?SCHEME_NAME?23?</vt:lpstr>
      <vt:lpstr>XDO_?SCHEME_NAME?24?</vt:lpstr>
      <vt:lpstr>XDO_?SCHEME_NAME?25?</vt:lpstr>
      <vt:lpstr>XDO_?SCHEME_NAME?26?</vt:lpstr>
      <vt:lpstr>XDO_?SCHEME_NAME?27?</vt:lpstr>
      <vt:lpstr>XDO_?SCHEME_NAME?28?</vt:lpstr>
      <vt:lpstr>XDO_?SCHEME_NAME?29?</vt:lpstr>
      <vt:lpstr>XDO_?SCHEME_NAME?3?</vt:lpstr>
      <vt:lpstr>XDO_?SCHEME_NAME?30?</vt:lpstr>
      <vt:lpstr>XDO_?SCHEME_NAME?31?</vt:lpstr>
      <vt:lpstr>XDO_?SCHEME_NAME?32?</vt:lpstr>
      <vt:lpstr>XDO_?SCHEME_NAME?33?</vt:lpstr>
      <vt:lpstr>XDO_?SCHEME_NAME?34?</vt:lpstr>
      <vt:lpstr>XDO_?SCHEME_NAME?35?</vt:lpstr>
      <vt:lpstr>XDO_?SCHEME_NAME?36?</vt:lpstr>
      <vt:lpstr>XDO_?SCHEME_NAME?37?</vt:lpstr>
      <vt:lpstr>XDO_?SCHEME_NAME?38?</vt:lpstr>
      <vt:lpstr>XDO_?SCHEME_NAME?39?</vt:lpstr>
      <vt:lpstr>XDO_?SCHEME_NAME?4?</vt:lpstr>
      <vt:lpstr>XDO_?SCHEME_NAME?40?</vt:lpstr>
      <vt:lpstr>XDO_?SCHEME_NAME?41?</vt:lpstr>
      <vt:lpstr>XDO_?SCHEME_NAME?42?</vt:lpstr>
      <vt:lpstr>XDO_?SCHEME_NAME?43?</vt:lpstr>
      <vt:lpstr>XDO_?SCHEME_NAME?44?</vt:lpstr>
      <vt:lpstr>XDO_?SCHEME_NAME?45?</vt:lpstr>
      <vt:lpstr>XDO_?SCHEME_NAME?46?</vt:lpstr>
      <vt:lpstr>XDO_?SCHEME_NAME?47?</vt:lpstr>
      <vt:lpstr>XDO_?SCHEME_NAME?48?</vt:lpstr>
      <vt:lpstr>XDO_?SCHEME_NAME?5?</vt:lpstr>
      <vt:lpstr>XDO_?SCHEME_NAME?6?</vt:lpstr>
      <vt:lpstr>XDO_?SCHEME_NAME?7?</vt:lpstr>
      <vt:lpstr>XDO_?SCHEME_NAME?8?</vt:lpstr>
      <vt:lpstr>XDO_?SCHEME_NAME?9?</vt:lpstr>
      <vt:lpstr>XDO_?SL_NO?</vt:lpstr>
      <vt:lpstr>XDO_?SL_NO?1?</vt:lpstr>
      <vt:lpstr>XDO_?SL_NO?10?</vt:lpstr>
      <vt:lpstr>XDO_?SL_NO?11?</vt:lpstr>
      <vt:lpstr>XDO_?SL_NO?12?</vt:lpstr>
      <vt:lpstr>XDO_?SL_NO?13?</vt:lpstr>
      <vt:lpstr>XDO_?SL_NO?14?</vt:lpstr>
      <vt:lpstr>XDO_?SL_NO?15?</vt:lpstr>
      <vt:lpstr>XDO_?SL_NO?16?</vt:lpstr>
      <vt:lpstr>XDO_?SL_NO?17?</vt:lpstr>
      <vt:lpstr>XDO_?SL_NO?18?</vt:lpstr>
      <vt:lpstr>XDO_?SL_NO?19?</vt:lpstr>
      <vt:lpstr>XDO_?SL_NO?2?</vt:lpstr>
      <vt:lpstr>XDO_?SL_NO?20?</vt:lpstr>
      <vt:lpstr>XDO_?SL_NO?21?</vt:lpstr>
      <vt:lpstr>XDO_?SL_NO?22?</vt:lpstr>
      <vt:lpstr>XDO_?SL_NO?23?</vt:lpstr>
      <vt:lpstr>XDO_?SL_NO?24?</vt:lpstr>
      <vt:lpstr>XDO_?SL_NO?25?</vt:lpstr>
      <vt:lpstr>XDO_?SL_NO?26?</vt:lpstr>
      <vt:lpstr>XDO_?SL_NO?27?</vt:lpstr>
      <vt:lpstr>XDO_?SL_NO?28?</vt:lpstr>
      <vt:lpstr>XDO_?SL_NO?29?</vt:lpstr>
      <vt:lpstr>XDO_?SL_NO?3?</vt:lpstr>
      <vt:lpstr>XDO_?SL_NO?30?</vt:lpstr>
      <vt:lpstr>XDO_?SL_NO?31?</vt:lpstr>
      <vt:lpstr>XDO_?SL_NO?32?</vt:lpstr>
      <vt:lpstr>XDO_?SL_NO?33?</vt:lpstr>
      <vt:lpstr>XDO_?SL_NO?34?</vt:lpstr>
      <vt:lpstr>XDO_?SL_NO?35?</vt:lpstr>
      <vt:lpstr>XDO_?SL_NO?36?</vt:lpstr>
      <vt:lpstr>XDO_?SL_NO?37?</vt:lpstr>
      <vt:lpstr>XDO_?SL_NO?38?</vt:lpstr>
      <vt:lpstr>XDO_?SL_NO?39?</vt:lpstr>
      <vt:lpstr>XDO_?SL_NO?4?</vt:lpstr>
      <vt:lpstr>XDO_?SL_NO?40?</vt:lpstr>
      <vt:lpstr>XDO_?SL_NO?41?</vt:lpstr>
      <vt:lpstr>XDO_?SL_NO?42?</vt:lpstr>
      <vt:lpstr>XDO_?SL_NO?43?</vt:lpstr>
      <vt:lpstr>XDO_?SL_NO?44?</vt:lpstr>
      <vt:lpstr>XDO_?SL_NO?45?</vt:lpstr>
      <vt:lpstr>XDO_?SL_NO?46?</vt:lpstr>
      <vt:lpstr>XDO_?SL_NO?47?</vt:lpstr>
      <vt:lpstr>XDO_?SL_NO?48?</vt:lpstr>
      <vt:lpstr>SUNBAL!XDO_?SL_NO?5?</vt:lpstr>
      <vt:lpstr>XDO_?SL_NO?5?</vt:lpstr>
      <vt:lpstr>XDO_?SL_NO?6?</vt:lpstr>
      <vt:lpstr>XDO_?SL_NO?7?</vt:lpstr>
      <vt:lpstr>XDO_?SL_NO?8?</vt:lpstr>
      <vt:lpstr>XDO_?SL_NO?9?</vt:lpstr>
      <vt:lpstr>XDO_?UNITS?</vt:lpstr>
      <vt:lpstr>XDO_?UNITS?1?</vt:lpstr>
      <vt:lpstr>XDO_?UNITS?10?</vt:lpstr>
      <vt:lpstr>XDO_?UNITS?11?</vt:lpstr>
      <vt:lpstr>XDO_?UNITS?12?</vt:lpstr>
      <vt:lpstr>XDO_?UNITS?13?</vt:lpstr>
      <vt:lpstr>XDO_?UNITS?14?</vt:lpstr>
      <vt:lpstr>XDO_?UNITS?15?</vt:lpstr>
      <vt:lpstr>XDO_?UNITS?16?</vt:lpstr>
      <vt:lpstr>XDO_?UNITS?17?</vt:lpstr>
      <vt:lpstr>XDO_?UNITS?18?</vt:lpstr>
      <vt:lpstr>XDO_?UNITS?19?</vt:lpstr>
      <vt:lpstr>XDO_?UNITS?2?</vt:lpstr>
      <vt:lpstr>XDO_?UNITS?20?</vt:lpstr>
      <vt:lpstr>XDO_?UNITS?21?</vt:lpstr>
      <vt:lpstr>XDO_?UNITS?22?</vt:lpstr>
      <vt:lpstr>XDO_?UNITS?23?</vt:lpstr>
      <vt:lpstr>XDO_?UNITS?24?</vt:lpstr>
      <vt:lpstr>XDO_?UNITS?25?</vt:lpstr>
      <vt:lpstr>XDO_?UNITS?26?</vt:lpstr>
      <vt:lpstr>XDO_?UNITS?27?</vt:lpstr>
      <vt:lpstr>XDO_?UNITS?28?</vt:lpstr>
      <vt:lpstr>XDO_?UNITS?29?</vt:lpstr>
      <vt:lpstr>XDO_?UNITS?3?</vt:lpstr>
      <vt:lpstr>XDO_?UNITS?30?</vt:lpstr>
      <vt:lpstr>XDO_?UNITS?31?</vt:lpstr>
      <vt:lpstr>XDO_?UNITS?32?</vt:lpstr>
      <vt:lpstr>XDO_?UNITS?33?</vt:lpstr>
      <vt:lpstr>XDO_?UNITS?34?</vt:lpstr>
      <vt:lpstr>XDO_?UNITS?35?</vt:lpstr>
      <vt:lpstr>XDO_?UNITS?36?</vt:lpstr>
      <vt:lpstr>XDO_?UNITS?37?</vt:lpstr>
      <vt:lpstr>XDO_?UNITS?38?</vt:lpstr>
      <vt:lpstr>XDO_?UNITS?39?</vt:lpstr>
      <vt:lpstr>XDO_?UNITS?4?</vt:lpstr>
      <vt:lpstr>XDO_?UNITS?40?</vt:lpstr>
      <vt:lpstr>XDO_?UNITS?41?</vt:lpstr>
      <vt:lpstr>XDO_?UNITS?42?</vt:lpstr>
      <vt:lpstr>XDO_?UNITS?43?</vt:lpstr>
      <vt:lpstr>XDO_?UNITS?44?</vt:lpstr>
      <vt:lpstr>XDO_?UNITS?45?</vt:lpstr>
      <vt:lpstr>XDO_?UNITS?46?</vt:lpstr>
      <vt:lpstr>XDO_?UNITS?47?</vt:lpstr>
      <vt:lpstr>XDO_?UNITS?48?</vt:lpstr>
      <vt:lpstr>SUNBAL!XDO_?UNITS?5?</vt:lpstr>
      <vt:lpstr>XDO_?UNITS?5?</vt:lpstr>
      <vt:lpstr>XDO_?UNITS?6?</vt:lpstr>
      <vt:lpstr>XDO_?UNITS?7?</vt:lpstr>
      <vt:lpstr>XDO_?UNITS?8?</vt:lpstr>
      <vt:lpstr>XDO_?UNITS?9?</vt:lpstr>
      <vt:lpstr>XDO_?VAL_TXT_DIV?</vt:lpstr>
      <vt:lpstr>XDO_?VAL_TXT_DIV?1?</vt:lpstr>
      <vt:lpstr>XDO_?VAL_TXT_DIV?11?</vt:lpstr>
      <vt:lpstr>XDO_?VAL_TXT_DIV?12?</vt:lpstr>
      <vt:lpstr>XDO_?VAL_TXT_DIV?13?</vt:lpstr>
      <vt:lpstr>XDO_?VAL_TXT_DIV?14?</vt:lpstr>
      <vt:lpstr>XDO_?VAL_TXT_DIV?15?</vt:lpstr>
      <vt:lpstr>XDO_?VAL_TXT_DIV?16?</vt:lpstr>
      <vt:lpstr>XDO_?VAL_TXT_DIV?17?</vt:lpstr>
      <vt:lpstr>XDO_?VAL_TXT_DIV?18?</vt:lpstr>
      <vt:lpstr>XDO_?VAL_TXT_DIV?19?</vt:lpstr>
      <vt:lpstr>XDO_?VAL_TXT_DIV?2?</vt:lpstr>
      <vt:lpstr>XDO_?VAL_TXT_DIV?20?</vt:lpstr>
      <vt:lpstr>XDO_?VAL_TXT_DIV?21?</vt:lpstr>
      <vt:lpstr>XDO_?VAL_TXT_DIV?22?</vt:lpstr>
      <vt:lpstr>XDO_?VAL_TXT_DIV?23?</vt:lpstr>
      <vt:lpstr>XDO_?VAL_TXT_DIV?24?</vt:lpstr>
      <vt:lpstr>XDO_?VAL_TXT_DIV?25?</vt:lpstr>
      <vt:lpstr>XDO_?VAL_TXT_DIV?26?</vt:lpstr>
      <vt:lpstr>XDO_?VAL_TXT_DIV?27?</vt:lpstr>
      <vt:lpstr>XDO_?VAL_TXT_DIV?28?</vt:lpstr>
      <vt:lpstr>XDO_?VAL_TXT_DIV?29?</vt:lpstr>
      <vt:lpstr>XDO_?VAL_TXT_DIV?3?</vt:lpstr>
      <vt:lpstr>XDO_?VAL_TXT_DIV?30?</vt:lpstr>
      <vt:lpstr>XDO_?VAL_TXT_DIV?31?</vt:lpstr>
      <vt:lpstr>XDO_?VAL_TXT_DIV?32?</vt:lpstr>
      <vt:lpstr>XDO_?VAL_TXT_DIV?33?</vt:lpstr>
      <vt:lpstr>XDO_?VAL_TXT_DIV?34?</vt:lpstr>
      <vt:lpstr>XDO_?VAL_TXT_DIV?35?</vt:lpstr>
      <vt:lpstr>XDO_?VAL_TXT_DIV?36?</vt:lpstr>
      <vt:lpstr>XDO_?VAL_TXT_DIV?37?</vt:lpstr>
      <vt:lpstr>XDO_?VAL_TXT_DIV?38?</vt:lpstr>
      <vt:lpstr>XDO_?VAL_TXT_DIV?39?</vt:lpstr>
      <vt:lpstr>XDO_?VAL_TXT_DIV?4?</vt:lpstr>
      <vt:lpstr>XDO_?VAL_TXT_DIV?40?</vt:lpstr>
      <vt:lpstr>XDO_?VAL_TXT_DIV?41?</vt:lpstr>
      <vt:lpstr>XDO_?VAL_TXT_DIV?42?</vt:lpstr>
      <vt:lpstr>XDO_?VAL_TXT_DIV?43?</vt:lpstr>
      <vt:lpstr>XDO_?VAL_TXT_DIV?44?</vt:lpstr>
      <vt:lpstr>XDO_?VAL_TXT_DIV?45?</vt:lpstr>
      <vt:lpstr>XDO_?VAL_TXT_DIV?46?</vt:lpstr>
      <vt:lpstr>XDO_?VAL_TXT_DIV?47?</vt:lpstr>
      <vt:lpstr>XDO_?VAL_TXT_DIV?48?</vt:lpstr>
      <vt:lpstr>XDO_?VAL_TXT_DIV?5?</vt:lpstr>
      <vt:lpstr>XDO_?VAL_TXT_DIV?6?</vt:lpstr>
      <vt:lpstr>XDO_?VAL_TXT_DIV?7?</vt:lpstr>
      <vt:lpstr>XDO_?VAL_TXT_DIV?8?</vt:lpstr>
      <vt:lpstr>XDO_?VAL_TXT_DIV?9?</vt:lpstr>
      <vt:lpstr>XDO_GROUP_?CASH_OTH_NCA_A?</vt:lpstr>
      <vt:lpstr>XDO_GROUP_?CASH_OTH_NCA_A?1?</vt:lpstr>
      <vt:lpstr>XDO_GROUP_?CASH_OTH_NCA_A?10?</vt:lpstr>
      <vt:lpstr>XDO_GROUP_?CASH_OTH_NCA_A?11?</vt:lpstr>
      <vt:lpstr>XDO_GROUP_?CASH_OTH_NCA_A?12?</vt:lpstr>
      <vt:lpstr>XDO_GROUP_?CASH_OTH_NCA_A?13?</vt:lpstr>
      <vt:lpstr>XDO_GROUP_?CASH_OTH_NCA_A?14?</vt:lpstr>
      <vt:lpstr>XDO_GROUP_?CASH_OTH_NCA_A?15?</vt:lpstr>
      <vt:lpstr>XDO_GROUP_?CASH_OTH_NCA_A?16?</vt:lpstr>
      <vt:lpstr>XDO_GROUP_?CASH_OTH_NCA_A?17?</vt:lpstr>
      <vt:lpstr>XDO_GROUP_?CASH_OTH_NCA_A?18?</vt:lpstr>
      <vt:lpstr>XDO_GROUP_?CASH_OTH_NCA_A?19?</vt:lpstr>
      <vt:lpstr>XDO_GROUP_?CASH_OTH_NCA_A?2?</vt:lpstr>
      <vt:lpstr>XDO_GROUP_?CASH_OTH_NCA_A?20?</vt:lpstr>
      <vt:lpstr>XDO_GROUP_?CASH_OTH_NCA_A?21?</vt:lpstr>
      <vt:lpstr>SUNBAL!XDO_GROUP_?CASH_OTH_NCA_A?22?</vt:lpstr>
      <vt:lpstr>XDO_GROUP_?CASH_OTH_NCA_A?22?</vt:lpstr>
      <vt:lpstr>XDO_GROUP_?CASH_OTH_NCA_A?23?</vt:lpstr>
      <vt:lpstr>XDO_GROUP_?CASH_OTH_NCA_A?24?</vt:lpstr>
      <vt:lpstr>XDO_GROUP_?CASH_OTH_NCA_A?25?</vt:lpstr>
      <vt:lpstr>XDO_GROUP_?CASH_OTH_NCA_A?26?</vt:lpstr>
      <vt:lpstr>XDO_GROUP_?CASH_OTH_NCA_A?27?</vt:lpstr>
      <vt:lpstr>XDO_GROUP_?CASH_OTH_NCA_A?28?</vt:lpstr>
      <vt:lpstr>XDO_GROUP_?CASH_OTH_NCA_A?29?</vt:lpstr>
      <vt:lpstr>XDO_GROUP_?CASH_OTH_NCA_A?3?</vt:lpstr>
      <vt:lpstr>XDO_GROUP_?CASH_OTH_NCA_A?30?</vt:lpstr>
      <vt:lpstr>XDO_GROUP_?CASH_OTH_NCA_A?31?</vt:lpstr>
      <vt:lpstr>XDO_GROUP_?CASH_OTH_NCA_A?32?</vt:lpstr>
      <vt:lpstr>XDO_GROUP_?CASH_OTH_NCA_A?33?</vt:lpstr>
      <vt:lpstr>XDO_GROUP_?CASH_OTH_NCA_A?34?</vt:lpstr>
      <vt:lpstr>XDO_GROUP_?CASH_OTH_NCA_A?35?</vt:lpstr>
      <vt:lpstr>XDO_GROUP_?CASH_OTH_NCA_A?36?</vt:lpstr>
      <vt:lpstr>XDO_GROUP_?CASH_OTH_NCA_A?37?</vt:lpstr>
      <vt:lpstr>XDO_GROUP_?CASH_OTH_NCA_A?38?</vt:lpstr>
      <vt:lpstr>XDO_GROUP_?CASH_OTH_NCA_A?39?</vt:lpstr>
      <vt:lpstr>XDO_GROUP_?CASH_OTH_NCA_A?4?</vt:lpstr>
      <vt:lpstr>XDO_GROUP_?CASH_OTH_NCA_A?40?</vt:lpstr>
      <vt:lpstr>XDO_GROUP_?CASH_OTH_NCA_A?41?</vt:lpstr>
      <vt:lpstr>XDO_GROUP_?CASH_OTH_NCA_A?42?</vt:lpstr>
      <vt:lpstr>XDO_GROUP_?CASH_OTH_NCA_A?43?</vt:lpstr>
      <vt:lpstr>XDO_GROUP_?CASH_OTH_NCA_A?44?</vt:lpstr>
      <vt:lpstr>XDO_GROUP_?CASH_OTH_NCA_A?45?</vt:lpstr>
      <vt:lpstr>XDO_GROUP_?CASH_OTH_NCA_A?46?</vt:lpstr>
      <vt:lpstr>XDO_GROUP_?CASH_OTH_NCA_A?47?</vt:lpstr>
      <vt:lpstr>XDO_GROUP_?CASH_OTH_NCA_A?48?</vt:lpstr>
      <vt:lpstr>XDO_GROUP_?CASH_OTH_NCA_A?5?</vt:lpstr>
      <vt:lpstr>XDO_GROUP_?CASH_OTH_NCA_A?6?</vt:lpstr>
      <vt:lpstr>XDO_GROUP_?CASH_OTH_NCA_A?7?</vt:lpstr>
      <vt:lpstr>XDO_GROUP_?CASH_OTH_NCA_A?8?</vt:lpstr>
      <vt:lpstr>XDO_GROUP_?CASH_OTH_NCA_A?9?</vt:lpstr>
      <vt:lpstr>SUNBAL!XDO_GROUP_?DEBT_SEC_A?22?</vt:lpstr>
      <vt:lpstr>XDO_GROUP_?DEBT_SEC_A?41?</vt:lpstr>
      <vt:lpstr>SUNBAL!XDO_GROUP_?DEBT_SEC_B?22?</vt:lpstr>
      <vt:lpstr>XDO_GROUP_?DEBT_SEC_B?41?</vt:lpstr>
      <vt:lpstr>SUNBAL!XDO_GROUP_?DEBT_SEC_C?22?</vt:lpstr>
      <vt:lpstr>XDO_GROUP_?DIVIDEN_PER_PLAN_OPTION?</vt:lpstr>
      <vt:lpstr>XDO_GROUP_?DIVIDEN_PER_PLAN_OPTION?1?</vt:lpstr>
      <vt:lpstr>XDO_GROUP_?DIVIDEN_PER_PLAN_OPTION?10?</vt:lpstr>
      <vt:lpstr>XDO_GROUP_?DIVIDEN_PER_PLAN_OPTION?11?</vt:lpstr>
      <vt:lpstr>XDO_GROUP_?DIVIDEN_PER_PLAN_OPTION?12?</vt:lpstr>
      <vt:lpstr>XDO_GROUP_?DIVIDEN_PER_PLAN_OPTION?13?</vt:lpstr>
      <vt:lpstr>XDO_GROUP_?DIVIDEN_PER_PLAN_OPTION?14?</vt:lpstr>
      <vt:lpstr>XDO_GROUP_?DIVIDEN_PER_PLAN_OPTION?15?</vt:lpstr>
      <vt:lpstr>XDO_GROUP_?DIVIDEN_PER_PLAN_OPTION?16?</vt:lpstr>
      <vt:lpstr>XDO_GROUP_?DIVIDEN_PER_PLAN_OPTION?17?</vt:lpstr>
      <vt:lpstr>XDO_GROUP_?DIVIDEN_PER_PLAN_OPTION?18?</vt:lpstr>
      <vt:lpstr>XDO_GROUP_?DIVIDEN_PER_PLAN_OPTION?19?</vt:lpstr>
      <vt:lpstr>XDO_GROUP_?DIVIDEN_PER_PLAN_OPTION?2?</vt:lpstr>
      <vt:lpstr>XDO_GROUP_?DIVIDEN_PER_PLAN_OPTION?20?</vt:lpstr>
      <vt:lpstr>XDO_GROUP_?DIVIDEN_PER_PLAN_OPTION?21?</vt:lpstr>
      <vt:lpstr>SUNBAL!XDO_GROUP_?DIVIDEN_PER_PLAN_OPTION?22?</vt:lpstr>
      <vt:lpstr>XDO_GROUP_?DIVIDEN_PER_PLAN_OPTION?22?</vt:lpstr>
      <vt:lpstr>XDO_GROUP_?DIVIDEN_PER_PLAN_OPTION?23?</vt:lpstr>
      <vt:lpstr>XDO_GROUP_?DIVIDEN_PER_PLAN_OPTION?24?</vt:lpstr>
      <vt:lpstr>XDO_GROUP_?DIVIDEN_PER_PLAN_OPTION?25?</vt:lpstr>
      <vt:lpstr>XDO_GROUP_?DIVIDEN_PER_PLAN_OPTION?26?</vt:lpstr>
      <vt:lpstr>XDO_GROUP_?DIVIDEN_PER_PLAN_OPTION?27?</vt:lpstr>
      <vt:lpstr>XDO_GROUP_?DIVIDEN_PER_PLAN_OPTION?28?</vt:lpstr>
      <vt:lpstr>XDO_GROUP_?DIVIDEN_PER_PLAN_OPTION?29?</vt:lpstr>
      <vt:lpstr>XDO_GROUP_?DIVIDEN_PER_PLAN_OPTION?3?</vt:lpstr>
      <vt:lpstr>XDO_GROUP_?DIVIDEN_PER_PLAN_OPTION?30?</vt:lpstr>
      <vt:lpstr>XDO_GROUP_?DIVIDEN_PER_PLAN_OPTION?31?</vt:lpstr>
      <vt:lpstr>XDO_GROUP_?DIVIDEN_PER_PLAN_OPTION?32?</vt:lpstr>
      <vt:lpstr>XDO_GROUP_?DIVIDEN_PER_PLAN_OPTION?33?</vt:lpstr>
      <vt:lpstr>XDO_GROUP_?DIVIDEN_PER_PLAN_OPTION?34?</vt:lpstr>
      <vt:lpstr>XDO_GROUP_?DIVIDEN_PER_PLAN_OPTION?35?</vt:lpstr>
      <vt:lpstr>XDO_GROUP_?DIVIDEN_PER_PLAN_OPTION?36?</vt:lpstr>
      <vt:lpstr>XDO_GROUP_?DIVIDEN_PER_PLAN_OPTION?37?</vt:lpstr>
      <vt:lpstr>XDO_GROUP_?DIVIDEN_PER_PLAN_OPTION?38?</vt:lpstr>
      <vt:lpstr>XDO_GROUP_?DIVIDEN_PER_PLAN_OPTION?39?</vt:lpstr>
      <vt:lpstr>XDO_GROUP_?DIVIDEN_PER_PLAN_OPTION?4?</vt:lpstr>
      <vt:lpstr>XDO_GROUP_?DIVIDEN_PER_PLAN_OPTION?40?</vt:lpstr>
      <vt:lpstr>XDO_GROUP_?DIVIDEN_PER_PLAN_OPTION?41?</vt:lpstr>
      <vt:lpstr>XDO_GROUP_?DIVIDEN_PER_PLAN_OPTION?42?</vt:lpstr>
      <vt:lpstr>XDO_GROUP_?DIVIDEN_PER_PLAN_OPTION?43?</vt:lpstr>
      <vt:lpstr>XDO_GROUP_?DIVIDEN_PER_PLAN_OPTION?44?</vt:lpstr>
      <vt:lpstr>XDO_GROUP_?DIVIDEN_PER_PLAN_OPTION?45?</vt:lpstr>
      <vt:lpstr>XDO_GROUP_?DIVIDEN_PER_PLAN_OPTION?46?</vt:lpstr>
      <vt:lpstr>XDO_GROUP_?DIVIDEN_PER_PLAN_OPTION?47?</vt:lpstr>
      <vt:lpstr>XDO_GROUP_?DIVIDEN_PER_PLAN_OPTION?48?</vt:lpstr>
      <vt:lpstr>XDO_GROUP_?DIVIDEN_PER_PLAN_OPTION?5?</vt:lpstr>
      <vt:lpstr>XDO_GROUP_?DIVIDEN_PER_PLAN_OPTION?6?</vt:lpstr>
      <vt:lpstr>XDO_GROUP_?DIVIDEN_PER_PLAN_OPTION?7?</vt:lpstr>
      <vt:lpstr>XDO_GROUP_?DIVIDEN_PER_PLAN_OPTION?8?</vt:lpstr>
      <vt:lpstr>XDO_GROUP_?DIVIDEN_PER_PLAN_OPTION?9?</vt:lpstr>
      <vt:lpstr>XDO_GROUP_?EQUITY_SEC_A?</vt:lpstr>
      <vt:lpstr>XDO_GROUP_?EQUITY_SEC_A?1?</vt:lpstr>
      <vt:lpstr>XDO_GROUP_?EQUITY_SEC_A?10?</vt:lpstr>
      <vt:lpstr>XDO_GROUP_?EQUITY_SEC_A?11?</vt:lpstr>
      <vt:lpstr>XDO_GROUP_?EQUITY_SEC_A?12?</vt:lpstr>
      <vt:lpstr>XDO_GROUP_?EQUITY_SEC_A?13?</vt:lpstr>
      <vt:lpstr>XDO_GROUP_?EQUITY_SEC_A?14?</vt:lpstr>
      <vt:lpstr>XDO_GROUP_?EQUITY_SEC_A?15?</vt:lpstr>
      <vt:lpstr>XDO_GROUP_?EQUITY_SEC_A?16?</vt:lpstr>
      <vt:lpstr>XDO_GROUP_?EQUITY_SEC_A?17?</vt:lpstr>
      <vt:lpstr>XDO_GROUP_?EQUITY_SEC_A?18?</vt:lpstr>
      <vt:lpstr>XDO_GROUP_?EQUITY_SEC_A?19?</vt:lpstr>
      <vt:lpstr>XDO_GROUP_?EQUITY_SEC_A?2?</vt:lpstr>
      <vt:lpstr>XDO_GROUP_?EQUITY_SEC_A?20?</vt:lpstr>
      <vt:lpstr>XDO_GROUP_?EQUITY_SEC_A?21?</vt:lpstr>
      <vt:lpstr>SUNBAL!XDO_GROUP_?EQUITY_SEC_A?22?</vt:lpstr>
      <vt:lpstr>XDO_GROUP_?EQUITY_SEC_A?22?</vt:lpstr>
      <vt:lpstr>XDO_GROUP_?EQUITY_SEC_A?23?</vt:lpstr>
      <vt:lpstr>XDO_GROUP_?EQUITY_SEC_A?24?</vt:lpstr>
      <vt:lpstr>XDO_GROUP_?EQUITY_SEC_A?25?</vt:lpstr>
      <vt:lpstr>XDO_GROUP_?EQUITY_SEC_A?26?</vt:lpstr>
      <vt:lpstr>XDO_GROUP_?EQUITY_SEC_A?27?</vt:lpstr>
      <vt:lpstr>XDO_GROUP_?EQUITY_SEC_A?28?</vt:lpstr>
      <vt:lpstr>XDO_GROUP_?EQUITY_SEC_A?29?</vt:lpstr>
      <vt:lpstr>XDO_GROUP_?EQUITY_SEC_A?3?</vt:lpstr>
      <vt:lpstr>XDO_GROUP_?EQUITY_SEC_A?30?</vt:lpstr>
      <vt:lpstr>XDO_GROUP_?EQUITY_SEC_A?31?</vt:lpstr>
      <vt:lpstr>XDO_GROUP_?EQUITY_SEC_A?32?</vt:lpstr>
      <vt:lpstr>XDO_GROUP_?EQUITY_SEC_A?33?</vt:lpstr>
      <vt:lpstr>XDO_GROUP_?EQUITY_SEC_A?34?</vt:lpstr>
      <vt:lpstr>XDO_GROUP_?EQUITY_SEC_A?35?</vt:lpstr>
      <vt:lpstr>XDO_GROUP_?EQUITY_SEC_A?36?</vt:lpstr>
      <vt:lpstr>XDO_GROUP_?EQUITY_SEC_A?37?</vt:lpstr>
      <vt:lpstr>XDO_GROUP_?EQUITY_SEC_A?38?</vt:lpstr>
      <vt:lpstr>XDO_GROUP_?EQUITY_SEC_A?39?</vt:lpstr>
      <vt:lpstr>XDO_GROUP_?EQUITY_SEC_A?4?</vt:lpstr>
      <vt:lpstr>XDO_GROUP_?EQUITY_SEC_A?40?</vt:lpstr>
      <vt:lpstr>XDO_GROUP_?EQUITY_SEC_A?41?</vt:lpstr>
      <vt:lpstr>XDO_GROUP_?EQUITY_SEC_A?42?</vt:lpstr>
      <vt:lpstr>XDO_GROUP_?EQUITY_SEC_A?43?</vt:lpstr>
      <vt:lpstr>XDO_GROUP_?EQUITY_SEC_A?44?</vt:lpstr>
      <vt:lpstr>XDO_GROUP_?EQUITY_SEC_A?45?</vt:lpstr>
      <vt:lpstr>XDO_GROUP_?EQUITY_SEC_A?46?</vt:lpstr>
      <vt:lpstr>XDO_GROUP_?EQUITY_SEC_A?47?</vt:lpstr>
      <vt:lpstr>XDO_GROUP_?EQUITY_SEC_A?48?</vt:lpstr>
      <vt:lpstr>XDO_GROUP_?EQUITY_SEC_A?5?</vt:lpstr>
      <vt:lpstr>XDO_GROUP_?EQUITY_SEC_A?6?</vt:lpstr>
      <vt:lpstr>XDO_GROUP_?EQUITY_SEC_A?7?</vt:lpstr>
      <vt:lpstr>XDO_GROUP_?EQUITY_SEC_A?8?</vt:lpstr>
      <vt:lpstr>XDO_GROUP_?EQUITY_SEC_A?9?</vt:lpstr>
      <vt:lpstr>XDO_GROUP_?EQUITY_SEC_C?</vt:lpstr>
      <vt:lpstr>XDO_GROUP_?EQUITY_SEC_C?34?</vt:lpstr>
      <vt:lpstr>XDO_GROUP_?EQUITY_SEC_C?36?</vt:lpstr>
      <vt:lpstr>XDO_GROUP_?EQUITY_SEC_C?37?</vt:lpstr>
      <vt:lpstr>XDO_GROUP_?EQUITY_SEC_D?21?</vt:lpstr>
      <vt:lpstr>XDO_GROUP_?EQUITY_SEC_D?36?</vt:lpstr>
      <vt:lpstr>XDO_GROUP_?EQUITY_SEC_D?37?</vt:lpstr>
      <vt:lpstr>XDO_GROUP_?EQUITY_SEC_D?43?</vt:lpstr>
      <vt:lpstr>XDO_GROUP_?EQUITY_SEC_D?46?</vt:lpstr>
      <vt:lpstr>XDO_GROUP_?EQUITY_SEC_D?47?</vt:lpstr>
      <vt:lpstr>XDO_GROUP_?EQUITY_SEC_D?48?</vt:lpstr>
      <vt:lpstr>XDO_GROUP_?EQUITY_SEC_F?10?</vt:lpstr>
      <vt:lpstr>XDO_GROUP_?EQUITY_SEC_F?13?</vt:lpstr>
      <vt:lpstr>XDO_GROUP_?EQUITY_SEC_F?35?</vt:lpstr>
      <vt:lpstr>XDO_GROUP_?EQUITY_SEC_F?41?</vt:lpstr>
      <vt:lpstr>XDO_GROUP_?EQUITY_SEC_F?43?</vt:lpstr>
      <vt:lpstr>XDO_GROUP_?EQUITY_SEC_F?48?</vt:lpstr>
      <vt:lpstr>XDO_GROUP_?G_PORTFOLIO_TURN_OVER_RATIO?</vt:lpstr>
      <vt:lpstr>XDO_GROUP_?G_PORTFOLIO_TURN_OVER_RATIO?1?</vt:lpstr>
      <vt:lpstr>XDO_GROUP_?G_PORTFOLIO_TURN_OVER_RATIO?10?</vt:lpstr>
      <vt:lpstr>XDO_GROUP_?G_PORTFOLIO_TURN_OVER_RATIO?11?</vt:lpstr>
      <vt:lpstr>XDO_GROUP_?G_PORTFOLIO_TURN_OVER_RATIO?12?</vt:lpstr>
      <vt:lpstr>XDO_GROUP_?G_PORTFOLIO_TURN_OVER_RATIO?13?</vt:lpstr>
      <vt:lpstr>XDO_GROUP_?G_PORTFOLIO_TURN_OVER_RATIO?14?</vt:lpstr>
      <vt:lpstr>XDO_GROUP_?G_PORTFOLIO_TURN_OVER_RATIO?15?</vt:lpstr>
      <vt:lpstr>XDO_GROUP_?G_PORTFOLIO_TURN_OVER_RATIO?16?</vt:lpstr>
      <vt:lpstr>XDO_GROUP_?G_PORTFOLIO_TURN_OVER_RATIO?17?</vt:lpstr>
      <vt:lpstr>XDO_GROUP_?G_PORTFOLIO_TURN_OVER_RATIO?18?</vt:lpstr>
      <vt:lpstr>XDO_GROUP_?G_PORTFOLIO_TURN_OVER_RATIO?19?</vt:lpstr>
      <vt:lpstr>XDO_GROUP_?G_PORTFOLIO_TURN_OVER_RATIO?2?</vt:lpstr>
      <vt:lpstr>XDO_GROUP_?G_PORTFOLIO_TURN_OVER_RATIO?20?</vt:lpstr>
      <vt:lpstr>XDO_GROUP_?G_PORTFOLIO_TURN_OVER_RATIO?21?</vt:lpstr>
      <vt:lpstr>XDO_GROUP_?G_PORTFOLIO_TURN_OVER_RATIO?22?</vt:lpstr>
      <vt:lpstr>XDO_GROUP_?G_PORTFOLIO_TURN_OVER_RATIO?23?</vt:lpstr>
      <vt:lpstr>XDO_GROUP_?G_PORTFOLIO_TURN_OVER_RATIO?24?</vt:lpstr>
      <vt:lpstr>XDO_GROUP_?G_PORTFOLIO_TURN_OVER_RATIO?25?</vt:lpstr>
      <vt:lpstr>XDO_GROUP_?G_PORTFOLIO_TURN_OVER_RATIO?26?</vt:lpstr>
      <vt:lpstr>XDO_GROUP_?G_PORTFOLIO_TURN_OVER_RATIO?27?</vt:lpstr>
      <vt:lpstr>XDO_GROUP_?G_PORTFOLIO_TURN_OVER_RATIO?28?</vt:lpstr>
      <vt:lpstr>XDO_GROUP_?G_PORTFOLIO_TURN_OVER_RATIO?29?</vt:lpstr>
      <vt:lpstr>XDO_GROUP_?G_PORTFOLIO_TURN_OVER_RATIO?3?</vt:lpstr>
      <vt:lpstr>XDO_GROUP_?G_PORTFOLIO_TURN_OVER_RATIO?30?</vt:lpstr>
      <vt:lpstr>XDO_GROUP_?G_PORTFOLIO_TURN_OVER_RATIO?31?</vt:lpstr>
      <vt:lpstr>XDO_GROUP_?G_PORTFOLIO_TURN_OVER_RATIO?32?</vt:lpstr>
      <vt:lpstr>XDO_GROUP_?G_PORTFOLIO_TURN_OVER_RATIO?33?</vt:lpstr>
      <vt:lpstr>XDO_GROUP_?G_PORTFOLIO_TURN_OVER_RATIO?34?</vt:lpstr>
      <vt:lpstr>XDO_GROUP_?G_PORTFOLIO_TURN_OVER_RATIO?35?</vt:lpstr>
      <vt:lpstr>XDO_GROUP_?G_PORTFOLIO_TURN_OVER_RATIO?36?</vt:lpstr>
      <vt:lpstr>XDO_GROUP_?G_PORTFOLIO_TURN_OVER_RATIO?37?</vt:lpstr>
      <vt:lpstr>XDO_GROUP_?G_PORTFOLIO_TURN_OVER_RATIO?38?</vt:lpstr>
      <vt:lpstr>XDO_GROUP_?G_PORTFOLIO_TURN_OVER_RATIO?39?</vt:lpstr>
      <vt:lpstr>XDO_GROUP_?G_PORTFOLIO_TURN_OVER_RATIO?4?</vt:lpstr>
      <vt:lpstr>XDO_GROUP_?G_PORTFOLIO_TURN_OVER_RATIO?40?</vt:lpstr>
      <vt:lpstr>XDO_GROUP_?G_PORTFOLIO_TURN_OVER_RATIO?41?</vt:lpstr>
      <vt:lpstr>XDO_GROUP_?G_PORTFOLIO_TURN_OVER_RATIO?42?</vt:lpstr>
      <vt:lpstr>XDO_GROUP_?G_PORTFOLIO_TURN_OVER_RATIO?43?</vt:lpstr>
      <vt:lpstr>XDO_GROUP_?G_PORTFOLIO_TURN_OVER_RATIO?44?</vt:lpstr>
      <vt:lpstr>XDO_GROUP_?G_PORTFOLIO_TURN_OVER_RATIO?45?</vt:lpstr>
      <vt:lpstr>XDO_GROUP_?G_PORTFOLIO_TURN_OVER_RATIO?46?</vt:lpstr>
      <vt:lpstr>XDO_GROUP_?G_PORTFOLIO_TURN_OVER_RATIO?47?</vt:lpstr>
      <vt:lpstr>XDO_GROUP_?G_PORTFOLIO_TURN_OVER_RATIO?48?</vt:lpstr>
      <vt:lpstr>XDO_GROUP_?G_PORTFOLIO_TURN_OVER_RATIO?5?</vt:lpstr>
      <vt:lpstr>XDO_GROUP_?G_PORTFOLIO_TURN_OVER_RATIO?6?</vt:lpstr>
      <vt:lpstr>XDO_GROUP_?G_PORTFOLIO_TURN_OVER_RATIO?7?</vt:lpstr>
      <vt:lpstr>XDO_GROUP_?G_PORTFOLIO_TURN_OVER_RATIO?8?</vt:lpstr>
      <vt:lpstr>XDO_GROUP_?G_PORTFOLIO_TURN_OVER_RATIO?9?</vt:lpstr>
      <vt:lpstr>XDO_GROUP_?MARGIN_MONEY_FR_DERIVATIVE_A?10?</vt:lpstr>
      <vt:lpstr>XDO_GROUP_?MARGIN_MONEY_FR_DERIVATIVE_A?41?</vt:lpstr>
      <vt:lpstr>XDO_GROUP_?MONEY_MARKET_SEC_D?</vt:lpstr>
      <vt:lpstr>XDO_GROUP_?MONEY_MARKET_SEC_D?1?</vt:lpstr>
      <vt:lpstr>XDO_GROUP_?MONEY_MARKET_SEC_D?10?</vt:lpstr>
      <vt:lpstr>XDO_GROUP_?MONEY_MARKET_SEC_D?11?</vt:lpstr>
      <vt:lpstr>XDO_GROUP_?MONEY_MARKET_SEC_D?12?</vt:lpstr>
      <vt:lpstr>XDO_GROUP_?MONEY_MARKET_SEC_D?13?</vt:lpstr>
      <vt:lpstr>XDO_GROUP_?MONEY_MARKET_SEC_D?14?</vt:lpstr>
      <vt:lpstr>XDO_GROUP_?MONEY_MARKET_SEC_D?15?</vt:lpstr>
      <vt:lpstr>XDO_GROUP_?MONEY_MARKET_SEC_D?16?</vt:lpstr>
      <vt:lpstr>XDO_GROUP_?MONEY_MARKET_SEC_D?17?</vt:lpstr>
      <vt:lpstr>XDO_GROUP_?MONEY_MARKET_SEC_D?18?</vt:lpstr>
      <vt:lpstr>XDO_GROUP_?MONEY_MARKET_SEC_D?19?</vt:lpstr>
      <vt:lpstr>XDO_GROUP_?MONEY_MARKET_SEC_D?2?</vt:lpstr>
      <vt:lpstr>XDO_GROUP_?MONEY_MARKET_SEC_D?20?</vt:lpstr>
      <vt:lpstr>XDO_GROUP_?MONEY_MARKET_SEC_D?21?</vt:lpstr>
      <vt:lpstr>SUNBAL!XDO_GROUP_?MONEY_MARKET_SEC_D?22?</vt:lpstr>
      <vt:lpstr>XDO_GROUP_?MONEY_MARKET_SEC_D?22?</vt:lpstr>
      <vt:lpstr>XDO_GROUP_?MONEY_MARKET_SEC_D?23?</vt:lpstr>
      <vt:lpstr>XDO_GROUP_?MONEY_MARKET_SEC_D?24?</vt:lpstr>
      <vt:lpstr>XDO_GROUP_?MONEY_MARKET_SEC_D?25?</vt:lpstr>
      <vt:lpstr>XDO_GROUP_?MONEY_MARKET_SEC_D?26?</vt:lpstr>
      <vt:lpstr>XDO_GROUP_?MONEY_MARKET_SEC_D?27?</vt:lpstr>
      <vt:lpstr>XDO_GROUP_?MONEY_MARKET_SEC_D?28?</vt:lpstr>
      <vt:lpstr>XDO_GROUP_?MONEY_MARKET_SEC_D?29?</vt:lpstr>
      <vt:lpstr>XDO_GROUP_?MONEY_MARKET_SEC_D?3?</vt:lpstr>
      <vt:lpstr>XDO_GROUP_?MONEY_MARKET_SEC_D?30?</vt:lpstr>
      <vt:lpstr>XDO_GROUP_?MONEY_MARKET_SEC_D?31?</vt:lpstr>
      <vt:lpstr>XDO_GROUP_?MONEY_MARKET_SEC_D?32?</vt:lpstr>
      <vt:lpstr>XDO_GROUP_?MONEY_MARKET_SEC_D?33?</vt:lpstr>
      <vt:lpstr>XDO_GROUP_?MONEY_MARKET_SEC_D?34?</vt:lpstr>
      <vt:lpstr>XDO_GROUP_?MONEY_MARKET_SEC_D?35?</vt:lpstr>
      <vt:lpstr>XDO_GROUP_?MONEY_MARKET_SEC_D?36?</vt:lpstr>
      <vt:lpstr>XDO_GROUP_?MONEY_MARKET_SEC_D?37?</vt:lpstr>
      <vt:lpstr>XDO_GROUP_?MONEY_MARKET_SEC_D?38?</vt:lpstr>
      <vt:lpstr>XDO_GROUP_?MONEY_MARKET_SEC_D?39?</vt:lpstr>
      <vt:lpstr>XDO_GROUP_?MONEY_MARKET_SEC_D?4?</vt:lpstr>
      <vt:lpstr>XDO_GROUP_?MONEY_MARKET_SEC_D?40?</vt:lpstr>
      <vt:lpstr>XDO_GROUP_?MONEY_MARKET_SEC_D?41?</vt:lpstr>
      <vt:lpstr>XDO_GROUP_?MONEY_MARKET_SEC_D?42?</vt:lpstr>
      <vt:lpstr>XDO_GROUP_?MONEY_MARKET_SEC_D?43?</vt:lpstr>
      <vt:lpstr>XDO_GROUP_?MONEY_MARKET_SEC_D?44?</vt:lpstr>
      <vt:lpstr>XDO_GROUP_?MONEY_MARKET_SEC_D?45?</vt:lpstr>
      <vt:lpstr>XDO_GROUP_?MONEY_MARKET_SEC_D?46?</vt:lpstr>
      <vt:lpstr>XDO_GROUP_?MONEY_MARKET_SEC_D?47?</vt:lpstr>
      <vt:lpstr>XDO_GROUP_?MONEY_MARKET_SEC_D?48?</vt:lpstr>
      <vt:lpstr>XDO_GROUP_?MONEY_MARKET_SEC_D?5?</vt:lpstr>
      <vt:lpstr>XDO_GROUP_?MONEY_MARKET_SEC_D?6?</vt:lpstr>
      <vt:lpstr>XDO_GROUP_?MONEY_MARKET_SEC_D?7?</vt:lpstr>
      <vt:lpstr>XDO_GROUP_?MONEY_MARKET_SEC_D?8?</vt:lpstr>
      <vt:lpstr>XDO_GROUP_?MONEY_MARKET_SEC_D?9?</vt:lpstr>
      <vt:lpstr>XDO_GROUP_?NAV_PER_PLAN_OPTION?</vt:lpstr>
      <vt:lpstr>XDO_GROUP_?NAV_PER_PLAN_OPTION?1?</vt:lpstr>
      <vt:lpstr>XDO_GROUP_?NAV_PER_PLAN_OPTION?10?</vt:lpstr>
      <vt:lpstr>XDO_GROUP_?NAV_PER_PLAN_OPTION?11?</vt:lpstr>
      <vt:lpstr>XDO_GROUP_?NAV_PER_PLAN_OPTION?12?</vt:lpstr>
      <vt:lpstr>XDO_GROUP_?NAV_PER_PLAN_OPTION?13?</vt:lpstr>
      <vt:lpstr>XDO_GROUP_?NAV_PER_PLAN_OPTION?14?</vt:lpstr>
      <vt:lpstr>XDO_GROUP_?NAV_PER_PLAN_OPTION?15?</vt:lpstr>
      <vt:lpstr>XDO_GROUP_?NAV_PER_PLAN_OPTION?16?</vt:lpstr>
      <vt:lpstr>XDO_GROUP_?NAV_PER_PLAN_OPTION?17?</vt:lpstr>
      <vt:lpstr>XDO_GROUP_?NAV_PER_PLAN_OPTION?18?</vt:lpstr>
      <vt:lpstr>XDO_GROUP_?NAV_PER_PLAN_OPTION?19?</vt:lpstr>
      <vt:lpstr>XDO_GROUP_?NAV_PER_PLAN_OPTION?2?</vt:lpstr>
      <vt:lpstr>XDO_GROUP_?NAV_PER_PLAN_OPTION?20?</vt:lpstr>
      <vt:lpstr>XDO_GROUP_?NAV_PER_PLAN_OPTION?21?</vt:lpstr>
      <vt:lpstr>SUNBAL!XDO_GROUP_?NAV_PER_PLAN_OPTION?22?</vt:lpstr>
      <vt:lpstr>XDO_GROUP_?NAV_PER_PLAN_OPTION?22?</vt:lpstr>
      <vt:lpstr>XDO_GROUP_?NAV_PER_PLAN_OPTION?23?</vt:lpstr>
      <vt:lpstr>XDO_GROUP_?NAV_PER_PLAN_OPTION?24?</vt:lpstr>
      <vt:lpstr>XDO_GROUP_?NAV_PER_PLAN_OPTION?25?</vt:lpstr>
      <vt:lpstr>XDO_GROUP_?NAV_PER_PLAN_OPTION?26?</vt:lpstr>
      <vt:lpstr>XDO_GROUP_?NAV_PER_PLAN_OPTION?27?</vt:lpstr>
      <vt:lpstr>XDO_GROUP_?NAV_PER_PLAN_OPTION?28?</vt:lpstr>
      <vt:lpstr>XDO_GROUP_?NAV_PER_PLAN_OPTION?29?</vt:lpstr>
      <vt:lpstr>XDO_GROUP_?NAV_PER_PLAN_OPTION?3?</vt:lpstr>
      <vt:lpstr>XDO_GROUP_?NAV_PER_PLAN_OPTION?30?</vt:lpstr>
      <vt:lpstr>XDO_GROUP_?NAV_PER_PLAN_OPTION?31?</vt:lpstr>
      <vt:lpstr>XDO_GROUP_?NAV_PER_PLAN_OPTION?32?</vt:lpstr>
      <vt:lpstr>XDO_GROUP_?NAV_PER_PLAN_OPTION?33?</vt:lpstr>
      <vt:lpstr>XDO_GROUP_?NAV_PER_PLAN_OPTION?34?</vt:lpstr>
      <vt:lpstr>XDO_GROUP_?NAV_PER_PLAN_OPTION?35?</vt:lpstr>
      <vt:lpstr>XDO_GROUP_?NAV_PER_PLAN_OPTION?36?</vt:lpstr>
      <vt:lpstr>XDO_GROUP_?NAV_PER_PLAN_OPTION?37?</vt:lpstr>
      <vt:lpstr>XDO_GROUP_?NAV_PER_PLAN_OPTION?38?</vt:lpstr>
      <vt:lpstr>XDO_GROUP_?NAV_PER_PLAN_OPTION?39?</vt:lpstr>
      <vt:lpstr>XDO_GROUP_?NAV_PER_PLAN_OPTION?4?</vt:lpstr>
      <vt:lpstr>XDO_GROUP_?NAV_PER_PLAN_OPTION?40?</vt:lpstr>
      <vt:lpstr>XDO_GROUP_?NAV_PER_PLAN_OPTION?41?</vt:lpstr>
      <vt:lpstr>XDO_GROUP_?NAV_PER_PLAN_OPTION?42?</vt:lpstr>
      <vt:lpstr>XDO_GROUP_?NAV_PER_PLAN_OPTION?43?</vt:lpstr>
      <vt:lpstr>XDO_GROUP_?NAV_PER_PLAN_OPTION?44?</vt:lpstr>
      <vt:lpstr>XDO_GROUP_?NAV_PER_PLAN_OPTION?45?</vt:lpstr>
      <vt:lpstr>XDO_GROUP_?NAV_PER_PLAN_OPTION?46?</vt:lpstr>
      <vt:lpstr>XDO_GROUP_?NAV_PER_PLAN_OPTION?47?</vt:lpstr>
      <vt:lpstr>XDO_GROUP_?NAV_PER_PLAN_OPTION?48?</vt:lpstr>
      <vt:lpstr>XDO_GROUP_?NAV_PER_PLAN_OPTION?5?</vt:lpstr>
      <vt:lpstr>XDO_GROUP_?NAV_PER_PLAN_OPTION?6?</vt:lpstr>
      <vt:lpstr>XDO_GROUP_?NAV_PER_PLAN_OPTION?7?</vt:lpstr>
      <vt:lpstr>XDO_GROUP_?NAV_PER_PLAN_OPTION?8?</vt:lpstr>
      <vt:lpstr>XDO_GROUP_?NAV_PER_PLAN_OPTION?9?</vt:lpstr>
      <vt:lpstr>XDO_GROUP_?REPO_BONUS?22?</vt:lpstr>
      <vt:lpstr>XDO_GROUP_?REPO_CORPORATE?</vt:lpstr>
      <vt:lpstr>XDO_GROUP_?REPO_CORPORATE?1?</vt:lpstr>
      <vt:lpstr>XDO_GROUP_?REPO_CORPORATE?10?</vt:lpstr>
      <vt:lpstr>XDO_GROUP_?REPO_CORPORATE?11?</vt:lpstr>
      <vt:lpstr>XDO_GROUP_?REPO_CORPORATE?12?</vt:lpstr>
      <vt:lpstr>XDO_GROUP_?REPO_CORPORATE?13?</vt:lpstr>
      <vt:lpstr>XDO_GROUP_?REPO_CORPORATE?14?</vt:lpstr>
      <vt:lpstr>XDO_GROUP_?REPO_CORPORATE?15?</vt:lpstr>
      <vt:lpstr>XDO_GROUP_?REPO_CORPORATE?16?</vt:lpstr>
      <vt:lpstr>XDO_GROUP_?REPO_CORPORATE?17?</vt:lpstr>
      <vt:lpstr>XDO_GROUP_?REPO_CORPORATE?18?</vt:lpstr>
      <vt:lpstr>XDO_GROUP_?REPO_CORPORATE?19?</vt:lpstr>
      <vt:lpstr>XDO_GROUP_?REPO_CORPORATE?2?</vt:lpstr>
      <vt:lpstr>XDO_GROUP_?REPO_CORPORATE?20?</vt:lpstr>
      <vt:lpstr>XDO_GROUP_?REPO_CORPORATE?21?</vt:lpstr>
      <vt:lpstr>XDO_GROUP_?REPO_CORPORATE?22?</vt:lpstr>
      <vt:lpstr>XDO_GROUP_?REPO_CORPORATE?23?</vt:lpstr>
      <vt:lpstr>XDO_GROUP_?REPO_CORPORATE?24?</vt:lpstr>
      <vt:lpstr>XDO_GROUP_?REPO_CORPORATE?25?</vt:lpstr>
      <vt:lpstr>XDO_GROUP_?REPO_CORPORATE?26?</vt:lpstr>
      <vt:lpstr>XDO_GROUP_?REPO_CORPORATE?27?</vt:lpstr>
      <vt:lpstr>XDO_GROUP_?REPO_CORPORATE?28?</vt:lpstr>
      <vt:lpstr>XDO_GROUP_?REPO_CORPORATE?29?</vt:lpstr>
      <vt:lpstr>XDO_GROUP_?REPO_CORPORATE?3?</vt:lpstr>
      <vt:lpstr>XDO_GROUP_?REPO_CORPORATE?30?</vt:lpstr>
      <vt:lpstr>XDO_GROUP_?REPO_CORPORATE?31?</vt:lpstr>
      <vt:lpstr>XDO_GROUP_?REPO_CORPORATE?32?</vt:lpstr>
      <vt:lpstr>XDO_GROUP_?REPO_CORPORATE?33?</vt:lpstr>
      <vt:lpstr>XDO_GROUP_?REPO_CORPORATE?34?</vt:lpstr>
      <vt:lpstr>XDO_GROUP_?REPO_CORPORATE?35?</vt:lpstr>
      <vt:lpstr>XDO_GROUP_?REPO_CORPORATE?36?</vt:lpstr>
      <vt:lpstr>XDO_GROUP_?REPO_CORPORATE?37?</vt:lpstr>
      <vt:lpstr>XDO_GROUP_?REPO_CORPORATE?38?</vt:lpstr>
      <vt:lpstr>XDO_GROUP_?REPO_CORPORATE?39?</vt:lpstr>
      <vt:lpstr>XDO_GROUP_?REPO_CORPORATE?4?</vt:lpstr>
      <vt:lpstr>XDO_GROUP_?REPO_CORPORATE?40?</vt:lpstr>
      <vt:lpstr>XDO_GROUP_?REPO_CORPORATE?41?</vt:lpstr>
      <vt:lpstr>XDO_GROUP_?REPO_CORPORATE?42?</vt:lpstr>
      <vt:lpstr>XDO_GROUP_?REPO_CORPORATE?43?</vt:lpstr>
      <vt:lpstr>XDO_GROUP_?REPO_CORPORATE?44?</vt:lpstr>
      <vt:lpstr>XDO_GROUP_?REPO_CORPORATE?45?</vt:lpstr>
      <vt:lpstr>XDO_GROUP_?REPO_CORPORATE?46?</vt:lpstr>
      <vt:lpstr>XDO_GROUP_?REPO_CORPORATE?47?</vt:lpstr>
      <vt:lpstr>XDO_GROUP_?REPO_CORPORATE?48?</vt:lpstr>
      <vt:lpstr>XDO_GROUP_?REPO_CORPORATE?5?</vt:lpstr>
      <vt:lpstr>XDO_GROUP_?REPO_CORPORATE?6?</vt:lpstr>
      <vt:lpstr>XDO_GROUP_?REPO_CORPORATE?7?</vt:lpstr>
      <vt:lpstr>XDO_GROUP_?REPO_CORPORATE?8?</vt:lpstr>
      <vt:lpstr>XDO_GROUP_?REPO_CORPORATE?9?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2019-05-08T14:22:20Z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