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urus\Monthly Portfolio\2017\"/>
    </mc:Choice>
  </mc:AlternateContent>
  <bookViews>
    <workbookView xWindow="360" yWindow="330" windowWidth="14940" windowHeight="909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71027"/>
</workbook>
</file>

<file path=xl/calcChain.xml><?xml version="1.0" encoding="utf-8"?>
<calcChain xmlns="http://schemas.openxmlformats.org/spreadsheetml/2006/main">
  <c r="G60" i="7" l="1"/>
  <c r="G59" i="7"/>
  <c r="G58" i="7"/>
  <c r="G33" i="5"/>
  <c r="G64" i="8"/>
  <c r="G63" i="8"/>
  <c r="G62" i="8"/>
  <c r="G61" i="8"/>
  <c r="G60" i="8"/>
  <c r="G59" i="8"/>
  <c r="G75" i="2"/>
  <c r="G74" i="2"/>
  <c r="G73" i="2"/>
  <c r="G44" i="1"/>
  <c r="G43" i="1"/>
  <c r="G42" i="1"/>
  <c r="G41" i="1"/>
  <c r="G65" i="7" l="1"/>
  <c r="G64" i="7"/>
  <c r="G63" i="7"/>
  <c r="G62" i="7"/>
  <c r="G61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64" i="4" l="1"/>
  <c r="G35" i="5" l="1"/>
  <c r="G34" i="5"/>
  <c r="G32" i="5"/>
  <c r="G68" i="8"/>
  <c r="G67" i="8"/>
  <c r="G66" i="8"/>
  <c r="G65" i="8"/>
  <c r="G58" i="8"/>
  <c r="G57" i="8"/>
  <c r="G56" i="8"/>
  <c r="G55" i="8"/>
  <c r="G54" i="8"/>
  <c r="G53" i="8"/>
  <c r="G52" i="8"/>
  <c r="G72" i="13"/>
  <c r="G71" i="13"/>
  <c r="G70" i="13"/>
  <c r="G69" i="13"/>
  <c r="G68" i="13"/>
  <c r="G67" i="13"/>
  <c r="G66" i="13"/>
  <c r="G65" i="13"/>
  <c r="G64" i="13"/>
  <c r="G63" i="13"/>
  <c r="G62" i="13"/>
  <c r="G56" i="12"/>
  <c r="G55" i="12"/>
  <c r="G54" i="12"/>
  <c r="G53" i="12"/>
  <c r="G69" i="4"/>
  <c r="G68" i="4"/>
  <c r="G67" i="4"/>
  <c r="G66" i="4"/>
  <c r="G77" i="2"/>
  <c r="G76" i="2"/>
  <c r="G72" i="2"/>
  <c r="G71" i="2"/>
  <c r="G70" i="2"/>
  <c r="G69" i="2"/>
  <c r="G68" i="2"/>
  <c r="G67" i="2"/>
  <c r="G66" i="2"/>
  <c r="G31" i="5" l="1"/>
  <c r="G51" i="8"/>
  <c r="G61" i="13"/>
  <c r="G60" i="13"/>
  <c r="G59" i="13"/>
  <c r="G58" i="13"/>
  <c r="G57" i="13"/>
  <c r="G65" i="4"/>
  <c r="G63" i="4"/>
  <c r="G62" i="4"/>
  <c r="G61" i="4"/>
  <c r="G65" i="2"/>
  <c r="G64" i="2"/>
  <c r="G63" i="2"/>
  <c r="G62" i="2"/>
  <c r="G52" i="1"/>
  <c r="G51" i="1"/>
  <c r="G50" i="1"/>
  <c r="G50" i="8" l="1"/>
  <c r="G49" i="8"/>
  <c r="G56" i="13"/>
  <c r="G55" i="13"/>
  <c r="F78" i="2"/>
  <c r="G61" i="2"/>
  <c r="G60" i="2"/>
  <c r="G49" i="1" l="1"/>
  <c r="G48" i="1"/>
  <c r="G47" i="1"/>
  <c r="G30" i="5" l="1"/>
  <c r="G29" i="5"/>
  <c r="G28" i="5"/>
  <c r="G27" i="5"/>
  <c r="G26" i="5"/>
  <c r="G25" i="5"/>
  <c r="G48" i="8"/>
  <c r="G47" i="8"/>
  <c r="G46" i="8"/>
  <c r="G54" i="13"/>
  <c r="G53" i="13"/>
  <c r="G52" i="13"/>
  <c r="G51" i="13"/>
  <c r="G50" i="13"/>
  <c r="G49" i="13"/>
  <c r="G48" i="13"/>
  <c r="G47" i="13"/>
  <c r="G60" i="4"/>
  <c r="G59" i="4"/>
  <c r="G58" i="4"/>
  <c r="G57" i="4"/>
  <c r="G56" i="4"/>
  <c r="G55" i="4"/>
  <c r="G54" i="4"/>
  <c r="G53" i="4"/>
  <c r="G52" i="4"/>
  <c r="G51" i="4"/>
  <c r="G59" i="2"/>
  <c r="G58" i="2"/>
  <c r="G57" i="2"/>
  <c r="G56" i="2"/>
  <c r="G55" i="2"/>
  <c r="G54" i="2"/>
  <c r="G53" i="2"/>
  <c r="G52" i="2"/>
  <c r="G46" i="1"/>
  <c r="G45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F69" i="8" l="1"/>
  <c r="G45" i="8"/>
  <c r="G44" i="8"/>
  <c r="G43" i="8"/>
  <c r="G42" i="8"/>
  <c r="G41" i="8"/>
  <c r="G40" i="8"/>
  <c r="G39" i="8"/>
  <c r="G38" i="8"/>
  <c r="G37" i="8"/>
  <c r="G46" i="13"/>
  <c r="G45" i="13"/>
  <c r="G44" i="13"/>
  <c r="G43" i="13"/>
  <c r="G42" i="13"/>
  <c r="G41" i="13"/>
  <c r="G50" i="4"/>
  <c r="G49" i="4"/>
  <c r="G48" i="4"/>
  <c r="G47" i="4"/>
  <c r="G46" i="4"/>
  <c r="G45" i="4"/>
  <c r="G44" i="4"/>
  <c r="G43" i="4"/>
  <c r="G51" i="2"/>
  <c r="G50" i="2"/>
  <c r="G49" i="2"/>
  <c r="G48" i="2"/>
  <c r="G47" i="2"/>
  <c r="G46" i="2"/>
  <c r="G45" i="2"/>
  <c r="G44" i="2"/>
  <c r="G26" i="1"/>
  <c r="F66" i="7" l="1"/>
  <c r="G43" i="2"/>
  <c r="G42" i="2"/>
  <c r="F53" i="1"/>
  <c r="G6" i="6" l="1"/>
  <c r="F73" i="13"/>
  <c r="F76" i="13" s="1"/>
  <c r="F70" i="4"/>
  <c r="F57" i="12" l="1"/>
  <c r="G24" i="5" l="1"/>
  <c r="G23" i="5"/>
  <c r="G22" i="5" l="1"/>
  <c r="G21" i="5"/>
  <c r="G20" i="5" l="1"/>
  <c r="G19" i="5"/>
  <c r="F7" i="3" l="1"/>
  <c r="F8" i="3" s="1"/>
  <c r="F9" i="3" s="1"/>
  <c r="G6" i="3"/>
  <c r="G7" i="3" s="1"/>
  <c r="G8" i="3" s="1"/>
  <c r="G9" i="3" s="1"/>
  <c r="F7" i="6"/>
  <c r="F8" i="6" s="1"/>
  <c r="F9" i="6" s="1"/>
  <c r="G7" i="6"/>
  <c r="G8" i="6" s="1"/>
  <c r="G9" i="6" s="1"/>
  <c r="F7" i="10"/>
  <c r="F8" i="10" s="1"/>
  <c r="F9" i="10" s="1"/>
  <c r="G6" i="10"/>
  <c r="G7" i="10" s="1"/>
  <c r="G8" i="10" s="1"/>
  <c r="G9" i="10" s="1"/>
  <c r="F7" i="9"/>
  <c r="F8" i="9" s="1"/>
  <c r="F9" i="9" s="1"/>
  <c r="G6" i="9"/>
  <c r="G7" i="9" s="1"/>
  <c r="G8" i="9" s="1"/>
  <c r="G9" i="9" s="1"/>
  <c r="F69" i="7"/>
  <c r="F70" i="7" s="1"/>
  <c r="G7" i="7"/>
  <c r="F36" i="5"/>
  <c r="F39" i="5" s="1"/>
  <c r="F40" i="5" s="1"/>
  <c r="G18" i="5"/>
  <c r="G17" i="5"/>
  <c r="G16" i="5"/>
  <c r="G15" i="5"/>
  <c r="G14" i="5"/>
  <c r="G13" i="5"/>
  <c r="G12" i="5"/>
  <c r="G11" i="5"/>
  <c r="G10" i="5"/>
  <c r="G9" i="5"/>
  <c r="G8" i="5"/>
  <c r="G7" i="5"/>
  <c r="F72" i="8"/>
  <c r="F73" i="8" s="1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F60" i="12"/>
  <c r="F61" i="12" s="1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6" i="7" l="1"/>
  <c r="G69" i="8"/>
  <c r="G72" i="8" s="1"/>
  <c r="G73" i="8" s="1"/>
  <c r="G73" i="13"/>
  <c r="G76" i="13" s="1"/>
  <c r="G57" i="12"/>
  <c r="G60" i="12" s="1"/>
  <c r="G61" i="12" s="1"/>
  <c r="F77" i="13"/>
  <c r="G36" i="5"/>
  <c r="G39" i="5" s="1"/>
  <c r="G40" i="5" s="1"/>
  <c r="F73" i="4"/>
  <c r="F74" i="4" s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81" i="2"/>
  <c r="F82" i="2" s="1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56" i="1"/>
  <c r="F57" i="1" s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9" i="7" l="1"/>
  <c r="G70" i="7" s="1"/>
  <c r="G78" i="2"/>
  <c r="G81" i="2" s="1"/>
  <c r="G82" i="2" s="1"/>
  <c r="G77" i="13"/>
  <c r="G53" i="1"/>
  <c r="G56" i="1" s="1"/>
  <c r="G57" i="1" s="1"/>
  <c r="G70" i="4"/>
  <c r="G73" i="4" s="1"/>
  <c r="G74" i="4" s="1"/>
</calcChain>
</file>

<file path=xl/sharedStrings.xml><?xml version="1.0" encoding="utf-8"?>
<sst xmlns="http://schemas.openxmlformats.org/spreadsheetml/2006/main" count="1849" uniqueCount="436">
  <si>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</si>
  <si>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</si>
  <si>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</si>
  <si>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</si>
  <si>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</si>
  <si>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</si>
  <si>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</si>
  <si>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</si>
  <si>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</si>
  <si>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</si>
  <si>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</si>
  <si>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</si>
  <si>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</si>
  <si>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</si>
  <si>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</si>
  <si>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</si>
  <si>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</si>
  <si>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</si>
  <si>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</si>
  <si>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</si>
  <si>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</si>
  <si>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</si>
  <si>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</si>
  <si>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</si>
  <si>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</si>
  <si>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</si>
  <si>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</si>
  <si>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</si>
  <si>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</si>
  <si>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INE585B01010</t>
  </si>
  <si>
    <t>Auto</t>
  </si>
  <si>
    <t>INE467B01029</t>
  </si>
  <si>
    <t>INE155A01022</t>
  </si>
  <si>
    <t>Industrial Capital Goods</t>
  </si>
  <si>
    <t>INE256A01028</t>
  </si>
  <si>
    <t>Media &amp; Entertainment</t>
  </si>
  <si>
    <t>Chemicals</t>
  </si>
  <si>
    <t>Consumer Non Durables</t>
  </si>
  <si>
    <t>INE111A01017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</si>
  <si>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</si>
  <si>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</si>
  <si>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</si>
  <si>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</si>
  <si>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</si>
  <si>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</si>
  <si>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</si>
  <si>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</si>
  <si>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</si>
  <si>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</si>
  <si>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</si>
  <si>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</si>
  <si>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</si>
  <si>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</si>
  <si>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</si>
  <si>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</si>
  <si>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</si>
  <si>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</si>
  <si>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</si>
  <si>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</si>
  <si>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</si>
  <si>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</si>
  <si>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INE465A01025</t>
  </si>
  <si>
    <t>INE775A01035</t>
  </si>
  <si>
    <t>Auto Ancillaries</t>
  </si>
  <si>
    <t>INE216A01022</t>
  </si>
  <si>
    <t>INE070A01015</t>
  </si>
  <si>
    <t>Cement</t>
  </si>
  <si>
    <t>INE095A01012</t>
  </si>
  <si>
    <t>INE331A01037</t>
  </si>
  <si>
    <t>INE102D01028</t>
  </si>
  <si>
    <t>Gas</t>
  </si>
  <si>
    <t>TAURUS SHORT TERM INCOME FUND</t>
  </si>
  <si>
    <t>Rating</t>
  </si>
  <si>
    <t>CBLO / Reverse Repo</t>
  </si>
  <si>
    <t>TAURUS TAX SHIELD</t>
  </si>
  <si>
    <t>INE481G01011</t>
  </si>
  <si>
    <t>INE669C01036</t>
  </si>
  <si>
    <t>INE101A01026</t>
  </si>
  <si>
    <t>INE326A01037</t>
  </si>
  <si>
    <t>TAURUS BANKING &amp; FINANCIAL SERVICES FUND</t>
  </si>
  <si>
    <t>TAURUS DYNAMIC INCOME FUND</t>
  </si>
  <si>
    <t>TAURUS ETHICAL FUND</t>
  </si>
  <si>
    <t>INE470A01017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</si>
  <si>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</si>
  <si>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</si>
  <si>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</si>
  <si>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</si>
  <si>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</si>
  <si>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</si>
  <si>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</si>
  <si>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</si>
  <si>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</si>
  <si>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</si>
  <si>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</si>
  <si>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</si>
  <si>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</si>
  <si>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</si>
  <si>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</si>
  <si>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</si>
  <si>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</si>
  <si>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</si>
  <si>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</si>
  <si>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</si>
  <si>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</si>
  <si>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</si>
  <si>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</si>
  <si>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</si>
  <si>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</si>
  <si>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</si>
  <si>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</si>
  <si>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</si>
  <si>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</si>
  <si>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</si>
  <si>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</si>
  <si>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</si>
  <si>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</si>
  <si>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</si>
  <si>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</si>
  <si>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</si>
  <si>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</si>
  <si>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</si>
  <si>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</si>
  <si>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</si>
  <si>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Kotak Mahindra Bank Ltd.</t>
  </si>
  <si>
    <t>Maruti Suzuki India Ltd.</t>
  </si>
  <si>
    <t>Adani Ports and Special Economic Zone Ltd.</t>
  </si>
  <si>
    <t>Piramal Enterprises Ltd.</t>
  </si>
  <si>
    <t>Tata Motors Ltd.</t>
  </si>
  <si>
    <t>Cipla Ltd.</t>
  </si>
  <si>
    <t>Godrej Consumer Products Ltd.</t>
  </si>
  <si>
    <t>Zee Entertainment Enterprises Ltd.</t>
  </si>
  <si>
    <t>IndusInd Bank Ltd.</t>
  </si>
  <si>
    <t>Godrej Industries Ltd.</t>
  </si>
  <si>
    <t>Motherson Sumi Systems Ltd.</t>
  </si>
  <si>
    <t>Bharat Forge Ltd.</t>
  </si>
  <si>
    <t>Bajaj Finance Ltd.</t>
  </si>
  <si>
    <t>Britannia Industries Ltd.</t>
  </si>
  <si>
    <t>The Ramco Cements Ltd.</t>
  </si>
  <si>
    <t>Shree Cements Ltd.</t>
  </si>
  <si>
    <t>Mahindra &amp; Mahindra Ltd.</t>
  </si>
  <si>
    <t>Lupin Ltd.</t>
  </si>
  <si>
    <t>Ultratech Cement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</si>
  <si>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</si>
  <si>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</si>
  <si>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</si>
  <si>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</si>
  <si>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</si>
  <si>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</si>
  <si>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</si>
  <si>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</si>
  <si>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</si>
  <si>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GAIL (India)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</si>
  <si>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</si>
  <si>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</si>
  <si>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</si>
  <si>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</si>
  <si>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</si>
  <si>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</si>
  <si>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</si>
  <si>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</si>
  <si>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</si>
  <si>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</si>
  <si>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</si>
  <si>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JSW Steel Ltd.</t>
  </si>
  <si>
    <t>Indraprastha Gas Ltd.</t>
  </si>
  <si>
    <t>INE498L01015</t>
  </si>
  <si>
    <t>PTC India Ltd.</t>
  </si>
  <si>
    <t>INE877F01012</t>
  </si>
  <si>
    <t>AIA Engineering Ltd.</t>
  </si>
  <si>
    <t>INE212H01026</t>
  </si>
  <si>
    <t>The Clearing Corporation of India Ltd.</t>
  </si>
  <si>
    <t>Hindustan Zinc Ltd.</t>
  </si>
  <si>
    <t>INE267A01025</t>
  </si>
  <si>
    <t>Aurobindo Pharma Ltd.</t>
  </si>
  <si>
    <t>INE406A01037</t>
  </si>
  <si>
    <t>Bajaj Finserv Ltd.</t>
  </si>
  <si>
    <t>INE918I01018</t>
  </si>
  <si>
    <t>Punjab National Bank</t>
  </si>
  <si>
    <t>INE160A01022</t>
  </si>
  <si>
    <t>INE296A01024</t>
  </si>
  <si>
    <t>L&amp;T Finance Holdings Ltd.</t>
  </si>
  <si>
    <t>Exide Industries Ltd.</t>
  </si>
  <si>
    <t>INE302A01020</t>
  </si>
  <si>
    <t>Bharti Infratel Ltd.</t>
  </si>
  <si>
    <t>INE121J01017</t>
  </si>
  <si>
    <t>Telecom -  Equipment &amp; Accessories</t>
  </si>
  <si>
    <t>Nestle India Ltd.</t>
  </si>
  <si>
    <t>INE239A01016</t>
  </si>
  <si>
    <t>INE752H01013</t>
  </si>
  <si>
    <t>Gujarat Gas Ltd.</t>
  </si>
  <si>
    <t>INE844O01022</t>
  </si>
  <si>
    <t>Tata Chemicals Ltd.</t>
  </si>
  <si>
    <t>INE092A01019</t>
  </si>
  <si>
    <t>Gujarat State Petronet Ltd.</t>
  </si>
  <si>
    <t>INE246F01010</t>
  </si>
  <si>
    <t>MRF Ltd.</t>
  </si>
  <si>
    <t>INE883A01011</t>
  </si>
  <si>
    <t>CESC Ltd.</t>
  </si>
  <si>
    <t>INE486A01013</t>
  </si>
  <si>
    <t>INE019A01038</t>
  </si>
  <si>
    <t>ITD Cementation India Ltd.</t>
  </si>
  <si>
    <t>INE686A01026</t>
  </si>
  <si>
    <t>Eicher Motors Ltd.</t>
  </si>
  <si>
    <t>INE066A01013</t>
  </si>
  <si>
    <t>The Federal Bank Ltd.</t>
  </si>
  <si>
    <t>INE171A01029</t>
  </si>
  <si>
    <t>ABB India Ltd.</t>
  </si>
  <si>
    <t>INE117A01022</t>
  </si>
  <si>
    <t>Edelweiss Financial Services Ltd.</t>
  </si>
  <si>
    <t>INE532F01054</t>
  </si>
  <si>
    <t>Astral Poly Technik Ltd.</t>
  </si>
  <si>
    <t>INE006I01046</t>
  </si>
  <si>
    <t>Berger Paints India Ltd.</t>
  </si>
  <si>
    <t>INE463A01038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</si>
  <si>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</si>
  <si>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</si>
  <si>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</si>
  <si>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</si>
  <si>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</si>
  <si>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</si>
  <si>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GIC Housing Finance Ltd.</t>
  </si>
  <si>
    <t>INE289B01019</t>
  </si>
  <si>
    <t>NCC Ltd.</t>
  </si>
  <si>
    <t>INE868B01028</t>
  </si>
  <si>
    <t>The South Indian Bank Ltd.</t>
  </si>
  <si>
    <t>INE683A01023</t>
  </si>
  <si>
    <t>Solar Industries India Ltd.</t>
  </si>
  <si>
    <t>INE343H01029</t>
  </si>
  <si>
    <t>Tata Elxsi Ltd.</t>
  </si>
  <si>
    <t>INE670A01012</t>
  </si>
  <si>
    <t>Sadbhav Engineering Ltd.</t>
  </si>
  <si>
    <t>INE226H01026</t>
  </si>
  <si>
    <t>Interglobe Aviation Ltd.</t>
  </si>
  <si>
    <t>INE646L01027</t>
  </si>
  <si>
    <t>Apollo Tyres Ltd.</t>
  </si>
  <si>
    <t>INE438A01022</t>
  </si>
  <si>
    <t>Consumer Durables</t>
  </si>
  <si>
    <t>Vedanta Ltd.</t>
  </si>
  <si>
    <t>INE205A01025</t>
  </si>
  <si>
    <t>Commercial Services</t>
  </si>
  <si>
    <t>Larsen &amp; Toubro Infotech Ltd.</t>
  </si>
  <si>
    <t>INE214T01019</t>
  </si>
  <si>
    <t>Mahindra &amp; Mahindra Financial Services Ltd.</t>
  </si>
  <si>
    <t>INE774D01024</t>
  </si>
  <si>
    <t>Fertilisers</t>
  </si>
  <si>
    <t>Carborundum Universal Ltd.</t>
  </si>
  <si>
    <t>INE120A01034</t>
  </si>
  <si>
    <t>Titan Company Ltd.</t>
  </si>
  <si>
    <t>INE280A01028</t>
  </si>
  <si>
    <t>Ashok Leyland Ltd.</t>
  </si>
  <si>
    <t>INE208A01029</t>
  </si>
  <si>
    <t>INE036D01028</t>
  </si>
  <si>
    <t>Sundaram Finance Ltd.</t>
  </si>
  <si>
    <t>INE660A01013</t>
  </si>
  <si>
    <t>Pesticides</t>
  </si>
  <si>
    <t>Bharat Bijlee Ltd.</t>
  </si>
  <si>
    <t>INE464A01028</t>
  </si>
  <si>
    <t>Nava Bharat Ventures Ltd.</t>
  </si>
  <si>
    <t>INE725A01022</t>
  </si>
  <si>
    <t>Dabur India Ltd.</t>
  </si>
  <si>
    <t>INE016A01026</t>
  </si>
  <si>
    <t>NLC India Ltd.</t>
  </si>
  <si>
    <t>INE589A01014</t>
  </si>
  <si>
    <t>Greaves Cotton Ltd.</t>
  </si>
  <si>
    <t>INE224A01026</t>
  </si>
  <si>
    <t>KSB Pumps Ltd.</t>
  </si>
  <si>
    <t>INE999A01015</t>
  </si>
  <si>
    <t>Lakshmi Machine Works Ltd.</t>
  </si>
  <si>
    <t>INE269B01029</t>
  </si>
  <si>
    <t>Bayer Cropscience Ltd.</t>
  </si>
  <si>
    <t>INE462A01022</t>
  </si>
  <si>
    <t>Info Edge (India) Ltd.</t>
  </si>
  <si>
    <t>INE663F01024</t>
  </si>
  <si>
    <t>Page Industries Ltd.</t>
  </si>
  <si>
    <t>INE761H01022</t>
  </si>
  <si>
    <t>Textile Products</t>
  </si>
  <si>
    <t>Blue Star Ltd.</t>
  </si>
  <si>
    <t>INE472A01039</t>
  </si>
  <si>
    <t>NMDC Ltd.</t>
  </si>
  <si>
    <t>INE584A01023</t>
  </si>
  <si>
    <t>Engineers India Ltd.</t>
  </si>
  <si>
    <t>INE510A01028</t>
  </si>
  <si>
    <t>National Aluminium Company Ltd.</t>
  </si>
  <si>
    <t>INE139A01034</t>
  </si>
  <si>
    <t>CEAT Ltd.</t>
  </si>
  <si>
    <t>INE482A01020</t>
  </si>
  <si>
    <t>Gujarat State Fertilizers &amp; Chemicals Ltd.</t>
  </si>
  <si>
    <t>INE026A01025</t>
  </si>
  <si>
    <t>Cyient Ltd.</t>
  </si>
  <si>
    <t>INE136B01020</t>
  </si>
  <si>
    <t>SKF India Ltd.</t>
  </si>
  <si>
    <t>INE640A01023</t>
  </si>
  <si>
    <t>Bharat Financial Inclusion Ltd.</t>
  </si>
  <si>
    <t>INE180K01011</t>
  </si>
  <si>
    <t>Shriram Transport Finance Company Ltd.</t>
  </si>
  <si>
    <t>INE721A01013</t>
  </si>
  <si>
    <t>INE614B01018</t>
  </si>
  <si>
    <t>CARE Ratings Ltd.</t>
  </si>
  <si>
    <t>Central Depository Services (I) Ltd.</t>
  </si>
  <si>
    <t>INE736A01011</t>
  </si>
  <si>
    <t>Finolex Cables Ltd.</t>
  </si>
  <si>
    <t>INE235A01022</t>
  </si>
  <si>
    <t>Bata India Ltd.</t>
  </si>
  <si>
    <t>INE176A01028</t>
  </si>
  <si>
    <t>Maharashtra Seamless Ltd.</t>
  </si>
  <si>
    <t>INE271B01025</t>
  </si>
  <si>
    <t>IIFL Holdings Ltd.</t>
  </si>
  <si>
    <t>INE530B01024</t>
  </si>
  <si>
    <t>INE528G01027</t>
  </si>
  <si>
    <t>Hindustan Petroleum Corporation Ltd.</t>
  </si>
  <si>
    <t>INE094A01015</t>
  </si>
  <si>
    <t>Trent Ltd.</t>
  </si>
  <si>
    <t>INE849A01020</t>
  </si>
  <si>
    <t>Retailing</t>
  </si>
  <si>
    <t>Mahindra Lifespace Developers Ltd.</t>
  </si>
  <si>
    <t>INE813A01018</t>
  </si>
  <si>
    <t>PTC India Financial Services Ltd.</t>
  </si>
  <si>
    <t>INE560K01014</t>
  </si>
  <si>
    <t>Thermax Ltd.</t>
  </si>
  <si>
    <t>INE152A01029</t>
  </si>
  <si>
    <t>MOIL Ltd.</t>
  </si>
  <si>
    <t>INE490G01020</t>
  </si>
  <si>
    <t>Capital First Ltd.</t>
  </si>
  <si>
    <t>INE688I01017</t>
  </si>
  <si>
    <t>Tata Global Beverages Ltd.</t>
  </si>
  <si>
    <t>INE192A01025</t>
  </si>
  <si>
    <t>Whirlpool of India Ltd.</t>
  </si>
  <si>
    <t>INE716A01013</t>
  </si>
  <si>
    <t>Texmaco Rail &amp; Engineering Ltd.</t>
  </si>
  <si>
    <t>INE621L01012</t>
  </si>
  <si>
    <t>JK Lakshmi Cement Ltd.</t>
  </si>
  <si>
    <t>INE786A01032</t>
  </si>
  <si>
    <t>Jindal Steel &amp; Power Ltd.</t>
  </si>
  <si>
    <t>INE749A01030</t>
  </si>
  <si>
    <t>V.S.T Tillers Tractors Ltd.</t>
  </si>
  <si>
    <t>INE764D01017</t>
  </si>
  <si>
    <t>Gujarat Fluorochemicals Ltd.</t>
  </si>
  <si>
    <t>INE538A01037</t>
  </si>
  <si>
    <t>Andhra Bank</t>
  </si>
  <si>
    <t>INE434A01013</t>
  </si>
  <si>
    <t>UPL Ltd.</t>
  </si>
  <si>
    <t>INE628A01036</t>
  </si>
  <si>
    <t>Kirloskar Oil Engines Ltd.</t>
  </si>
  <si>
    <t>INE146L01010</t>
  </si>
  <si>
    <t>The Karnataka Bank Ltd.</t>
  </si>
  <si>
    <t>City Union Bank Ltd.</t>
  </si>
  <si>
    <t>INE491A01021</t>
  </si>
  <si>
    <t>Kalpataru Power Transmission Ltd.</t>
  </si>
  <si>
    <t>WABCO India Ltd.</t>
  </si>
  <si>
    <t>Sobha Ltd.</t>
  </si>
  <si>
    <t>Polaris Consulting &amp; Services Ltd.</t>
  </si>
  <si>
    <t>Blue Dart Express Ltd.</t>
  </si>
  <si>
    <t>INE220B01022</t>
  </si>
  <si>
    <t>INE342J01019</t>
  </si>
  <si>
    <t>INE671H01015</t>
  </si>
  <si>
    <t>INE763A01023</t>
  </si>
  <si>
    <t>INE203G01027</t>
  </si>
  <si>
    <t>INE233B01017</t>
  </si>
  <si>
    <t>Cera Sanitaryware Ltd.</t>
  </si>
  <si>
    <t>Prestige Estates Projects Ltd.</t>
  </si>
  <si>
    <t>Ashoka Buildcon Ltd.</t>
  </si>
  <si>
    <t>Balaji Telefilms Ltd.</t>
  </si>
  <si>
    <t>Pidilite Industries Ltd.</t>
  </si>
  <si>
    <t>TV18 Broadcast Ltd.</t>
  </si>
  <si>
    <t>United Breweries Ltd.</t>
  </si>
  <si>
    <t>Titagarh Wagons Ltd.</t>
  </si>
  <si>
    <t>Emami Ltd.</t>
  </si>
  <si>
    <t>Network18 Media &amp; Investments Ltd.</t>
  </si>
  <si>
    <t>Alkem Laboratories Ltd.</t>
  </si>
  <si>
    <t>Pfizer Ltd.</t>
  </si>
  <si>
    <t>INE739E01017</t>
  </si>
  <si>
    <t>INE811K01011</t>
  </si>
  <si>
    <t>INE442H01029</t>
  </si>
  <si>
    <t>INE794B01026</t>
  </si>
  <si>
    <t>INE318A01026</t>
  </si>
  <si>
    <t>INE886H01027</t>
  </si>
  <si>
    <t>INE686F01025</t>
  </si>
  <si>
    <t>INE615H01020</t>
  </si>
  <si>
    <t>INE548C01032</t>
  </si>
  <si>
    <t>INE870H01013</t>
  </si>
  <si>
    <t>INE540L01014</t>
  </si>
  <si>
    <t>INE182A01018</t>
  </si>
  <si>
    <t>INE881D01027</t>
  </si>
  <si>
    <t>INE355A01028</t>
  </si>
  <si>
    <t>Oracle Financial Services Software Ltd.</t>
  </si>
  <si>
    <t>Somany Ceramics Ltd.</t>
  </si>
  <si>
    <t>INE257A01026</t>
  </si>
  <si>
    <t>INE154U01015</t>
  </si>
  <si>
    <t>Bharat Heavy Electricals Ltd.</t>
  </si>
  <si>
    <t>Max Ventures and Industries Ltd.</t>
  </si>
  <si>
    <t>INE092T01019</t>
  </si>
  <si>
    <t>INE618L01018</t>
  </si>
  <si>
    <t>IDFC Bank Ltd.</t>
  </si>
  <si>
    <t>5Paisa Capital Ltd.</t>
  </si>
  <si>
    <t>Portfolio Statement as on December 31,2017</t>
  </si>
  <si>
    <t>GlaxoSmithKline Consumer Healthcare Ltd.</t>
  </si>
  <si>
    <t>Century Textiles &amp; Industries Ltd.</t>
  </si>
  <si>
    <t>INE264A01014</t>
  </si>
  <si>
    <t>INE055A01016</t>
  </si>
  <si>
    <t>Karur Vysya Bank Ltd.</t>
  </si>
  <si>
    <t>Manappuram Finance Ltd.</t>
  </si>
  <si>
    <t>Ashiana Housing Ltd.</t>
  </si>
  <si>
    <t>Persistent Systems Ltd.</t>
  </si>
  <si>
    <t>DCB Bank Ltd.</t>
  </si>
  <si>
    <t>Sundram Fasteners Ltd.</t>
  </si>
  <si>
    <t>Entertainment Network (India) Ltd.</t>
  </si>
  <si>
    <t>Relaxo Footwears Ltd.</t>
  </si>
  <si>
    <t>Sundaram Clayton Ltd.</t>
  </si>
  <si>
    <t>INE522D01027</t>
  </si>
  <si>
    <t>INE365D01021</t>
  </si>
  <si>
    <t>INE262H01013</t>
  </si>
  <si>
    <t>INE503A01015</t>
  </si>
  <si>
    <t>INE387A01021</t>
  </si>
  <si>
    <t>INE265F01028</t>
  </si>
  <si>
    <t>INE131B01039</t>
  </si>
  <si>
    <t>INE105A01035</t>
  </si>
  <si>
    <t>Hindustan Construction Company Ltd.</t>
  </si>
  <si>
    <t>HSIL Ltd.</t>
  </si>
  <si>
    <t>Indian Bank</t>
  </si>
  <si>
    <t>Century Plyboards (India) Ltd.</t>
  </si>
  <si>
    <t>Cox &amp; Kings Ltd.</t>
  </si>
  <si>
    <t>INE549A01026</t>
  </si>
  <si>
    <t>INE415A01038</t>
  </si>
  <si>
    <t>INE562A01011</t>
  </si>
  <si>
    <t>INE348B01021</t>
  </si>
  <si>
    <t>INE008I01026</t>
  </si>
  <si>
    <t>Elecon Engineering Company Ltd.</t>
  </si>
  <si>
    <t>GMR Infrastructure Ltd.</t>
  </si>
  <si>
    <t>GVK Power &amp; Infrastructure Ltd.</t>
  </si>
  <si>
    <t>INE205B01023</t>
  </si>
  <si>
    <t>INE776C01039</t>
  </si>
  <si>
    <t>INE251H01024</t>
  </si>
  <si>
    <t>Can Fin Homes Ltd.</t>
  </si>
  <si>
    <t>INE477A01020</t>
  </si>
  <si>
    <t>ICRA Ltd.</t>
  </si>
  <si>
    <t>INE725G01011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</si>
</sst>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#,##0.00;\(#,##0.00\)"/>
    <numFmt numFmtId="166" formatCode="#,##0.00%;\(#,##0.00\)%"/>
    <numFmt numFmtId="167" formatCode="#,##0.00%"/>
  </numFmts>
  <fonts count="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64" fontId="7" fillId="0" borderId="0" applyFont="0" applyFill="0" applyBorder="0" applyAlignment="0" applyProtection="0"/>
  </cellStyleXfs>
  <cellXfs count="4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5" fontId="3" fillId="0" borderId="2" xfId="0" applyNumberFormat="1" applyFont="1" applyFill="1" applyBorder="1" applyAlignment="1" applyProtection="1">
      <alignment horizontal="right" vertical="top" wrapText="1"/>
    </xf>
    <xf numFmtId="165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5" fontId="2" fillId="0" borderId="4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6" fontId="3" fillId="0" borderId="11" xfId="0" applyNumberFormat="1" applyFont="1" applyFill="1" applyBorder="1" applyAlignment="1" applyProtection="1">
      <alignment horizontal="right" vertical="top" wrapText="1"/>
    </xf>
    <xf numFmtId="166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5" fontId="2" fillId="0" borderId="16" xfId="0" applyNumberFormat="1" applyFont="1" applyFill="1" applyBorder="1" applyAlignment="1" applyProtection="1">
      <alignment horizontal="right" vertical="top" wrapText="1"/>
    </xf>
    <xf numFmtId="167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/>
    </xf>
    <xf numFmtId="10" fontId="0" fillId="0" borderId="0" xfId="0" applyNumberFormat="1" applyFont="1" applyFill="1" applyBorder="1" applyAlignment="1"/>
    <xf numFmtId="164" fontId="0" fillId="0" borderId="0" xfId="1" applyFont="1" applyFill="1" applyBorder="1" applyAlignment="1"/>
    <xf numFmtId="0" fontId="3" fillId="0" borderId="20" xfId="0" applyNumberFormat="1" applyFont="1" applyFill="1" applyBorder="1" applyAlignment="1" applyProtection="1">
      <alignment horizontal="left" vertical="top" wrapText="1"/>
    </xf>
    <xf numFmtId="0" fontId="0" fillId="0" borderId="21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1"/>
  <sheetViews>
    <sheetView tabSelected="1"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9" ht="16.5" customHeight="1">
      <c r="A1" s="1"/>
      <c r="B1" s="2" t="s">
        <v>0</v>
      </c>
      <c r="C1" s="1"/>
      <c r="D1" s="1"/>
      <c r="E1" s="1"/>
      <c r="F1" s="1"/>
      <c r="G1" s="1"/>
    </row>
    <row r="2" spans="1:9" ht="12.95" customHeight="1">
      <c r="A2" s="1"/>
      <c r="B2" s="3"/>
      <c r="C2" s="1"/>
      <c r="D2" s="1"/>
      <c r="E2" s="1"/>
      <c r="F2" s="1"/>
      <c r="G2" s="1"/>
    </row>
    <row r="3" spans="1:9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9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9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9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9" ht="12.95" customHeight="1">
      <c r="A7" s="6"/>
      <c r="B7" s="24" t="s">
        <v>110</v>
      </c>
      <c r="C7" s="5" t="s">
        <v>18</v>
      </c>
      <c r="D7" s="5" t="s">
        <v>19</v>
      </c>
      <c r="E7" s="7">
        <v>26332</v>
      </c>
      <c r="F7" s="8">
        <v>330.98</v>
      </c>
      <c r="G7" s="25">
        <f t="shared" ref="G7:G26" si="0">+ROUND(F7/$F$58,4)</f>
        <v>5.5800000000000002E-2</v>
      </c>
      <c r="I7" s="36"/>
    </row>
    <row r="8" spans="1:9" ht="12.95" customHeight="1">
      <c r="A8" s="6"/>
      <c r="B8" s="24" t="s">
        <v>151</v>
      </c>
      <c r="C8" s="5" t="s">
        <v>101</v>
      </c>
      <c r="D8" s="5" t="s">
        <v>70</v>
      </c>
      <c r="E8" s="7">
        <v>60078</v>
      </c>
      <c r="F8" s="8">
        <v>298.70999999999998</v>
      </c>
      <c r="G8" s="25">
        <f t="shared" si="0"/>
        <v>5.04E-2</v>
      </c>
      <c r="I8" s="36"/>
    </row>
    <row r="9" spans="1:9" ht="12.95" customHeight="1">
      <c r="A9" s="6"/>
      <c r="B9" s="24" t="s">
        <v>108</v>
      </c>
      <c r="C9" s="5" t="s">
        <v>16</v>
      </c>
      <c r="D9" s="5" t="s">
        <v>17</v>
      </c>
      <c r="E9" s="7">
        <v>28748</v>
      </c>
      <c r="F9" s="8">
        <v>264.77999999999997</v>
      </c>
      <c r="G9" s="25">
        <f t="shared" si="0"/>
        <v>4.4600000000000001E-2</v>
      </c>
      <c r="I9" s="36"/>
    </row>
    <row r="10" spans="1:9" ht="12.95" customHeight="1">
      <c r="A10" s="6"/>
      <c r="B10" s="24" t="s">
        <v>111</v>
      </c>
      <c r="C10" s="5" t="s">
        <v>10</v>
      </c>
      <c r="D10" s="5" t="s">
        <v>11</v>
      </c>
      <c r="E10" s="7">
        <v>12650</v>
      </c>
      <c r="F10" s="8">
        <v>237</v>
      </c>
      <c r="G10" s="25">
        <f t="shared" si="0"/>
        <v>0.04</v>
      </c>
      <c r="I10" s="36"/>
    </row>
    <row r="11" spans="1:9" ht="12.95" customHeight="1">
      <c r="A11" s="6"/>
      <c r="B11" s="24" t="s">
        <v>21</v>
      </c>
      <c r="C11" s="5" t="s">
        <v>22</v>
      </c>
      <c r="D11" s="5" t="s">
        <v>11</v>
      </c>
      <c r="E11" s="7">
        <v>75141</v>
      </c>
      <c r="F11" s="8">
        <v>232.56</v>
      </c>
      <c r="G11" s="25">
        <f t="shared" si="0"/>
        <v>3.9199999999999999E-2</v>
      </c>
      <c r="I11" s="36"/>
    </row>
    <row r="12" spans="1:9" ht="12.95" customHeight="1">
      <c r="A12" s="6"/>
      <c r="B12" s="24" t="s">
        <v>280</v>
      </c>
      <c r="C12" s="5" t="s">
        <v>281</v>
      </c>
      <c r="D12" s="5" t="s">
        <v>19</v>
      </c>
      <c r="E12" s="7">
        <v>115549</v>
      </c>
      <c r="F12" s="8">
        <v>230.64</v>
      </c>
      <c r="G12" s="25">
        <f t="shared" si="0"/>
        <v>3.8899999999999997E-2</v>
      </c>
      <c r="I12" s="36"/>
    </row>
    <row r="13" spans="1:9" ht="12.95" customHeight="1">
      <c r="A13" s="6"/>
      <c r="B13" s="24" t="s">
        <v>347</v>
      </c>
      <c r="C13" s="5" t="s">
        <v>352</v>
      </c>
      <c r="D13" s="5" t="s">
        <v>95</v>
      </c>
      <c r="E13" s="7">
        <v>44306</v>
      </c>
      <c r="F13" s="8">
        <v>210.14</v>
      </c>
      <c r="G13" s="25">
        <f t="shared" si="0"/>
        <v>3.5400000000000001E-2</v>
      </c>
      <c r="I13" s="36"/>
    </row>
    <row r="14" spans="1:9" ht="12.95" customHeight="1">
      <c r="A14" s="6"/>
      <c r="B14" s="24" t="s">
        <v>144</v>
      </c>
      <c r="C14" s="5" t="s">
        <v>45</v>
      </c>
      <c r="D14" s="5" t="s">
        <v>46</v>
      </c>
      <c r="E14" s="7">
        <v>35717</v>
      </c>
      <c r="F14" s="8">
        <v>189.09</v>
      </c>
      <c r="G14" s="25">
        <f t="shared" si="0"/>
        <v>3.1899999999999998E-2</v>
      </c>
      <c r="I14" s="36"/>
    </row>
    <row r="15" spans="1:9" ht="12.95" customHeight="1">
      <c r="A15" s="6"/>
      <c r="B15" s="24" t="s">
        <v>349</v>
      </c>
      <c r="C15" s="5" t="s">
        <v>354</v>
      </c>
      <c r="D15" s="5" t="s">
        <v>160</v>
      </c>
      <c r="E15" s="7">
        <v>30135</v>
      </c>
      <c r="F15" s="8">
        <v>186.32</v>
      </c>
      <c r="G15" s="25">
        <f t="shared" si="0"/>
        <v>3.1399999999999997E-2</v>
      </c>
      <c r="I15" s="36"/>
    </row>
    <row r="16" spans="1:9" ht="12.95" customHeight="1">
      <c r="A16" s="6"/>
      <c r="B16" s="24" t="s">
        <v>116</v>
      </c>
      <c r="C16" s="5" t="s">
        <v>31</v>
      </c>
      <c r="D16" s="5" t="s">
        <v>13</v>
      </c>
      <c r="E16" s="7">
        <v>6130</v>
      </c>
      <c r="F16" s="8">
        <v>165.53</v>
      </c>
      <c r="G16" s="25">
        <f t="shared" si="0"/>
        <v>2.7900000000000001E-2</v>
      </c>
      <c r="I16" s="36"/>
    </row>
    <row r="17" spans="1:9" ht="12.95" customHeight="1">
      <c r="A17" s="6"/>
      <c r="B17" s="24" t="s">
        <v>123</v>
      </c>
      <c r="C17" s="5" t="s">
        <v>42</v>
      </c>
      <c r="D17" s="5" t="s">
        <v>11</v>
      </c>
      <c r="E17" s="7">
        <v>15839</v>
      </c>
      <c r="F17" s="8">
        <v>159.83000000000001</v>
      </c>
      <c r="G17" s="25">
        <f t="shared" si="0"/>
        <v>2.69E-2</v>
      </c>
      <c r="I17" s="36"/>
    </row>
    <row r="18" spans="1:9" ht="12.95" customHeight="1">
      <c r="A18" s="6"/>
      <c r="B18" s="24" t="s">
        <v>351</v>
      </c>
      <c r="C18" s="5" t="s">
        <v>357</v>
      </c>
      <c r="D18" s="5" t="s">
        <v>23</v>
      </c>
      <c r="E18" s="7">
        <v>3500</v>
      </c>
      <c r="F18" s="8">
        <v>159.63</v>
      </c>
      <c r="G18" s="25">
        <f t="shared" si="0"/>
        <v>2.69E-2</v>
      </c>
      <c r="I18" s="36"/>
    </row>
    <row r="19" spans="1:9" ht="12.95" customHeight="1">
      <c r="A19" s="6"/>
      <c r="B19" s="24" t="s">
        <v>348</v>
      </c>
      <c r="C19" s="5" t="s">
        <v>353</v>
      </c>
      <c r="D19" s="5" t="s">
        <v>63</v>
      </c>
      <c r="E19" s="7">
        <v>2167</v>
      </c>
      <c r="F19" s="8">
        <v>158.66999999999999</v>
      </c>
      <c r="G19" s="25">
        <f t="shared" si="0"/>
        <v>2.6800000000000001E-2</v>
      </c>
      <c r="I19" s="36"/>
    </row>
    <row r="20" spans="1:9" ht="12.95" customHeight="1">
      <c r="A20" s="6"/>
      <c r="B20" s="24" t="s">
        <v>350</v>
      </c>
      <c r="C20" s="5" t="s">
        <v>355</v>
      </c>
      <c r="D20" s="5" t="s">
        <v>13</v>
      </c>
      <c r="E20" s="7">
        <v>40307</v>
      </c>
      <c r="F20" s="8">
        <v>157.86000000000001</v>
      </c>
      <c r="G20" s="25">
        <f t="shared" si="0"/>
        <v>2.6599999999999999E-2</v>
      </c>
      <c r="I20" s="36"/>
    </row>
    <row r="21" spans="1:9" ht="12.95" customHeight="1">
      <c r="A21" s="6"/>
      <c r="B21" s="24" t="s">
        <v>127</v>
      </c>
      <c r="C21" s="5" t="s">
        <v>32</v>
      </c>
      <c r="D21" s="5" t="s">
        <v>30</v>
      </c>
      <c r="E21" s="7">
        <v>34738</v>
      </c>
      <c r="F21" s="8">
        <v>149.79</v>
      </c>
      <c r="G21" s="25">
        <f t="shared" si="0"/>
        <v>2.53E-2</v>
      </c>
      <c r="I21" s="36"/>
    </row>
    <row r="22" spans="1:9" ht="12.95" customHeight="1">
      <c r="A22" s="6"/>
      <c r="B22" s="24" t="s">
        <v>115</v>
      </c>
      <c r="C22" s="5" t="s">
        <v>24</v>
      </c>
      <c r="D22" s="5" t="s">
        <v>11</v>
      </c>
      <c r="E22" s="7">
        <v>25580</v>
      </c>
      <c r="F22" s="8">
        <v>143.86000000000001</v>
      </c>
      <c r="G22" s="25">
        <f t="shared" si="0"/>
        <v>2.4299999999999999E-2</v>
      </c>
      <c r="I22" s="36"/>
    </row>
    <row r="23" spans="1:9" ht="12.95" customHeight="1">
      <c r="A23" s="6"/>
      <c r="B23" s="24" t="s">
        <v>143</v>
      </c>
      <c r="C23" s="5" t="s">
        <v>84</v>
      </c>
      <c r="D23" s="5" t="s">
        <v>30</v>
      </c>
      <c r="E23" s="7">
        <v>4306</v>
      </c>
      <c r="F23" s="8">
        <v>143.1</v>
      </c>
      <c r="G23" s="25">
        <f t="shared" si="0"/>
        <v>2.41E-2</v>
      </c>
      <c r="I23" s="36"/>
    </row>
    <row r="24" spans="1:9" ht="12.95" customHeight="1">
      <c r="A24" s="6"/>
      <c r="B24" s="24" t="s">
        <v>113</v>
      </c>
      <c r="C24" s="5" t="s">
        <v>20</v>
      </c>
      <c r="D24" s="5" t="s">
        <v>11</v>
      </c>
      <c r="E24" s="7">
        <v>45306</v>
      </c>
      <c r="F24" s="8">
        <v>142.26</v>
      </c>
      <c r="G24" s="25">
        <f t="shared" si="0"/>
        <v>2.4E-2</v>
      </c>
      <c r="I24" s="36"/>
    </row>
    <row r="25" spans="1:9" ht="12.95" customHeight="1">
      <c r="A25" s="6"/>
      <c r="B25" s="24" t="s">
        <v>148</v>
      </c>
      <c r="C25" s="5" t="s">
        <v>83</v>
      </c>
      <c r="D25" s="5" t="s">
        <v>63</v>
      </c>
      <c r="E25" s="7">
        <v>650</v>
      </c>
      <c r="F25" s="8">
        <v>130.66999999999999</v>
      </c>
      <c r="G25" s="25">
        <f t="shared" si="0"/>
        <v>2.1999999999999999E-2</v>
      </c>
      <c r="I25" s="36"/>
    </row>
    <row r="26" spans="1:9" ht="12.95" customHeight="1">
      <c r="A26" s="6"/>
      <c r="B26" s="24" t="s">
        <v>222</v>
      </c>
      <c r="C26" s="5" t="s">
        <v>223</v>
      </c>
      <c r="D26" s="5" t="s">
        <v>19</v>
      </c>
      <c r="E26" s="7">
        <v>93562</v>
      </c>
      <c r="F26" s="8">
        <v>125.19</v>
      </c>
      <c r="G26" s="25">
        <f t="shared" si="0"/>
        <v>2.1100000000000001E-2</v>
      </c>
      <c r="I26" s="36"/>
    </row>
    <row r="27" spans="1:9" ht="12.95" customHeight="1">
      <c r="A27" s="6"/>
      <c r="B27" s="24" t="s">
        <v>146</v>
      </c>
      <c r="C27" s="5" t="s">
        <v>39</v>
      </c>
      <c r="D27" s="5" t="s">
        <v>40</v>
      </c>
      <c r="E27" s="7">
        <v>63176</v>
      </c>
      <c r="F27" s="8">
        <v>122.97</v>
      </c>
      <c r="G27" s="25">
        <f t="shared" ref="G27:G46" si="1">+ROUND(F27/$F$58,4)</f>
        <v>2.07E-2</v>
      </c>
      <c r="I27" s="36"/>
    </row>
    <row r="28" spans="1:9" ht="12.95" customHeight="1">
      <c r="A28" s="6"/>
      <c r="B28" s="24" t="s">
        <v>278</v>
      </c>
      <c r="C28" s="5" t="s">
        <v>279</v>
      </c>
      <c r="D28" s="5" t="s">
        <v>28</v>
      </c>
      <c r="E28" s="7">
        <v>88488</v>
      </c>
      <c r="F28" s="8">
        <v>122.02</v>
      </c>
      <c r="G28" s="25">
        <f t="shared" si="1"/>
        <v>2.06E-2</v>
      </c>
      <c r="I28" s="36"/>
    </row>
    <row r="29" spans="1:9" ht="12.95" customHeight="1">
      <c r="A29" s="6"/>
      <c r="B29" s="24" t="s">
        <v>107</v>
      </c>
      <c r="C29" s="5" t="s">
        <v>14</v>
      </c>
      <c r="D29" s="5" t="s">
        <v>15</v>
      </c>
      <c r="E29" s="7">
        <v>6464</v>
      </c>
      <c r="F29" s="8">
        <v>110.56</v>
      </c>
      <c r="G29" s="25">
        <f t="shared" si="1"/>
        <v>1.8599999999999998E-2</v>
      </c>
      <c r="I29" s="36"/>
    </row>
    <row r="30" spans="1:9" ht="12.95" customHeight="1">
      <c r="A30" s="6"/>
      <c r="B30" s="24" t="s">
        <v>396</v>
      </c>
      <c r="C30" s="5" t="s">
        <v>398</v>
      </c>
      <c r="D30" s="5" t="s">
        <v>66</v>
      </c>
      <c r="E30" s="7">
        <v>7621</v>
      </c>
      <c r="F30" s="8">
        <v>109.4</v>
      </c>
      <c r="G30" s="25">
        <f t="shared" si="1"/>
        <v>1.84E-2</v>
      </c>
      <c r="I30" s="36"/>
    </row>
    <row r="31" spans="1:9" ht="12.95" customHeight="1">
      <c r="A31" s="6"/>
      <c r="B31" s="24" t="s">
        <v>164</v>
      </c>
      <c r="C31" s="5" t="s">
        <v>356</v>
      </c>
      <c r="D31" s="5" t="s">
        <v>70</v>
      </c>
      <c r="E31" s="7">
        <v>32382</v>
      </c>
      <c r="F31" s="8">
        <v>108.46</v>
      </c>
      <c r="G31" s="25">
        <f t="shared" si="1"/>
        <v>1.83E-2</v>
      </c>
      <c r="I31" s="36"/>
    </row>
    <row r="32" spans="1:9" ht="12.95" customHeight="1">
      <c r="A32" s="6"/>
      <c r="B32" s="24" t="s">
        <v>130</v>
      </c>
      <c r="C32" s="5" t="s">
        <v>34</v>
      </c>
      <c r="D32" s="5" t="s">
        <v>35</v>
      </c>
      <c r="E32" s="7">
        <v>18012</v>
      </c>
      <c r="F32" s="8">
        <v>104.87</v>
      </c>
      <c r="G32" s="25">
        <f t="shared" si="1"/>
        <v>1.77E-2</v>
      </c>
      <c r="I32" s="36"/>
    </row>
    <row r="33" spans="1:9" ht="12.95" customHeight="1">
      <c r="A33" s="6"/>
      <c r="B33" s="24" t="s">
        <v>124</v>
      </c>
      <c r="C33" s="5" t="s">
        <v>29</v>
      </c>
      <c r="D33" s="5" t="s">
        <v>30</v>
      </c>
      <c r="E33" s="7">
        <v>996</v>
      </c>
      <c r="F33" s="8">
        <v>96.92</v>
      </c>
      <c r="G33" s="25">
        <f t="shared" si="1"/>
        <v>1.6299999999999999E-2</v>
      </c>
      <c r="I33" s="36"/>
    </row>
    <row r="34" spans="1:9" ht="12.95" customHeight="1">
      <c r="A34" s="6"/>
      <c r="B34" s="24" t="s">
        <v>109</v>
      </c>
      <c r="C34" s="5" t="s">
        <v>12</v>
      </c>
      <c r="D34" s="5" t="s">
        <v>13</v>
      </c>
      <c r="E34" s="7">
        <v>8887</v>
      </c>
      <c r="F34" s="8">
        <v>92.36</v>
      </c>
      <c r="G34" s="25">
        <f t="shared" si="1"/>
        <v>1.5599999999999999E-2</v>
      </c>
      <c r="I34" s="36"/>
    </row>
    <row r="35" spans="1:9" ht="12.95" customHeight="1">
      <c r="A35" s="6"/>
      <c r="B35" s="24" t="s">
        <v>158</v>
      </c>
      <c r="C35" s="5" t="s">
        <v>103</v>
      </c>
      <c r="D35" s="5" t="s">
        <v>95</v>
      </c>
      <c r="E35" s="7">
        <v>89745</v>
      </c>
      <c r="F35" s="8">
        <v>84.23</v>
      </c>
      <c r="G35" s="25">
        <f t="shared" si="1"/>
        <v>1.4200000000000001E-2</v>
      </c>
      <c r="I35" s="36"/>
    </row>
    <row r="36" spans="1:9" ht="12.95" customHeight="1">
      <c r="A36" s="6"/>
      <c r="B36" s="24" t="s">
        <v>114</v>
      </c>
      <c r="C36" s="5" t="s">
        <v>43</v>
      </c>
      <c r="D36" s="5" t="s">
        <v>37</v>
      </c>
      <c r="E36" s="7">
        <v>31350</v>
      </c>
      <c r="F36" s="8">
        <v>82.48</v>
      </c>
      <c r="G36" s="25">
        <f t="shared" si="1"/>
        <v>1.3899999999999999E-2</v>
      </c>
      <c r="I36" s="36"/>
    </row>
    <row r="37" spans="1:9" ht="12.95" customHeight="1">
      <c r="A37" s="6"/>
      <c r="B37" s="24" t="s">
        <v>141</v>
      </c>
      <c r="C37" s="5" t="s">
        <v>75</v>
      </c>
      <c r="D37" s="5" t="s">
        <v>66</v>
      </c>
      <c r="E37" s="7">
        <v>1885</v>
      </c>
      <c r="F37" s="8">
        <v>81.45</v>
      </c>
      <c r="G37" s="25">
        <f t="shared" si="1"/>
        <v>1.37E-2</v>
      </c>
      <c r="I37" s="36"/>
    </row>
    <row r="38" spans="1:9" ht="12.95" customHeight="1">
      <c r="A38" s="6"/>
      <c r="B38" s="24" t="s">
        <v>163</v>
      </c>
      <c r="C38" s="5" t="s">
        <v>199</v>
      </c>
      <c r="D38" s="5" t="s">
        <v>100</v>
      </c>
      <c r="E38" s="7">
        <v>29603</v>
      </c>
      <c r="F38" s="8">
        <v>79.84</v>
      </c>
      <c r="G38" s="25">
        <f t="shared" si="1"/>
        <v>1.35E-2</v>
      </c>
      <c r="I38" s="36"/>
    </row>
    <row r="39" spans="1:9" ht="12.95" customHeight="1">
      <c r="A39" s="6"/>
      <c r="B39" s="24" t="s">
        <v>142</v>
      </c>
      <c r="C39" s="5" t="s">
        <v>76</v>
      </c>
      <c r="D39" s="5" t="s">
        <v>13</v>
      </c>
      <c r="E39" s="7">
        <v>14512</v>
      </c>
      <c r="F39" s="8">
        <v>73.12</v>
      </c>
      <c r="G39" s="25">
        <f t="shared" si="1"/>
        <v>1.23E-2</v>
      </c>
      <c r="I39" s="36"/>
    </row>
    <row r="40" spans="1:9" ht="12.95" customHeight="1">
      <c r="A40" s="6"/>
      <c r="B40" s="24" t="s">
        <v>145</v>
      </c>
      <c r="C40" s="5" t="s">
        <v>85</v>
      </c>
      <c r="D40" s="5" t="s">
        <v>37</v>
      </c>
      <c r="E40" s="7">
        <v>5271</v>
      </c>
      <c r="F40" s="8">
        <v>72.11</v>
      </c>
      <c r="G40" s="25">
        <f t="shared" si="1"/>
        <v>1.2200000000000001E-2</v>
      </c>
      <c r="I40" s="36"/>
    </row>
    <row r="41" spans="1:9" ht="12.95" customHeight="1">
      <c r="A41" s="6"/>
      <c r="B41" s="24" t="s">
        <v>139</v>
      </c>
      <c r="C41" s="5" t="s">
        <v>77</v>
      </c>
      <c r="D41" s="5" t="s">
        <v>30</v>
      </c>
      <c r="E41" s="7">
        <v>9542</v>
      </c>
      <c r="F41" s="8">
        <v>71.67</v>
      </c>
      <c r="G41" s="25">
        <f t="shared" si="1"/>
        <v>1.21E-2</v>
      </c>
      <c r="I41" s="36"/>
    </row>
    <row r="42" spans="1:9" ht="12.95" customHeight="1">
      <c r="A42" s="6"/>
      <c r="B42" s="24" t="s">
        <v>134</v>
      </c>
      <c r="C42" s="5" t="s">
        <v>61</v>
      </c>
      <c r="D42" s="5" t="s">
        <v>50</v>
      </c>
      <c r="E42" s="7">
        <v>9511</v>
      </c>
      <c r="F42" s="8">
        <v>69.61</v>
      </c>
      <c r="G42" s="25">
        <f t="shared" si="1"/>
        <v>1.17E-2</v>
      </c>
      <c r="I42" s="36"/>
    </row>
    <row r="43" spans="1:9" ht="12.95" customHeight="1">
      <c r="A43" s="6"/>
      <c r="B43" s="24" t="s">
        <v>298</v>
      </c>
      <c r="C43" s="5" t="s">
        <v>299</v>
      </c>
      <c r="D43" s="5" t="s">
        <v>15</v>
      </c>
      <c r="E43" s="7">
        <v>17714</v>
      </c>
      <c r="F43" s="8">
        <v>63.35</v>
      </c>
      <c r="G43" s="25">
        <f t="shared" si="1"/>
        <v>1.0699999999999999E-2</v>
      </c>
      <c r="I43" s="36"/>
    </row>
    <row r="44" spans="1:9" ht="12.95" customHeight="1">
      <c r="A44" s="6"/>
      <c r="B44" s="24" t="s">
        <v>202</v>
      </c>
      <c r="C44" s="5" t="s">
        <v>203</v>
      </c>
      <c r="D44" s="5" t="s">
        <v>30</v>
      </c>
      <c r="E44" s="7">
        <v>189</v>
      </c>
      <c r="F44" s="8">
        <v>57.25</v>
      </c>
      <c r="G44" s="25">
        <f t="shared" si="1"/>
        <v>9.7000000000000003E-3</v>
      </c>
      <c r="I44" s="36"/>
    </row>
    <row r="45" spans="1:9" ht="12.95" customHeight="1">
      <c r="A45" s="6"/>
      <c r="B45" s="24" t="s">
        <v>359</v>
      </c>
      <c r="C45" s="5" t="s">
        <v>371</v>
      </c>
      <c r="D45" s="5" t="s">
        <v>160</v>
      </c>
      <c r="E45" s="7">
        <v>17500</v>
      </c>
      <c r="F45" s="8">
        <v>55.51</v>
      </c>
      <c r="G45" s="25">
        <f t="shared" si="1"/>
        <v>9.4000000000000004E-3</v>
      </c>
      <c r="I45" s="36"/>
    </row>
    <row r="46" spans="1:9" ht="12.95" customHeight="1">
      <c r="A46" s="6"/>
      <c r="B46" s="24" t="s">
        <v>154</v>
      </c>
      <c r="C46" s="5" t="s">
        <v>105</v>
      </c>
      <c r="D46" s="5" t="s">
        <v>104</v>
      </c>
      <c r="E46" s="7">
        <v>20000</v>
      </c>
      <c r="F46" s="8">
        <v>54.74</v>
      </c>
      <c r="G46" s="25">
        <f t="shared" si="1"/>
        <v>9.1999999999999998E-3</v>
      </c>
      <c r="I46" s="36"/>
    </row>
    <row r="47" spans="1:9" ht="12.95" customHeight="1">
      <c r="A47" s="6"/>
      <c r="B47" s="24" t="s">
        <v>131</v>
      </c>
      <c r="C47" s="5" t="s">
        <v>67</v>
      </c>
      <c r="D47" s="5" t="s">
        <v>11</v>
      </c>
      <c r="E47" s="7">
        <v>3292</v>
      </c>
      <c r="F47" s="8">
        <v>54.33</v>
      </c>
      <c r="G47" s="25">
        <f t="shared" ref="G47:G52" si="2">+ROUND(F47/$F$58,4)</f>
        <v>9.1999999999999998E-3</v>
      </c>
      <c r="I47" s="36"/>
    </row>
    <row r="48" spans="1:9" ht="12.95" customHeight="1">
      <c r="A48" s="6"/>
      <c r="B48" s="24" t="s">
        <v>153</v>
      </c>
      <c r="C48" s="5" t="s">
        <v>96</v>
      </c>
      <c r="D48" s="5" t="s">
        <v>30</v>
      </c>
      <c r="E48" s="7">
        <v>1399</v>
      </c>
      <c r="F48" s="8">
        <v>52.97</v>
      </c>
      <c r="G48" s="25">
        <f t="shared" si="2"/>
        <v>8.8999999999999999E-3</v>
      </c>
      <c r="I48" s="36"/>
    </row>
    <row r="49" spans="1:9" ht="12.95" customHeight="1">
      <c r="A49" s="6"/>
      <c r="B49" s="24" t="s">
        <v>214</v>
      </c>
      <c r="C49" s="5" t="s">
        <v>49</v>
      </c>
      <c r="D49" s="5" t="s">
        <v>26</v>
      </c>
      <c r="E49" s="7">
        <v>8824</v>
      </c>
      <c r="F49" s="8">
        <v>50.37</v>
      </c>
      <c r="G49" s="25">
        <f t="shared" si="2"/>
        <v>8.5000000000000006E-3</v>
      </c>
      <c r="I49" s="36"/>
    </row>
    <row r="50" spans="1:9" ht="12.95" customHeight="1">
      <c r="A50" s="6"/>
      <c r="B50" s="24" t="s">
        <v>365</v>
      </c>
      <c r="C50" s="5" t="s">
        <v>377</v>
      </c>
      <c r="D50" s="5" t="s">
        <v>33</v>
      </c>
      <c r="E50" s="7">
        <v>25938</v>
      </c>
      <c r="F50" s="8">
        <v>43.17</v>
      </c>
      <c r="G50" s="25">
        <f t="shared" si="2"/>
        <v>7.3000000000000001E-3</v>
      </c>
      <c r="I50" s="36"/>
    </row>
    <row r="51" spans="1:9" ht="12.95" customHeight="1">
      <c r="A51" s="6"/>
      <c r="B51" s="24" t="s">
        <v>157</v>
      </c>
      <c r="C51" s="5" t="s">
        <v>99</v>
      </c>
      <c r="D51" s="5" t="s">
        <v>100</v>
      </c>
      <c r="E51" s="7">
        <v>5500</v>
      </c>
      <c r="F51" s="8">
        <v>40.28</v>
      </c>
      <c r="G51" s="25">
        <f t="shared" si="2"/>
        <v>6.7999999999999996E-3</v>
      </c>
      <c r="I51" s="36"/>
    </row>
    <row r="52" spans="1:9" ht="12.95" customHeight="1">
      <c r="A52" s="6"/>
      <c r="B52" s="24" t="s">
        <v>395</v>
      </c>
      <c r="C52" s="5" t="s">
        <v>397</v>
      </c>
      <c r="D52" s="5" t="s">
        <v>37</v>
      </c>
      <c r="E52" s="7">
        <v>500</v>
      </c>
      <c r="F52" s="8">
        <v>32.79</v>
      </c>
      <c r="G52" s="25">
        <f t="shared" si="2"/>
        <v>5.4999999999999997E-3</v>
      </c>
      <c r="I52" s="36"/>
    </row>
    <row r="53" spans="1:9" ht="12.95" customHeight="1">
      <c r="A53" s="1"/>
      <c r="B53" s="34" t="s">
        <v>52</v>
      </c>
      <c r="C53" s="33" t="s">
        <v>1</v>
      </c>
      <c r="D53" s="33" t="s">
        <v>1</v>
      </c>
      <c r="E53" s="33" t="s">
        <v>1</v>
      </c>
      <c r="F53" s="9">
        <f>SUM(F7:F52)</f>
        <v>5803.4399999999978</v>
      </c>
      <c r="G53" s="26">
        <f>SUM(G7:G52)</f>
        <v>0.9784999999999997</v>
      </c>
    </row>
    <row r="54" spans="1:9" ht="12.95" customHeight="1">
      <c r="A54" s="1"/>
      <c r="B54" s="27" t="s">
        <v>53</v>
      </c>
      <c r="C54" s="10" t="s">
        <v>1</v>
      </c>
      <c r="D54" s="10" t="s">
        <v>1</v>
      </c>
      <c r="E54" s="10" t="s">
        <v>1</v>
      </c>
      <c r="F54" s="11" t="s">
        <v>54</v>
      </c>
      <c r="G54" s="28" t="s">
        <v>54</v>
      </c>
    </row>
    <row r="55" spans="1:9" ht="12.95" customHeight="1">
      <c r="A55" s="1"/>
      <c r="B55" s="27" t="s">
        <v>52</v>
      </c>
      <c r="C55" s="10" t="s">
        <v>1</v>
      </c>
      <c r="D55" s="10" t="s">
        <v>1</v>
      </c>
      <c r="E55" s="10" t="s">
        <v>1</v>
      </c>
      <c r="F55" s="11" t="s">
        <v>54</v>
      </c>
      <c r="G55" s="28" t="s">
        <v>54</v>
      </c>
    </row>
    <row r="56" spans="1:9" ht="12.95" customHeight="1">
      <c r="A56" s="1"/>
      <c r="B56" s="27" t="s">
        <v>55</v>
      </c>
      <c r="C56" s="12" t="s">
        <v>1</v>
      </c>
      <c r="D56" s="10" t="s">
        <v>1</v>
      </c>
      <c r="E56" s="12" t="s">
        <v>1</v>
      </c>
      <c r="F56" s="9">
        <f>+F53</f>
        <v>5803.4399999999978</v>
      </c>
      <c r="G56" s="26">
        <f>+G53</f>
        <v>0.9784999999999997</v>
      </c>
    </row>
    <row r="57" spans="1:9" ht="12.95" customHeight="1">
      <c r="A57" s="1"/>
      <c r="B57" s="27" t="s">
        <v>56</v>
      </c>
      <c r="C57" s="5" t="s">
        <v>1</v>
      </c>
      <c r="D57" s="10" t="s">
        <v>1</v>
      </c>
      <c r="E57" s="5" t="s">
        <v>1</v>
      </c>
      <c r="F57" s="13">
        <f>+F58-F56</f>
        <v>127.98000000000229</v>
      </c>
      <c r="G57" s="26">
        <f>+G58-G56</f>
        <v>2.1500000000000297E-2</v>
      </c>
      <c r="H57" s="14"/>
    </row>
    <row r="58" spans="1:9" ht="12.95" customHeight="1" thickBot="1">
      <c r="A58" s="1"/>
      <c r="B58" s="29" t="s">
        <v>57</v>
      </c>
      <c r="C58" s="30" t="s">
        <v>1</v>
      </c>
      <c r="D58" s="30" t="s">
        <v>1</v>
      </c>
      <c r="E58" s="30" t="s">
        <v>1</v>
      </c>
      <c r="F58" s="31">
        <v>5931.42</v>
      </c>
      <c r="G58" s="32">
        <v>1</v>
      </c>
    </row>
    <row r="59" spans="1:9">
      <c r="A59" s="1"/>
      <c r="B59" s="2"/>
      <c r="C59" s="1"/>
      <c r="D59" s="1"/>
      <c r="E59" s="1"/>
      <c r="F59" s="1"/>
      <c r="G59" s="1"/>
    </row>
    <row r="60" spans="1:9">
      <c r="B60" s="35"/>
    </row>
    <row r="61" spans="1:9">
      <c r="B61" s="35"/>
    </row>
  </sheetData>
  <sortState ref="B8:F53">
    <sortCondition descending="1" ref="F8:F53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91</v>
      </c>
      <c r="C1" s="1"/>
      <c r="D1" s="1"/>
      <c r="E1" s="1"/>
      <c r="F1" s="1"/>
      <c r="G1" s="1"/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8" ht="33" customHeight="1">
      <c r="A4" s="1"/>
      <c r="B4" s="18" t="s">
        <v>2</v>
      </c>
      <c r="C4" s="19" t="s">
        <v>3</v>
      </c>
      <c r="D4" s="20" t="s">
        <v>72</v>
      </c>
      <c r="E4" s="20" t="s">
        <v>5</v>
      </c>
      <c r="F4" s="20" t="s">
        <v>6</v>
      </c>
      <c r="G4" s="21" t="s">
        <v>7</v>
      </c>
    </row>
    <row r="5" spans="1:8" ht="12.95" customHeight="1">
      <c r="A5" s="1"/>
      <c r="B5" s="22" t="s">
        <v>73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8" ht="12.95" customHeight="1">
      <c r="A6" s="6"/>
      <c r="B6" s="24" t="s">
        <v>170</v>
      </c>
      <c r="C6" s="5" t="s">
        <v>1</v>
      </c>
      <c r="D6" s="5" t="s">
        <v>58</v>
      </c>
      <c r="E6" s="7"/>
      <c r="F6" s="8">
        <v>1296.46</v>
      </c>
      <c r="G6" s="25">
        <f>+ROUND(F6/$F$10,4)</f>
        <v>1.0002</v>
      </c>
    </row>
    <row r="7" spans="1:8" ht="12.95" customHeight="1">
      <c r="A7" s="1"/>
      <c r="B7" s="22" t="s">
        <v>52</v>
      </c>
      <c r="C7" s="5" t="s">
        <v>1</v>
      </c>
      <c r="D7" s="5" t="s">
        <v>1</v>
      </c>
      <c r="E7" s="5" t="s">
        <v>1</v>
      </c>
      <c r="F7" s="9">
        <f>+F6</f>
        <v>1296.46</v>
      </c>
      <c r="G7" s="26">
        <f>+G6</f>
        <v>1.0002</v>
      </c>
    </row>
    <row r="8" spans="1:8" ht="12.95" customHeight="1">
      <c r="A8" s="1"/>
      <c r="B8" s="27" t="s">
        <v>55</v>
      </c>
      <c r="C8" s="12" t="s">
        <v>1</v>
      </c>
      <c r="D8" s="10" t="s">
        <v>1</v>
      </c>
      <c r="E8" s="12" t="s">
        <v>1</v>
      </c>
      <c r="F8" s="9">
        <f>+F7</f>
        <v>1296.46</v>
      </c>
      <c r="G8" s="26">
        <f>+G7</f>
        <v>1.0002</v>
      </c>
    </row>
    <row r="9" spans="1:8" ht="12.95" customHeight="1">
      <c r="A9" s="1"/>
      <c r="B9" s="27" t="s">
        <v>56</v>
      </c>
      <c r="C9" s="5" t="s">
        <v>1</v>
      </c>
      <c r="D9" s="10" t="s">
        <v>1</v>
      </c>
      <c r="E9" s="5" t="s">
        <v>1</v>
      </c>
      <c r="F9" s="13">
        <f>+F10-F8</f>
        <v>-0.28999999999996362</v>
      </c>
      <c r="G9" s="26">
        <f>+G10-G8</f>
        <v>-1.9999999999997797E-4</v>
      </c>
      <c r="H9" s="14"/>
    </row>
    <row r="10" spans="1:8" ht="12.95" customHeight="1" thickBot="1">
      <c r="A10" s="1"/>
      <c r="B10" s="29" t="s">
        <v>57</v>
      </c>
      <c r="C10" s="30" t="s">
        <v>1</v>
      </c>
      <c r="D10" s="30" t="s">
        <v>1</v>
      </c>
      <c r="E10" s="30" t="s">
        <v>1</v>
      </c>
      <c r="F10" s="31">
        <v>1296.17</v>
      </c>
      <c r="G10" s="32">
        <v>1</v>
      </c>
    </row>
    <row r="11" spans="1:8">
      <c r="A11" s="1"/>
      <c r="B11" s="2"/>
      <c r="C11" s="1"/>
      <c r="D11" s="1"/>
      <c r="E11" s="1"/>
      <c r="F11" s="1"/>
      <c r="G11" s="1"/>
    </row>
    <row r="12" spans="1:8">
      <c r="A12" s="1"/>
      <c r="B12" s="2"/>
      <c r="C12" s="1"/>
      <c r="D12" s="1"/>
      <c r="E12" s="1"/>
      <c r="F12" s="1"/>
      <c r="G12" s="1"/>
    </row>
    <row r="13" spans="1:8">
      <c r="A13" s="1"/>
      <c r="B13" s="2" t="s">
        <v>1</v>
      </c>
      <c r="C13" s="1"/>
      <c r="D13" s="1"/>
      <c r="E13" s="1"/>
      <c r="F13" s="1"/>
      <c r="G13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72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73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6"/>
      <c r="B6" s="24" t="s">
        <v>170</v>
      </c>
      <c r="C6" s="5"/>
      <c r="D6" s="5" t="s">
        <v>58</v>
      </c>
      <c r="E6" s="7"/>
      <c r="F6" s="8">
        <v>307.82</v>
      </c>
      <c r="G6" s="25">
        <f>+ROUND(F6/$F$10,4)</f>
        <v>0.99939999999999996</v>
      </c>
    </row>
    <row r="7" spans="1:7" ht="12.95" customHeight="1">
      <c r="A7" s="1"/>
      <c r="B7" s="22" t="s">
        <v>52</v>
      </c>
      <c r="C7" s="5" t="s">
        <v>1</v>
      </c>
      <c r="D7" s="5" t="s">
        <v>1</v>
      </c>
      <c r="E7" s="5" t="s">
        <v>1</v>
      </c>
      <c r="F7" s="9">
        <f>+F6</f>
        <v>307.82</v>
      </c>
      <c r="G7" s="26">
        <f>+G6</f>
        <v>0.99939999999999996</v>
      </c>
    </row>
    <row r="8" spans="1:7" ht="12.95" customHeight="1">
      <c r="A8" s="1"/>
      <c r="B8" s="27" t="s">
        <v>55</v>
      </c>
      <c r="C8" s="12" t="s">
        <v>1</v>
      </c>
      <c r="D8" s="10" t="s">
        <v>1</v>
      </c>
      <c r="E8" s="12" t="s">
        <v>1</v>
      </c>
      <c r="F8" s="9">
        <f>+F7</f>
        <v>307.82</v>
      </c>
      <c r="G8" s="26">
        <f>+G7</f>
        <v>0.99939999999999996</v>
      </c>
    </row>
    <row r="9" spans="1:7" ht="12.95" customHeight="1">
      <c r="A9" s="1"/>
      <c r="B9" s="27" t="s">
        <v>56</v>
      </c>
      <c r="C9" s="5" t="s">
        <v>1</v>
      </c>
      <c r="D9" s="10" t="s">
        <v>1</v>
      </c>
      <c r="E9" s="5" t="s">
        <v>1</v>
      </c>
      <c r="F9" s="13">
        <f>+F10-F8</f>
        <v>0.17000000000001592</v>
      </c>
      <c r="G9" s="26">
        <f>+G10-G8</f>
        <v>6.0000000000004494E-4</v>
      </c>
    </row>
    <row r="10" spans="1:7" ht="12.95" customHeight="1" thickBot="1">
      <c r="A10" s="1"/>
      <c r="B10" s="29" t="s">
        <v>57</v>
      </c>
      <c r="C10" s="30" t="s">
        <v>1</v>
      </c>
      <c r="D10" s="30" t="s">
        <v>1</v>
      </c>
      <c r="E10" s="30" t="s">
        <v>1</v>
      </c>
      <c r="F10" s="31">
        <v>307.99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  <row r="13" spans="1:7">
      <c r="A13" s="1"/>
      <c r="B13" s="2"/>
      <c r="C13" s="1"/>
      <c r="D13" s="1"/>
      <c r="E13" s="1"/>
      <c r="F13" s="1"/>
      <c r="G13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72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73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6"/>
      <c r="B6" s="24" t="s">
        <v>170</v>
      </c>
      <c r="C6" s="5" t="s">
        <v>1</v>
      </c>
      <c r="D6" s="5" t="s">
        <v>58</v>
      </c>
      <c r="E6" s="7"/>
      <c r="F6" s="8">
        <v>2182.88</v>
      </c>
      <c r="G6" s="25">
        <f>+ROUND(F6/$F$10,4)</f>
        <v>0.98909999999999998</v>
      </c>
    </row>
    <row r="7" spans="1:7" ht="12.95" customHeight="1">
      <c r="A7" s="1"/>
      <c r="B7" s="22" t="s">
        <v>52</v>
      </c>
      <c r="C7" s="5" t="s">
        <v>1</v>
      </c>
      <c r="D7" s="5" t="s">
        <v>1</v>
      </c>
      <c r="E7" s="5" t="s">
        <v>1</v>
      </c>
      <c r="F7" s="9">
        <f>+F6</f>
        <v>2182.88</v>
      </c>
      <c r="G7" s="26">
        <f>+G6</f>
        <v>0.98909999999999998</v>
      </c>
    </row>
    <row r="8" spans="1:7" ht="12.95" customHeight="1">
      <c r="A8" s="1"/>
      <c r="B8" s="27" t="s">
        <v>55</v>
      </c>
      <c r="C8" s="12" t="s">
        <v>1</v>
      </c>
      <c r="D8" s="10" t="s">
        <v>1</v>
      </c>
      <c r="E8" s="12" t="s">
        <v>1</v>
      </c>
      <c r="F8" s="9">
        <f>+F7</f>
        <v>2182.88</v>
      </c>
      <c r="G8" s="26">
        <f>+G7</f>
        <v>0.98909999999999998</v>
      </c>
    </row>
    <row r="9" spans="1:7" ht="12.95" customHeight="1">
      <c r="A9" s="1"/>
      <c r="B9" s="27" t="s">
        <v>56</v>
      </c>
      <c r="C9" s="5" t="s">
        <v>1</v>
      </c>
      <c r="D9" s="10" t="s">
        <v>1</v>
      </c>
      <c r="E9" s="5" t="s">
        <v>1</v>
      </c>
      <c r="F9" s="13">
        <f>+F10-F8</f>
        <v>23.949999999999818</v>
      </c>
      <c r="G9" s="26">
        <f>+G10-G8</f>
        <v>1.0900000000000021E-2</v>
      </c>
    </row>
    <row r="10" spans="1:7" ht="12.95" customHeight="1" thickBot="1">
      <c r="A10" s="1"/>
      <c r="B10" s="29" t="s">
        <v>57</v>
      </c>
      <c r="C10" s="30" t="s">
        <v>1</v>
      </c>
      <c r="D10" s="30" t="s">
        <v>1</v>
      </c>
      <c r="E10" s="30" t="s">
        <v>1</v>
      </c>
      <c r="F10" s="31">
        <v>2206.83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6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59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363</v>
      </c>
      <c r="C7" s="5" t="s">
        <v>375</v>
      </c>
      <c r="D7" s="5" t="s">
        <v>35</v>
      </c>
      <c r="E7" s="7">
        <v>309531</v>
      </c>
      <c r="F7" s="8">
        <v>189.74</v>
      </c>
      <c r="G7" s="25">
        <f t="shared" ref="G7:G38" si="0">ROUND(F7/$F$83,4)</f>
        <v>3.6700000000000003E-2</v>
      </c>
    </row>
    <row r="8" spans="1:7" ht="12.95" customHeight="1">
      <c r="A8" s="6"/>
      <c r="B8" s="24" t="s">
        <v>360</v>
      </c>
      <c r="C8" s="5" t="s">
        <v>372</v>
      </c>
      <c r="D8" s="5" t="s">
        <v>19</v>
      </c>
      <c r="E8" s="7">
        <v>67500</v>
      </c>
      <c r="F8" s="8">
        <v>165.41</v>
      </c>
      <c r="G8" s="25">
        <f t="shared" si="0"/>
        <v>3.2000000000000001E-2</v>
      </c>
    </row>
    <row r="9" spans="1:7" ht="12.95" customHeight="1">
      <c r="A9" s="6"/>
      <c r="B9" s="24" t="s">
        <v>126</v>
      </c>
      <c r="C9" s="5" t="s">
        <v>25</v>
      </c>
      <c r="D9" s="5" t="s">
        <v>26</v>
      </c>
      <c r="E9" s="7">
        <v>4918</v>
      </c>
      <c r="F9" s="8">
        <v>140.85</v>
      </c>
      <c r="G9" s="25">
        <f t="shared" si="0"/>
        <v>2.7300000000000001E-2</v>
      </c>
    </row>
    <row r="10" spans="1:7" ht="12.95" customHeight="1">
      <c r="A10" s="6"/>
      <c r="B10" s="24" t="s">
        <v>195</v>
      </c>
      <c r="C10" s="5" t="s">
        <v>196</v>
      </c>
      <c r="D10" s="5" t="s">
        <v>63</v>
      </c>
      <c r="E10" s="7">
        <v>193</v>
      </c>
      <c r="F10" s="8">
        <v>139.63</v>
      </c>
      <c r="G10" s="25">
        <f t="shared" si="0"/>
        <v>2.7E-2</v>
      </c>
    </row>
    <row r="11" spans="1:7" ht="12.95" customHeight="1">
      <c r="A11" s="6"/>
      <c r="B11" s="24" t="s">
        <v>197</v>
      </c>
      <c r="C11" s="5" t="s">
        <v>198</v>
      </c>
      <c r="D11" s="5" t="s">
        <v>95</v>
      </c>
      <c r="E11" s="7">
        <v>12281</v>
      </c>
      <c r="F11" s="8">
        <v>128.69</v>
      </c>
      <c r="G11" s="25">
        <f t="shared" si="0"/>
        <v>2.4899999999999999E-2</v>
      </c>
    </row>
    <row r="12" spans="1:7" ht="12.95" customHeight="1">
      <c r="A12" s="6"/>
      <c r="B12" s="24" t="s">
        <v>358</v>
      </c>
      <c r="C12" s="5" t="s">
        <v>370</v>
      </c>
      <c r="D12" s="5" t="s">
        <v>160</v>
      </c>
      <c r="E12" s="7">
        <v>3411</v>
      </c>
      <c r="F12" s="8">
        <v>126.94</v>
      </c>
      <c r="G12" s="25">
        <f t="shared" si="0"/>
        <v>2.46E-2</v>
      </c>
    </row>
    <row r="13" spans="1:7" ht="12.95" customHeight="1">
      <c r="A13" s="6"/>
      <c r="B13" s="24" t="s">
        <v>168</v>
      </c>
      <c r="C13" s="5" t="s">
        <v>169</v>
      </c>
      <c r="D13" s="5" t="s">
        <v>50</v>
      </c>
      <c r="E13" s="7">
        <v>6979</v>
      </c>
      <c r="F13" s="8">
        <v>107.91</v>
      </c>
      <c r="G13" s="25">
        <f t="shared" si="0"/>
        <v>2.0899999999999998E-2</v>
      </c>
    </row>
    <row r="14" spans="1:7" ht="12.95" customHeight="1">
      <c r="A14" s="6"/>
      <c r="B14" s="24" t="s">
        <v>349</v>
      </c>
      <c r="C14" s="5" t="s">
        <v>354</v>
      </c>
      <c r="D14" s="5" t="s">
        <v>160</v>
      </c>
      <c r="E14" s="7">
        <v>16980</v>
      </c>
      <c r="F14" s="8">
        <v>104.99</v>
      </c>
      <c r="G14" s="25">
        <f t="shared" si="0"/>
        <v>2.0299999999999999E-2</v>
      </c>
    </row>
    <row r="15" spans="1:7" ht="12.95" customHeight="1">
      <c r="A15" s="6"/>
      <c r="B15" s="24" t="s">
        <v>191</v>
      </c>
      <c r="C15" s="5" t="s">
        <v>192</v>
      </c>
      <c r="D15" s="5" t="s">
        <v>36</v>
      </c>
      <c r="E15" s="7">
        <v>14229</v>
      </c>
      <c r="F15" s="8">
        <v>103.99</v>
      </c>
      <c r="G15" s="25">
        <f t="shared" si="0"/>
        <v>2.01E-2</v>
      </c>
    </row>
    <row r="16" spans="1:7" ht="12.95" customHeight="1">
      <c r="A16" s="6"/>
      <c r="B16" s="24" t="s">
        <v>389</v>
      </c>
      <c r="C16" s="5" t="s">
        <v>387</v>
      </c>
      <c r="D16" s="5" t="s">
        <v>15</v>
      </c>
      <c r="E16" s="7">
        <v>109898</v>
      </c>
      <c r="F16" s="8">
        <v>103.47</v>
      </c>
      <c r="G16" s="25">
        <f t="shared" si="0"/>
        <v>0.02</v>
      </c>
    </row>
    <row r="17" spans="1:7" ht="12.95" customHeight="1">
      <c r="A17" s="6"/>
      <c r="B17" s="24" t="s">
        <v>311</v>
      </c>
      <c r="C17" s="5" t="s">
        <v>312</v>
      </c>
      <c r="D17" s="5" t="s">
        <v>313</v>
      </c>
      <c r="E17" s="7">
        <v>29921</v>
      </c>
      <c r="F17" s="8">
        <v>100.82</v>
      </c>
      <c r="G17" s="25">
        <f t="shared" si="0"/>
        <v>1.95E-2</v>
      </c>
    </row>
    <row r="18" spans="1:7" ht="12.95" customHeight="1">
      <c r="A18" s="6"/>
      <c r="B18" s="24" t="s">
        <v>181</v>
      </c>
      <c r="C18" s="5" t="s">
        <v>182</v>
      </c>
      <c r="D18" s="5" t="s">
        <v>63</v>
      </c>
      <c r="E18" s="7">
        <v>44946</v>
      </c>
      <c r="F18" s="8">
        <v>100.16</v>
      </c>
      <c r="G18" s="25">
        <f t="shared" si="0"/>
        <v>1.9400000000000001E-2</v>
      </c>
    </row>
    <row r="19" spans="1:7" ht="12.95" customHeight="1">
      <c r="A19" s="6"/>
      <c r="B19" s="24" t="s">
        <v>347</v>
      </c>
      <c r="C19" s="5" t="s">
        <v>352</v>
      </c>
      <c r="D19" s="5" t="s">
        <v>95</v>
      </c>
      <c r="E19" s="7">
        <v>20806</v>
      </c>
      <c r="F19" s="8">
        <v>98.68</v>
      </c>
      <c r="G19" s="25">
        <f t="shared" si="0"/>
        <v>1.9099999999999999E-2</v>
      </c>
    </row>
    <row r="20" spans="1:7" ht="12.95" customHeight="1">
      <c r="A20" s="6"/>
      <c r="B20" s="24" t="s">
        <v>332</v>
      </c>
      <c r="C20" s="5" t="s">
        <v>333</v>
      </c>
      <c r="D20" s="5" t="s">
        <v>100</v>
      </c>
      <c r="E20" s="7">
        <v>47500</v>
      </c>
      <c r="F20" s="8">
        <v>97.35</v>
      </c>
      <c r="G20" s="25">
        <f t="shared" si="0"/>
        <v>1.8800000000000001E-2</v>
      </c>
    </row>
    <row r="21" spans="1:7" ht="12.95" customHeight="1">
      <c r="A21" s="6"/>
      <c r="B21" s="24" t="s">
        <v>359</v>
      </c>
      <c r="C21" s="5" t="s">
        <v>371</v>
      </c>
      <c r="D21" s="5" t="s">
        <v>160</v>
      </c>
      <c r="E21" s="7">
        <v>30250</v>
      </c>
      <c r="F21" s="8">
        <v>95.95</v>
      </c>
      <c r="G21" s="25">
        <f t="shared" si="0"/>
        <v>1.8599999999999998E-2</v>
      </c>
    </row>
    <row r="22" spans="1:7" ht="12.95" customHeight="1">
      <c r="A22" s="6"/>
      <c r="B22" s="24" t="s">
        <v>134</v>
      </c>
      <c r="C22" s="5" t="s">
        <v>61</v>
      </c>
      <c r="D22" s="5" t="s">
        <v>50</v>
      </c>
      <c r="E22" s="7">
        <v>12545</v>
      </c>
      <c r="F22" s="8">
        <v>91.82</v>
      </c>
      <c r="G22" s="25">
        <f t="shared" si="0"/>
        <v>1.78E-2</v>
      </c>
    </row>
    <row r="23" spans="1:7" ht="12.95" customHeight="1">
      <c r="A23" s="6"/>
      <c r="B23" s="24" t="s">
        <v>230</v>
      </c>
      <c r="C23" s="5" t="s">
        <v>231</v>
      </c>
      <c r="D23" s="5" t="s">
        <v>19</v>
      </c>
      <c r="E23" s="7">
        <v>21499</v>
      </c>
      <c r="F23" s="8">
        <v>91.56</v>
      </c>
      <c r="G23" s="25">
        <f t="shared" si="0"/>
        <v>1.77E-2</v>
      </c>
    </row>
    <row r="24" spans="1:7" ht="12.95" customHeight="1">
      <c r="A24" s="6"/>
      <c r="B24" s="24" t="s">
        <v>314</v>
      </c>
      <c r="C24" s="5" t="s">
        <v>315</v>
      </c>
      <c r="D24" s="5" t="s">
        <v>160</v>
      </c>
      <c r="E24" s="7">
        <v>20002</v>
      </c>
      <c r="F24" s="8">
        <v>91.29</v>
      </c>
      <c r="G24" s="25">
        <f t="shared" si="0"/>
        <v>1.77E-2</v>
      </c>
    </row>
    <row r="25" spans="1:7" ht="12.95" customHeight="1">
      <c r="A25" s="6"/>
      <c r="B25" s="24" t="s">
        <v>210</v>
      </c>
      <c r="C25" s="5" t="s">
        <v>211</v>
      </c>
      <c r="D25" s="5" t="s">
        <v>50</v>
      </c>
      <c r="E25" s="7">
        <v>10758</v>
      </c>
      <c r="F25" s="8">
        <v>90.32</v>
      </c>
      <c r="G25" s="25">
        <f t="shared" si="0"/>
        <v>1.7500000000000002E-2</v>
      </c>
    </row>
    <row r="26" spans="1:7" ht="12.95" customHeight="1">
      <c r="A26" s="6"/>
      <c r="B26" s="24" t="s">
        <v>234</v>
      </c>
      <c r="C26" s="5" t="s">
        <v>235</v>
      </c>
      <c r="D26" s="5" t="s">
        <v>63</v>
      </c>
      <c r="E26" s="7">
        <v>33342</v>
      </c>
      <c r="F26" s="8">
        <v>89.62</v>
      </c>
      <c r="G26" s="25">
        <f t="shared" si="0"/>
        <v>1.7299999999999999E-2</v>
      </c>
    </row>
    <row r="27" spans="1:7" ht="12.95" customHeight="1">
      <c r="A27" s="6"/>
      <c r="B27" s="24" t="s">
        <v>224</v>
      </c>
      <c r="C27" s="5" t="s">
        <v>225</v>
      </c>
      <c r="D27" s="5" t="s">
        <v>11</v>
      </c>
      <c r="E27" s="7">
        <v>285702</v>
      </c>
      <c r="F27" s="8">
        <v>88.71</v>
      </c>
      <c r="G27" s="25">
        <f t="shared" si="0"/>
        <v>1.72E-2</v>
      </c>
    </row>
    <row r="28" spans="1:7" ht="12.95" customHeight="1">
      <c r="A28" s="6"/>
      <c r="B28" s="24" t="s">
        <v>222</v>
      </c>
      <c r="C28" s="5" t="s">
        <v>223</v>
      </c>
      <c r="D28" s="5" t="s">
        <v>19</v>
      </c>
      <c r="E28" s="7">
        <v>65000</v>
      </c>
      <c r="F28" s="8">
        <v>86.97</v>
      </c>
      <c r="G28" s="25">
        <f t="shared" si="0"/>
        <v>1.6799999999999999E-2</v>
      </c>
    </row>
    <row r="29" spans="1:7" ht="12.95" customHeight="1">
      <c r="A29" s="6"/>
      <c r="B29" s="24" t="s">
        <v>318</v>
      </c>
      <c r="C29" s="5" t="s">
        <v>319</v>
      </c>
      <c r="D29" s="5" t="s">
        <v>33</v>
      </c>
      <c r="E29" s="7">
        <v>7075</v>
      </c>
      <c r="F29" s="8">
        <v>85.7</v>
      </c>
      <c r="G29" s="25">
        <f t="shared" si="0"/>
        <v>1.66E-2</v>
      </c>
    </row>
    <row r="30" spans="1:7" ht="12.95" customHeight="1">
      <c r="A30" s="6"/>
      <c r="B30" s="24" t="s">
        <v>164</v>
      </c>
      <c r="C30" s="5" t="s">
        <v>356</v>
      </c>
      <c r="D30" s="5" t="s">
        <v>70</v>
      </c>
      <c r="E30" s="7">
        <v>25021</v>
      </c>
      <c r="F30" s="8">
        <v>83.81</v>
      </c>
      <c r="G30" s="25">
        <f t="shared" si="0"/>
        <v>1.6199999999999999E-2</v>
      </c>
    </row>
    <row r="31" spans="1:7" ht="12.95" customHeight="1">
      <c r="A31" s="6"/>
      <c r="B31" s="24" t="s">
        <v>252</v>
      </c>
      <c r="C31" s="5" t="s">
        <v>253</v>
      </c>
      <c r="D31" s="5" t="s">
        <v>15</v>
      </c>
      <c r="E31" s="7">
        <v>4394</v>
      </c>
      <c r="F31" s="8">
        <v>81.63</v>
      </c>
      <c r="G31" s="25">
        <f t="shared" si="0"/>
        <v>1.5800000000000002E-2</v>
      </c>
    </row>
    <row r="32" spans="1:7" ht="12.95" customHeight="1">
      <c r="A32" s="6"/>
      <c r="B32" s="24" t="s">
        <v>193</v>
      </c>
      <c r="C32" s="5" t="s">
        <v>194</v>
      </c>
      <c r="D32" s="5" t="s">
        <v>70</v>
      </c>
      <c r="E32" s="7">
        <v>34840</v>
      </c>
      <c r="F32" s="8">
        <v>78.95</v>
      </c>
      <c r="G32" s="25">
        <f t="shared" si="0"/>
        <v>1.5299999999999999E-2</v>
      </c>
    </row>
    <row r="33" spans="1:7" ht="12.95" customHeight="1">
      <c r="A33" s="6"/>
      <c r="B33" s="24" t="s">
        <v>401</v>
      </c>
      <c r="C33" s="5" t="s">
        <v>409</v>
      </c>
      <c r="D33" s="5" t="s">
        <v>160</v>
      </c>
      <c r="E33" s="7">
        <v>41500</v>
      </c>
      <c r="F33" s="8">
        <v>77.77</v>
      </c>
      <c r="G33" s="25">
        <f t="shared" si="0"/>
        <v>1.5100000000000001E-2</v>
      </c>
    </row>
    <row r="34" spans="1:7" ht="12.95" customHeight="1">
      <c r="A34" s="6"/>
      <c r="B34" s="24" t="s">
        <v>171</v>
      </c>
      <c r="C34" s="5" t="s">
        <v>172</v>
      </c>
      <c r="D34" s="5" t="s">
        <v>104</v>
      </c>
      <c r="E34" s="7">
        <v>24373</v>
      </c>
      <c r="F34" s="8">
        <v>75.31</v>
      </c>
      <c r="G34" s="25">
        <f t="shared" si="0"/>
        <v>1.46E-2</v>
      </c>
    </row>
    <row r="35" spans="1:7" ht="12.95" customHeight="1">
      <c r="A35" s="6"/>
      <c r="B35" s="24" t="s">
        <v>242</v>
      </c>
      <c r="C35" s="5" t="s">
        <v>243</v>
      </c>
      <c r="D35" s="5" t="s">
        <v>15</v>
      </c>
      <c r="E35" s="7">
        <v>15880</v>
      </c>
      <c r="F35" s="8">
        <v>75.010000000000005</v>
      </c>
      <c r="G35" s="25">
        <f t="shared" si="0"/>
        <v>1.4500000000000001E-2</v>
      </c>
    </row>
    <row r="36" spans="1:7" ht="12.95" customHeight="1">
      <c r="A36" s="6"/>
      <c r="B36" s="24" t="s">
        <v>216</v>
      </c>
      <c r="C36" s="5" t="s">
        <v>217</v>
      </c>
      <c r="D36" s="5" t="s">
        <v>160</v>
      </c>
      <c r="E36" s="7">
        <v>10499</v>
      </c>
      <c r="F36" s="8">
        <v>72.930000000000007</v>
      </c>
      <c r="G36" s="25">
        <f t="shared" si="0"/>
        <v>1.41E-2</v>
      </c>
    </row>
    <row r="37" spans="1:7" ht="12.95" customHeight="1">
      <c r="A37" s="6"/>
      <c r="B37" s="24" t="s">
        <v>144</v>
      </c>
      <c r="C37" s="5" t="s">
        <v>45</v>
      </c>
      <c r="D37" s="5" t="s">
        <v>46</v>
      </c>
      <c r="E37" s="7">
        <v>13587</v>
      </c>
      <c r="F37" s="8">
        <v>71.930000000000007</v>
      </c>
      <c r="G37" s="25">
        <f t="shared" si="0"/>
        <v>1.3899999999999999E-2</v>
      </c>
    </row>
    <row r="38" spans="1:7" ht="12.95" customHeight="1">
      <c r="A38" s="6"/>
      <c r="B38" s="24" t="s">
        <v>361</v>
      </c>
      <c r="C38" s="5" t="s">
        <v>373</v>
      </c>
      <c r="D38" s="5" t="s">
        <v>35</v>
      </c>
      <c r="E38" s="7">
        <v>45673</v>
      </c>
      <c r="F38" s="8">
        <v>70.56</v>
      </c>
      <c r="G38" s="25">
        <f t="shared" si="0"/>
        <v>1.37E-2</v>
      </c>
    </row>
    <row r="39" spans="1:7" ht="12.95" customHeight="1">
      <c r="A39" s="6"/>
      <c r="B39" s="24" t="s">
        <v>265</v>
      </c>
      <c r="C39" s="5" t="s">
        <v>266</v>
      </c>
      <c r="D39" s="5" t="s">
        <v>50</v>
      </c>
      <c r="E39" s="7">
        <v>7680</v>
      </c>
      <c r="F39" s="8">
        <v>68.08</v>
      </c>
      <c r="G39" s="25">
        <f t="shared" ref="G39:G70" si="1">ROUND(F39/$F$83,4)</f>
        <v>1.32E-2</v>
      </c>
    </row>
    <row r="40" spans="1:7" ht="12.95" customHeight="1">
      <c r="A40" s="6"/>
      <c r="B40" s="24" t="s">
        <v>336</v>
      </c>
      <c r="C40" s="5" t="s">
        <v>337</v>
      </c>
      <c r="D40" s="5" t="s">
        <v>33</v>
      </c>
      <c r="E40" s="7">
        <v>7224</v>
      </c>
      <c r="F40" s="8">
        <v>65.59</v>
      </c>
      <c r="G40" s="25">
        <f t="shared" si="1"/>
        <v>1.2699999999999999E-2</v>
      </c>
    </row>
    <row r="41" spans="1:7" ht="12.95" customHeight="1">
      <c r="A41" s="6"/>
      <c r="B41" s="24" t="s">
        <v>368</v>
      </c>
      <c r="C41" s="5" t="s">
        <v>380</v>
      </c>
      <c r="D41" s="5" t="s">
        <v>26</v>
      </c>
      <c r="E41" s="7">
        <v>2970</v>
      </c>
      <c r="F41" s="8">
        <v>65.400000000000006</v>
      </c>
      <c r="G41" s="25">
        <f t="shared" si="1"/>
        <v>1.2699999999999999E-2</v>
      </c>
    </row>
    <row r="42" spans="1:7" ht="12.95" customHeight="1">
      <c r="A42" s="6"/>
      <c r="B42" s="24" t="s">
        <v>404</v>
      </c>
      <c r="C42" s="5" t="s">
        <v>412</v>
      </c>
      <c r="D42" s="5" t="s">
        <v>63</v>
      </c>
      <c r="E42" s="7">
        <v>10955</v>
      </c>
      <c r="F42" s="8">
        <v>63.96</v>
      </c>
      <c r="G42" s="25">
        <f t="shared" si="1"/>
        <v>1.24E-2</v>
      </c>
    </row>
    <row r="43" spans="1:7" ht="12.95" customHeight="1">
      <c r="A43" s="6"/>
      <c r="B43" s="24" t="s">
        <v>369</v>
      </c>
      <c r="C43" s="5" t="s">
        <v>381</v>
      </c>
      <c r="D43" s="5" t="s">
        <v>26</v>
      </c>
      <c r="E43" s="7">
        <v>3050</v>
      </c>
      <c r="F43" s="8">
        <v>62.86</v>
      </c>
      <c r="G43" s="25">
        <f t="shared" si="1"/>
        <v>1.2200000000000001E-2</v>
      </c>
    </row>
    <row r="44" spans="1:7" ht="12.95" customHeight="1">
      <c r="A44" s="6"/>
      <c r="B44" s="24" t="s">
        <v>350</v>
      </c>
      <c r="C44" s="5" t="s">
        <v>355</v>
      </c>
      <c r="D44" s="5" t="s">
        <v>13</v>
      </c>
      <c r="E44" s="7">
        <v>15409</v>
      </c>
      <c r="F44" s="8">
        <v>60.35</v>
      </c>
      <c r="G44" s="25">
        <f t="shared" si="1"/>
        <v>1.17E-2</v>
      </c>
    </row>
    <row r="45" spans="1:7" ht="12.95" customHeight="1">
      <c r="A45" s="6"/>
      <c r="B45" s="24" t="s">
        <v>237</v>
      </c>
      <c r="C45" s="5" t="s">
        <v>238</v>
      </c>
      <c r="D45" s="5" t="s">
        <v>104</v>
      </c>
      <c r="E45" s="7">
        <v>18036</v>
      </c>
      <c r="F45" s="8">
        <v>59.47</v>
      </c>
      <c r="G45" s="25">
        <f t="shared" si="1"/>
        <v>1.15E-2</v>
      </c>
    </row>
    <row r="46" spans="1:7" ht="12.95" customHeight="1">
      <c r="A46" s="6"/>
      <c r="B46" s="24" t="s">
        <v>284</v>
      </c>
      <c r="C46" s="5" t="s">
        <v>285</v>
      </c>
      <c r="D46" s="5" t="s">
        <v>63</v>
      </c>
      <c r="E46" s="7">
        <v>3023</v>
      </c>
      <c r="F46" s="8">
        <v>58.97</v>
      </c>
      <c r="G46" s="25">
        <f t="shared" si="1"/>
        <v>1.14E-2</v>
      </c>
    </row>
    <row r="47" spans="1:7" ht="12.95" customHeight="1">
      <c r="A47" s="6"/>
      <c r="B47" s="24" t="s">
        <v>132</v>
      </c>
      <c r="C47" s="5" t="s">
        <v>60</v>
      </c>
      <c r="D47" s="5" t="s">
        <v>37</v>
      </c>
      <c r="E47" s="7">
        <v>9500</v>
      </c>
      <c r="F47" s="8">
        <v>57.53</v>
      </c>
      <c r="G47" s="25">
        <f t="shared" si="1"/>
        <v>1.11E-2</v>
      </c>
    </row>
    <row r="48" spans="1:7" ht="12.95" customHeight="1">
      <c r="A48" s="6"/>
      <c r="B48" s="24" t="s">
        <v>121</v>
      </c>
      <c r="C48" s="5" t="s">
        <v>38</v>
      </c>
      <c r="D48" s="5" t="s">
        <v>23</v>
      </c>
      <c r="E48" s="7">
        <v>4111</v>
      </c>
      <c r="F48" s="8">
        <v>56.79</v>
      </c>
      <c r="G48" s="25">
        <f t="shared" si="1"/>
        <v>1.0999999999999999E-2</v>
      </c>
    </row>
    <row r="49" spans="1:7" ht="12.95" customHeight="1">
      <c r="A49" s="6"/>
      <c r="B49" s="24" t="s">
        <v>328</v>
      </c>
      <c r="C49" s="5" t="s">
        <v>329</v>
      </c>
      <c r="D49" s="5" t="s">
        <v>33</v>
      </c>
      <c r="E49" s="7">
        <v>50071</v>
      </c>
      <c r="F49" s="8">
        <v>56.18</v>
      </c>
      <c r="G49" s="25">
        <f t="shared" si="1"/>
        <v>1.09E-2</v>
      </c>
    </row>
    <row r="50" spans="1:7" ht="12.95" customHeight="1">
      <c r="A50" s="6"/>
      <c r="B50" s="24" t="s">
        <v>367</v>
      </c>
      <c r="C50" s="5" t="s">
        <v>379</v>
      </c>
      <c r="D50" s="5" t="s">
        <v>35</v>
      </c>
      <c r="E50" s="7">
        <v>88500</v>
      </c>
      <c r="F50" s="8">
        <v>53.72</v>
      </c>
      <c r="G50" s="25">
        <f t="shared" si="1"/>
        <v>1.04E-2</v>
      </c>
    </row>
    <row r="51" spans="1:7" ht="12.95" customHeight="1">
      <c r="A51" s="6"/>
      <c r="B51" s="24" t="s">
        <v>406</v>
      </c>
      <c r="C51" s="5" t="s">
        <v>414</v>
      </c>
      <c r="D51" s="5" t="s">
        <v>236</v>
      </c>
      <c r="E51" s="7">
        <v>7500</v>
      </c>
      <c r="F51" s="8">
        <v>50.67</v>
      </c>
      <c r="G51" s="25">
        <f t="shared" si="1"/>
        <v>9.7999999999999997E-3</v>
      </c>
    </row>
    <row r="52" spans="1:7" ht="12.95" customHeight="1">
      <c r="A52" s="6"/>
      <c r="B52" s="24" t="s">
        <v>400</v>
      </c>
      <c r="C52" s="5" t="s">
        <v>408</v>
      </c>
      <c r="D52" s="5" t="s">
        <v>15</v>
      </c>
      <c r="E52" s="7">
        <v>41000</v>
      </c>
      <c r="F52" s="8">
        <v>50.55</v>
      </c>
      <c r="G52" s="25">
        <f t="shared" si="1"/>
        <v>9.7999999999999997E-3</v>
      </c>
    </row>
    <row r="53" spans="1:7" ht="12.95" customHeight="1">
      <c r="A53" s="6"/>
      <c r="B53" s="24" t="s">
        <v>407</v>
      </c>
      <c r="C53" s="5" t="s">
        <v>415</v>
      </c>
      <c r="D53" s="5" t="s">
        <v>63</v>
      </c>
      <c r="E53" s="7">
        <v>925</v>
      </c>
      <c r="F53" s="8">
        <v>50.24</v>
      </c>
      <c r="G53" s="25">
        <f t="shared" si="1"/>
        <v>9.7000000000000003E-3</v>
      </c>
    </row>
    <row r="54" spans="1:7" ht="12.95" customHeight="1">
      <c r="A54" s="6"/>
      <c r="B54" s="24" t="s">
        <v>365</v>
      </c>
      <c r="C54" s="5" t="s">
        <v>377</v>
      </c>
      <c r="D54" s="5" t="s">
        <v>33</v>
      </c>
      <c r="E54" s="7">
        <v>29160</v>
      </c>
      <c r="F54" s="8">
        <v>48.54</v>
      </c>
      <c r="G54" s="25">
        <f t="shared" si="1"/>
        <v>9.4000000000000004E-3</v>
      </c>
    </row>
    <row r="55" spans="1:7" ht="12.95" customHeight="1">
      <c r="A55" s="6"/>
      <c r="B55" s="24" t="s">
        <v>364</v>
      </c>
      <c r="C55" s="5" t="s">
        <v>376</v>
      </c>
      <c r="D55" s="5" t="s">
        <v>37</v>
      </c>
      <c r="E55" s="7">
        <v>4449</v>
      </c>
      <c r="F55" s="8">
        <v>48.12</v>
      </c>
      <c r="G55" s="25">
        <f t="shared" si="1"/>
        <v>9.2999999999999992E-3</v>
      </c>
    </row>
    <row r="56" spans="1:7" ht="12.95" customHeight="1">
      <c r="A56" s="6"/>
      <c r="B56" s="24" t="s">
        <v>119</v>
      </c>
      <c r="C56" s="5" t="s">
        <v>215</v>
      </c>
      <c r="D56" s="5" t="s">
        <v>33</v>
      </c>
      <c r="E56" s="7">
        <v>25438</v>
      </c>
      <c r="F56" s="8">
        <v>46.31</v>
      </c>
      <c r="G56" s="25">
        <f t="shared" si="1"/>
        <v>8.9999999999999993E-3</v>
      </c>
    </row>
    <row r="57" spans="1:7" ht="12.95" customHeight="1">
      <c r="A57" s="6"/>
      <c r="B57" s="24" t="s">
        <v>294</v>
      </c>
      <c r="C57" s="5" t="s">
        <v>295</v>
      </c>
      <c r="D57" s="5" t="s">
        <v>15</v>
      </c>
      <c r="E57" s="7">
        <v>3000</v>
      </c>
      <c r="F57" s="8">
        <v>44.4</v>
      </c>
      <c r="G57" s="25">
        <f t="shared" si="1"/>
        <v>8.6E-3</v>
      </c>
    </row>
    <row r="58" spans="1:7" ht="12.95" customHeight="1">
      <c r="A58" s="6"/>
      <c r="B58" s="24" t="s">
        <v>162</v>
      </c>
      <c r="C58" s="5" t="s">
        <v>87</v>
      </c>
      <c r="D58" s="5" t="s">
        <v>70</v>
      </c>
      <c r="E58" s="7">
        <v>17022</v>
      </c>
      <c r="F58" s="8">
        <v>43.33</v>
      </c>
      <c r="G58" s="25">
        <f t="shared" si="1"/>
        <v>8.3999999999999995E-3</v>
      </c>
    </row>
    <row r="59" spans="1:7" ht="12.95" customHeight="1">
      <c r="A59" s="6"/>
      <c r="B59" s="24" t="s">
        <v>396</v>
      </c>
      <c r="C59" s="5" t="s">
        <v>398</v>
      </c>
      <c r="D59" s="5" t="s">
        <v>66</v>
      </c>
      <c r="E59" s="7">
        <v>3000</v>
      </c>
      <c r="F59" s="8">
        <v>43.06</v>
      </c>
      <c r="G59" s="25">
        <f t="shared" si="1"/>
        <v>8.3000000000000001E-3</v>
      </c>
    </row>
    <row r="60" spans="1:7" ht="12.95" customHeight="1">
      <c r="A60" s="6"/>
      <c r="B60" s="24" t="s">
        <v>345</v>
      </c>
      <c r="C60" s="5" t="s">
        <v>346</v>
      </c>
      <c r="D60" s="5" t="s">
        <v>11</v>
      </c>
      <c r="E60" s="7">
        <v>23379</v>
      </c>
      <c r="F60" s="8">
        <v>42.06</v>
      </c>
      <c r="G60" s="25">
        <f t="shared" si="1"/>
        <v>8.0999999999999996E-3</v>
      </c>
    </row>
    <row r="61" spans="1:7" ht="12.95" customHeight="1">
      <c r="A61" s="6"/>
      <c r="B61" s="24" t="s">
        <v>158</v>
      </c>
      <c r="C61" s="5" t="s">
        <v>103</v>
      </c>
      <c r="D61" s="5" t="s">
        <v>95</v>
      </c>
      <c r="E61" s="7">
        <v>44546</v>
      </c>
      <c r="F61" s="8">
        <v>41.81</v>
      </c>
      <c r="G61" s="25">
        <f t="shared" si="1"/>
        <v>8.0999999999999996E-3</v>
      </c>
    </row>
    <row r="62" spans="1:7" ht="12.95" customHeight="1">
      <c r="A62" s="6"/>
      <c r="B62" s="24" t="s">
        <v>261</v>
      </c>
      <c r="C62" s="5" t="s">
        <v>262</v>
      </c>
      <c r="D62" s="5" t="s">
        <v>95</v>
      </c>
      <c r="E62" s="7">
        <v>37500</v>
      </c>
      <c r="F62" s="8">
        <v>41.1</v>
      </c>
      <c r="G62" s="25">
        <f t="shared" si="1"/>
        <v>8.0000000000000002E-3</v>
      </c>
    </row>
    <row r="63" spans="1:7" ht="12.95" customHeight="1">
      <c r="A63" s="6"/>
      <c r="B63" s="24" t="s">
        <v>334</v>
      </c>
      <c r="C63" s="5" t="s">
        <v>335</v>
      </c>
      <c r="D63" s="5" t="s">
        <v>30</v>
      </c>
      <c r="E63" s="7">
        <v>1570</v>
      </c>
      <c r="F63" s="8">
        <v>39.21</v>
      </c>
      <c r="G63" s="25">
        <f t="shared" si="1"/>
        <v>7.6E-3</v>
      </c>
    </row>
    <row r="64" spans="1:7" ht="12.95" customHeight="1">
      <c r="A64" s="6"/>
      <c r="B64" s="24" t="s">
        <v>366</v>
      </c>
      <c r="C64" s="5" t="s">
        <v>378</v>
      </c>
      <c r="D64" s="5" t="s">
        <v>37</v>
      </c>
      <c r="E64" s="7">
        <v>2863</v>
      </c>
      <c r="F64" s="8">
        <v>37.57</v>
      </c>
      <c r="G64" s="25">
        <f t="shared" si="1"/>
        <v>7.3000000000000001E-3</v>
      </c>
    </row>
    <row r="65" spans="1:7" ht="12.95" customHeight="1">
      <c r="A65" s="6"/>
      <c r="B65" s="24" t="s">
        <v>161</v>
      </c>
      <c r="C65" s="5" t="s">
        <v>82</v>
      </c>
      <c r="D65" s="5" t="s">
        <v>239</v>
      </c>
      <c r="E65" s="7">
        <v>185</v>
      </c>
      <c r="F65" s="8">
        <v>35.46</v>
      </c>
      <c r="G65" s="25">
        <f t="shared" si="1"/>
        <v>6.8999999999999999E-3</v>
      </c>
    </row>
    <row r="66" spans="1:7" ht="12.95" customHeight="1">
      <c r="A66" s="6"/>
      <c r="B66" s="24" t="s">
        <v>208</v>
      </c>
      <c r="C66" s="5" t="s">
        <v>209</v>
      </c>
      <c r="D66" s="5" t="s">
        <v>15</v>
      </c>
      <c r="E66" s="7">
        <v>11851</v>
      </c>
      <c r="F66" s="8">
        <v>35.229999999999997</v>
      </c>
      <c r="G66" s="25">
        <f t="shared" si="1"/>
        <v>6.7999999999999996E-3</v>
      </c>
    </row>
    <row r="67" spans="1:7" ht="12.95" customHeight="1">
      <c r="A67" s="6"/>
      <c r="B67" s="24" t="s">
        <v>280</v>
      </c>
      <c r="C67" s="5" t="s">
        <v>281</v>
      </c>
      <c r="D67" s="5" t="s">
        <v>19</v>
      </c>
      <c r="E67" s="7">
        <v>17501</v>
      </c>
      <c r="F67" s="8">
        <v>34.93</v>
      </c>
      <c r="G67" s="25">
        <f t="shared" si="1"/>
        <v>6.7999999999999996E-3</v>
      </c>
    </row>
    <row r="68" spans="1:7" ht="12.95" customHeight="1">
      <c r="A68" s="6"/>
      <c r="B68" s="24" t="s">
        <v>403</v>
      </c>
      <c r="C68" s="5" t="s">
        <v>411</v>
      </c>
      <c r="D68" s="5" t="s">
        <v>11</v>
      </c>
      <c r="E68" s="7">
        <v>17500</v>
      </c>
      <c r="F68" s="8">
        <v>34.22</v>
      </c>
      <c r="G68" s="25">
        <f t="shared" si="1"/>
        <v>6.6E-3</v>
      </c>
    </row>
    <row r="69" spans="1:7" ht="12.95" customHeight="1">
      <c r="A69" s="6"/>
      <c r="B69" s="24" t="s">
        <v>286</v>
      </c>
      <c r="C69" s="5" t="s">
        <v>287</v>
      </c>
      <c r="D69" s="5" t="s">
        <v>244</v>
      </c>
      <c r="E69" s="7">
        <v>21744</v>
      </c>
      <c r="F69" s="8">
        <v>33.94</v>
      </c>
      <c r="G69" s="25">
        <f t="shared" si="1"/>
        <v>6.6E-3</v>
      </c>
    </row>
    <row r="70" spans="1:7" ht="12.95" customHeight="1">
      <c r="A70" s="6"/>
      <c r="B70" s="24" t="s">
        <v>405</v>
      </c>
      <c r="C70" s="5" t="s">
        <v>413</v>
      </c>
      <c r="D70" s="5" t="s">
        <v>35</v>
      </c>
      <c r="E70" s="7">
        <v>4500</v>
      </c>
      <c r="F70" s="8">
        <v>33.909999999999997</v>
      </c>
      <c r="G70" s="25">
        <f t="shared" si="1"/>
        <v>6.6E-3</v>
      </c>
    </row>
    <row r="71" spans="1:7" ht="12.95" customHeight="1">
      <c r="A71" s="6"/>
      <c r="B71" s="24" t="s">
        <v>133</v>
      </c>
      <c r="C71" s="5" t="s">
        <v>62</v>
      </c>
      <c r="D71" s="5" t="s">
        <v>63</v>
      </c>
      <c r="E71" s="7">
        <v>8858</v>
      </c>
      <c r="F71" s="8">
        <v>33.549999999999997</v>
      </c>
      <c r="G71" s="25">
        <f t="shared" ref="G71:G77" si="2">ROUND(F71/$F$83,4)</f>
        <v>6.4999999999999997E-3</v>
      </c>
    </row>
    <row r="72" spans="1:7" ht="12.95" customHeight="1">
      <c r="A72" s="6"/>
      <c r="B72" s="24" t="s">
        <v>300</v>
      </c>
      <c r="C72" s="5" t="s">
        <v>301</v>
      </c>
      <c r="D72" s="5" t="s">
        <v>50</v>
      </c>
      <c r="E72" s="7">
        <v>4592</v>
      </c>
      <c r="F72" s="8">
        <v>32.479999999999997</v>
      </c>
      <c r="G72" s="25">
        <f t="shared" si="2"/>
        <v>6.3E-3</v>
      </c>
    </row>
    <row r="73" spans="1:7" ht="12.95" customHeight="1">
      <c r="A73" s="6"/>
      <c r="B73" s="24" t="s">
        <v>257</v>
      </c>
      <c r="C73" s="5" t="s">
        <v>258</v>
      </c>
      <c r="D73" s="5" t="s">
        <v>95</v>
      </c>
      <c r="E73" s="7">
        <v>20437</v>
      </c>
      <c r="F73" s="8">
        <v>29.91</v>
      </c>
      <c r="G73" s="25">
        <f t="shared" si="2"/>
        <v>5.7999999999999996E-3</v>
      </c>
    </row>
    <row r="74" spans="1:7" ht="12.95" customHeight="1">
      <c r="A74" s="6"/>
      <c r="B74" s="24" t="s">
        <v>302</v>
      </c>
      <c r="C74" s="5" t="s">
        <v>303</v>
      </c>
      <c r="D74" s="5" t="s">
        <v>236</v>
      </c>
      <c r="E74" s="7">
        <v>3500</v>
      </c>
      <c r="F74" s="8">
        <v>26.15</v>
      </c>
      <c r="G74" s="25">
        <f t="shared" si="2"/>
        <v>5.1000000000000004E-3</v>
      </c>
    </row>
    <row r="75" spans="1:7" ht="12.95" customHeight="1">
      <c r="A75" s="6"/>
      <c r="B75" s="24" t="s">
        <v>402</v>
      </c>
      <c r="C75" s="5" t="s">
        <v>410</v>
      </c>
      <c r="D75" s="5" t="s">
        <v>13</v>
      </c>
      <c r="E75" s="7">
        <v>3500</v>
      </c>
      <c r="F75" s="8">
        <v>25.15</v>
      </c>
      <c r="G75" s="25">
        <f t="shared" si="2"/>
        <v>4.8999999999999998E-3</v>
      </c>
    </row>
    <row r="76" spans="1:7" ht="12.95" customHeight="1">
      <c r="A76" s="6"/>
      <c r="B76" s="24" t="s">
        <v>362</v>
      </c>
      <c r="C76" s="5" t="s">
        <v>374</v>
      </c>
      <c r="D76" s="5" t="s">
        <v>36</v>
      </c>
      <c r="E76" s="7">
        <v>2700</v>
      </c>
      <c r="F76" s="8">
        <v>24.37</v>
      </c>
      <c r="G76" s="25">
        <f t="shared" si="2"/>
        <v>4.7000000000000002E-3</v>
      </c>
    </row>
    <row r="77" spans="1:7" ht="12.95" customHeight="1">
      <c r="A77" s="6"/>
      <c r="B77" s="24" t="s">
        <v>399</v>
      </c>
      <c r="C77" s="5" t="s">
        <v>251</v>
      </c>
      <c r="D77" s="5" t="s">
        <v>11</v>
      </c>
      <c r="E77" s="7">
        <v>4975</v>
      </c>
      <c r="F77" s="8">
        <v>6.21</v>
      </c>
      <c r="G77" s="25">
        <f t="shared" si="2"/>
        <v>1.1999999999999999E-3</v>
      </c>
    </row>
    <row r="78" spans="1:7" ht="12.95" customHeight="1">
      <c r="A78" s="1"/>
      <c r="B78" s="34" t="s">
        <v>52</v>
      </c>
      <c r="C78" s="33" t="s">
        <v>1</v>
      </c>
      <c r="D78" s="33" t="s">
        <v>1</v>
      </c>
      <c r="E78" s="33" t="s">
        <v>1</v>
      </c>
      <c r="F78" s="9">
        <f>SUM(F7:F77)</f>
        <v>4949.8499999999985</v>
      </c>
      <c r="G78" s="26">
        <f>SUM(G7:G77)</f>
        <v>0.95840000000000025</v>
      </c>
    </row>
    <row r="79" spans="1:7" ht="12.95" customHeight="1">
      <c r="A79" s="1"/>
      <c r="B79" s="27" t="s">
        <v>53</v>
      </c>
      <c r="C79" s="12" t="s">
        <v>1</v>
      </c>
      <c r="D79" s="12" t="s">
        <v>1</v>
      </c>
      <c r="E79" s="12" t="s">
        <v>1</v>
      </c>
      <c r="F79" s="11" t="s">
        <v>54</v>
      </c>
      <c r="G79" s="28" t="s">
        <v>54</v>
      </c>
    </row>
    <row r="80" spans="1:7" ht="12.95" customHeight="1">
      <c r="A80" s="1"/>
      <c r="B80" s="27" t="s">
        <v>52</v>
      </c>
      <c r="C80" s="12" t="s">
        <v>1</v>
      </c>
      <c r="D80" s="12" t="s">
        <v>1</v>
      </c>
      <c r="E80" s="12" t="s">
        <v>1</v>
      </c>
      <c r="F80" s="11" t="s">
        <v>54</v>
      </c>
      <c r="G80" s="28" t="s">
        <v>54</v>
      </c>
    </row>
    <row r="81" spans="1:7" ht="12.95" customHeight="1">
      <c r="A81" s="1"/>
      <c r="B81" s="27" t="s">
        <v>55</v>
      </c>
      <c r="C81" s="12" t="s">
        <v>1</v>
      </c>
      <c r="D81" s="10" t="s">
        <v>1</v>
      </c>
      <c r="E81" s="12" t="s">
        <v>1</v>
      </c>
      <c r="F81" s="9">
        <f>+F78</f>
        <v>4949.8499999999985</v>
      </c>
      <c r="G81" s="26">
        <f>+G78</f>
        <v>0.95840000000000025</v>
      </c>
    </row>
    <row r="82" spans="1:7" ht="12.95" customHeight="1">
      <c r="A82" s="1"/>
      <c r="B82" s="27" t="s">
        <v>56</v>
      </c>
      <c r="C82" s="12" t="s">
        <v>1</v>
      </c>
      <c r="D82" s="10" t="s">
        <v>1</v>
      </c>
      <c r="E82" s="12" t="s">
        <v>1</v>
      </c>
      <c r="F82" s="13">
        <f>+F83-F81</f>
        <v>216.13000000000102</v>
      </c>
      <c r="G82" s="26">
        <f>+G83-G81</f>
        <v>4.1599999999999748E-2</v>
      </c>
    </row>
    <row r="83" spans="1:7" ht="12.95" customHeight="1" thickBot="1">
      <c r="A83" s="1"/>
      <c r="B83" s="29" t="s">
        <v>57</v>
      </c>
      <c r="C83" s="30" t="s">
        <v>1</v>
      </c>
      <c r="D83" s="30" t="s">
        <v>1</v>
      </c>
      <c r="E83" s="30" t="s">
        <v>1</v>
      </c>
      <c r="F83" s="31">
        <v>5165.9799999999996</v>
      </c>
      <c r="G83" s="32">
        <v>1</v>
      </c>
    </row>
    <row r="84" spans="1:7">
      <c r="A84" s="1"/>
      <c r="B84" s="2"/>
      <c r="C84" s="1"/>
      <c r="D84" s="1"/>
      <c r="E84" s="1"/>
      <c r="F84" s="1"/>
      <c r="G84" s="1"/>
    </row>
    <row r="85" spans="1:7">
      <c r="B85" s="35"/>
    </row>
    <row r="86" spans="1:7">
      <c r="B86" s="35"/>
    </row>
  </sheetData>
  <sortState ref="B8:F78">
    <sortCondition descending="1" ref="F8:F7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6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74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9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9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9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9" ht="12.95" customHeight="1">
      <c r="A7" s="6"/>
      <c r="B7" s="24" t="s">
        <v>111</v>
      </c>
      <c r="C7" s="5" t="s">
        <v>10</v>
      </c>
      <c r="D7" s="5" t="s">
        <v>11</v>
      </c>
      <c r="E7" s="7">
        <v>15544</v>
      </c>
      <c r="F7" s="8">
        <v>291.22000000000003</v>
      </c>
      <c r="G7" s="25">
        <f t="shared" ref="G7:G38" si="0">+ROUND(F7/$F$75,4)</f>
        <v>5.4100000000000002E-2</v>
      </c>
      <c r="I7" s="14"/>
    </row>
    <row r="8" spans="1:9" ht="12.95" customHeight="1">
      <c r="A8" s="6"/>
      <c r="B8" s="24" t="s">
        <v>108</v>
      </c>
      <c r="C8" s="5" t="s">
        <v>16</v>
      </c>
      <c r="D8" s="5" t="s">
        <v>17</v>
      </c>
      <c r="E8" s="7">
        <v>28450</v>
      </c>
      <c r="F8" s="8">
        <v>262.04000000000002</v>
      </c>
      <c r="G8" s="25">
        <f t="shared" si="0"/>
        <v>4.87E-2</v>
      </c>
      <c r="I8" s="14"/>
    </row>
    <row r="9" spans="1:9" ht="12.95" customHeight="1">
      <c r="A9" s="6"/>
      <c r="B9" s="24" t="s">
        <v>107</v>
      </c>
      <c r="C9" s="5" t="s">
        <v>14</v>
      </c>
      <c r="D9" s="5" t="s">
        <v>15</v>
      </c>
      <c r="E9" s="7">
        <v>14432</v>
      </c>
      <c r="F9" s="8">
        <v>246.84</v>
      </c>
      <c r="G9" s="25">
        <f t="shared" si="0"/>
        <v>4.5900000000000003E-2</v>
      </c>
      <c r="I9" s="14"/>
    </row>
    <row r="10" spans="1:9" ht="12.95" customHeight="1">
      <c r="A10" s="6"/>
      <c r="B10" s="24" t="s">
        <v>110</v>
      </c>
      <c r="C10" s="5" t="s">
        <v>18</v>
      </c>
      <c r="D10" s="5" t="s">
        <v>19</v>
      </c>
      <c r="E10" s="7">
        <v>16788</v>
      </c>
      <c r="F10" s="8">
        <v>211.02</v>
      </c>
      <c r="G10" s="25">
        <f t="shared" si="0"/>
        <v>3.9199999999999999E-2</v>
      </c>
      <c r="I10" s="14"/>
    </row>
    <row r="11" spans="1:9" ht="12.95" customHeight="1">
      <c r="A11" s="6"/>
      <c r="B11" s="24" t="s">
        <v>197</v>
      </c>
      <c r="C11" s="5" t="s">
        <v>198</v>
      </c>
      <c r="D11" s="5" t="s">
        <v>95</v>
      </c>
      <c r="E11" s="7">
        <v>17880</v>
      </c>
      <c r="F11" s="8">
        <v>187.36</v>
      </c>
      <c r="G11" s="25">
        <f t="shared" si="0"/>
        <v>3.4799999999999998E-2</v>
      </c>
      <c r="I11" s="14"/>
    </row>
    <row r="12" spans="1:9" ht="12.95" customHeight="1">
      <c r="A12" s="6"/>
      <c r="B12" s="24" t="s">
        <v>363</v>
      </c>
      <c r="C12" s="5" t="s">
        <v>375</v>
      </c>
      <c r="D12" s="5" t="s">
        <v>35</v>
      </c>
      <c r="E12" s="7">
        <v>280557</v>
      </c>
      <c r="F12" s="8">
        <v>171.98</v>
      </c>
      <c r="G12" s="25">
        <f t="shared" si="0"/>
        <v>3.2000000000000001E-2</v>
      </c>
      <c r="I12" s="14"/>
    </row>
    <row r="13" spans="1:9" ht="12.95" customHeight="1">
      <c r="A13" s="6"/>
      <c r="B13" s="24" t="s">
        <v>124</v>
      </c>
      <c r="C13" s="5" t="s">
        <v>29</v>
      </c>
      <c r="D13" s="5" t="s">
        <v>30</v>
      </c>
      <c r="E13" s="7">
        <v>1579</v>
      </c>
      <c r="F13" s="8">
        <v>153.66</v>
      </c>
      <c r="G13" s="25">
        <f t="shared" si="0"/>
        <v>2.86E-2</v>
      </c>
      <c r="I13" s="14"/>
    </row>
    <row r="14" spans="1:9" ht="12.95" customHeight="1">
      <c r="A14" s="6"/>
      <c r="B14" s="24" t="s">
        <v>113</v>
      </c>
      <c r="C14" s="5" t="s">
        <v>20</v>
      </c>
      <c r="D14" s="5" t="s">
        <v>11</v>
      </c>
      <c r="E14" s="7">
        <v>47188</v>
      </c>
      <c r="F14" s="8">
        <v>148.16999999999999</v>
      </c>
      <c r="G14" s="25">
        <f t="shared" si="0"/>
        <v>2.75E-2</v>
      </c>
      <c r="I14" s="14"/>
    </row>
    <row r="15" spans="1:9" ht="12.95" customHeight="1">
      <c r="A15" s="6"/>
      <c r="B15" s="24" t="s">
        <v>360</v>
      </c>
      <c r="C15" s="5" t="s">
        <v>372</v>
      </c>
      <c r="D15" s="5" t="s">
        <v>19</v>
      </c>
      <c r="E15" s="7">
        <v>58500</v>
      </c>
      <c r="F15" s="8">
        <v>143.35</v>
      </c>
      <c r="G15" s="25">
        <f t="shared" si="0"/>
        <v>2.6599999999999999E-2</v>
      </c>
      <c r="I15" s="14"/>
    </row>
    <row r="16" spans="1:9" ht="12.95" customHeight="1">
      <c r="A16" s="6"/>
      <c r="B16" s="24" t="s">
        <v>195</v>
      </c>
      <c r="C16" s="5" t="s">
        <v>196</v>
      </c>
      <c r="D16" s="5" t="s">
        <v>63</v>
      </c>
      <c r="E16" s="7">
        <v>192</v>
      </c>
      <c r="F16" s="8">
        <v>138.91</v>
      </c>
      <c r="G16" s="25">
        <f t="shared" si="0"/>
        <v>2.58E-2</v>
      </c>
      <c r="I16" s="14"/>
    </row>
    <row r="17" spans="1:9" ht="12.95" customHeight="1">
      <c r="A17" s="6"/>
      <c r="B17" s="24" t="s">
        <v>347</v>
      </c>
      <c r="C17" s="5" t="s">
        <v>352</v>
      </c>
      <c r="D17" s="5" t="s">
        <v>95</v>
      </c>
      <c r="E17" s="7">
        <v>28900</v>
      </c>
      <c r="F17" s="8">
        <v>137.07</v>
      </c>
      <c r="G17" s="25">
        <f t="shared" si="0"/>
        <v>2.5499999999999998E-2</v>
      </c>
      <c r="I17" s="14"/>
    </row>
    <row r="18" spans="1:9" ht="12.95" customHeight="1">
      <c r="A18" s="6"/>
      <c r="B18" s="24" t="s">
        <v>358</v>
      </c>
      <c r="C18" s="5" t="s">
        <v>370</v>
      </c>
      <c r="D18" s="5" t="s">
        <v>160</v>
      </c>
      <c r="E18" s="7">
        <v>3250</v>
      </c>
      <c r="F18" s="8">
        <v>120.94</v>
      </c>
      <c r="G18" s="25">
        <f t="shared" si="0"/>
        <v>2.2499999999999999E-2</v>
      </c>
      <c r="I18" s="14"/>
    </row>
    <row r="19" spans="1:9" ht="12.95" customHeight="1">
      <c r="A19" s="6"/>
      <c r="B19" s="24" t="s">
        <v>114</v>
      </c>
      <c r="C19" s="5" t="s">
        <v>43</v>
      </c>
      <c r="D19" s="5" t="s">
        <v>37</v>
      </c>
      <c r="E19" s="7">
        <v>43384</v>
      </c>
      <c r="F19" s="8">
        <v>114.14</v>
      </c>
      <c r="G19" s="25">
        <f t="shared" si="0"/>
        <v>2.12E-2</v>
      </c>
      <c r="I19" s="14"/>
    </row>
    <row r="20" spans="1:9" ht="12.95" customHeight="1">
      <c r="A20" s="6"/>
      <c r="B20" s="24" t="s">
        <v>126</v>
      </c>
      <c r="C20" s="5" t="s">
        <v>25</v>
      </c>
      <c r="D20" s="5" t="s">
        <v>26</v>
      </c>
      <c r="E20" s="7">
        <v>3849</v>
      </c>
      <c r="F20" s="8">
        <v>110.23</v>
      </c>
      <c r="G20" s="25">
        <f t="shared" si="0"/>
        <v>2.0500000000000001E-2</v>
      </c>
      <c r="I20" s="14"/>
    </row>
    <row r="21" spans="1:9" ht="12.95" customHeight="1">
      <c r="A21" s="6"/>
      <c r="B21" s="24" t="s">
        <v>332</v>
      </c>
      <c r="C21" s="5" t="s">
        <v>333</v>
      </c>
      <c r="D21" s="5" t="s">
        <v>100</v>
      </c>
      <c r="E21" s="7">
        <v>52500</v>
      </c>
      <c r="F21" s="8">
        <v>107.6</v>
      </c>
      <c r="G21" s="25">
        <f t="shared" si="0"/>
        <v>0.02</v>
      </c>
      <c r="I21" s="14"/>
    </row>
    <row r="22" spans="1:9" ht="12.95" customHeight="1">
      <c r="A22" s="6"/>
      <c r="B22" s="24" t="s">
        <v>389</v>
      </c>
      <c r="C22" s="5" t="s">
        <v>387</v>
      </c>
      <c r="D22" s="5" t="s">
        <v>15</v>
      </c>
      <c r="E22" s="7">
        <v>112344</v>
      </c>
      <c r="F22" s="8">
        <v>105.77</v>
      </c>
      <c r="G22" s="25">
        <f t="shared" si="0"/>
        <v>1.9699999999999999E-2</v>
      </c>
      <c r="I22" s="14"/>
    </row>
    <row r="23" spans="1:9" ht="12.95" customHeight="1">
      <c r="A23" s="6"/>
      <c r="B23" s="24" t="s">
        <v>359</v>
      </c>
      <c r="C23" s="5" t="s">
        <v>371</v>
      </c>
      <c r="D23" s="5" t="s">
        <v>160</v>
      </c>
      <c r="E23" s="7">
        <v>31750</v>
      </c>
      <c r="F23" s="8">
        <v>100.71</v>
      </c>
      <c r="G23" s="25">
        <f t="shared" si="0"/>
        <v>1.8700000000000001E-2</v>
      </c>
      <c r="I23" s="14"/>
    </row>
    <row r="24" spans="1:9" ht="12.95" customHeight="1">
      <c r="A24" s="6"/>
      <c r="B24" s="24" t="s">
        <v>136</v>
      </c>
      <c r="C24" s="5" t="s">
        <v>64</v>
      </c>
      <c r="D24" s="5" t="s">
        <v>37</v>
      </c>
      <c r="E24" s="7">
        <v>2127</v>
      </c>
      <c r="F24" s="8">
        <v>100.3</v>
      </c>
      <c r="G24" s="25">
        <f t="shared" si="0"/>
        <v>1.8599999999999998E-2</v>
      </c>
      <c r="I24" s="14"/>
    </row>
    <row r="25" spans="1:9" ht="12.95" customHeight="1">
      <c r="A25" s="6"/>
      <c r="B25" s="24" t="s">
        <v>145</v>
      </c>
      <c r="C25" s="5" t="s">
        <v>85</v>
      </c>
      <c r="D25" s="5" t="s">
        <v>37</v>
      </c>
      <c r="E25" s="7">
        <v>7173</v>
      </c>
      <c r="F25" s="8">
        <v>98.13</v>
      </c>
      <c r="G25" s="25">
        <f t="shared" si="0"/>
        <v>1.8200000000000001E-2</v>
      </c>
      <c r="I25" s="14"/>
    </row>
    <row r="26" spans="1:9" ht="12.95" customHeight="1">
      <c r="A26" s="6"/>
      <c r="B26" s="24" t="s">
        <v>368</v>
      </c>
      <c r="C26" s="5" t="s">
        <v>380</v>
      </c>
      <c r="D26" s="5" t="s">
        <v>26</v>
      </c>
      <c r="E26" s="7">
        <v>4220</v>
      </c>
      <c r="F26" s="8">
        <v>92.92</v>
      </c>
      <c r="G26" s="25">
        <f t="shared" si="0"/>
        <v>1.7299999999999999E-2</v>
      </c>
      <c r="I26" s="14"/>
    </row>
    <row r="27" spans="1:9" ht="12.95" customHeight="1">
      <c r="A27" s="6"/>
      <c r="B27" s="24" t="s">
        <v>234</v>
      </c>
      <c r="C27" s="5" t="s">
        <v>235</v>
      </c>
      <c r="D27" s="5" t="s">
        <v>63</v>
      </c>
      <c r="E27" s="7">
        <v>30700</v>
      </c>
      <c r="F27" s="8">
        <v>82.52</v>
      </c>
      <c r="G27" s="25">
        <f t="shared" si="0"/>
        <v>1.5299999999999999E-2</v>
      </c>
      <c r="I27" s="14"/>
    </row>
    <row r="28" spans="1:9" ht="12.95" customHeight="1">
      <c r="A28" s="6"/>
      <c r="B28" s="24" t="s">
        <v>349</v>
      </c>
      <c r="C28" s="5" t="s">
        <v>354</v>
      </c>
      <c r="D28" s="5" t="s">
        <v>160</v>
      </c>
      <c r="E28" s="7">
        <v>12800</v>
      </c>
      <c r="F28" s="8">
        <v>79.14</v>
      </c>
      <c r="G28" s="25">
        <f t="shared" si="0"/>
        <v>1.47E-2</v>
      </c>
      <c r="I28" s="14"/>
    </row>
    <row r="29" spans="1:9" ht="12.95" customHeight="1">
      <c r="A29" s="6"/>
      <c r="B29" s="24" t="s">
        <v>401</v>
      </c>
      <c r="C29" s="5" t="s">
        <v>409</v>
      </c>
      <c r="D29" s="5" t="s">
        <v>160</v>
      </c>
      <c r="E29" s="7">
        <v>41500</v>
      </c>
      <c r="F29" s="8">
        <v>77.77</v>
      </c>
      <c r="G29" s="25">
        <f t="shared" si="0"/>
        <v>1.4500000000000001E-2</v>
      </c>
      <c r="I29" s="14"/>
    </row>
    <row r="30" spans="1:9" ht="12.95" customHeight="1">
      <c r="A30" s="6"/>
      <c r="B30" s="24" t="s">
        <v>168</v>
      </c>
      <c r="C30" s="5" t="s">
        <v>169</v>
      </c>
      <c r="D30" s="5" t="s">
        <v>50</v>
      </c>
      <c r="E30" s="7">
        <v>4750</v>
      </c>
      <c r="F30" s="8">
        <v>73.44</v>
      </c>
      <c r="G30" s="25">
        <f t="shared" si="0"/>
        <v>1.3599999999999999E-2</v>
      </c>
      <c r="I30" s="14"/>
    </row>
    <row r="31" spans="1:9" ht="12.95" customHeight="1">
      <c r="A31" s="6"/>
      <c r="B31" s="24" t="s">
        <v>252</v>
      </c>
      <c r="C31" s="5" t="s">
        <v>253</v>
      </c>
      <c r="D31" s="5" t="s">
        <v>15</v>
      </c>
      <c r="E31" s="7">
        <v>3952</v>
      </c>
      <c r="F31" s="8">
        <v>73.41</v>
      </c>
      <c r="G31" s="25">
        <f t="shared" si="0"/>
        <v>1.3599999999999999E-2</v>
      </c>
      <c r="I31" s="14"/>
    </row>
    <row r="32" spans="1:9" ht="12.95" customHeight="1">
      <c r="A32" s="6"/>
      <c r="B32" s="24" t="s">
        <v>288</v>
      </c>
      <c r="C32" s="5" t="s">
        <v>289</v>
      </c>
      <c r="D32" s="5" t="s">
        <v>13</v>
      </c>
      <c r="E32" s="7">
        <v>12000</v>
      </c>
      <c r="F32" s="8">
        <v>69.5</v>
      </c>
      <c r="G32" s="25">
        <f t="shared" si="0"/>
        <v>1.29E-2</v>
      </c>
      <c r="I32" s="14"/>
    </row>
    <row r="33" spans="1:9" ht="12.95" customHeight="1">
      <c r="A33" s="6"/>
      <c r="B33" s="24" t="s">
        <v>151</v>
      </c>
      <c r="C33" s="5" t="s">
        <v>101</v>
      </c>
      <c r="D33" s="5" t="s">
        <v>70</v>
      </c>
      <c r="E33" s="7">
        <v>13976</v>
      </c>
      <c r="F33" s="8">
        <v>69.489999999999995</v>
      </c>
      <c r="G33" s="25">
        <f t="shared" si="0"/>
        <v>1.29E-2</v>
      </c>
      <c r="I33" s="14"/>
    </row>
    <row r="34" spans="1:9" ht="12.95" customHeight="1">
      <c r="A34" s="6"/>
      <c r="B34" s="24" t="s">
        <v>404</v>
      </c>
      <c r="C34" s="5" t="s">
        <v>412</v>
      </c>
      <c r="D34" s="5" t="s">
        <v>63</v>
      </c>
      <c r="E34" s="7">
        <v>11700</v>
      </c>
      <c r="F34" s="8">
        <v>68.3</v>
      </c>
      <c r="G34" s="25">
        <f t="shared" si="0"/>
        <v>1.2699999999999999E-2</v>
      </c>
      <c r="I34" s="14"/>
    </row>
    <row r="35" spans="1:9" ht="12.95" customHeight="1">
      <c r="A35" s="6"/>
      <c r="B35" s="24" t="s">
        <v>350</v>
      </c>
      <c r="C35" s="5" t="s">
        <v>355</v>
      </c>
      <c r="D35" s="5" t="s">
        <v>13</v>
      </c>
      <c r="E35" s="7">
        <v>17268</v>
      </c>
      <c r="F35" s="8">
        <v>67.63</v>
      </c>
      <c r="G35" s="25">
        <f t="shared" si="0"/>
        <v>1.26E-2</v>
      </c>
      <c r="I35" s="14"/>
    </row>
    <row r="36" spans="1:9" ht="12.95" customHeight="1">
      <c r="A36" s="6"/>
      <c r="B36" s="24" t="s">
        <v>369</v>
      </c>
      <c r="C36" s="5" t="s">
        <v>381</v>
      </c>
      <c r="D36" s="5" t="s">
        <v>26</v>
      </c>
      <c r="E36" s="7">
        <v>3080</v>
      </c>
      <c r="F36" s="8">
        <v>63.48</v>
      </c>
      <c r="G36" s="25">
        <f t="shared" si="0"/>
        <v>1.18E-2</v>
      </c>
      <c r="I36" s="14"/>
    </row>
    <row r="37" spans="1:9" ht="12.95" customHeight="1">
      <c r="A37" s="6"/>
      <c r="B37" s="24" t="s">
        <v>224</v>
      </c>
      <c r="C37" s="5" t="s">
        <v>225</v>
      </c>
      <c r="D37" s="5" t="s">
        <v>11</v>
      </c>
      <c r="E37" s="7">
        <v>204206</v>
      </c>
      <c r="F37" s="8">
        <v>63.41</v>
      </c>
      <c r="G37" s="25">
        <f t="shared" si="0"/>
        <v>1.18E-2</v>
      </c>
      <c r="I37" s="14"/>
    </row>
    <row r="38" spans="1:9" ht="12.95" customHeight="1">
      <c r="A38" s="6"/>
      <c r="B38" s="24" t="s">
        <v>311</v>
      </c>
      <c r="C38" s="5" t="s">
        <v>312</v>
      </c>
      <c r="D38" s="5" t="s">
        <v>313</v>
      </c>
      <c r="E38" s="7">
        <v>17700</v>
      </c>
      <c r="F38" s="8">
        <v>59.64</v>
      </c>
      <c r="G38" s="25">
        <f t="shared" si="0"/>
        <v>1.11E-2</v>
      </c>
      <c r="I38" s="14"/>
    </row>
    <row r="39" spans="1:9" ht="12.95" customHeight="1">
      <c r="A39" s="6"/>
      <c r="B39" s="24" t="s">
        <v>367</v>
      </c>
      <c r="C39" s="5" t="s">
        <v>379</v>
      </c>
      <c r="D39" s="5" t="s">
        <v>35</v>
      </c>
      <c r="E39" s="7">
        <v>97000</v>
      </c>
      <c r="F39" s="8">
        <v>58.88</v>
      </c>
      <c r="G39" s="25">
        <f t="shared" ref="G39:G69" si="1">+ROUND(F39/$F$75,4)</f>
        <v>1.09E-2</v>
      </c>
      <c r="I39" s="14"/>
    </row>
    <row r="40" spans="1:9" ht="12.95" customHeight="1">
      <c r="A40" s="6"/>
      <c r="B40" s="24" t="s">
        <v>242</v>
      </c>
      <c r="C40" s="5" t="s">
        <v>243</v>
      </c>
      <c r="D40" s="5" t="s">
        <v>15</v>
      </c>
      <c r="E40" s="7">
        <v>12396</v>
      </c>
      <c r="F40" s="8">
        <v>58.55</v>
      </c>
      <c r="G40" s="25">
        <f t="shared" si="1"/>
        <v>1.09E-2</v>
      </c>
      <c r="I40" s="14"/>
    </row>
    <row r="41" spans="1:9" ht="12.95" customHeight="1">
      <c r="A41" s="6"/>
      <c r="B41" s="24" t="s">
        <v>366</v>
      </c>
      <c r="C41" s="5" t="s">
        <v>378</v>
      </c>
      <c r="D41" s="5" t="s">
        <v>37</v>
      </c>
      <c r="E41" s="7">
        <v>4324</v>
      </c>
      <c r="F41" s="8">
        <v>56.75</v>
      </c>
      <c r="G41" s="25">
        <f t="shared" si="1"/>
        <v>1.0500000000000001E-2</v>
      </c>
      <c r="I41" s="14"/>
    </row>
    <row r="42" spans="1:9" ht="12.95" customHeight="1">
      <c r="A42" s="6"/>
      <c r="B42" s="24" t="s">
        <v>280</v>
      </c>
      <c r="C42" s="5" t="s">
        <v>281</v>
      </c>
      <c r="D42" s="5" t="s">
        <v>19</v>
      </c>
      <c r="E42" s="7">
        <v>28290</v>
      </c>
      <c r="F42" s="8">
        <v>56.47</v>
      </c>
      <c r="G42" s="25">
        <f t="shared" si="1"/>
        <v>1.0500000000000001E-2</v>
      </c>
      <c r="I42" s="14"/>
    </row>
    <row r="43" spans="1:9" ht="12.95" customHeight="1">
      <c r="A43" s="6"/>
      <c r="B43" s="24" t="s">
        <v>263</v>
      </c>
      <c r="C43" s="5" t="s">
        <v>264</v>
      </c>
      <c r="D43" s="5" t="s">
        <v>50</v>
      </c>
      <c r="E43" s="7">
        <v>40000</v>
      </c>
      <c r="F43" s="8">
        <v>54.82</v>
      </c>
      <c r="G43" s="25">
        <f t="shared" si="1"/>
        <v>1.0200000000000001E-2</v>
      </c>
      <c r="I43" s="14"/>
    </row>
    <row r="44" spans="1:9" ht="12.95" customHeight="1">
      <c r="A44" s="6"/>
      <c r="B44" s="24" t="s">
        <v>216</v>
      </c>
      <c r="C44" s="5" t="s">
        <v>217</v>
      </c>
      <c r="D44" s="5" t="s">
        <v>160</v>
      </c>
      <c r="E44" s="7">
        <v>7824</v>
      </c>
      <c r="F44" s="8">
        <v>54.35</v>
      </c>
      <c r="G44" s="25">
        <f t="shared" si="1"/>
        <v>1.01E-2</v>
      </c>
      <c r="I44" s="14"/>
    </row>
    <row r="45" spans="1:9" ht="12.95" customHeight="1">
      <c r="A45" s="6"/>
      <c r="B45" s="24" t="s">
        <v>261</v>
      </c>
      <c r="C45" s="5" t="s">
        <v>262</v>
      </c>
      <c r="D45" s="5" t="s">
        <v>95</v>
      </c>
      <c r="E45" s="7">
        <v>48877</v>
      </c>
      <c r="F45" s="8">
        <v>53.57</v>
      </c>
      <c r="G45" s="25">
        <f t="shared" si="1"/>
        <v>0.01</v>
      </c>
      <c r="I45" s="14"/>
    </row>
    <row r="46" spans="1:9" ht="12.95" customHeight="1">
      <c r="A46" s="6"/>
      <c r="B46" s="24" t="s">
        <v>364</v>
      </c>
      <c r="C46" s="5" t="s">
        <v>376</v>
      </c>
      <c r="D46" s="5" t="s">
        <v>37</v>
      </c>
      <c r="E46" s="7">
        <v>4908</v>
      </c>
      <c r="F46" s="8">
        <v>53.08</v>
      </c>
      <c r="G46" s="25">
        <f t="shared" si="1"/>
        <v>9.9000000000000008E-3</v>
      </c>
      <c r="I46" s="14"/>
    </row>
    <row r="47" spans="1:9" ht="12.95" customHeight="1">
      <c r="A47" s="6"/>
      <c r="B47" s="24" t="s">
        <v>328</v>
      </c>
      <c r="C47" s="5" t="s">
        <v>329</v>
      </c>
      <c r="D47" s="5" t="s">
        <v>33</v>
      </c>
      <c r="E47" s="7">
        <v>45236</v>
      </c>
      <c r="F47" s="8">
        <v>50.75</v>
      </c>
      <c r="G47" s="25">
        <f t="shared" si="1"/>
        <v>9.4000000000000004E-3</v>
      </c>
      <c r="I47" s="14"/>
    </row>
    <row r="48" spans="1:9" ht="12.95" customHeight="1">
      <c r="A48" s="6"/>
      <c r="B48" s="24" t="s">
        <v>226</v>
      </c>
      <c r="C48" s="5" t="s">
        <v>227</v>
      </c>
      <c r="D48" s="5" t="s">
        <v>36</v>
      </c>
      <c r="E48" s="7">
        <v>4208</v>
      </c>
      <c r="F48" s="8">
        <v>50.03</v>
      </c>
      <c r="G48" s="25">
        <f t="shared" si="1"/>
        <v>9.2999999999999992E-3</v>
      </c>
      <c r="I48" s="14"/>
    </row>
    <row r="49" spans="1:9" ht="12.95" customHeight="1">
      <c r="A49" s="6"/>
      <c r="B49" s="24" t="s">
        <v>365</v>
      </c>
      <c r="C49" s="5" t="s">
        <v>377</v>
      </c>
      <c r="D49" s="5" t="s">
        <v>33</v>
      </c>
      <c r="E49" s="7">
        <v>29902</v>
      </c>
      <c r="F49" s="8">
        <v>49.77</v>
      </c>
      <c r="G49" s="25">
        <f t="shared" si="1"/>
        <v>9.2999999999999992E-3</v>
      </c>
      <c r="I49" s="14"/>
    </row>
    <row r="50" spans="1:9" ht="12.95" customHeight="1">
      <c r="A50" s="6"/>
      <c r="B50" s="24" t="s">
        <v>175</v>
      </c>
      <c r="C50" s="5" t="s">
        <v>176</v>
      </c>
      <c r="D50" s="5" t="s">
        <v>15</v>
      </c>
      <c r="E50" s="7">
        <v>908</v>
      </c>
      <c r="F50" s="8">
        <v>47.56</v>
      </c>
      <c r="G50" s="25">
        <f t="shared" si="1"/>
        <v>8.8000000000000005E-3</v>
      </c>
      <c r="I50" s="14"/>
    </row>
    <row r="51" spans="1:9" ht="12.95" customHeight="1">
      <c r="A51" s="6"/>
      <c r="B51" s="24" t="s">
        <v>399</v>
      </c>
      <c r="C51" s="5" t="s">
        <v>251</v>
      </c>
      <c r="D51" s="5" t="s">
        <v>11</v>
      </c>
      <c r="E51" s="7">
        <v>37443</v>
      </c>
      <c r="F51" s="8">
        <v>46.75</v>
      </c>
      <c r="G51" s="25">
        <f t="shared" si="1"/>
        <v>8.6999999999999994E-3</v>
      </c>
      <c r="I51" s="14"/>
    </row>
    <row r="52" spans="1:9" ht="12.95" customHeight="1">
      <c r="A52" s="6"/>
      <c r="B52" s="24" t="s">
        <v>134</v>
      </c>
      <c r="C52" s="5" t="s">
        <v>61</v>
      </c>
      <c r="D52" s="5" t="s">
        <v>50</v>
      </c>
      <c r="E52" s="7">
        <v>6314</v>
      </c>
      <c r="F52" s="8">
        <v>46.21</v>
      </c>
      <c r="G52" s="25">
        <f t="shared" si="1"/>
        <v>8.6E-3</v>
      </c>
      <c r="I52" s="14"/>
    </row>
    <row r="53" spans="1:9" ht="12.95" customHeight="1">
      <c r="A53" s="6"/>
      <c r="B53" s="24" t="s">
        <v>163</v>
      </c>
      <c r="C53" s="5" t="s">
        <v>199</v>
      </c>
      <c r="D53" s="5" t="s">
        <v>100</v>
      </c>
      <c r="E53" s="7">
        <v>16993</v>
      </c>
      <c r="F53" s="8">
        <v>45.83</v>
      </c>
      <c r="G53" s="25">
        <f t="shared" si="1"/>
        <v>8.5000000000000006E-3</v>
      </c>
      <c r="I53" s="14"/>
    </row>
    <row r="54" spans="1:9" ht="12.95" customHeight="1">
      <c r="A54" s="6"/>
      <c r="B54" s="24" t="s">
        <v>143</v>
      </c>
      <c r="C54" s="5" t="s">
        <v>84</v>
      </c>
      <c r="D54" s="5" t="s">
        <v>30</v>
      </c>
      <c r="E54" s="7">
        <v>1378</v>
      </c>
      <c r="F54" s="8">
        <v>45.79</v>
      </c>
      <c r="G54" s="25">
        <f t="shared" si="1"/>
        <v>8.5000000000000006E-3</v>
      </c>
      <c r="I54" s="14"/>
    </row>
    <row r="55" spans="1:9" ht="12.95" customHeight="1">
      <c r="A55" s="6"/>
      <c r="B55" s="24" t="s">
        <v>116</v>
      </c>
      <c r="C55" s="5" t="s">
        <v>31</v>
      </c>
      <c r="D55" s="5" t="s">
        <v>13</v>
      </c>
      <c r="E55" s="7">
        <v>1674</v>
      </c>
      <c r="F55" s="8">
        <v>45.2</v>
      </c>
      <c r="G55" s="25">
        <f t="shared" si="1"/>
        <v>8.3999999999999995E-3</v>
      </c>
      <c r="I55" s="14"/>
    </row>
    <row r="56" spans="1:9" ht="12.95" customHeight="1">
      <c r="A56" s="6"/>
      <c r="B56" s="24" t="s">
        <v>345</v>
      </c>
      <c r="C56" s="5" t="s">
        <v>346</v>
      </c>
      <c r="D56" s="5" t="s">
        <v>11</v>
      </c>
      <c r="E56" s="7">
        <v>23994</v>
      </c>
      <c r="F56" s="8">
        <v>43.17</v>
      </c>
      <c r="G56" s="25">
        <f t="shared" si="1"/>
        <v>8.0000000000000002E-3</v>
      </c>
      <c r="I56" s="14"/>
    </row>
    <row r="57" spans="1:9" ht="12.95" customHeight="1">
      <c r="A57" s="6"/>
      <c r="B57" s="24" t="s">
        <v>406</v>
      </c>
      <c r="C57" s="5" t="s">
        <v>414</v>
      </c>
      <c r="D57" s="5" t="s">
        <v>236</v>
      </c>
      <c r="E57" s="7">
        <v>6000</v>
      </c>
      <c r="F57" s="8">
        <v>40.54</v>
      </c>
      <c r="G57" s="25">
        <f t="shared" si="1"/>
        <v>7.4999999999999997E-3</v>
      </c>
      <c r="I57" s="14"/>
    </row>
    <row r="58" spans="1:9" ht="12.95" customHeight="1">
      <c r="A58" s="6"/>
      <c r="B58" s="24" t="s">
        <v>115</v>
      </c>
      <c r="C58" s="5" t="s">
        <v>24</v>
      </c>
      <c r="D58" s="5" t="s">
        <v>11</v>
      </c>
      <c r="E58" s="7">
        <v>7000</v>
      </c>
      <c r="F58" s="8">
        <v>39.369999999999997</v>
      </c>
      <c r="G58" s="25">
        <f t="shared" si="1"/>
        <v>7.3000000000000001E-3</v>
      </c>
      <c r="I58" s="14"/>
    </row>
    <row r="59" spans="1:9" ht="12.95" customHeight="1">
      <c r="A59" s="6"/>
      <c r="B59" s="24" t="s">
        <v>405</v>
      </c>
      <c r="C59" s="5" t="s">
        <v>413</v>
      </c>
      <c r="D59" s="5" t="s">
        <v>35</v>
      </c>
      <c r="E59" s="7">
        <v>5202</v>
      </c>
      <c r="F59" s="8">
        <v>39.200000000000003</v>
      </c>
      <c r="G59" s="25">
        <f t="shared" si="1"/>
        <v>7.3000000000000001E-3</v>
      </c>
      <c r="I59" s="14"/>
    </row>
    <row r="60" spans="1:9" ht="12.95" customHeight="1">
      <c r="A60" s="6"/>
      <c r="B60" s="24" t="s">
        <v>237</v>
      </c>
      <c r="C60" s="5" t="s">
        <v>238</v>
      </c>
      <c r="D60" s="5" t="s">
        <v>104</v>
      </c>
      <c r="E60" s="7">
        <v>11485</v>
      </c>
      <c r="F60" s="8">
        <v>37.869999999999997</v>
      </c>
      <c r="G60" s="25">
        <f t="shared" si="1"/>
        <v>7.0000000000000001E-3</v>
      </c>
      <c r="I60" s="14"/>
    </row>
    <row r="61" spans="1:9" ht="12.95" customHeight="1">
      <c r="A61" s="6"/>
      <c r="B61" s="24" t="s">
        <v>162</v>
      </c>
      <c r="C61" s="5" t="s">
        <v>87</v>
      </c>
      <c r="D61" s="5" t="s">
        <v>70</v>
      </c>
      <c r="E61" s="7">
        <v>13933</v>
      </c>
      <c r="F61" s="8">
        <v>35.47</v>
      </c>
      <c r="G61" s="25">
        <f t="shared" si="1"/>
        <v>6.6E-3</v>
      </c>
      <c r="I61" s="14"/>
    </row>
    <row r="62" spans="1:9" ht="12.95" customHeight="1">
      <c r="A62" s="6"/>
      <c r="B62" s="24" t="s">
        <v>403</v>
      </c>
      <c r="C62" s="5" t="s">
        <v>411</v>
      </c>
      <c r="D62" s="5" t="s">
        <v>11</v>
      </c>
      <c r="E62" s="7">
        <v>17500</v>
      </c>
      <c r="F62" s="8">
        <v>34.22</v>
      </c>
      <c r="G62" s="25">
        <f t="shared" si="1"/>
        <v>6.4000000000000003E-3</v>
      </c>
      <c r="I62" s="14"/>
    </row>
    <row r="63" spans="1:9" ht="12.95" customHeight="1">
      <c r="A63" s="6"/>
      <c r="B63" s="24" t="s">
        <v>109</v>
      </c>
      <c r="C63" s="5" t="s">
        <v>12</v>
      </c>
      <c r="D63" s="5" t="s">
        <v>13</v>
      </c>
      <c r="E63" s="7">
        <v>3210</v>
      </c>
      <c r="F63" s="8">
        <v>33.36</v>
      </c>
      <c r="G63" s="25">
        <f t="shared" si="1"/>
        <v>6.1999999999999998E-3</v>
      </c>
      <c r="I63" s="14"/>
    </row>
    <row r="64" spans="1:9" ht="12.95" customHeight="1">
      <c r="A64" s="6"/>
      <c r="B64" s="24" t="s">
        <v>402</v>
      </c>
      <c r="C64" s="5" t="s">
        <v>410</v>
      </c>
      <c r="D64" s="5" t="s">
        <v>13</v>
      </c>
      <c r="E64" s="7">
        <v>4500</v>
      </c>
      <c r="F64" s="8">
        <v>32.33</v>
      </c>
      <c r="G64" s="25">
        <f t="shared" si="1"/>
        <v>6.0000000000000001E-3</v>
      </c>
      <c r="I64" s="14"/>
    </row>
    <row r="65" spans="1:9" ht="12.95" customHeight="1">
      <c r="A65" s="6"/>
      <c r="B65" s="24" t="s">
        <v>314</v>
      </c>
      <c r="C65" s="5" t="s">
        <v>315</v>
      </c>
      <c r="D65" s="5" t="s">
        <v>160</v>
      </c>
      <c r="E65" s="7">
        <v>6871</v>
      </c>
      <c r="F65" s="8">
        <v>31.36</v>
      </c>
      <c r="G65" s="25">
        <f t="shared" si="1"/>
        <v>5.7999999999999996E-3</v>
      </c>
      <c r="I65" s="14"/>
    </row>
    <row r="66" spans="1:9" ht="12.95" customHeight="1">
      <c r="A66" s="6"/>
      <c r="B66" s="24" t="s">
        <v>208</v>
      </c>
      <c r="C66" s="5" t="s">
        <v>209</v>
      </c>
      <c r="D66" s="5" t="s">
        <v>15</v>
      </c>
      <c r="E66" s="7">
        <v>9701</v>
      </c>
      <c r="F66" s="8">
        <v>28.84</v>
      </c>
      <c r="G66" s="25">
        <f t="shared" si="1"/>
        <v>5.4000000000000003E-3</v>
      </c>
      <c r="I66" s="14"/>
    </row>
    <row r="67" spans="1:9" ht="12.95" customHeight="1">
      <c r="A67" s="6"/>
      <c r="B67" s="24" t="s">
        <v>302</v>
      </c>
      <c r="C67" s="5" t="s">
        <v>303</v>
      </c>
      <c r="D67" s="5" t="s">
        <v>236</v>
      </c>
      <c r="E67" s="7">
        <v>3500</v>
      </c>
      <c r="F67" s="8">
        <v>26.15</v>
      </c>
      <c r="G67" s="25">
        <f t="shared" si="1"/>
        <v>4.8999999999999998E-3</v>
      </c>
      <c r="I67" s="14"/>
    </row>
    <row r="68" spans="1:9" ht="12.95" customHeight="1">
      <c r="A68" s="6"/>
      <c r="B68" s="24" t="s">
        <v>257</v>
      </c>
      <c r="C68" s="5" t="s">
        <v>258</v>
      </c>
      <c r="D68" s="5" t="s">
        <v>95</v>
      </c>
      <c r="E68" s="7">
        <v>17289</v>
      </c>
      <c r="F68" s="8">
        <v>25.3</v>
      </c>
      <c r="G68" s="25">
        <f t="shared" si="1"/>
        <v>4.7000000000000002E-3</v>
      </c>
      <c r="I68" s="14"/>
    </row>
    <row r="69" spans="1:9" ht="12.95" customHeight="1">
      <c r="A69" s="6"/>
      <c r="B69" s="24" t="s">
        <v>362</v>
      </c>
      <c r="C69" s="5" t="s">
        <v>374</v>
      </c>
      <c r="D69" s="5" t="s">
        <v>36</v>
      </c>
      <c r="E69" s="7">
        <v>2594</v>
      </c>
      <c r="F69" s="8">
        <v>23.41</v>
      </c>
      <c r="G69" s="25">
        <f t="shared" si="1"/>
        <v>4.4000000000000003E-3</v>
      </c>
      <c r="I69" s="14"/>
    </row>
    <row r="70" spans="1:9" ht="12.95" customHeight="1">
      <c r="A70" s="1"/>
      <c r="B70" s="22" t="s">
        <v>52</v>
      </c>
      <c r="C70" s="5" t="s">
        <v>1</v>
      </c>
      <c r="D70" s="5" t="s">
        <v>1</v>
      </c>
      <c r="E70" s="5" t="s">
        <v>1</v>
      </c>
      <c r="F70" s="9">
        <f>SUM(F7:F69)</f>
        <v>5235.04</v>
      </c>
      <c r="G70" s="26">
        <f>SUM(G7:G69)</f>
        <v>0.97289999999999999</v>
      </c>
    </row>
    <row r="71" spans="1:9" ht="12.95" customHeight="1">
      <c r="A71" s="1"/>
      <c r="B71" s="27" t="s">
        <v>53</v>
      </c>
      <c r="C71" s="10" t="s">
        <v>1</v>
      </c>
      <c r="D71" s="10" t="s">
        <v>1</v>
      </c>
      <c r="E71" s="10" t="s">
        <v>1</v>
      </c>
      <c r="F71" s="11" t="s">
        <v>54</v>
      </c>
      <c r="G71" s="28" t="s">
        <v>54</v>
      </c>
    </row>
    <row r="72" spans="1:9" ht="12.95" customHeight="1">
      <c r="A72" s="1"/>
      <c r="B72" s="27" t="s">
        <v>52</v>
      </c>
      <c r="C72" s="10" t="s">
        <v>1</v>
      </c>
      <c r="D72" s="10" t="s">
        <v>1</v>
      </c>
      <c r="E72" s="10" t="s">
        <v>1</v>
      </c>
      <c r="F72" s="11" t="s">
        <v>54</v>
      </c>
      <c r="G72" s="28" t="s">
        <v>54</v>
      </c>
    </row>
    <row r="73" spans="1:9" ht="12.95" customHeight="1">
      <c r="A73" s="1"/>
      <c r="B73" s="27" t="s">
        <v>55</v>
      </c>
      <c r="C73" s="12" t="s">
        <v>1</v>
      </c>
      <c r="D73" s="10" t="s">
        <v>1</v>
      </c>
      <c r="E73" s="12" t="s">
        <v>1</v>
      </c>
      <c r="F73" s="9">
        <f>+F70</f>
        <v>5235.04</v>
      </c>
      <c r="G73" s="26">
        <f>+G70</f>
        <v>0.97289999999999999</v>
      </c>
    </row>
    <row r="74" spans="1:9" ht="12.95" customHeight="1">
      <c r="A74" s="1"/>
      <c r="B74" s="27" t="s">
        <v>56</v>
      </c>
      <c r="C74" s="5" t="s">
        <v>1</v>
      </c>
      <c r="D74" s="10" t="s">
        <v>1</v>
      </c>
      <c r="E74" s="5" t="s">
        <v>1</v>
      </c>
      <c r="F74" s="13">
        <f>+F75-F73</f>
        <v>145.32999999999993</v>
      </c>
      <c r="G74" s="26">
        <f>+G75-G73</f>
        <v>2.7100000000000013E-2</v>
      </c>
    </row>
    <row r="75" spans="1:9" ht="12.95" customHeight="1" thickBot="1">
      <c r="A75" s="1"/>
      <c r="B75" s="29" t="s">
        <v>57</v>
      </c>
      <c r="C75" s="30" t="s">
        <v>1</v>
      </c>
      <c r="D75" s="30" t="s">
        <v>1</v>
      </c>
      <c r="E75" s="30" t="s">
        <v>1</v>
      </c>
      <c r="F75" s="31">
        <v>5380.37</v>
      </c>
      <c r="G75" s="32">
        <v>1</v>
      </c>
    </row>
    <row r="76" spans="1:9">
      <c r="A76" s="1"/>
      <c r="B76" s="4" t="s">
        <v>1</v>
      </c>
      <c r="C76" s="1"/>
      <c r="D76" s="1"/>
      <c r="E76" s="1"/>
      <c r="F76" s="1"/>
      <c r="G76" s="1"/>
    </row>
  </sheetData>
  <sortState ref="B8:F70">
    <sortCondition descending="1" ref="F8:F7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92</v>
      </c>
      <c r="C1" s="1"/>
      <c r="D1" s="1"/>
      <c r="E1" s="1"/>
      <c r="F1" s="1"/>
      <c r="G1" s="1"/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8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8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8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8" ht="12.95" customHeight="1">
      <c r="A7" s="6"/>
      <c r="B7" s="24" t="s">
        <v>111</v>
      </c>
      <c r="C7" s="5" t="s">
        <v>10</v>
      </c>
      <c r="D7" s="5" t="s">
        <v>11</v>
      </c>
      <c r="E7" s="7">
        <v>186</v>
      </c>
      <c r="F7" s="8">
        <v>3.48</v>
      </c>
      <c r="G7" s="25">
        <f t="shared" ref="G7:G56" si="0">+ROUND(F7/$F$62,4)</f>
        <v>0.09</v>
      </c>
      <c r="H7" s="14"/>
    </row>
    <row r="8" spans="1:8" ht="12.95" customHeight="1">
      <c r="A8" s="6"/>
      <c r="B8" s="24" t="s">
        <v>108</v>
      </c>
      <c r="C8" s="5" t="s">
        <v>16</v>
      </c>
      <c r="D8" s="5" t="s">
        <v>17</v>
      </c>
      <c r="E8" s="7">
        <v>314</v>
      </c>
      <c r="F8" s="8">
        <v>2.89</v>
      </c>
      <c r="G8" s="25">
        <f t="shared" si="0"/>
        <v>7.4800000000000005E-2</v>
      </c>
    </row>
    <row r="9" spans="1:8" ht="12.95" customHeight="1">
      <c r="A9" s="6"/>
      <c r="B9" s="24" t="s">
        <v>107</v>
      </c>
      <c r="C9" s="5" t="s">
        <v>14</v>
      </c>
      <c r="D9" s="5" t="s">
        <v>15</v>
      </c>
      <c r="E9" s="7">
        <v>133</v>
      </c>
      <c r="F9" s="8">
        <v>2.27</v>
      </c>
      <c r="G9" s="25">
        <f t="shared" si="0"/>
        <v>5.8700000000000002E-2</v>
      </c>
    </row>
    <row r="10" spans="1:8" ht="12.95" customHeight="1">
      <c r="A10" s="6"/>
      <c r="B10" s="24" t="s">
        <v>114</v>
      </c>
      <c r="C10" s="5" t="s">
        <v>43</v>
      </c>
      <c r="D10" s="5" t="s">
        <v>37</v>
      </c>
      <c r="E10" s="7">
        <v>811</v>
      </c>
      <c r="F10" s="8">
        <v>2.13</v>
      </c>
      <c r="G10" s="25">
        <f t="shared" si="0"/>
        <v>5.5100000000000003E-2</v>
      </c>
    </row>
    <row r="11" spans="1:8" ht="12.95" customHeight="1">
      <c r="A11" s="6"/>
      <c r="B11" s="24" t="s">
        <v>113</v>
      </c>
      <c r="C11" s="5" t="s">
        <v>20</v>
      </c>
      <c r="D11" s="5" t="s">
        <v>11</v>
      </c>
      <c r="E11" s="7">
        <v>605</v>
      </c>
      <c r="F11" s="8">
        <v>1.9</v>
      </c>
      <c r="G11" s="25">
        <f t="shared" si="0"/>
        <v>4.9200000000000001E-2</v>
      </c>
    </row>
    <row r="12" spans="1:8" ht="12.95" customHeight="1">
      <c r="A12" s="6"/>
      <c r="B12" s="24" t="s">
        <v>110</v>
      </c>
      <c r="C12" s="5" t="s">
        <v>18</v>
      </c>
      <c r="D12" s="5" t="s">
        <v>19</v>
      </c>
      <c r="E12" s="7">
        <v>121</v>
      </c>
      <c r="F12" s="8">
        <v>1.52</v>
      </c>
      <c r="G12" s="25">
        <f t="shared" si="0"/>
        <v>3.9300000000000002E-2</v>
      </c>
    </row>
    <row r="13" spans="1:8" ht="12.95" customHeight="1">
      <c r="A13" s="6"/>
      <c r="B13" s="24" t="s">
        <v>109</v>
      </c>
      <c r="C13" s="5" t="s">
        <v>12</v>
      </c>
      <c r="D13" s="5" t="s">
        <v>13</v>
      </c>
      <c r="E13" s="7">
        <v>129</v>
      </c>
      <c r="F13" s="8">
        <v>1.34</v>
      </c>
      <c r="G13" s="25">
        <f t="shared" si="0"/>
        <v>3.4700000000000002E-2</v>
      </c>
    </row>
    <row r="14" spans="1:8" ht="12.95" customHeight="1">
      <c r="A14" s="6"/>
      <c r="B14" s="24" t="s">
        <v>116</v>
      </c>
      <c r="C14" s="5" t="s">
        <v>31</v>
      </c>
      <c r="D14" s="5" t="s">
        <v>13</v>
      </c>
      <c r="E14" s="7">
        <v>49</v>
      </c>
      <c r="F14" s="8">
        <v>1.32</v>
      </c>
      <c r="G14" s="25">
        <f t="shared" si="0"/>
        <v>3.4200000000000001E-2</v>
      </c>
    </row>
    <row r="15" spans="1:8" ht="12.95" customHeight="1">
      <c r="A15" s="6"/>
      <c r="B15" s="24" t="s">
        <v>124</v>
      </c>
      <c r="C15" s="5" t="s">
        <v>29</v>
      </c>
      <c r="D15" s="5" t="s">
        <v>30</v>
      </c>
      <c r="E15" s="7">
        <v>13</v>
      </c>
      <c r="F15" s="8">
        <v>1.26</v>
      </c>
      <c r="G15" s="25">
        <f t="shared" si="0"/>
        <v>3.2599999999999997E-2</v>
      </c>
    </row>
    <row r="16" spans="1:8" ht="12.95" customHeight="1">
      <c r="A16" s="6"/>
      <c r="B16" s="24" t="s">
        <v>123</v>
      </c>
      <c r="C16" s="5" t="s">
        <v>42</v>
      </c>
      <c r="D16" s="5" t="s">
        <v>11</v>
      </c>
      <c r="E16" s="7">
        <v>123</v>
      </c>
      <c r="F16" s="8">
        <v>1.24</v>
      </c>
      <c r="G16" s="25">
        <f t="shared" si="0"/>
        <v>3.2099999999999997E-2</v>
      </c>
    </row>
    <row r="17" spans="1:7" ht="12.95" customHeight="1">
      <c r="A17" s="6"/>
      <c r="B17" s="24" t="s">
        <v>21</v>
      </c>
      <c r="C17" s="5" t="s">
        <v>22</v>
      </c>
      <c r="D17" s="5" t="s">
        <v>11</v>
      </c>
      <c r="E17" s="7">
        <v>328</v>
      </c>
      <c r="F17" s="8">
        <v>1.02</v>
      </c>
      <c r="G17" s="25">
        <f t="shared" si="0"/>
        <v>2.64E-2</v>
      </c>
    </row>
    <row r="18" spans="1:7" ht="12.95" customHeight="1">
      <c r="A18" s="6"/>
      <c r="B18" s="24" t="s">
        <v>145</v>
      </c>
      <c r="C18" s="5" t="s">
        <v>85</v>
      </c>
      <c r="D18" s="5" t="s">
        <v>37</v>
      </c>
      <c r="E18" s="7">
        <v>70</v>
      </c>
      <c r="F18" s="8">
        <v>0.96</v>
      </c>
      <c r="G18" s="25">
        <f t="shared" si="0"/>
        <v>2.4799999999999999E-2</v>
      </c>
    </row>
    <row r="19" spans="1:7" ht="12.95" customHeight="1">
      <c r="A19" s="6"/>
      <c r="B19" s="24" t="s">
        <v>115</v>
      </c>
      <c r="C19" s="5" t="s">
        <v>24</v>
      </c>
      <c r="D19" s="5" t="s">
        <v>11</v>
      </c>
      <c r="E19" s="7">
        <v>169</v>
      </c>
      <c r="F19" s="8">
        <v>0.95</v>
      </c>
      <c r="G19" s="25">
        <f t="shared" si="0"/>
        <v>2.46E-2</v>
      </c>
    </row>
    <row r="20" spans="1:7" ht="12.95" customHeight="1">
      <c r="A20" s="6"/>
      <c r="B20" s="24" t="s">
        <v>131</v>
      </c>
      <c r="C20" s="5" t="s">
        <v>67</v>
      </c>
      <c r="D20" s="5" t="s">
        <v>11</v>
      </c>
      <c r="E20" s="7">
        <v>51</v>
      </c>
      <c r="F20" s="8">
        <v>0.84</v>
      </c>
      <c r="G20" s="25">
        <f t="shared" si="0"/>
        <v>2.1700000000000001E-2</v>
      </c>
    </row>
    <row r="21" spans="1:7" ht="12.95" customHeight="1">
      <c r="A21" s="6"/>
      <c r="B21" s="24" t="s">
        <v>127</v>
      </c>
      <c r="C21" s="5" t="s">
        <v>32</v>
      </c>
      <c r="D21" s="5" t="s">
        <v>30</v>
      </c>
      <c r="E21" s="7">
        <v>187</v>
      </c>
      <c r="F21" s="8">
        <v>0.81</v>
      </c>
      <c r="G21" s="25">
        <f t="shared" si="0"/>
        <v>2.1000000000000001E-2</v>
      </c>
    </row>
    <row r="22" spans="1:7" ht="12.95" customHeight="1">
      <c r="A22" s="6"/>
      <c r="B22" s="24" t="s">
        <v>139</v>
      </c>
      <c r="C22" s="5" t="s">
        <v>77</v>
      </c>
      <c r="D22" s="5" t="s">
        <v>30</v>
      </c>
      <c r="E22" s="7">
        <v>92</v>
      </c>
      <c r="F22" s="8">
        <v>0.69</v>
      </c>
      <c r="G22" s="25">
        <f t="shared" si="0"/>
        <v>1.7899999999999999E-2</v>
      </c>
    </row>
    <row r="23" spans="1:7" ht="12.95" customHeight="1">
      <c r="A23" s="6"/>
      <c r="B23" s="24" t="s">
        <v>144</v>
      </c>
      <c r="C23" s="5" t="s">
        <v>45</v>
      </c>
      <c r="D23" s="5" t="s">
        <v>46</v>
      </c>
      <c r="E23" s="7">
        <v>131</v>
      </c>
      <c r="F23" s="8">
        <v>0.69</v>
      </c>
      <c r="G23" s="25">
        <f t="shared" si="0"/>
        <v>1.7899999999999999E-2</v>
      </c>
    </row>
    <row r="24" spans="1:7" ht="12.95" customHeight="1">
      <c r="A24" s="6"/>
      <c r="B24" s="24" t="s">
        <v>237</v>
      </c>
      <c r="C24" s="5" t="s">
        <v>238</v>
      </c>
      <c r="D24" s="5" t="s">
        <v>104</v>
      </c>
      <c r="E24" s="7">
        <v>192</v>
      </c>
      <c r="F24" s="8">
        <v>0.63</v>
      </c>
      <c r="G24" s="25">
        <f t="shared" si="0"/>
        <v>1.6299999999999999E-2</v>
      </c>
    </row>
    <row r="25" spans="1:7" ht="12.95" customHeight="1">
      <c r="A25" s="6"/>
      <c r="B25" s="24" t="s">
        <v>214</v>
      </c>
      <c r="C25" s="5" t="s">
        <v>49</v>
      </c>
      <c r="D25" s="5" t="s">
        <v>26</v>
      </c>
      <c r="E25" s="7">
        <v>109</v>
      </c>
      <c r="F25" s="8">
        <v>0.62</v>
      </c>
      <c r="G25" s="25">
        <f t="shared" si="0"/>
        <v>1.6E-2</v>
      </c>
    </row>
    <row r="26" spans="1:7" ht="12.95" customHeight="1">
      <c r="A26" s="6"/>
      <c r="B26" s="24" t="s">
        <v>147</v>
      </c>
      <c r="C26" s="5" t="s">
        <v>308</v>
      </c>
      <c r="D26" s="5" t="s">
        <v>11</v>
      </c>
      <c r="E26" s="7">
        <v>182</v>
      </c>
      <c r="F26" s="8">
        <v>0.56999999999999995</v>
      </c>
      <c r="G26" s="25">
        <f t="shared" si="0"/>
        <v>1.47E-2</v>
      </c>
    </row>
    <row r="27" spans="1:7" ht="12.95" customHeight="1">
      <c r="A27" s="6"/>
      <c r="B27" s="24" t="s">
        <v>146</v>
      </c>
      <c r="C27" s="5" t="s">
        <v>39</v>
      </c>
      <c r="D27" s="5" t="s">
        <v>40</v>
      </c>
      <c r="E27" s="7">
        <v>280</v>
      </c>
      <c r="F27" s="8">
        <v>0.55000000000000004</v>
      </c>
      <c r="G27" s="25">
        <f t="shared" si="0"/>
        <v>1.4200000000000001E-2</v>
      </c>
    </row>
    <row r="28" spans="1:7" ht="12.95" customHeight="1">
      <c r="A28" s="6"/>
      <c r="B28" s="24" t="s">
        <v>155</v>
      </c>
      <c r="C28" s="5" t="s">
        <v>97</v>
      </c>
      <c r="D28" s="5" t="s">
        <v>95</v>
      </c>
      <c r="E28" s="7">
        <v>305</v>
      </c>
      <c r="F28" s="8">
        <v>0.54</v>
      </c>
      <c r="G28" s="25">
        <f t="shared" si="0"/>
        <v>1.4E-2</v>
      </c>
    </row>
    <row r="29" spans="1:7" ht="12.95" customHeight="1">
      <c r="A29" s="6"/>
      <c r="B29" s="24" t="s">
        <v>117</v>
      </c>
      <c r="C29" s="5" t="s">
        <v>47</v>
      </c>
      <c r="D29" s="5" t="s">
        <v>13</v>
      </c>
      <c r="E29" s="7">
        <v>60</v>
      </c>
      <c r="F29" s="8">
        <v>0.53</v>
      </c>
      <c r="G29" s="25">
        <f t="shared" si="0"/>
        <v>1.37E-2</v>
      </c>
    </row>
    <row r="30" spans="1:7" ht="12.95" customHeight="1">
      <c r="A30" s="6"/>
      <c r="B30" s="24" t="s">
        <v>150</v>
      </c>
      <c r="C30" s="5" t="s">
        <v>93</v>
      </c>
      <c r="D30" s="5" t="s">
        <v>37</v>
      </c>
      <c r="E30" s="7">
        <v>45</v>
      </c>
      <c r="F30" s="8">
        <v>0.52</v>
      </c>
      <c r="G30" s="25">
        <f t="shared" si="0"/>
        <v>1.35E-2</v>
      </c>
    </row>
    <row r="31" spans="1:7" ht="12.95" customHeight="1">
      <c r="A31" s="6"/>
      <c r="B31" s="24" t="s">
        <v>157</v>
      </c>
      <c r="C31" s="5" t="s">
        <v>99</v>
      </c>
      <c r="D31" s="5" t="s">
        <v>100</v>
      </c>
      <c r="E31" s="7">
        <v>66</v>
      </c>
      <c r="F31" s="8">
        <v>0.48</v>
      </c>
      <c r="G31" s="25">
        <f t="shared" si="0"/>
        <v>1.24E-2</v>
      </c>
    </row>
    <row r="32" spans="1:7" ht="12.95" customHeight="1">
      <c r="A32" s="6"/>
      <c r="B32" s="24" t="s">
        <v>153</v>
      </c>
      <c r="C32" s="5" t="s">
        <v>96</v>
      </c>
      <c r="D32" s="5" t="s">
        <v>30</v>
      </c>
      <c r="E32" s="7">
        <v>12</v>
      </c>
      <c r="F32" s="8">
        <v>0.45</v>
      </c>
      <c r="G32" s="25">
        <f t="shared" si="0"/>
        <v>1.1599999999999999E-2</v>
      </c>
    </row>
    <row r="33" spans="1:7" ht="12.95" customHeight="1">
      <c r="A33" s="6"/>
      <c r="B33" s="24" t="s">
        <v>141</v>
      </c>
      <c r="C33" s="5" t="s">
        <v>75</v>
      </c>
      <c r="D33" s="5" t="s">
        <v>66</v>
      </c>
      <c r="E33" s="7">
        <v>10</v>
      </c>
      <c r="F33" s="8">
        <v>0.43</v>
      </c>
      <c r="G33" s="25">
        <f t="shared" si="0"/>
        <v>1.11E-2</v>
      </c>
    </row>
    <row r="34" spans="1:7" ht="12.95" customHeight="1">
      <c r="A34" s="6"/>
      <c r="B34" s="24" t="s">
        <v>156</v>
      </c>
      <c r="C34" s="5" t="s">
        <v>94</v>
      </c>
      <c r="D34" s="5" t="s">
        <v>95</v>
      </c>
      <c r="E34" s="7">
        <v>217</v>
      </c>
      <c r="F34" s="8">
        <v>0.43</v>
      </c>
      <c r="G34" s="25">
        <f t="shared" si="0"/>
        <v>1.11E-2</v>
      </c>
    </row>
    <row r="35" spans="1:7" ht="12.95" customHeight="1">
      <c r="A35" s="6"/>
      <c r="B35" s="24" t="s">
        <v>143</v>
      </c>
      <c r="C35" s="5" t="s">
        <v>84</v>
      </c>
      <c r="D35" s="5" t="s">
        <v>30</v>
      </c>
      <c r="E35" s="7">
        <v>13</v>
      </c>
      <c r="F35" s="8">
        <v>0.43</v>
      </c>
      <c r="G35" s="25">
        <f t="shared" si="0"/>
        <v>1.11E-2</v>
      </c>
    </row>
    <row r="36" spans="1:7" ht="12.95" customHeight="1">
      <c r="A36" s="6"/>
      <c r="B36" s="24" t="s">
        <v>120</v>
      </c>
      <c r="C36" s="5" t="s">
        <v>44</v>
      </c>
      <c r="D36" s="5" t="s">
        <v>17</v>
      </c>
      <c r="E36" s="7">
        <v>78</v>
      </c>
      <c r="F36" s="8">
        <v>0.4</v>
      </c>
      <c r="G36" s="25">
        <f t="shared" si="0"/>
        <v>1.03E-2</v>
      </c>
    </row>
    <row r="37" spans="1:7" ht="12.95" customHeight="1">
      <c r="A37" s="6"/>
      <c r="B37" s="24" t="s">
        <v>112</v>
      </c>
      <c r="C37" s="5" t="s">
        <v>41</v>
      </c>
      <c r="D37" s="5" t="s">
        <v>13</v>
      </c>
      <c r="E37" s="7">
        <v>126</v>
      </c>
      <c r="F37" s="8">
        <v>0.4</v>
      </c>
      <c r="G37" s="25">
        <f t="shared" si="0"/>
        <v>1.03E-2</v>
      </c>
    </row>
    <row r="38" spans="1:7" ht="12.95" customHeight="1">
      <c r="A38" s="6"/>
      <c r="B38" s="24" t="s">
        <v>148</v>
      </c>
      <c r="C38" s="5" t="s">
        <v>83</v>
      </c>
      <c r="D38" s="5" t="s">
        <v>63</v>
      </c>
      <c r="E38" s="7">
        <v>2</v>
      </c>
      <c r="F38" s="8">
        <v>0.4</v>
      </c>
      <c r="G38" s="25">
        <f t="shared" si="0"/>
        <v>1.03E-2</v>
      </c>
    </row>
    <row r="39" spans="1:7" ht="12.95" customHeight="1">
      <c r="A39" s="6"/>
      <c r="B39" s="24" t="s">
        <v>135</v>
      </c>
      <c r="C39" s="5" t="s">
        <v>179</v>
      </c>
      <c r="D39" s="5" t="s">
        <v>15</v>
      </c>
      <c r="E39" s="7">
        <v>23</v>
      </c>
      <c r="F39" s="8">
        <v>0.4</v>
      </c>
      <c r="G39" s="25">
        <f t="shared" si="0"/>
        <v>1.03E-2</v>
      </c>
    </row>
    <row r="40" spans="1:7" ht="12.95" customHeight="1">
      <c r="A40" s="6"/>
      <c r="B40" s="24" t="s">
        <v>159</v>
      </c>
      <c r="C40" s="5" t="s">
        <v>89</v>
      </c>
      <c r="D40" s="5" t="s">
        <v>17</v>
      </c>
      <c r="E40" s="7">
        <v>101</v>
      </c>
      <c r="F40" s="8">
        <v>0.39</v>
      </c>
      <c r="G40" s="25">
        <f t="shared" si="0"/>
        <v>1.01E-2</v>
      </c>
    </row>
    <row r="41" spans="1:7" ht="12.95" customHeight="1">
      <c r="A41" s="6"/>
      <c r="B41" s="24" t="s">
        <v>218</v>
      </c>
      <c r="C41" s="5" t="s">
        <v>219</v>
      </c>
      <c r="D41" s="5" t="s">
        <v>15</v>
      </c>
      <c r="E41" s="7">
        <v>32</v>
      </c>
      <c r="F41" s="8">
        <v>0.38</v>
      </c>
      <c r="G41" s="25">
        <f t="shared" si="0"/>
        <v>9.7999999999999997E-3</v>
      </c>
    </row>
    <row r="42" spans="1:7" ht="12.95" customHeight="1">
      <c r="A42" s="6"/>
      <c r="B42" s="24" t="s">
        <v>154</v>
      </c>
      <c r="C42" s="5" t="s">
        <v>105</v>
      </c>
      <c r="D42" s="5" t="s">
        <v>104</v>
      </c>
      <c r="E42" s="7">
        <v>135</v>
      </c>
      <c r="F42" s="8">
        <v>0.37</v>
      </c>
      <c r="G42" s="25">
        <f t="shared" si="0"/>
        <v>9.5999999999999992E-3</v>
      </c>
    </row>
    <row r="43" spans="1:7" ht="12.95" customHeight="1">
      <c r="A43" s="6"/>
      <c r="B43" s="24" t="s">
        <v>151</v>
      </c>
      <c r="C43" s="5" t="s">
        <v>101</v>
      </c>
      <c r="D43" s="5" t="s">
        <v>70</v>
      </c>
      <c r="E43" s="7">
        <v>63</v>
      </c>
      <c r="F43" s="8">
        <v>0.31</v>
      </c>
      <c r="G43" s="25">
        <f t="shared" si="0"/>
        <v>8.0000000000000002E-3</v>
      </c>
    </row>
    <row r="44" spans="1:7" ht="12.95" customHeight="1">
      <c r="A44" s="6"/>
      <c r="B44" s="24" t="s">
        <v>130</v>
      </c>
      <c r="C44" s="5" t="s">
        <v>34</v>
      </c>
      <c r="D44" s="5" t="s">
        <v>35</v>
      </c>
      <c r="E44" s="7">
        <v>54</v>
      </c>
      <c r="F44" s="8">
        <v>0.31</v>
      </c>
      <c r="G44" s="25">
        <f t="shared" si="0"/>
        <v>8.0000000000000002E-3</v>
      </c>
    </row>
    <row r="45" spans="1:7" ht="12.95" customHeight="1">
      <c r="A45" s="6"/>
      <c r="B45" s="24" t="s">
        <v>142</v>
      </c>
      <c r="C45" s="5" t="s">
        <v>76</v>
      </c>
      <c r="D45" s="5" t="s">
        <v>13</v>
      </c>
      <c r="E45" s="7">
        <v>62</v>
      </c>
      <c r="F45" s="8">
        <v>0.31</v>
      </c>
      <c r="G45" s="25">
        <f t="shared" si="0"/>
        <v>8.0000000000000002E-3</v>
      </c>
    </row>
    <row r="46" spans="1:7" ht="12.95" customHeight="1">
      <c r="A46" s="6"/>
      <c r="B46" s="24" t="s">
        <v>125</v>
      </c>
      <c r="C46" s="5" t="s">
        <v>48</v>
      </c>
      <c r="D46" s="5" t="s">
        <v>23</v>
      </c>
      <c r="E46" s="7">
        <v>76</v>
      </c>
      <c r="F46" s="8">
        <v>0.31</v>
      </c>
      <c r="G46" s="25">
        <f t="shared" si="0"/>
        <v>8.0000000000000002E-3</v>
      </c>
    </row>
    <row r="47" spans="1:7" ht="12.95" customHeight="1">
      <c r="A47" s="6"/>
      <c r="B47" s="24" t="s">
        <v>128</v>
      </c>
      <c r="C47" s="5" t="s">
        <v>86</v>
      </c>
      <c r="D47" s="5" t="s">
        <v>26</v>
      </c>
      <c r="E47" s="7">
        <v>50</v>
      </c>
      <c r="F47" s="8">
        <v>0.3</v>
      </c>
      <c r="G47" s="25">
        <f t="shared" si="0"/>
        <v>7.7999999999999996E-3</v>
      </c>
    </row>
    <row r="48" spans="1:7" ht="12.95" customHeight="1">
      <c r="A48" s="6"/>
      <c r="B48" s="24" t="s">
        <v>202</v>
      </c>
      <c r="C48" s="5" t="s">
        <v>203</v>
      </c>
      <c r="D48" s="5" t="s">
        <v>30</v>
      </c>
      <c r="E48" s="7">
        <v>1</v>
      </c>
      <c r="F48" s="8">
        <v>0.3</v>
      </c>
      <c r="G48" s="25">
        <f t="shared" si="0"/>
        <v>7.7999999999999996E-3</v>
      </c>
    </row>
    <row r="49" spans="1:7" ht="12.95" customHeight="1">
      <c r="A49" s="6"/>
      <c r="B49" s="24" t="s">
        <v>118</v>
      </c>
      <c r="C49" s="5" t="s">
        <v>51</v>
      </c>
      <c r="D49" s="5" t="s">
        <v>26</v>
      </c>
      <c r="E49" s="7">
        <v>12</v>
      </c>
      <c r="F49" s="8">
        <v>0.28999999999999998</v>
      </c>
      <c r="G49" s="25">
        <f t="shared" si="0"/>
        <v>7.4999999999999997E-3</v>
      </c>
    </row>
    <row r="50" spans="1:7" ht="12.95" customHeight="1">
      <c r="A50" s="6"/>
      <c r="B50" s="24" t="s">
        <v>122</v>
      </c>
      <c r="C50" s="5" t="s">
        <v>27</v>
      </c>
      <c r="D50" s="5" t="s">
        <v>28</v>
      </c>
      <c r="E50" s="7">
        <v>100</v>
      </c>
      <c r="F50" s="8">
        <v>0.26</v>
      </c>
      <c r="G50" s="25">
        <f t="shared" si="0"/>
        <v>6.7000000000000002E-3</v>
      </c>
    </row>
    <row r="51" spans="1:7" ht="12.95" customHeight="1">
      <c r="A51" s="6"/>
      <c r="B51" s="24" t="s">
        <v>340</v>
      </c>
      <c r="C51" s="5" t="s">
        <v>341</v>
      </c>
      <c r="D51" s="5" t="s">
        <v>254</v>
      </c>
      <c r="E51" s="7">
        <v>33</v>
      </c>
      <c r="F51" s="8">
        <v>0.25</v>
      </c>
      <c r="G51" s="25">
        <f t="shared" si="0"/>
        <v>6.4999999999999997E-3</v>
      </c>
    </row>
    <row r="52" spans="1:7" ht="12.95" customHeight="1">
      <c r="A52" s="6"/>
      <c r="B52" s="24" t="s">
        <v>140</v>
      </c>
      <c r="C52" s="5" t="s">
        <v>78</v>
      </c>
      <c r="D52" s="5" t="s">
        <v>26</v>
      </c>
      <c r="E52" s="7">
        <v>24</v>
      </c>
      <c r="F52" s="8">
        <v>0.21</v>
      </c>
      <c r="G52" s="25">
        <f t="shared" si="0"/>
        <v>5.4000000000000003E-3</v>
      </c>
    </row>
    <row r="53" spans="1:7" ht="12.95" customHeight="1">
      <c r="A53" s="6"/>
      <c r="B53" s="24" t="s">
        <v>183</v>
      </c>
      <c r="C53" s="5" t="s">
        <v>184</v>
      </c>
      <c r="D53" s="5" t="s">
        <v>185</v>
      </c>
      <c r="E53" s="7">
        <v>55</v>
      </c>
      <c r="F53" s="8">
        <v>0.21</v>
      </c>
      <c r="G53" s="25">
        <f t="shared" si="0"/>
        <v>5.4000000000000003E-3</v>
      </c>
    </row>
    <row r="54" spans="1:7" ht="12.95" customHeight="1">
      <c r="A54" s="6"/>
      <c r="B54" s="24" t="s">
        <v>309</v>
      </c>
      <c r="C54" s="5" t="s">
        <v>310</v>
      </c>
      <c r="D54" s="5" t="s">
        <v>17</v>
      </c>
      <c r="E54" s="7">
        <v>49</v>
      </c>
      <c r="F54" s="8">
        <v>0.21</v>
      </c>
      <c r="G54" s="25">
        <f t="shared" si="0"/>
        <v>5.4000000000000003E-3</v>
      </c>
    </row>
    <row r="55" spans="1:7" ht="12.95" customHeight="1">
      <c r="A55" s="6"/>
      <c r="B55" s="24" t="s">
        <v>152</v>
      </c>
      <c r="C55" s="5" t="s">
        <v>98</v>
      </c>
      <c r="D55" s="5" t="s">
        <v>66</v>
      </c>
      <c r="E55" s="7">
        <v>73</v>
      </c>
      <c r="F55" s="8">
        <v>0.2</v>
      </c>
      <c r="G55" s="25">
        <f t="shared" si="0"/>
        <v>5.1999999999999998E-3</v>
      </c>
    </row>
    <row r="56" spans="1:7" ht="12.95" customHeight="1">
      <c r="A56" s="6"/>
      <c r="B56" s="24" t="s">
        <v>173</v>
      </c>
      <c r="C56" s="5" t="s">
        <v>174</v>
      </c>
      <c r="D56" s="5" t="s">
        <v>26</v>
      </c>
      <c r="E56" s="7">
        <v>28</v>
      </c>
      <c r="F56" s="8">
        <v>0.19</v>
      </c>
      <c r="G56" s="25">
        <f t="shared" si="0"/>
        <v>4.8999999999999998E-3</v>
      </c>
    </row>
    <row r="57" spans="1:7" ht="12.95" customHeight="1">
      <c r="A57" s="1"/>
      <c r="B57" s="22" t="s">
        <v>52</v>
      </c>
      <c r="C57" s="5" t="s">
        <v>1</v>
      </c>
      <c r="D57" s="5" t="s">
        <v>1</v>
      </c>
      <c r="E57" s="5" t="s">
        <v>1</v>
      </c>
      <c r="F57" s="9">
        <f>SUM(F7:F56)</f>
        <v>37.89</v>
      </c>
      <c r="G57" s="26">
        <f>SUM(G7:G56)</f>
        <v>0.98</v>
      </c>
    </row>
    <row r="58" spans="1:7" ht="12.95" customHeight="1">
      <c r="A58" s="1"/>
      <c r="B58" s="27" t="s">
        <v>53</v>
      </c>
      <c r="C58" s="10" t="s">
        <v>1</v>
      </c>
      <c r="D58" s="10" t="s">
        <v>1</v>
      </c>
      <c r="E58" s="10" t="s">
        <v>1</v>
      </c>
      <c r="F58" s="11" t="s">
        <v>54</v>
      </c>
      <c r="G58" s="28" t="s">
        <v>54</v>
      </c>
    </row>
    <row r="59" spans="1:7" ht="12.95" customHeight="1">
      <c r="A59" s="1"/>
      <c r="B59" s="27" t="s">
        <v>52</v>
      </c>
      <c r="C59" s="10" t="s">
        <v>1</v>
      </c>
      <c r="D59" s="10" t="s">
        <v>1</v>
      </c>
      <c r="E59" s="10" t="s">
        <v>1</v>
      </c>
      <c r="F59" s="11" t="s">
        <v>54</v>
      </c>
      <c r="G59" s="28" t="s">
        <v>54</v>
      </c>
    </row>
    <row r="60" spans="1:7" ht="12.95" customHeight="1">
      <c r="A60" s="1"/>
      <c r="B60" s="27" t="s">
        <v>55</v>
      </c>
      <c r="C60" s="12" t="s">
        <v>1</v>
      </c>
      <c r="D60" s="10" t="s">
        <v>1</v>
      </c>
      <c r="E60" s="12" t="s">
        <v>1</v>
      </c>
      <c r="F60" s="9">
        <f>+F57</f>
        <v>37.89</v>
      </c>
      <c r="G60" s="26">
        <f>+G57</f>
        <v>0.98</v>
      </c>
    </row>
    <row r="61" spans="1:7" ht="12.95" customHeight="1">
      <c r="A61" s="1"/>
      <c r="B61" s="27" t="s">
        <v>56</v>
      </c>
      <c r="C61" s="5" t="s">
        <v>1</v>
      </c>
      <c r="D61" s="10" t="s">
        <v>1</v>
      </c>
      <c r="E61" s="5" t="s">
        <v>1</v>
      </c>
      <c r="F61" s="13">
        <f>+F62-F60</f>
        <v>0.75999999999999801</v>
      </c>
      <c r="G61" s="26">
        <f>+G62-G60</f>
        <v>2.0000000000000018E-2</v>
      </c>
    </row>
    <row r="62" spans="1:7" ht="12.95" customHeight="1" thickBot="1">
      <c r="A62" s="1"/>
      <c r="B62" s="29" t="s">
        <v>57</v>
      </c>
      <c r="C62" s="30" t="s">
        <v>1</v>
      </c>
      <c r="D62" s="30" t="s">
        <v>1</v>
      </c>
      <c r="E62" s="30" t="s">
        <v>1</v>
      </c>
      <c r="F62" s="31">
        <v>38.65</v>
      </c>
      <c r="G62" s="32">
        <v>1</v>
      </c>
    </row>
    <row r="63" spans="1:7">
      <c r="A63" s="1"/>
      <c r="B63" s="4" t="s">
        <v>1</v>
      </c>
      <c r="C63" s="1"/>
      <c r="D63" s="1"/>
      <c r="E63" s="1"/>
      <c r="F63" s="1"/>
      <c r="G63" s="1"/>
    </row>
  </sheetData>
  <sortState ref="B8:F57">
    <sortCondition descending="1" ref="F8:F57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81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106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108</v>
      </c>
      <c r="C7" s="5" t="s">
        <v>16</v>
      </c>
      <c r="D7" s="5" t="s">
        <v>17</v>
      </c>
      <c r="E7" s="7">
        <v>124182</v>
      </c>
      <c r="F7" s="8">
        <v>1143.78</v>
      </c>
      <c r="G7" s="25">
        <f t="shared" ref="G7:G36" si="0">+ROUND(F7/$F$78,4)</f>
        <v>4.99E-2</v>
      </c>
    </row>
    <row r="8" spans="1:7" ht="12.95" customHeight="1">
      <c r="A8" s="6"/>
      <c r="B8" s="24" t="s">
        <v>111</v>
      </c>
      <c r="C8" s="5" t="s">
        <v>10</v>
      </c>
      <c r="D8" s="5" t="s">
        <v>11</v>
      </c>
      <c r="E8" s="7">
        <v>54811</v>
      </c>
      <c r="F8" s="8">
        <v>1026.9100000000001</v>
      </c>
      <c r="G8" s="25">
        <f t="shared" si="0"/>
        <v>4.48E-2</v>
      </c>
    </row>
    <row r="9" spans="1:7" ht="12.95" customHeight="1">
      <c r="A9" s="6"/>
      <c r="B9" s="24" t="s">
        <v>110</v>
      </c>
      <c r="C9" s="5" t="s">
        <v>18</v>
      </c>
      <c r="D9" s="5" t="s">
        <v>19</v>
      </c>
      <c r="E9" s="7">
        <v>73365</v>
      </c>
      <c r="F9" s="8">
        <v>922.16</v>
      </c>
      <c r="G9" s="25">
        <f t="shared" si="0"/>
        <v>4.02E-2</v>
      </c>
    </row>
    <row r="10" spans="1:7" ht="12.95" customHeight="1">
      <c r="A10" s="6"/>
      <c r="B10" s="24" t="s">
        <v>107</v>
      </c>
      <c r="C10" s="5" t="s">
        <v>14</v>
      </c>
      <c r="D10" s="5" t="s">
        <v>15</v>
      </c>
      <c r="E10" s="7">
        <v>40765</v>
      </c>
      <c r="F10" s="8">
        <v>697.24</v>
      </c>
      <c r="G10" s="25">
        <f t="shared" si="0"/>
        <v>3.04E-2</v>
      </c>
    </row>
    <row r="11" spans="1:7" ht="12.95" customHeight="1">
      <c r="A11" s="6"/>
      <c r="B11" s="24" t="s">
        <v>151</v>
      </c>
      <c r="C11" s="5" t="s">
        <v>101</v>
      </c>
      <c r="D11" s="5" t="s">
        <v>70</v>
      </c>
      <c r="E11" s="7">
        <v>124674</v>
      </c>
      <c r="F11" s="8">
        <v>619.88</v>
      </c>
      <c r="G11" s="25">
        <f t="shared" si="0"/>
        <v>2.7E-2</v>
      </c>
    </row>
    <row r="12" spans="1:7" ht="12.95" customHeight="1">
      <c r="A12" s="6"/>
      <c r="B12" s="24" t="s">
        <v>230</v>
      </c>
      <c r="C12" s="5" t="s">
        <v>231</v>
      </c>
      <c r="D12" s="5" t="s">
        <v>19</v>
      </c>
      <c r="E12" s="7">
        <v>128459</v>
      </c>
      <c r="F12" s="8">
        <v>547.11</v>
      </c>
      <c r="G12" s="25">
        <f t="shared" si="0"/>
        <v>2.3900000000000001E-2</v>
      </c>
    </row>
    <row r="13" spans="1:7" ht="12.95" customHeight="1">
      <c r="A13" s="6"/>
      <c r="B13" s="24" t="s">
        <v>114</v>
      </c>
      <c r="C13" s="5" t="s">
        <v>43</v>
      </c>
      <c r="D13" s="5" t="s">
        <v>37</v>
      </c>
      <c r="E13" s="7">
        <v>194343</v>
      </c>
      <c r="F13" s="8">
        <v>511.32</v>
      </c>
      <c r="G13" s="25">
        <f t="shared" si="0"/>
        <v>2.23E-2</v>
      </c>
    </row>
    <row r="14" spans="1:7" ht="12.95" customHeight="1">
      <c r="A14" s="6"/>
      <c r="B14" s="24" t="s">
        <v>363</v>
      </c>
      <c r="C14" s="5" t="s">
        <v>375</v>
      </c>
      <c r="D14" s="5" t="s">
        <v>35</v>
      </c>
      <c r="E14" s="7">
        <v>814666</v>
      </c>
      <c r="F14" s="8">
        <v>499.39</v>
      </c>
      <c r="G14" s="25">
        <f t="shared" si="0"/>
        <v>2.18E-2</v>
      </c>
    </row>
    <row r="15" spans="1:7" ht="12.95" customHeight="1">
      <c r="A15" s="6"/>
      <c r="B15" s="24" t="s">
        <v>113</v>
      </c>
      <c r="C15" s="5" t="s">
        <v>20</v>
      </c>
      <c r="D15" s="5" t="s">
        <v>11</v>
      </c>
      <c r="E15" s="7">
        <v>155401</v>
      </c>
      <c r="F15" s="8">
        <v>487.96</v>
      </c>
      <c r="G15" s="25">
        <f t="shared" si="0"/>
        <v>2.1299999999999999E-2</v>
      </c>
    </row>
    <row r="16" spans="1:7" ht="12.95" customHeight="1">
      <c r="A16" s="6"/>
      <c r="B16" s="24" t="s">
        <v>234</v>
      </c>
      <c r="C16" s="5" t="s">
        <v>235</v>
      </c>
      <c r="D16" s="5" t="s">
        <v>63</v>
      </c>
      <c r="E16" s="7">
        <v>177679</v>
      </c>
      <c r="F16" s="8">
        <v>477.6</v>
      </c>
      <c r="G16" s="25">
        <f t="shared" si="0"/>
        <v>2.0799999999999999E-2</v>
      </c>
    </row>
    <row r="17" spans="1:7" ht="12.95" customHeight="1">
      <c r="A17" s="6"/>
      <c r="B17" s="24" t="s">
        <v>132</v>
      </c>
      <c r="C17" s="5" t="s">
        <v>60</v>
      </c>
      <c r="D17" s="5" t="s">
        <v>37</v>
      </c>
      <c r="E17" s="7">
        <v>78038</v>
      </c>
      <c r="F17" s="8">
        <v>472.6</v>
      </c>
      <c r="G17" s="25">
        <f t="shared" si="0"/>
        <v>2.06E-2</v>
      </c>
    </row>
    <row r="18" spans="1:7" ht="12.95" customHeight="1">
      <c r="A18" s="6"/>
      <c r="B18" s="24" t="s">
        <v>384</v>
      </c>
      <c r="C18" s="5" t="s">
        <v>382</v>
      </c>
      <c r="D18" s="5" t="s">
        <v>13</v>
      </c>
      <c r="E18" s="7">
        <v>11400</v>
      </c>
      <c r="F18" s="8">
        <v>465.41</v>
      </c>
      <c r="G18" s="25">
        <f t="shared" si="0"/>
        <v>2.0299999999999999E-2</v>
      </c>
    </row>
    <row r="19" spans="1:7" ht="12.95" customHeight="1">
      <c r="A19" s="6"/>
      <c r="B19" s="24" t="s">
        <v>21</v>
      </c>
      <c r="C19" s="5" t="s">
        <v>22</v>
      </c>
      <c r="D19" s="5" t="s">
        <v>11</v>
      </c>
      <c r="E19" s="7">
        <v>150290</v>
      </c>
      <c r="F19" s="8">
        <v>465.15</v>
      </c>
      <c r="G19" s="25">
        <f t="shared" si="0"/>
        <v>2.0299999999999999E-2</v>
      </c>
    </row>
    <row r="20" spans="1:7" ht="12.95" customHeight="1">
      <c r="A20" s="6"/>
      <c r="B20" s="24" t="s">
        <v>144</v>
      </c>
      <c r="C20" s="5" t="s">
        <v>45</v>
      </c>
      <c r="D20" s="5" t="s">
        <v>46</v>
      </c>
      <c r="E20" s="7">
        <v>82778</v>
      </c>
      <c r="F20" s="8">
        <v>438.23</v>
      </c>
      <c r="G20" s="25">
        <f t="shared" si="0"/>
        <v>1.9099999999999999E-2</v>
      </c>
    </row>
    <row r="21" spans="1:7" ht="12.95" customHeight="1">
      <c r="A21" s="6"/>
      <c r="B21" s="24" t="s">
        <v>249</v>
      </c>
      <c r="C21" s="5" t="s">
        <v>250</v>
      </c>
      <c r="D21" s="5" t="s">
        <v>30</v>
      </c>
      <c r="E21" s="7">
        <v>364782</v>
      </c>
      <c r="F21" s="8">
        <v>435</v>
      </c>
      <c r="G21" s="25">
        <f t="shared" si="0"/>
        <v>1.9E-2</v>
      </c>
    </row>
    <row r="22" spans="1:7" ht="12.95" customHeight="1">
      <c r="A22" s="6"/>
      <c r="B22" s="24" t="s">
        <v>288</v>
      </c>
      <c r="C22" s="5" t="s">
        <v>289</v>
      </c>
      <c r="D22" s="5" t="s">
        <v>13</v>
      </c>
      <c r="E22" s="7">
        <v>74956</v>
      </c>
      <c r="F22" s="8">
        <v>434.15</v>
      </c>
      <c r="G22" s="25">
        <f t="shared" si="0"/>
        <v>1.89E-2</v>
      </c>
    </row>
    <row r="23" spans="1:7" ht="12.95" customHeight="1">
      <c r="A23" s="6"/>
      <c r="B23" s="24" t="s">
        <v>242</v>
      </c>
      <c r="C23" s="5" t="s">
        <v>243</v>
      </c>
      <c r="D23" s="5" t="s">
        <v>15</v>
      </c>
      <c r="E23" s="7">
        <v>88728</v>
      </c>
      <c r="F23" s="8">
        <v>419.11</v>
      </c>
      <c r="G23" s="25">
        <f t="shared" si="0"/>
        <v>1.83E-2</v>
      </c>
    </row>
    <row r="24" spans="1:7" ht="12.95" customHeight="1">
      <c r="A24" s="6"/>
      <c r="B24" s="24" t="s">
        <v>237</v>
      </c>
      <c r="C24" s="5" t="s">
        <v>238</v>
      </c>
      <c r="D24" s="5" t="s">
        <v>104</v>
      </c>
      <c r="E24" s="7">
        <v>125391</v>
      </c>
      <c r="F24" s="8">
        <v>413.48</v>
      </c>
      <c r="G24" s="25">
        <f t="shared" si="0"/>
        <v>1.7999999999999999E-2</v>
      </c>
    </row>
    <row r="25" spans="1:7" ht="12.95" customHeight="1">
      <c r="A25" s="6"/>
      <c r="B25" s="24" t="s">
        <v>164</v>
      </c>
      <c r="C25" s="5" t="s">
        <v>356</v>
      </c>
      <c r="D25" s="5" t="s">
        <v>70</v>
      </c>
      <c r="E25" s="7">
        <v>120663</v>
      </c>
      <c r="F25" s="8">
        <v>404.16</v>
      </c>
      <c r="G25" s="25">
        <f t="shared" si="0"/>
        <v>1.7600000000000001E-2</v>
      </c>
    </row>
    <row r="26" spans="1:7" ht="12.95" customHeight="1">
      <c r="A26" s="6"/>
      <c r="B26" s="24" t="s">
        <v>124</v>
      </c>
      <c r="C26" s="5" t="s">
        <v>29</v>
      </c>
      <c r="D26" s="5" t="s">
        <v>30</v>
      </c>
      <c r="E26" s="7">
        <v>4121</v>
      </c>
      <c r="F26" s="8">
        <v>401.03</v>
      </c>
      <c r="G26" s="25">
        <f t="shared" si="0"/>
        <v>1.7500000000000002E-2</v>
      </c>
    </row>
    <row r="27" spans="1:7" ht="12.95" customHeight="1">
      <c r="A27" s="6"/>
      <c r="B27" s="24" t="s">
        <v>141</v>
      </c>
      <c r="C27" s="5" t="s">
        <v>75</v>
      </c>
      <c r="D27" s="5" t="s">
        <v>66</v>
      </c>
      <c r="E27" s="7">
        <v>9071</v>
      </c>
      <c r="F27" s="8">
        <v>391.94</v>
      </c>
      <c r="G27" s="25">
        <f t="shared" si="0"/>
        <v>1.7100000000000001E-2</v>
      </c>
    </row>
    <row r="28" spans="1:7" ht="12.95" customHeight="1">
      <c r="A28" s="6"/>
      <c r="B28" s="24" t="s">
        <v>115</v>
      </c>
      <c r="C28" s="5" t="s">
        <v>24</v>
      </c>
      <c r="D28" s="5" t="s">
        <v>11</v>
      </c>
      <c r="E28" s="7">
        <v>69013</v>
      </c>
      <c r="F28" s="8">
        <v>388.13</v>
      </c>
      <c r="G28" s="25">
        <f t="shared" si="0"/>
        <v>1.6899999999999998E-2</v>
      </c>
    </row>
    <row r="29" spans="1:7" ht="12.95" customHeight="1">
      <c r="A29" s="6"/>
      <c r="B29" s="24" t="s">
        <v>359</v>
      </c>
      <c r="C29" s="5" t="s">
        <v>371</v>
      </c>
      <c r="D29" s="5" t="s">
        <v>160</v>
      </c>
      <c r="E29" s="7">
        <v>121598</v>
      </c>
      <c r="F29" s="8">
        <v>385.71</v>
      </c>
      <c r="G29" s="25">
        <f t="shared" si="0"/>
        <v>1.6799999999999999E-2</v>
      </c>
    </row>
    <row r="30" spans="1:7" ht="12.95" customHeight="1">
      <c r="A30" s="6"/>
      <c r="B30" s="24" t="s">
        <v>417</v>
      </c>
      <c r="C30" s="5" t="s">
        <v>422</v>
      </c>
      <c r="D30" s="5" t="s">
        <v>236</v>
      </c>
      <c r="E30" s="7">
        <v>75063</v>
      </c>
      <c r="F30" s="8">
        <v>378.66</v>
      </c>
      <c r="G30" s="25">
        <f t="shared" si="0"/>
        <v>1.6500000000000001E-2</v>
      </c>
    </row>
    <row r="31" spans="1:7" ht="12.95" customHeight="1">
      <c r="A31" s="6"/>
      <c r="B31" s="24" t="s">
        <v>116</v>
      </c>
      <c r="C31" s="5" t="s">
        <v>31</v>
      </c>
      <c r="D31" s="5" t="s">
        <v>13</v>
      </c>
      <c r="E31" s="7">
        <v>13919</v>
      </c>
      <c r="F31" s="8">
        <v>375.87</v>
      </c>
      <c r="G31" s="25">
        <f t="shared" si="0"/>
        <v>1.6400000000000001E-2</v>
      </c>
    </row>
    <row r="32" spans="1:7" ht="12.95" customHeight="1">
      <c r="A32" s="6"/>
      <c r="B32" s="24" t="s">
        <v>318</v>
      </c>
      <c r="C32" s="5" t="s">
        <v>319</v>
      </c>
      <c r="D32" s="5" t="s">
        <v>33</v>
      </c>
      <c r="E32" s="7">
        <v>30570</v>
      </c>
      <c r="F32" s="8">
        <v>370.28</v>
      </c>
      <c r="G32" s="25">
        <f t="shared" si="0"/>
        <v>1.6199999999999999E-2</v>
      </c>
    </row>
    <row r="33" spans="1:7" ht="12.95" customHeight="1">
      <c r="A33" s="6"/>
      <c r="B33" s="24" t="s">
        <v>157</v>
      </c>
      <c r="C33" s="5" t="s">
        <v>99</v>
      </c>
      <c r="D33" s="5" t="s">
        <v>100</v>
      </c>
      <c r="E33" s="7">
        <v>48495</v>
      </c>
      <c r="F33" s="8">
        <v>355.2</v>
      </c>
      <c r="G33" s="25">
        <f t="shared" si="0"/>
        <v>1.55E-2</v>
      </c>
    </row>
    <row r="34" spans="1:7" ht="12.95" customHeight="1">
      <c r="A34" s="6"/>
      <c r="B34" s="24" t="s">
        <v>406</v>
      </c>
      <c r="C34" s="5" t="s">
        <v>414</v>
      </c>
      <c r="D34" s="5" t="s">
        <v>236</v>
      </c>
      <c r="E34" s="7">
        <v>50870</v>
      </c>
      <c r="F34" s="8">
        <v>343.68</v>
      </c>
      <c r="G34" s="25">
        <f t="shared" si="0"/>
        <v>1.4999999999999999E-2</v>
      </c>
    </row>
    <row r="35" spans="1:7" ht="12.95" customHeight="1">
      <c r="A35" s="6"/>
      <c r="B35" s="24" t="s">
        <v>311</v>
      </c>
      <c r="C35" s="5" t="s">
        <v>312</v>
      </c>
      <c r="D35" s="5" t="s">
        <v>313</v>
      </c>
      <c r="E35" s="7">
        <v>100142</v>
      </c>
      <c r="F35" s="8">
        <v>337.43</v>
      </c>
      <c r="G35" s="25">
        <f t="shared" si="0"/>
        <v>1.47E-2</v>
      </c>
    </row>
    <row r="36" spans="1:7" ht="12.95" customHeight="1">
      <c r="A36" s="6"/>
      <c r="B36" s="24" t="s">
        <v>364</v>
      </c>
      <c r="C36" s="5" t="s">
        <v>376</v>
      </c>
      <c r="D36" s="5" t="s">
        <v>37</v>
      </c>
      <c r="E36" s="7">
        <v>31054</v>
      </c>
      <c r="F36" s="8">
        <v>335.86</v>
      </c>
      <c r="G36" s="25">
        <f t="shared" si="0"/>
        <v>1.47E-2</v>
      </c>
    </row>
    <row r="37" spans="1:7" ht="12.95" customHeight="1">
      <c r="A37" s="6"/>
      <c r="B37" s="24" t="s">
        <v>399</v>
      </c>
      <c r="C37" s="5" t="s">
        <v>251</v>
      </c>
      <c r="D37" s="5" t="s">
        <v>11</v>
      </c>
      <c r="E37" s="7">
        <v>268542</v>
      </c>
      <c r="F37" s="8">
        <v>335.27</v>
      </c>
      <c r="G37" s="25">
        <f t="shared" ref="G37:G68" si="1">+ROUND(F37/$F$78,4)</f>
        <v>1.46E-2</v>
      </c>
    </row>
    <row r="38" spans="1:7" ht="12.95" customHeight="1">
      <c r="A38" s="6"/>
      <c r="B38" s="24" t="s">
        <v>228</v>
      </c>
      <c r="C38" s="5" t="s">
        <v>229</v>
      </c>
      <c r="D38" s="5" t="s">
        <v>13</v>
      </c>
      <c r="E38" s="7">
        <v>34000</v>
      </c>
      <c r="F38" s="8">
        <v>332.06</v>
      </c>
      <c r="G38" s="25">
        <f t="shared" si="1"/>
        <v>1.4500000000000001E-2</v>
      </c>
    </row>
    <row r="39" spans="1:7" ht="12.95" customHeight="1">
      <c r="A39" s="6"/>
      <c r="B39" s="24" t="s">
        <v>351</v>
      </c>
      <c r="C39" s="5" t="s">
        <v>357</v>
      </c>
      <c r="D39" s="5" t="s">
        <v>23</v>
      </c>
      <c r="E39" s="7">
        <v>7150</v>
      </c>
      <c r="F39" s="8">
        <v>326.10000000000002</v>
      </c>
      <c r="G39" s="25">
        <f t="shared" si="1"/>
        <v>1.4200000000000001E-2</v>
      </c>
    </row>
    <row r="40" spans="1:7" ht="12.95" customHeight="1">
      <c r="A40" s="6"/>
      <c r="B40" s="24" t="s">
        <v>145</v>
      </c>
      <c r="C40" s="5" t="s">
        <v>85</v>
      </c>
      <c r="D40" s="5" t="s">
        <v>37</v>
      </c>
      <c r="E40" s="7">
        <v>23645</v>
      </c>
      <c r="F40" s="8">
        <v>323.49</v>
      </c>
      <c r="G40" s="25">
        <f t="shared" si="1"/>
        <v>1.41E-2</v>
      </c>
    </row>
    <row r="41" spans="1:7" ht="12.95" customHeight="1">
      <c r="A41" s="6"/>
      <c r="B41" s="24" t="s">
        <v>143</v>
      </c>
      <c r="C41" s="5" t="s">
        <v>84</v>
      </c>
      <c r="D41" s="5" t="s">
        <v>30</v>
      </c>
      <c r="E41" s="7">
        <v>9189</v>
      </c>
      <c r="F41" s="8">
        <v>305.37</v>
      </c>
      <c r="G41" s="25">
        <f t="shared" si="1"/>
        <v>1.3299999999999999E-2</v>
      </c>
    </row>
    <row r="42" spans="1:7" ht="12.95" customHeight="1">
      <c r="A42" s="6"/>
      <c r="B42" s="24" t="s">
        <v>186</v>
      </c>
      <c r="C42" s="5" t="s">
        <v>187</v>
      </c>
      <c r="D42" s="5" t="s">
        <v>37</v>
      </c>
      <c r="E42" s="7">
        <v>3799</v>
      </c>
      <c r="F42" s="8">
        <v>298.02999999999997</v>
      </c>
      <c r="G42" s="25">
        <f t="shared" si="1"/>
        <v>1.2999999999999999E-2</v>
      </c>
    </row>
    <row r="43" spans="1:7" ht="12.95" customHeight="1">
      <c r="A43" s="6"/>
      <c r="B43" s="24" t="s">
        <v>332</v>
      </c>
      <c r="C43" s="5" t="s">
        <v>333</v>
      </c>
      <c r="D43" s="5" t="s">
        <v>100</v>
      </c>
      <c r="E43" s="7">
        <v>140000</v>
      </c>
      <c r="F43" s="8">
        <v>286.93</v>
      </c>
      <c r="G43" s="25">
        <f t="shared" si="1"/>
        <v>1.2500000000000001E-2</v>
      </c>
    </row>
    <row r="44" spans="1:7" ht="12.95" customHeight="1">
      <c r="A44" s="6"/>
      <c r="B44" s="24" t="s">
        <v>247</v>
      </c>
      <c r="C44" s="5" t="s">
        <v>248</v>
      </c>
      <c r="D44" s="5" t="s">
        <v>236</v>
      </c>
      <c r="E44" s="7">
        <v>33000</v>
      </c>
      <c r="F44" s="8">
        <v>282.48</v>
      </c>
      <c r="G44" s="25">
        <f t="shared" si="1"/>
        <v>1.23E-2</v>
      </c>
    </row>
    <row r="45" spans="1:7" ht="12.95" customHeight="1">
      <c r="A45" s="6"/>
      <c r="B45" s="24" t="s">
        <v>419</v>
      </c>
      <c r="C45" s="5" t="s">
        <v>424</v>
      </c>
      <c r="D45" s="5" t="s">
        <v>236</v>
      </c>
      <c r="E45" s="7">
        <v>82500</v>
      </c>
      <c r="F45" s="8">
        <v>280.25</v>
      </c>
      <c r="G45" s="25">
        <f t="shared" si="1"/>
        <v>1.2200000000000001E-2</v>
      </c>
    </row>
    <row r="46" spans="1:7" ht="12.95" customHeight="1">
      <c r="A46" s="6"/>
      <c r="B46" s="24" t="s">
        <v>162</v>
      </c>
      <c r="C46" s="5" t="s">
        <v>87</v>
      </c>
      <c r="D46" s="5" t="s">
        <v>70</v>
      </c>
      <c r="E46" s="7">
        <v>105580</v>
      </c>
      <c r="F46" s="8">
        <v>268.75</v>
      </c>
      <c r="G46" s="25">
        <f t="shared" si="1"/>
        <v>1.17E-2</v>
      </c>
    </row>
    <row r="47" spans="1:7" ht="12.95" customHeight="1">
      <c r="A47" s="6"/>
      <c r="B47" s="24" t="s">
        <v>280</v>
      </c>
      <c r="C47" s="5" t="s">
        <v>281</v>
      </c>
      <c r="D47" s="5" t="s">
        <v>19</v>
      </c>
      <c r="E47" s="7">
        <v>129000</v>
      </c>
      <c r="F47" s="8">
        <v>257.48</v>
      </c>
      <c r="G47" s="25">
        <f t="shared" si="1"/>
        <v>1.12E-2</v>
      </c>
    </row>
    <row r="48" spans="1:7" ht="12.95" customHeight="1">
      <c r="A48" s="6"/>
      <c r="B48" s="24" t="s">
        <v>350</v>
      </c>
      <c r="C48" s="5" t="s">
        <v>355</v>
      </c>
      <c r="D48" s="5" t="s">
        <v>13</v>
      </c>
      <c r="E48" s="7">
        <v>65653</v>
      </c>
      <c r="F48" s="8">
        <v>257.13</v>
      </c>
      <c r="G48" s="25">
        <f t="shared" si="1"/>
        <v>1.12E-2</v>
      </c>
    </row>
    <row r="49" spans="1:7" ht="12.95" customHeight="1">
      <c r="A49" s="6"/>
      <c r="B49" s="24" t="s">
        <v>191</v>
      </c>
      <c r="C49" s="5" t="s">
        <v>192</v>
      </c>
      <c r="D49" s="5" t="s">
        <v>36</v>
      </c>
      <c r="E49" s="7">
        <v>34540</v>
      </c>
      <c r="F49" s="8">
        <v>252.44</v>
      </c>
      <c r="G49" s="25">
        <f t="shared" si="1"/>
        <v>1.0999999999999999E-2</v>
      </c>
    </row>
    <row r="50" spans="1:7" ht="12.95" customHeight="1">
      <c r="A50" s="6"/>
      <c r="B50" s="24" t="s">
        <v>224</v>
      </c>
      <c r="C50" s="5" t="s">
        <v>225</v>
      </c>
      <c r="D50" s="5" t="s">
        <v>11</v>
      </c>
      <c r="E50" s="7">
        <v>795714</v>
      </c>
      <c r="F50" s="8">
        <v>247.07</v>
      </c>
      <c r="G50" s="25">
        <f t="shared" si="1"/>
        <v>1.0800000000000001E-2</v>
      </c>
    </row>
    <row r="51" spans="1:7" ht="12.95" customHeight="1">
      <c r="A51" s="6"/>
      <c r="B51" s="24" t="s">
        <v>134</v>
      </c>
      <c r="C51" s="5" t="s">
        <v>61</v>
      </c>
      <c r="D51" s="5" t="s">
        <v>50</v>
      </c>
      <c r="E51" s="7">
        <v>33368</v>
      </c>
      <c r="F51" s="8">
        <v>244.22</v>
      </c>
      <c r="G51" s="25">
        <f t="shared" si="1"/>
        <v>1.0699999999999999E-2</v>
      </c>
    </row>
    <row r="52" spans="1:7" ht="12.95" customHeight="1">
      <c r="A52" s="6"/>
      <c r="B52" s="24" t="s">
        <v>109</v>
      </c>
      <c r="C52" s="5" t="s">
        <v>12</v>
      </c>
      <c r="D52" s="5" t="s">
        <v>13</v>
      </c>
      <c r="E52" s="7">
        <v>22435</v>
      </c>
      <c r="F52" s="8">
        <v>233.17</v>
      </c>
      <c r="G52" s="25">
        <f t="shared" si="1"/>
        <v>1.0200000000000001E-2</v>
      </c>
    </row>
    <row r="53" spans="1:7" ht="12.95" customHeight="1">
      <c r="A53" s="6"/>
      <c r="B53" s="24" t="s">
        <v>126</v>
      </c>
      <c r="C53" s="5" t="s">
        <v>25</v>
      </c>
      <c r="D53" s="5" t="s">
        <v>26</v>
      </c>
      <c r="E53" s="7">
        <v>7900</v>
      </c>
      <c r="F53" s="8">
        <v>226.25</v>
      </c>
      <c r="G53" s="25">
        <f t="shared" si="1"/>
        <v>9.9000000000000008E-3</v>
      </c>
    </row>
    <row r="54" spans="1:7" ht="12.95" customHeight="1">
      <c r="A54" s="6"/>
      <c r="B54" s="24" t="s">
        <v>127</v>
      </c>
      <c r="C54" s="5" t="s">
        <v>32</v>
      </c>
      <c r="D54" s="5" t="s">
        <v>30</v>
      </c>
      <c r="E54" s="7">
        <v>51556</v>
      </c>
      <c r="F54" s="8">
        <v>222.31</v>
      </c>
      <c r="G54" s="25">
        <f t="shared" si="1"/>
        <v>9.7000000000000003E-3</v>
      </c>
    </row>
    <row r="55" spans="1:7" ht="12.95" customHeight="1">
      <c r="A55" s="6"/>
      <c r="B55" s="24" t="s">
        <v>131</v>
      </c>
      <c r="C55" s="5" t="s">
        <v>67</v>
      </c>
      <c r="D55" s="5" t="s">
        <v>11</v>
      </c>
      <c r="E55" s="7">
        <v>12980</v>
      </c>
      <c r="F55" s="8">
        <v>214.2</v>
      </c>
      <c r="G55" s="25">
        <f t="shared" si="1"/>
        <v>9.2999999999999992E-3</v>
      </c>
    </row>
    <row r="56" spans="1:7" ht="12.95" customHeight="1">
      <c r="A56" s="6"/>
      <c r="B56" s="24" t="s">
        <v>146</v>
      </c>
      <c r="C56" s="5" t="s">
        <v>39</v>
      </c>
      <c r="D56" s="5" t="s">
        <v>40</v>
      </c>
      <c r="E56" s="7">
        <v>89899</v>
      </c>
      <c r="F56" s="8">
        <v>174.99</v>
      </c>
      <c r="G56" s="25">
        <f t="shared" si="1"/>
        <v>7.6E-3</v>
      </c>
    </row>
    <row r="57" spans="1:7" ht="12.95" customHeight="1">
      <c r="A57" s="6"/>
      <c r="B57" s="24" t="s">
        <v>405</v>
      </c>
      <c r="C57" s="5" t="s">
        <v>413</v>
      </c>
      <c r="D57" s="5" t="s">
        <v>35</v>
      </c>
      <c r="E57" s="7">
        <v>22000</v>
      </c>
      <c r="F57" s="8">
        <v>165.77</v>
      </c>
      <c r="G57" s="25">
        <f t="shared" si="1"/>
        <v>7.1999999999999998E-3</v>
      </c>
    </row>
    <row r="58" spans="1:7" ht="12.95" customHeight="1">
      <c r="A58" s="6"/>
      <c r="B58" s="24" t="s">
        <v>368</v>
      </c>
      <c r="C58" s="5" t="s">
        <v>380</v>
      </c>
      <c r="D58" s="5" t="s">
        <v>26</v>
      </c>
      <c r="E58" s="7">
        <v>7250</v>
      </c>
      <c r="F58" s="8">
        <v>159.65</v>
      </c>
      <c r="G58" s="25">
        <f t="shared" si="1"/>
        <v>7.0000000000000001E-3</v>
      </c>
    </row>
    <row r="59" spans="1:7" ht="12.95" customHeight="1">
      <c r="A59" s="6"/>
      <c r="B59" s="24" t="s">
        <v>385</v>
      </c>
      <c r="C59" s="5" t="s">
        <v>383</v>
      </c>
      <c r="D59" s="5" t="s">
        <v>160</v>
      </c>
      <c r="E59" s="7">
        <v>17366</v>
      </c>
      <c r="F59" s="8">
        <v>157.1</v>
      </c>
      <c r="G59" s="25">
        <f t="shared" si="1"/>
        <v>6.8999999999999999E-3</v>
      </c>
    </row>
    <row r="60" spans="1:7" ht="12.95" customHeight="1">
      <c r="A60" s="6"/>
      <c r="B60" s="24" t="s">
        <v>361</v>
      </c>
      <c r="C60" s="5" t="s">
        <v>373</v>
      </c>
      <c r="D60" s="5" t="s">
        <v>35</v>
      </c>
      <c r="E60" s="7">
        <v>99500</v>
      </c>
      <c r="F60" s="8">
        <v>153.72999999999999</v>
      </c>
      <c r="G60" s="25">
        <f t="shared" si="1"/>
        <v>6.7000000000000002E-3</v>
      </c>
    </row>
    <row r="61" spans="1:7" ht="12.95" customHeight="1">
      <c r="A61" s="6"/>
      <c r="B61" s="24" t="s">
        <v>338</v>
      </c>
      <c r="C61" s="5" t="s">
        <v>339</v>
      </c>
      <c r="D61" s="5" t="s">
        <v>11</v>
      </c>
      <c r="E61" s="7">
        <v>260313</v>
      </c>
      <c r="F61" s="8">
        <v>151.37</v>
      </c>
      <c r="G61" s="25">
        <f t="shared" si="1"/>
        <v>6.6E-3</v>
      </c>
    </row>
    <row r="62" spans="1:7" ht="12.95" customHeight="1">
      <c r="A62" s="6"/>
      <c r="B62" s="24" t="s">
        <v>336</v>
      </c>
      <c r="C62" s="5" t="s">
        <v>337</v>
      </c>
      <c r="D62" s="5" t="s">
        <v>33</v>
      </c>
      <c r="E62" s="7">
        <v>16550</v>
      </c>
      <c r="F62" s="8">
        <v>150.27000000000001</v>
      </c>
      <c r="G62" s="25">
        <f t="shared" si="1"/>
        <v>6.6E-3</v>
      </c>
    </row>
    <row r="63" spans="1:7" ht="12.95" customHeight="1">
      <c r="A63" s="6"/>
      <c r="B63" s="24" t="s">
        <v>259</v>
      </c>
      <c r="C63" s="5" t="s">
        <v>260</v>
      </c>
      <c r="D63" s="5" t="s">
        <v>37</v>
      </c>
      <c r="E63" s="7">
        <v>39739</v>
      </c>
      <c r="F63" s="8">
        <v>138.53</v>
      </c>
      <c r="G63" s="25">
        <f t="shared" si="1"/>
        <v>6.0000000000000001E-3</v>
      </c>
    </row>
    <row r="64" spans="1:7" ht="12.95" customHeight="1">
      <c r="A64" s="6"/>
      <c r="B64" s="24" t="s">
        <v>137</v>
      </c>
      <c r="C64" s="5" t="s">
        <v>68</v>
      </c>
      <c r="D64" s="5" t="s">
        <v>66</v>
      </c>
      <c r="E64" s="7">
        <v>17000</v>
      </c>
      <c r="F64" s="8">
        <v>133.59</v>
      </c>
      <c r="G64" s="25">
        <f t="shared" si="1"/>
        <v>5.7999999999999996E-3</v>
      </c>
    </row>
    <row r="65" spans="1:7" ht="12.95" customHeight="1">
      <c r="A65" s="6"/>
      <c r="B65" s="24" t="s">
        <v>418</v>
      </c>
      <c r="C65" s="5" t="s">
        <v>423</v>
      </c>
      <c r="D65" s="5" t="s">
        <v>11</v>
      </c>
      <c r="E65" s="7">
        <v>35000</v>
      </c>
      <c r="F65" s="8">
        <v>131.83000000000001</v>
      </c>
      <c r="G65" s="25">
        <f t="shared" si="1"/>
        <v>5.7999999999999996E-3</v>
      </c>
    </row>
    <row r="66" spans="1:7" ht="12.95" customHeight="1">
      <c r="A66" s="6"/>
      <c r="B66" s="24" t="s">
        <v>208</v>
      </c>
      <c r="C66" s="5" t="s">
        <v>209</v>
      </c>
      <c r="D66" s="5" t="s">
        <v>15</v>
      </c>
      <c r="E66" s="7">
        <v>42948</v>
      </c>
      <c r="F66" s="8">
        <v>127.68</v>
      </c>
      <c r="G66" s="25">
        <f t="shared" si="1"/>
        <v>5.5999999999999999E-3</v>
      </c>
    </row>
    <row r="67" spans="1:7" ht="12.95" customHeight="1">
      <c r="A67" s="6"/>
      <c r="B67" s="24" t="s">
        <v>257</v>
      </c>
      <c r="C67" s="5" t="s">
        <v>258</v>
      </c>
      <c r="D67" s="5" t="s">
        <v>95</v>
      </c>
      <c r="E67" s="7">
        <v>84490</v>
      </c>
      <c r="F67" s="8">
        <v>123.65</v>
      </c>
      <c r="G67" s="25">
        <f t="shared" si="1"/>
        <v>5.4000000000000003E-3</v>
      </c>
    </row>
    <row r="68" spans="1:7" ht="12.95" customHeight="1">
      <c r="A68" s="6"/>
      <c r="B68" s="24" t="s">
        <v>360</v>
      </c>
      <c r="C68" s="5" t="s">
        <v>372</v>
      </c>
      <c r="D68" s="5" t="s">
        <v>19</v>
      </c>
      <c r="E68" s="7">
        <v>50000</v>
      </c>
      <c r="F68" s="8">
        <v>122.53</v>
      </c>
      <c r="G68" s="25">
        <f t="shared" si="1"/>
        <v>5.3E-3</v>
      </c>
    </row>
    <row r="69" spans="1:7" ht="12.95" customHeight="1">
      <c r="A69" s="6"/>
      <c r="B69" s="24" t="s">
        <v>302</v>
      </c>
      <c r="C69" s="5" t="s">
        <v>303</v>
      </c>
      <c r="D69" s="5" t="s">
        <v>236</v>
      </c>
      <c r="E69" s="7">
        <v>16000</v>
      </c>
      <c r="F69" s="8">
        <v>119.52</v>
      </c>
      <c r="G69" s="25">
        <f t="shared" ref="G69:G72" si="2">+ROUND(F69/$F$78,4)</f>
        <v>5.1999999999999998E-3</v>
      </c>
    </row>
    <row r="70" spans="1:7" ht="12.95" customHeight="1">
      <c r="A70" s="6"/>
      <c r="B70" s="24" t="s">
        <v>362</v>
      </c>
      <c r="C70" s="5" t="s">
        <v>374</v>
      </c>
      <c r="D70" s="5" t="s">
        <v>36</v>
      </c>
      <c r="E70" s="7">
        <v>12452</v>
      </c>
      <c r="F70" s="8">
        <v>112.39</v>
      </c>
      <c r="G70" s="25">
        <f t="shared" si="2"/>
        <v>4.8999999999999998E-3</v>
      </c>
    </row>
    <row r="71" spans="1:7" ht="12.95" customHeight="1">
      <c r="A71" s="6"/>
      <c r="B71" s="24" t="s">
        <v>416</v>
      </c>
      <c r="C71" s="5" t="s">
        <v>421</v>
      </c>
      <c r="D71" s="5" t="s">
        <v>19</v>
      </c>
      <c r="E71" s="7">
        <v>270000</v>
      </c>
      <c r="F71" s="8">
        <v>110.57</v>
      </c>
      <c r="G71" s="25">
        <f t="shared" si="2"/>
        <v>4.7999999999999996E-3</v>
      </c>
    </row>
    <row r="72" spans="1:7" ht="12.95" customHeight="1">
      <c r="A72" s="6"/>
      <c r="B72" s="24" t="s">
        <v>420</v>
      </c>
      <c r="C72" s="5" t="s">
        <v>425</v>
      </c>
      <c r="D72" s="5" t="s">
        <v>23</v>
      </c>
      <c r="E72" s="7">
        <v>10000</v>
      </c>
      <c r="F72" s="8">
        <v>27.15</v>
      </c>
      <c r="G72" s="25">
        <f t="shared" si="2"/>
        <v>1.1999999999999999E-3</v>
      </c>
    </row>
    <row r="73" spans="1:7" ht="12.95" customHeight="1">
      <c r="A73" s="1"/>
      <c r="B73" s="22" t="s">
        <v>52</v>
      </c>
      <c r="C73" s="5" t="s">
        <v>1</v>
      </c>
      <c r="D73" s="5" t="s">
        <v>1</v>
      </c>
      <c r="E73" s="5" t="s">
        <v>1</v>
      </c>
      <c r="F73" s="9">
        <f>SUM(F7:F72)</f>
        <v>22397.750000000004</v>
      </c>
      <c r="G73" s="26">
        <f>SUM(G7:G72)</f>
        <v>0.97680000000000022</v>
      </c>
    </row>
    <row r="74" spans="1:7" ht="12.95" customHeight="1">
      <c r="A74" s="1"/>
      <c r="B74" s="27" t="s">
        <v>53</v>
      </c>
      <c r="C74" s="10" t="s">
        <v>1</v>
      </c>
      <c r="D74" s="10" t="s">
        <v>1</v>
      </c>
      <c r="E74" s="10" t="s">
        <v>1</v>
      </c>
      <c r="F74" s="11" t="s">
        <v>54</v>
      </c>
      <c r="G74" s="28" t="s">
        <v>54</v>
      </c>
    </row>
    <row r="75" spans="1:7" ht="12.95" customHeight="1">
      <c r="A75" s="1"/>
      <c r="B75" s="27" t="s">
        <v>52</v>
      </c>
      <c r="C75" s="10" t="s">
        <v>1</v>
      </c>
      <c r="D75" s="10" t="s">
        <v>1</v>
      </c>
      <c r="E75" s="10" t="s">
        <v>1</v>
      </c>
      <c r="F75" s="11" t="s">
        <v>54</v>
      </c>
      <c r="G75" s="28" t="s">
        <v>54</v>
      </c>
    </row>
    <row r="76" spans="1:7" ht="12.95" customHeight="1">
      <c r="A76" s="1"/>
      <c r="B76" s="27" t="s">
        <v>55</v>
      </c>
      <c r="C76" s="12" t="s">
        <v>1</v>
      </c>
      <c r="D76" s="10" t="s">
        <v>1</v>
      </c>
      <c r="E76" s="12" t="s">
        <v>1</v>
      </c>
      <c r="F76" s="9">
        <f>+F73</f>
        <v>22397.750000000004</v>
      </c>
      <c r="G76" s="26">
        <f>+G73</f>
        <v>0.97680000000000022</v>
      </c>
    </row>
    <row r="77" spans="1:7" ht="12.95" customHeight="1">
      <c r="A77" s="1"/>
      <c r="B77" s="27" t="s">
        <v>56</v>
      </c>
      <c r="C77" s="5" t="s">
        <v>1</v>
      </c>
      <c r="D77" s="10" t="s">
        <v>1</v>
      </c>
      <c r="E77" s="5" t="s">
        <v>1</v>
      </c>
      <c r="F77" s="13">
        <f>+F78-F76</f>
        <v>525.08999999999651</v>
      </c>
      <c r="G77" s="26">
        <f>+G78-G76</f>
        <v>2.3199999999999776E-2</v>
      </c>
    </row>
    <row r="78" spans="1:7" ht="12.95" customHeight="1" thickBot="1">
      <c r="A78" s="1"/>
      <c r="B78" s="29" t="s">
        <v>57</v>
      </c>
      <c r="C78" s="30" t="s">
        <v>1</v>
      </c>
      <c r="D78" s="30" t="s">
        <v>1</v>
      </c>
      <c r="E78" s="30" t="s">
        <v>1</v>
      </c>
      <c r="F78" s="31">
        <v>22922.84</v>
      </c>
      <c r="G78" s="32">
        <v>1</v>
      </c>
    </row>
    <row r="79" spans="1:7">
      <c r="A79" s="1"/>
      <c r="B79" s="2"/>
      <c r="C79" s="1"/>
      <c r="D79" s="1"/>
      <c r="E79" s="1"/>
      <c r="F79" s="1"/>
      <c r="G79" s="1"/>
    </row>
    <row r="80" spans="1:7">
      <c r="A80" s="1"/>
      <c r="B80" s="2"/>
      <c r="C80" s="1"/>
      <c r="D80" s="1"/>
      <c r="E80" s="1"/>
      <c r="F80" s="1"/>
      <c r="G80" s="17"/>
    </row>
    <row r="81" spans="1:7">
      <c r="A81" s="1"/>
      <c r="B81" s="35"/>
      <c r="C81" s="1"/>
      <c r="D81" s="1"/>
      <c r="E81" s="1"/>
      <c r="F81" s="16"/>
      <c r="G81" s="1"/>
    </row>
  </sheetData>
  <sortState ref="B8:F73">
    <sortCondition descending="1" ref="F8:F73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75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39" t="s">
        <v>110</v>
      </c>
      <c r="C7" s="38" t="s">
        <v>18</v>
      </c>
      <c r="D7" s="5" t="s">
        <v>19</v>
      </c>
      <c r="E7" s="7">
        <v>3370</v>
      </c>
      <c r="F7" s="8">
        <v>42.36</v>
      </c>
      <c r="G7" s="25">
        <f t="shared" ref="G7:G38" si="0">+ROUND(F7/$F$74,4)</f>
        <v>7.6700000000000004E-2</v>
      </c>
    </row>
    <row r="8" spans="1:7" ht="12.95" customHeight="1">
      <c r="A8" s="6"/>
      <c r="B8" s="39" t="s">
        <v>222</v>
      </c>
      <c r="C8" s="38" t="s">
        <v>223</v>
      </c>
      <c r="D8" s="5" t="s">
        <v>19</v>
      </c>
      <c r="E8" s="7">
        <v>22312</v>
      </c>
      <c r="F8" s="8">
        <v>29.85</v>
      </c>
      <c r="G8" s="25">
        <f t="shared" si="0"/>
        <v>5.3999999999999999E-2</v>
      </c>
    </row>
    <row r="9" spans="1:7" ht="12.95" customHeight="1">
      <c r="A9" s="6"/>
      <c r="B9" s="39" t="s">
        <v>168</v>
      </c>
      <c r="C9" s="38" t="s">
        <v>169</v>
      </c>
      <c r="D9" s="5" t="s">
        <v>50</v>
      </c>
      <c r="E9" s="7">
        <v>1450</v>
      </c>
      <c r="F9" s="8">
        <v>22.42</v>
      </c>
      <c r="G9" s="25">
        <f t="shared" si="0"/>
        <v>4.0599999999999997E-2</v>
      </c>
    </row>
    <row r="10" spans="1:7" ht="12.95" customHeight="1">
      <c r="A10" s="6"/>
      <c r="B10" s="39" t="s">
        <v>197</v>
      </c>
      <c r="C10" s="38" t="s">
        <v>198</v>
      </c>
      <c r="D10" s="5" t="s">
        <v>95</v>
      </c>
      <c r="E10" s="7">
        <v>1831</v>
      </c>
      <c r="F10" s="8">
        <v>19.190000000000001</v>
      </c>
      <c r="G10" s="25">
        <f t="shared" si="0"/>
        <v>3.4700000000000002E-2</v>
      </c>
    </row>
    <row r="11" spans="1:7" ht="12.95" customHeight="1">
      <c r="A11" s="6"/>
      <c r="B11" s="39" t="s">
        <v>108</v>
      </c>
      <c r="C11" s="38" t="s">
        <v>16</v>
      </c>
      <c r="D11" s="5" t="s">
        <v>17</v>
      </c>
      <c r="E11" s="7">
        <v>2026</v>
      </c>
      <c r="F11" s="8">
        <v>18.66</v>
      </c>
      <c r="G11" s="25">
        <f t="shared" si="0"/>
        <v>3.3799999999999997E-2</v>
      </c>
    </row>
    <row r="12" spans="1:7" ht="12.95" customHeight="1">
      <c r="A12" s="6"/>
      <c r="B12" s="39" t="s">
        <v>121</v>
      </c>
      <c r="C12" s="38" t="s">
        <v>38</v>
      </c>
      <c r="D12" s="5" t="s">
        <v>23</v>
      </c>
      <c r="E12" s="7">
        <v>1230</v>
      </c>
      <c r="F12" s="8">
        <v>16.989999999999998</v>
      </c>
      <c r="G12" s="25">
        <f t="shared" si="0"/>
        <v>3.0800000000000001E-2</v>
      </c>
    </row>
    <row r="13" spans="1:7" ht="12.95" customHeight="1">
      <c r="A13" s="6"/>
      <c r="B13" s="39" t="s">
        <v>163</v>
      </c>
      <c r="C13" s="38" t="s">
        <v>199</v>
      </c>
      <c r="D13" s="5" t="s">
        <v>100</v>
      </c>
      <c r="E13" s="7">
        <v>5982</v>
      </c>
      <c r="F13" s="8">
        <v>16.13</v>
      </c>
      <c r="G13" s="25">
        <f t="shared" si="0"/>
        <v>2.92E-2</v>
      </c>
    </row>
    <row r="14" spans="1:7" ht="12.95" customHeight="1">
      <c r="A14" s="6"/>
      <c r="B14" s="39" t="s">
        <v>164</v>
      </c>
      <c r="C14" s="38" t="s">
        <v>356</v>
      </c>
      <c r="D14" s="5" t="s">
        <v>70</v>
      </c>
      <c r="E14" s="7">
        <v>4528</v>
      </c>
      <c r="F14" s="8">
        <v>15.17</v>
      </c>
      <c r="G14" s="25">
        <f t="shared" si="0"/>
        <v>2.75E-2</v>
      </c>
    </row>
    <row r="15" spans="1:7" ht="12.95" customHeight="1">
      <c r="A15" s="6"/>
      <c r="B15" s="39" t="s">
        <v>119</v>
      </c>
      <c r="C15" s="38" t="s">
        <v>215</v>
      </c>
      <c r="D15" s="5" t="s">
        <v>33</v>
      </c>
      <c r="E15" s="7">
        <v>7938</v>
      </c>
      <c r="F15" s="8">
        <v>14.45</v>
      </c>
      <c r="G15" s="25">
        <f t="shared" si="0"/>
        <v>2.6200000000000001E-2</v>
      </c>
    </row>
    <row r="16" spans="1:7" ht="12.95" customHeight="1">
      <c r="A16" s="6"/>
      <c r="B16" s="39" t="s">
        <v>156</v>
      </c>
      <c r="C16" s="38" t="s">
        <v>94</v>
      </c>
      <c r="D16" s="5" t="s">
        <v>95</v>
      </c>
      <c r="E16" s="7">
        <v>6884</v>
      </c>
      <c r="F16" s="8">
        <v>13.79</v>
      </c>
      <c r="G16" s="25">
        <f t="shared" si="0"/>
        <v>2.5000000000000001E-2</v>
      </c>
    </row>
    <row r="17" spans="1:7" ht="12.95" customHeight="1">
      <c r="A17" s="6"/>
      <c r="B17" s="39" t="s">
        <v>332</v>
      </c>
      <c r="C17" s="38" t="s">
        <v>333</v>
      </c>
      <c r="D17" s="5" t="s">
        <v>100</v>
      </c>
      <c r="E17" s="7">
        <v>5630</v>
      </c>
      <c r="F17" s="8">
        <v>11.54</v>
      </c>
      <c r="G17" s="25">
        <f t="shared" si="0"/>
        <v>2.0899999999999998E-2</v>
      </c>
    </row>
    <row r="18" spans="1:7" ht="12.95" customHeight="1">
      <c r="A18" s="6"/>
      <c r="B18" s="39" t="s">
        <v>360</v>
      </c>
      <c r="C18" s="38" t="s">
        <v>372</v>
      </c>
      <c r="D18" s="5" t="s">
        <v>19</v>
      </c>
      <c r="E18" s="7">
        <v>4637</v>
      </c>
      <c r="F18" s="8">
        <v>11.36</v>
      </c>
      <c r="G18" s="25">
        <f t="shared" si="0"/>
        <v>2.06E-2</v>
      </c>
    </row>
    <row r="19" spans="1:7" ht="12.95" customHeight="1">
      <c r="A19" s="6"/>
      <c r="B19" s="39" t="s">
        <v>193</v>
      </c>
      <c r="C19" s="38" t="s">
        <v>194</v>
      </c>
      <c r="D19" s="5" t="s">
        <v>70</v>
      </c>
      <c r="E19" s="7">
        <v>5006</v>
      </c>
      <c r="F19" s="8">
        <v>11.34</v>
      </c>
      <c r="G19" s="25">
        <f t="shared" si="0"/>
        <v>2.0500000000000001E-2</v>
      </c>
    </row>
    <row r="20" spans="1:7" ht="12.95" customHeight="1">
      <c r="A20" s="6"/>
      <c r="B20" s="39" t="s">
        <v>162</v>
      </c>
      <c r="C20" s="38" t="s">
        <v>87</v>
      </c>
      <c r="D20" s="5" t="s">
        <v>70</v>
      </c>
      <c r="E20" s="7">
        <v>4386</v>
      </c>
      <c r="F20" s="8">
        <v>11.16</v>
      </c>
      <c r="G20" s="25">
        <f t="shared" si="0"/>
        <v>2.0199999999999999E-2</v>
      </c>
    </row>
    <row r="21" spans="1:7" ht="12.95" customHeight="1">
      <c r="A21" s="6"/>
      <c r="B21" s="39" t="s">
        <v>113</v>
      </c>
      <c r="C21" s="38" t="s">
        <v>20</v>
      </c>
      <c r="D21" s="5" t="s">
        <v>11</v>
      </c>
      <c r="E21" s="7">
        <v>3065</v>
      </c>
      <c r="F21" s="8">
        <v>9.6199999999999992</v>
      </c>
      <c r="G21" s="25">
        <f t="shared" si="0"/>
        <v>1.7399999999999999E-2</v>
      </c>
    </row>
    <row r="22" spans="1:7" ht="12.95" customHeight="1">
      <c r="A22" s="6"/>
      <c r="B22" s="39" t="s">
        <v>151</v>
      </c>
      <c r="C22" s="38" t="s">
        <v>101</v>
      </c>
      <c r="D22" s="5" t="s">
        <v>70</v>
      </c>
      <c r="E22" s="7">
        <v>1931</v>
      </c>
      <c r="F22" s="8">
        <v>9.6</v>
      </c>
      <c r="G22" s="25">
        <f t="shared" si="0"/>
        <v>1.7399999999999999E-2</v>
      </c>
    </row>
    <row r="23" spans="1:7" ht="12.95" customHeight="1">
      <c r="A23" s="6"/>
      <c r="B23" s="39" t="s">
        <v>111</v>
      </c>
      <c r="C23" s="38" t="s">
        <v>10</v>
      </c>
      <c r="D23" s="5" t="s">
        <v>11</v>
      </c>
      <c r="E23" s="7">
        <v>506</v>
      </c>
      <c r="F23" s="8">
        <v>9.48</v>
      </c>
      <c r="G23" s="25">
        <f t="shared" si="0"/>
        <v>1.72E-2</v>
      </c>
    </row>
    <row r="24" spans="1:7" ht="12.95" customHeight="1">
      <c r="A24" s="6"/>
      <c r="B24" s="39" t="s">
        <v>363</v>
      </c>
      <c r="C24" s="38" t="s">
        <v>375</v>
      </c>
      <c r="D24" s="5" t="s">
        <v>35</v>
      </c>
      <c r="E24" s="7">
        <v>15246</v>
      </c>
      <c r="F24" s="8">
        <v>9.35</v>
      </c>
      <c r="G24" s="25">
        <f t="shared" si="0"/>
        <v>1.6899999999999998E-2</v>
      </c>
    </row>
    <row r="25" spans="1:7" ht="12.95" customHeight="1">
      <c r="A25" s="6"/>
      <c r="B25" s="39" t="s">
        <v>314</v>
      </c>
      <c r="C25" s="38" t="s">
        <v>315</v>
      </c>
      <c r="D25" s="5" t="s">
        <v>160</v>
      </c>
      <c r="E25" s="7">
        <v>2007</v>
      </c>
      <c r="F25" s="8">
        <v>9.16</v>
      </c>
      <c r="G25" s="25">
        <f t="shared" si="0"/>
        <v>1.66E-2</v>
      </c>
    </row>
    <row r="26" spans="1:7" ht="12.95" customHeight="1">
      <c r="A26" s="6"/>
      <c r="B26" s="39" t="s">
        <v>157</v>
      </c>
      <c r="C26" s="38" t="s">
        <v>99</v>
      </c>
      <c r="D26" s="5" t="s">
        <v>100</v>
      </c>
      <c r="E26" s="7">
        <v>1234</v>
      </c>
      <c r="F26" s="8">
        <v>9.0399999999999991</v>
      </c>
      <c r="G26" s="25">
        <f t="shared" si="0"/>
        <v>1.6400000000000001E-2</v>
      </c>
    </row>
    <row r="27" spans="1:7" ht="12.95" customHeight="1">
      <c r="A27" s="6"/>
      <c r="B27" s="39" t="s">
        <v>263</v>
      </c>
      <c r="C27" s="38" t="s">
        <v>264</v>
      </c>
      <c r="D27" s="5" t="s">
        <v>50</v>
      </c>
      <c r="E27" s="7">
        <v>6597</v>
      </c>
      <c r="F27" s="8">
        <v>9.0399999999999991</v>
      </c>
      <c r="G27" s="25">
        <f t="shared" si="0"/>
        <v>1.6400000000000001E-2</v>
      </c>
    </row>
    <row r="28" spans="1:7" ht="12.95" customHeight="1">
      <c r="A28" s="6"/>
      <c r="B28" s="39" t="s">
        <v>249</v>
      </c>
      <c r="C28" s="38" t="s">
        <v>250</v>
      </c>
      <c r="D28" s="5" t="s">
        <v>30</v>
      </c>
      <c r="E28" s="7">
        <v>7500</v>
      </c>
      <c r="F28" s="8">
        <v>8.94</v>
      </c>
      <c r="G28" s="25">
        <f t="shared" si="0"/>
        <v>1.6199999999999999E-2</v>
      </c>
    </row>
    <row r="29" spans="1:7" ht="12.95" customHeight="1">
      <c r="A29" s="6"/>
      <c r="B29" s="39" t="s">
        <v>280</v>
      </c>
      <c r="C29" s="38" t="s">
        <v>281</v>
      </c>
      <c r="D29" s="5" t="s">
        <v>19</v>
      </c>
      <c r="E29" s="7">
        <v>4297</v>
      </c>
      <c r="F29" s="8">
        <v>8.58</v>
      </c>
      <c r="G29" s="25">
        <f t="shared" si="0"/>
        <v>1.55E-2</v>
      </c>
    </row>
    <row r="30" spans="1:7" ht="12.95" customHeight="1">
      <c r="A30" s="6"/>
      <c r="B30" s="39" t="s">
        <v>427</v>
      </c>
      <c r="C30" s="38" t="s">
        <v>430</v>
      </c>
      <c r="D30" s="5" t="s">
        <v>19</v>
      </c>
      <c r="E30" s="7">
        <v>36842</v>
      </c>
      <c r="F30" s="8">
        <v>8.27</v>
      </c>
      <c r="G30" s="25">
        <f t="shared" si="0"/>
        <v>1.4999999999999999E-2</v>
      </c>
    </row>
    <row r="31" spans="1:7" ht="12.95" customHeight="1">
      <c r="A31" s="6"/>
      <c r="B31" s="39" t="s">
        <v>347</v>
      </c>
      <c r="C31" s="38" t="s">
        <v>352</v>
      </c>
      <c r="D31" s="5" t="s">
        <v>95</v>
      </c>
      <c r="E31" s="7">
        <v>1662</v>
      </c>
      <c r="F31" s="8">
        <v>7.88</v>
      </c>
      <c r="G31" s="25">
        <f t="shared" si="0"/>
        <v>1.43E-2</v>
      </c>
    </row>
    <row r="32" spans="1:7" ht="12.95" customHeight="1">
      <c r="A32" s="6"/>
      <c r="B32" s="39" t="s">
        <v>245</v>
      </c>
      <c r="C32" s="38" t="s">
        <v>246</v>
      </c>
      <c r="D32" s="5" t="s">
        <v>50</v>
      </c>
      <c r="E32" s="7">
        <v>2039</v>
      </c>
      <c r="F32" s="8">
        <v>7.66</v>
      </c>
      <c r="G32" s="25">
        <f t="shared" si="0"/>
        <v>1.3899999999999999E-2</v>
      </c>
    </row>
    <row r="33" spans="1:7" ht="12.95" customHeight="1">
      <c r="A33" s="6"/>
      <c r="B33" s="39" t="s">
        <v>428</v>
      </c>
      <c r="C33" s="38" t="s">
        <v>431</v>
      </c>
      <c r="D33" s="5" t="s">
        <v>19</v>
      </c>
      <c r="E33" s="7">
        <v>40490</v>
      </c>
      <c r="F33" s="8">
        <v>7.51</v>
      </c>
      <c r="G33" s="25">
        <f t="shared" si="0"/>
        <v>1.3599999999999999E-2</v>
      </c>
    </row>
    <row r="34" spans="1:7" ht="12.95" customHeight="1">
      <c r="A34" s="6"/>
      <c r="B34" s="39" t="s">
        <v>404</v>
      </c>
      <c r="C34" s="38" t="s">
        <v>412</v>
      </c>
      <c r="D34" s="5" t="s">
        <v>63</v>
      </c>
      <c r="E34" s="7">
        <v>1200</v>
      </c>
      <c r="F34" s="8">
        <v>7.01</v>
      </c>
      <c r="G34" s="25">
        <f t="shared" si="0"/>
        <v>1.2699999999999999E-2</v>
      </c>
    </row>
    <row r="35" spans="1:7" ht="12.95" customHeight="1">
      <c r="A35" s="6"/>
      <c r="B35" s="39" t="s">
        <v>126</v>
      </c>
      <c r="C35" s="38" t="s">
        <v>25</v>
      </c>
      <c r="D35" s="5" t="s">
        <v>26</v>
      </c>
      <c r="E35" s="7">
        <v>236</v>
      </c>
      <c r="F35" s="8">
        <v>6.76</v>
      </c>
      <c r="G35" s="25">
        <f t="shared" si="0"/>
        <v>1.2200000000000001E-2</v>
      </c>
    </row>
    <row r="36" spans="1:7" ht="12.95" customHeight="1">
      <c r="A36" s="6"/>
      <c r="B36" s="39" t="s">
        <v>166</v>
      </c>
      <c r="C36" s="38" t="s">
        <v>167</v>
      </c>
      <c r="D36" s="5" t="s">
        <v>95</v>
      </c>
      <c r="E36" s="7">
        <v>5686</v>
      </c>
      <c r="F36" s="8">
        <v>6.75</v>
      </c>
      <c r="G36" s="25">
        <f t="shared" si="0"/>
        <v>1.2200000000000001E-2</v>
      </c>
    </row>
    <row r="37" spans="1:7" ht="12.95" customHeight="1">
      <c r="A37" s="6"/>
      <c r="B37" s="39" t="s">
        <v>189</v>
      </c>
      <c r="C37" s="38" t="s">
        <v>190</v>
      </c>
      <c r="D37" s="5" t="s">
        <v>70</v>
      </c>
      <c r="E37" s="7">
        <v>800</v>
      </c>
      <c r="F37" s="8">
        <v>6.75</v>
      </c>
      <c r="G37" s="25">
        <f t="shared" si="0"/>
        <v>1.2200000000000001E-2</v>
      </c>
    </row>
    <row r="38" spans="1:7" ht="12.95" customHeight="1">
      <c r="A38" s="6"/>
      <c r="B38" s="39" t="s">
        <v>200</v>
      </c>
      <c r="C38" s="38" t="s">
        <v>201</v>
      </c>
      <c r="D38" s="5" t="s">
        <v>160</v>
      </c>
      <c r="E38" s="7">
        <v>3088</v>
      </c>
      <c r="F38" s="8">
        <v>6.73</v>
      </c>
      <c r="G38" s="25">
        <f t="shared" si="0"/>
        <v>1.2200000000000001E-2</v>
      </c>
    </row>
    <row r="39" spans="1:7" ht="12.95" customHeight="1">
      <c r="A39" s="6"/>
      <c r="B39" s="39" t="s">
        <v>161</v>
      </c>
      <c r="C39" s="38" t="s">
        <v>82</v>
      </c>
      <c r="D39" s="5" t="s">
        <v>239</v>
      </c>
      <c r="E39" s="7">
        <v>35</v>
      </c>
      <c r="F39" s="8">
        <v>6.71</v>
      </c>
      <c r="G39" s="25">
        <f t="shared" ref="G39:G68" si="1">+ROUND(F39/$F$74,4)</f>
        <v>1.21E-2</v>
      </c>
    </row>
    <row r="40" spans="1:7" ht="12.95" customHeight="1">
      <c r="A40" s="6"/>
      <c r="B40" s="39" t="s">
        <v>290</v>
      </c>
      <c r="C40" s="38" t="s">
        <v>291</v>
      </c>
      <c r="D40" s="5" t="s">
        <v>50</v>
      </c>
      <c r="E40" s="7">
        <v>342</v>
      </c>
      <c r="F40" s="8">
        <v>6.57</v>
      </c>
      <c r="G40" s="25">
        <f t="shared" si="1"/>
        <v>1.1900000000000001E-2</v>
      </c>
    </row>
    <row r="41" spans="1:7" ht="12.95" customHeight="1">
      <c r="A41" s="6"/>
      <c r="B41" s="39" t="s">
        <v>267</v>
      </c>
      <c r="C41" s="38" t="s">
        <v>268</v>
      </c>
      <c r="D41" s="5" t="s">
        <v>33</v>
      </c>
      <c r="E41" s="7">
        <v>110</v>
      </c>
      <c r="F41" s="8">
        <v>6.42</v>
      </c>
      <c r="G41" s="25">
        <f t="shared" si="1"/>
        <v>1.1599999999999999E-2</v>
      </c>
    </row>
    <row r="42" spans="1:7" ht="12.95" customHeight="1">
      <c r="A42" s="6"/>
      <c r="B42" s="39" t="s">
        <v>234</v>
      </c>
      <c r="C42" s="38" t="s">
        <v>235</v>
      </c>
      <c r="D42" s="5" t="s">
        <v>63</v>
      </c>
      <c r="E42" s="7">
        <v>2367</v>
      </c>
      <c r="F42" s="8">
        <v>6.36</v>
      </c>
      <c r="G42" s="25">
        <f t="shared" si="1"/>
        <v>1.15E-2</v>
      </c>
    </row>
    <row r="43" spans="1:7" ht="12.95" customHeight="1">
      <c r="A43" s="6"/>
      <c r="B43" s="39" t="s">
        <v>230</v>
      </c>
      <c r="C43" s="38" t="s">
        <v>231</v>
      </c>
      <c r="D43" s="5" t="s">
        <v>19</v>
      </c>
      <c r="E43" s="7">
        <v>1478</v>
      </c>
      <c r="F43" s="8">
        <v>6.29</v>
      </c>
      <c r="G43" s="25">
        <f t="shared" si="1"/>
        <v>1.14E-2</v>
      </c>
    </row>
    <row r="44" spans="1:7" ht="12.95" customHeight="1">
      <c r="A44" s="6"/>
      <c r="B44" s="39" t="s">
        <v>336</v>
      </c>
      <c r="C44" s="38" t="s">
        <v>337</v>
      </c>
      <c r="D44" s="5" t="s">
        <v>33</v>
      </c>
      <c r="E44" s="7">
        <v>684</v>
      </c>
      <c r="F44" s="8">
        <v>6.21</v>
      </c>
      <c r="G44" s="25">
        <f t="shared" si="1"/>
        <v>1.12E-2</v>
      </c>
    </row>
    <row r="45" spans="1:7" ht="12.95" customHeight="1">
      <c r="A45" s="6"/>
      <c r="B45" s="39" t="s">
        <v>171</v>
      </c>
      <c r="C45" s="38" t="s">
        <v>172</v>
      </c>
      <c r="D45" s="5" t="s">
        <v>104</v>
      </c>
      <c r="E45" s="7">
        <v>1987</v>
      </c>
      <c r="F45" s="8">
        <v>6.14</v>
      </c>
      <c r="G45" s="25">
        <f t="shared" si="1"/>
        <v>1.11E-2</v>
      </c>
    </row>
    <row r="46" spans="1:7" ht="12.95" customHeight="1">
      <c r="A46" s="6"/>
      <c r="B46" s="39" t="s">
        <v>416</v>
      </c>
      <c r="C46" s="38" t="s">
        <v>421</v>
      </c>
      <c r="D46" s="5" t="s">
        <v>19</v>
      </c>
      <c r="E46" s="7">
        <v>14415</v>
      </c>
      <c r="F46" s="8">
        <v>5.9</v>
      </c>
      <c r="G46" s="25">
        <f t="shared" si="1"/>
        <v>1.0699999999999999E-2</v>
      </c>
    </row>
    <row r="47" spans="1:7" ht="12.95" customHeight="1">
      <c r="A47" s="6"/>
      <c r="B47" s="39" t="s">
        <v>216</v>
      </c>
      <c r="C47" s="38" t="s">
        <v>217</v>
      </c>
      <c r="D47" s="5" t="s">
        <v>160</v>
      </c>
      <c r="E47" s="7">
        <v>832</v>
      </c>
      <c r="F47" s="8">
        <v>5.78</v>
      </c>
      <c r="G47" s="25">
        <f t="shared" si="1"/>
        <v>1.0500000000000001E-2</v>
      </c>
    </row>
    <row r="48" spans="1:7" ht="12.95" customHeight="1">
      <c r="A48" s="6"/>
      <c r="B48" s="39" t="s">
        <v>265</v>
      </c>
      <c r="C48" s="38" t="s">
        <v>266</v>
      </c>
      <c r="D48" s="5" t="s">
        <v>50</v>
      </c>
      <c r="E48" s="7">
        <v>640</v>
      </c>
      <c r="F48" s="8">
        <v>5.67</v>
      </c>
      <c r="G48" s="25">
        <f t="shared" si="1"/>
        <v>1.03E-2</v>
      </c>
    </row>
    <row r="49" spans="1:7" ht="12.95" customHeight="1">
      <c r="A49" s="6"/>
      <c r="B49" s="39" t="s">
        <v>389</v>
      </c>
      <c r="C49" s="38" t="s">
        <v>387</v>
      </c>
      <c r="D49" s="5" t="s">
        <v>15</v>
      </c>
      <c r="E49" s="7">
        <v>6000</v>
      </c>
      <c r="F49" s="8">
        <v>5.65</v>
      </c>
      <c r="G49" s="25">
        <f t="shared" si="1"/>
        <v>1.0200000000000001E-2</v>
      </c>
    </row>
    <row r="50" spans="1:7" ht="12.95" customHeight="1">
      <c r="A50" s="6"/>
      <c r="B50" s="39" t="s">
        <v>261</v>
      </c>
      <c r="C50" s="38" t="s">
        <v>262</v>
      </c>
      <c r="D50" s="5" t="s">
        <v>95</v>
      </c>
      <c r="E50" s="7">
        <v>5000</v>
      </c>
      <c r="F50" s="8">
        <v>5.48</v>
      </c>
      <c r="G50" s="25">
        <f t="shared" si="1"/>
        <v>9.9000000000000008E-3</v>
      </c>
    </row>
    <row r="51" spans="1:7" ht="12.95" customHeight="1">
      <c r="A51" s="6"/>
      <c r="B51" s="39" t="s">
        <v>330</v>
      </c>
      <c r="C51" s="38" t="s">
        <v>331</v>
      </c>
      <c r="D51" s="5" t="s">
        <v>66</v>
      </c>
      <c r="E51" s="7">
        <v>1229</v>
      </c>
      <c r="F51" s="8">
        <v>5.42</v>
      </c>
      <c r="G51" s="25">
        <f t="shared" si="1"/>
        <v>9.7999999999999997E-3</v>
      </c>
    </row>
    <row r="52" spans="1:7" ht="12.95" customHeight="1">
      <c r="A52" s="6"/>
      <c r="B52" s="39" t="s">
        <v>144</v>
      </c>
      <c r="C52" s="38" t="s">
        <v>45</v>
      </c>
      <c r="D52" s="5" t="s">
        <v>46</v>
      </c>
      <c r="E52" s="7">
        <v>1000</v>
      </c>
      <c r="F52" s="8">
        <v>5.29</v>
      </c>
      <c r="G52" s="25">
        <f t="shared" si="1"/>
        <v>9.5999999999999992E-3</v>
      </c>
    </row>
    <row r="53" spans="1:7" ht="12.95" customHeight="1">
      <c r="A53" s="6"/>
      <c r="B53" s="39" t="s">
        <v>137</v>
      </c>
      <c r="C53" s="38" t="s">
        <v>68</v>
      </c>
      <c r="D53" s="5" t="s">
        <v>66</v>
      </c>
      <c r="E53" s="7">
        <v>662</v>
      </c>
      <c r="F53" s="8">
        <v>5.2</v>
      </c>
      <c r="G53" s="25">
        <f t="shared" si="1"/>
        <v>9.4000000000000004E-3</v>
      </c>
    </row>
    <row r="54" spans="1:7" ht="12.95" customHeight="1">
      <c r="A54" s="6"/>
      <c r="B54" s="39" t="s">
        <v>388</v>
      </c>
      <c r="C54" s="38" t="s">
        <v>386</v>
      </c>
      <c r="D54" s="5" t="s">
        <v>33</v>
      </c>
      <c r="E54" s="7">
        <v>5152</v>
      </c>
      <c r="F54" s="8">
        <v>4.7699999999999996</v>
      </c>
      <c r="G54" s="25">
        <f t="shared" si="1"/>
        <v>8.6E-3</v>
      </c>
    </row>
    <row r="55" spans="1:7" ht="12.95" customHeight="1">
      <c r="A55" s="6"/>
      <c r="B55" s="39" t="s">
        <v>359</v>
      </c>
      <c r="C55" s="38" t="s">
        <v>371</v>
      </c>
      <c r="D55" s="5" t="s">
        <v>160</v>
      </c>
      <c r="E55" s="7">
        <v>1500</v>
      </c>
      <c r="F55" s="8">
        <v>4.76</v>
      </c>
      <c r="G55" s="25">
        <f t="shared" si="1"/>
        <v>8.6E-3</v>
      </c>
    </row>
    <row r="56" spans="1:7" ht="12.95" customHeight="1">
      <c r="A56" s="6"/>
      <c r="B56" s="39" t="s">
        <v>320</v>
      </c>
      <c r="C56" s="38" t="s">
        <v>321</v>
      </c>
      <c r="D56" s="5" t="s">
        <v>28</v>
      </c>
      <c r="E56" s="7">
        <v>1866</v>
      </c>
      <c r="F56" s="8">
        <v>4.5199999999999996</v>
      </c>
      <c r="G56" s="25">
        <f t="shared" si="1"/>
        <v>8.2000000000000007E-3</v>
      </c>
    </row>
    <row r="57" spans="1:7" ht="12.95" customHeight="1">
      <c r="A57" s="6"/>
      <c r="B57" s="39" t="s">
        <v>362</v>
      </c>
      <c r="C57" s="38" t="s">
        <v>374</v>
      </c>
      <c r="D57" s="5" t="s">
        <v>36</v>
      </c>
      <c r="E57" s="7">
        <v>486</v>
      </c>
      <c r="F57" s="8">
        <v>4.3899999999999997</v>
      </c>
      <c r="G57" s="25">
        <f t="shared" si="1"/>
        <v>7.9000000000000008E-3</v>
      </c>
    </row>
    <row r="58" spans="1:7" ht="12.95" customHeight="1">
      <c r="A58" s="6"/>
      <c r="B58" s="39" t="s">
        <v>257</v>
      </c>
      <c r="C58" s="38" t="s">
        <v>258</v>
      </c>
      <c r="D58" s="5" t="s">
        <v>95</v>
      </c>
      <c r="E58" s="7">
        <v>2996</v>
      </c>
      <c r="F58" s="8">
        <v>4.38</v>
      </c>
      <c r="G58" s="25">
        <f t="shared" si="1"/>
        <v>7.9000000000000008E-3</v>
      </c>
    </row>
    <row r="59" spans="1:7" ht="12.95" customHeight="1">
      <c r="A59" s="6"/>
      <c r="B59" s="39" t="s">
        <v>426</v>
      </c>
      <c r="C59" s="38" t="s">
        <v>429</v>
      </c>
      <c r="D59" s="5" t="s">
        <v>33</v>
      </c>
      <c r="E59" s="7">
        <v>4145</v>
      </c>
      <c r="F59" s="8">
        <v>4.2699999999999996</v>
      </c>
      <c r="G59" s="25">
        <f t="shared" si="1"/>
        <v>7.7000000000000002E-3</v>
      </c>
    </row>
    <row r="60" spans="1:7" ht="12.95" customHeight="1">
      <c r="A60" s="6"/>
      <c r="B60" s="39" t="s">
        <v>282</v>
      </c>
      <c r="C60" s="38" t="s">
        <v>283</v>
      </c>
      <c r="D60" s="5" t="s">
        <v>104</v>
      </c>
      <c r="E60" s="7">
        <v>4643</v>
      </c>
      <c r="F60" s="8">
        <v>3.99</v>
      </c>
      <c r="G60" s="25">
        <f t="shared" si="1"/>
        <v>7.1999999999999998E-3</v>
      </c>
    </row>
    <row r="61" spans="1:7" ht="12.95" customHeight="1">
      <c r="A61" s="6"/>
      <c r="B61" s="39" t="s">
        <v>351</v>
      </c>
      <c r="C61" s="38" t="s">
        <v>357</v>
      </c>
      <c r="D61" s="5" t="s">
        <v>23</v>
      </c>
      <c r="E61" s="7">
        <v>86</v>
      </c>
      <c r="F61" s="8">
        <v>3.92</v>
      </c>
      <c r="G61" s="25">
        <f t="shared" si="1"/>
        <v>7.1000000000000004E-3</v>
      </c>
    </row>
    <row r="62" spans="1:7" ht="12.95" customHeight="1">
      <c r="A62" s="6"/>
      <c r="B62" s="39" t="s">
        <v>304</v>
      </c>
      <c r="C62" s="38" t="s">
        <v>305</v>
      </c>
      <c r="D62" s="5" t="s">
        <v>100</v>
      </c>
      <c r="E62" s="7">
        <v>751</v>
      </c>
      <c r="F62" s="8">
        <v>3.83</v>
      </c>
      <c r="G62" s="25">
        <f t="shared" si="1"/>
        <v>6.8999999999999999E-3</v>
      </c>
    </row>
    <row r="63" spans="1:7" ht="12.95" customHeight="1">
      <c r="A63" s="6"/>
      <c r="B63" s="39" t="s">
        <v>278</v>
      </c>
      <c r="C63" s="38" t="s">
        <v>279</v>
      </c>
      <c r="D63" s="5" t="s">
        <v>28</v>
      </c>
      <c r="E63" s="7">
        <v>2735</v>
      </c>
      <c r="F63" s="8">
        <v>3.77</v>
      </c>
      <c r="G63" s="25">
        <f t="shared" si="1"/>
        <v>6.7999999999999996E-3</v>
      </c>
    </row>
    <row r="64" spans="1:7" ht="12.95" customHeight="1">
      <c r="A64" s="6"/>
      <c r="B64" s="39" t="s">
        <v>237</v>
      </c>
      <c r="C64" s="38" t="s">
        <v>238</v>
      </c>
      <c r="D64" s="5" t="s">
        <v>104</v>
      </c>
      <c r="E64" s="7">
        <v>1000</v>
      </c>
      <c r="F64" s="8">
        <v>3.3</v>
      </c>
      <c r="G64" s="25">
        <f t="shared" si="1"/>
        <v>6.0000000000000001E-3</v>
      </c>
    </row>
    <row r="65" spans="1:7" ht="12.95" customHeight="1">
      <c r="A65" s="6"/>
      <c r="B65" s="39" t="s">
        <v>349</v>
      </c>
      <c r="C65" s="38" t="s">
        <v>354</v>
      </c>
      <c r="D65" s="5" t="s">
        <v>160</v>
      </c>
      <c r="E65" s="7">
        <v>500</v>
      </c>
      <c r="F65" s="8">
        <v>3.09</v>
      </c>
      <c r="G65" s="25">
        <f t="shared" si="1"/>
        <v>5.5999999999999999E-3</v>
      </c>
    </row>
    <row r="66" spans="1:7" ht="12.95" customHeight="1">
      <c r="A66" s="6"/>
      <c r="B66" s="39" t="s">
        <v>255</v>
      </c>
      <c r="C66" s="38" t="s">
        <v>256</v>
      </c>
      <c r="D66" s="5" t="s">
        <v>33</v>
      </c>
      <c r="E66" s="7">
        <v>168</v>
      </c>
      <c r="F66" s="8">
        <v>2.16</v>
      </c>
      <c r="G66" s="25">
        <f t="shared" si="1"/>
        <v>3.8999999999999998E-3</v>
      </c>
    </row>
    <row r="67" spans="1:7" ht="12.95" customHeight="1">
      <c r="A67" s="6"/>
      <c r="B67" s="39" t="s">
        <v>141</v>
      </c>
      <c r="C67" s="38" t="s">
        <v>75</v>
      </c>
      <c r="D67" s="5" t="s">
        <v>66</v>
      </c>
      <c r="E67" s="7">
        <v>32</v>
      </c>
      <c r="F67" s="8">
        <v>1.38</v>
      </c>
      <c r="G67" s="25">
        <f t="shared" si="1"/>
        <v>2.5000000000000001E-3</v>
      </c>
    </row>
    <row r="68" spans="1:7" ht="12.95" customHeight="1">
      <c r="A68" s="6"/>
      <c r="B68" s="39" t="s">
        <v>342</v>
      </c>
      <c r="C68" s="38" t="s">
        <v>343</v>
      </c>
      <c r="D68" s="5" t="s">
        <v>50</v>
      </c>
      <c r="E68" s="7">
        <v>325</v>
      </c>
      <c r="F68" s="8">
        <v>1.23</v>
      </c>
      <c r="G68" s="25">
        <f t="shared" si="1"/>
        <v>2.2000000000000001E-3</v>
      </c>
    </row>
    <row r="69" spans="1:7" ht="12.95" customHeight="1">
      <c r="A69" s="1"/>
      <c r="B69" s="22" t="s">
        <v>52</v>
      </c>
      <c r="C69" s="5" t="s">
        <v>1</v>
      </c>
      <c r="D69" s="5" t="s">
        <v>1</v>
      </c>
      <c r="E69" s="5" t="s">
        <v>1</v>
      </c>
      <c r="F69" s="9">
        <f>SUM(F7:F68)</f>
        <v>545.39</v>
      </c>
      <c r="G69" s="26">
        <f>SUM(G7:G68)</f>
        <v>0.98730000000000007</v>
      </c>
    </row>
    <row r="70" spans="1:7" ht="12.95" customHeight="1">
      <c r="A70" s="1"/>
      <c r="B70" s="27" t="s">
        <v>53</v>
      </c>
      <c r="C70" s="10" t="s">
        <v>1</v>
      </c>
      <c r="D70" s="10" t="s">
        <v>1</v>
      </c>
      <c r="E70" s="10" t="s">
        <v>1</v>
      </c>
      <c r="F70" s="11" t="s">
        <v>54</v>
      </c>
      <c r="G70" s="28" t="s">
        <v>54</v>
      </c>
    </row>
    <row r="71" spans="1:7" ht="12.95" customHeight="1">
      <c r="A71" s="1"/>
      <c r="B71" s="27" t="s">
        <v>52</v>
      </c>
      <c r="C71" s="10" t="s">
        <v>1</v>
      </c>
      <c r="D71" s="10" t="s">
        <v>1</v>
      </c>
      <c r="E71" s="10" t="s">
        <v>1</v>
      </c>
      <c r="F71" s="11" t="s">
        <v>54</v>
      </c>
      <c r="G71" s="28" t="s">
        <v>54</v>
      </c>
    </row>
    <row r="72" spans="1:7" ht="12.95" customHeight="1">
      <c r="A72" s="1"/>
      <c r="B72" s="27" t="s">
        <v>55</v>
      </c>
      <c r="C72" s="12" t="s">
        <v>1</v>
      </c>
      <c r="D72" s="10" t="s">
        <v>1</v>
      </c>
      <c r="E72" s="12" t="s">
        <v>1</v>
      </c>
      <c r="F72" s="9">
        <f>+F69</f>
        <v>545.39</v>
      </c>
      <c r="G72" s="26">
        <f>+G69</f>
        <v>0.98730000000000007</v>
      </c>
    </row>
    <row r="73" spans="1:7" ht="12.95" customHeight="1">
      <c r="A73" s="1"/>
      <c r="B73" s="27" t="s">
        <v>56</v>
      </c>
      <c r="C73" s="5" t="s">
        <v>1</v>
      </c>
      <c r="D73" s="10" t="s">
        <v>1</v>
      </c>
      <c r="E73" s="5" t="s">
        <v>1</v>
      </c>
      <c r="F73" s="13">
        <f>+F74-F72</f>
        <v>7.07000000000005</v>
      </c>
      <c r="G73" s="26">
        <f>+G74-G72</f>
        <v>1.2699999999999934E-2</v>
      </c>
    </row>
    <row r="74" spans="1:7" ht="12.95" customHeight="1" thickBot="1">
      <c r="A74" s="1"/>
      <c r="B74" s="29" t="s">
        <v>57</v>
      </c>
      <c r="C74" s="30" t="s">
        <v>1</v>
      </c>
      <c r="D74" s="30" t="s">
        <v>1</v>
      </c>
      <c r="E74" s="30" t="s">
        <v>1</v>
      </c>
      <c r="F74" s="31">
        <v>552.46</v>
      </c>
      <c r="G74" s="32">
        <v>1</v>
      </c>
    </row>
    <row r="75" spans="1:7">
      <c r="A75" s="1"/>
      <c r="B75" s="4" t="s">
        <v>1</v>
      </c>
      <c r="C75" s="1"/>
      <c r="D75" s="1"/>
      <c r="E75" s="1"/>
      <c r="F75" s="1"/>
      <c r="G75" s="1"/>
    </row>
  </sheetData>
  <sortState ref="B8:F69">
    <sortCondition descending="1" ref="F8:F6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4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111</v>
      </c>
      <c r="C7" s="5" t="s">
        <v>10</v>
      </c>
      <c r="D7" s="5" t="s">
        <v>11</v>
      </c>
      <c r="E7" s="7">
        <v>6299</v>
      </c>
      <c r="F7" s="8">
        <v>118.01</v>
      </c>
      <c r="G7" s="25">
        <f t="shared" ref="G7:G35" si="0">ROUND(F7/$F$41,4)</f>
        <v>0.19339999999999999</v>
      </c>
    </row>
    <row r="8" spans="1:7" ht="12.95" customHeight="1">
      <c r="A8" s="6"/>
      <c r="B8" s="24" t="s">
        <v>113</v>
      </c>
      <c r="C8" s="5" t="s">
        <v>20</v>
      </c>
      <c r="D8" s="5" t="s">
        <v>11</v>
      </c>
      <c r="E8" s="7">
        <v>33523</v>
      </c>
      <c r="F8" s="8">
        <v>105.26</v>
      </c>
      <c r="G8" s="25">
        <f t="shared" si="0"/>
        <v>0.17249999999999999</v>
      </c>
    </row>
    <row r="9" spans="1:7" ht="12.95" customHeight="1">
      <c r="A9" s="6"/>
      <c r="B9" s="24" t="s">
        <v>123</v>
      </c>
      <c r="C9" s="5" t="s">
        <v>42</v>
      </c>
      <c r="D9" s="5" t="s">
        <v>11</v>
      </c>
      <c r="E9" s="7">
        <v>7244</v>
      </c>
      <c r="F9" s="8">
        <v>73.099999999999994</v>
      </c>
      <c r="G9" s="25">
        <f t="shared" si="0"/>
        <v>0.1198</v>
      </c>
    </row>
    <row r="10" spans="1:7" ht="12.95" customHeight="1">
      <c r="A10" s="6"/>
      <c r="B10" s="24" t="s">
        <v>115</v>
      </c>
      <c r="C10" s="5" t="s">
        <v>24</v>
      </c>
      <c r="D10" s="5" t="s">
        <v>11</v>
      </c>
      <c r="E10" s="7">
        <v>8750</v>
      </c>
      <c r="F10" s="8">
        <v>49.21</v>
      </c>
      <c r="G10" s="25">
        <f t="shared" si="0"/>
        <v>8.0699999999999994E-2</v>
      </c>
    </row>
    <row r="11" spans="1:7" ht="12.95" customHeight="1">
      <c r="A11" s="6"/>
      <c r="B11" s="24" t="s">
        <v>131</v>
      </c>
      <c r="C11" s="5" t="s">
        <v>67</v>
      </c>
      <c r="D11" s="5" t="s">
        <v>11</v>
      </c>
      <c r="E11" s="7">
        <v>2075</v>
      </c>
      <c r="F11" s="8">
        <v>34.24</v>
      </c>
      <c r="G11" s="25">
        <f t="shared" si="0"/>
        <v>5.6099999999999997E-2</v>
      </c>
    </row>
    <row r="12" spans="1:7" ht="12.95" customHeight="1">
      <c r="A12" s="6"/>
      <c r="B12" s="24" t="s">
        <v>21</v>
      </c>
      <c r="C12" s="5" t="s">
        <v>22</v>
      </c>
      <c r="D12" s="5" t="s">
        <v>11</v>
      </c>
      <c r="E12" s="7">
        <v>10310</v>
      </c>
      <c r="F12" s="8">
        <v>31.91</v>
      </c>
      <c r="G12" s="25">
        <f t="shared" si="0"/>
        <v>5.2299999999999999E-2</v>
      </c>
    </row>
    <row r="13" spans="1:7" ht="12.95" customHeight="1">
      <c r="A13" s="6"/>
      <c r="B13" s="24" t="s">
        <v>208</v>
      </c>
      <c r="C13" s="5" t="s">
        <v>209</v>
      </c>
      <c r="D13" s="5" t="s">
        <v>15</v>
      </c>
      <c r="E13" s="7">
        <v>6498</v>
      </c>
      <c r="F13" s="8">
        <v>19.32</v>
      </c>
      <c r="G13" s="25">
        <f t="shared" si="0"/>
        <v>3.1699999999999999E-2</v>
      </c>
    </row>
    <row r="14" spans="1:7" ht="12.95" customHeight="1">
      <c r="A14" s="6"/>
      <c r="B14" s="24" t="s">
        <v>252</v>
      </c>
      <c r="C14" s="5" t="s">
        <v>253</v>
      </c>
      <c r="D14" s="5" t="s">
        <v>15</v>
      </c>
      <c r="E14" s="7">
        <v>804</v>
      </c>
      <c r="F14" s="8">
        <v>14.94</v>
      </c>
      <c r="G14" s="25">
        <f t="shared" si="0"/>
        <v>2.4500000000000001E-2</v>
      </c>
    </row>
    <row r="15" spans="1:7" ht="12.95" customHeight="1">
      <c r="A15" s="6"/>
      <c r="B15" s="24" t="s">
        <v>224</v>
      </c>
      <c r="C15" s="5" t="s">
        <v>225</v>
      </c>
      <c r="D15" s="5" t="s">
        <v>11</v>
      </c>
      <c r="E15" s="7">
        <v>46995</v>
      </c>
      <c r="F15" s="8">
        <v>14.59</v>
      </c>
      <c r="G15" s="25">
        <f t="shared" si="0"/>
        <v>2.3900000000000001E-2</v>
      </c>
    </row>
    <row r="16" spans="1:7" ht="12.95" customHeight="1">
      <c r="A16" s="6"/>
      <c r="B16" s="24" t="s">
        <v>345</v>
      </c>
      <c r="C16" s="5" t="s">
        <v>346</v>
      </c>
      <c r="D16" s="5" t="s">
        <v>11</v>
      </c>
      <c r="E16" s="7">
        <v>7180</v>
      </c>
      <c r="F16" s="8">
        <v>12.92</v>
      </c>
      <c r="G16" s="25">
        <f t="shared" si="0"/>
        <v>2.12E-2</v>
      </c>
    </row>
    <row r="17" spans="1:7" ht="12.95" customHeight="1">
      <c r="A17" s="6"/>
      <c r="B17" s="24" t="s">
        <v>400</v>
      </c>
      <c r="C17" s="5" t="s">
        <v>408</v>
      </c>
      <c r="D17" s="5" t="s">
        <v>15</v>
      </c>
      <c r="E17" s="7">
        <v>10000</v>
      </c>
      <c r="F17" s="8">
        <v>12.33</v>
      </c>
      <c r="G17" s="25">
        <f t="shared" si="0"/>
        <v>2.0199999999999999E-2</v>
      </c>
    </row>
    <row r="18" spans="1:7" ht="12.95" customHeight="1">
      <c r="A18" s="6"/>
      <c r="B18" s="24" t="s">
        <v>306</v>
      </c>
      <c r="C18" s="5" t="s">
        <v>307</v>
      </c>
      <c r="D18" s="5" t="s">
        <v>15</v>
      </c>
      <c r="E18" s="7">
        <v>1761</v>
      </c>
      <c r="F18" s="8">
        <v>11.75</v>
      </c>
      <c r="G18" s="25">
        <f t="shared" si="0"/>
        <v>1.9300000000000001E-2</v>
      </c>
    </row>
    <row r="19" spans="1:7" ht="12.95" customHeight="1">
      <c r="A19" s="6"/>
      <c r="B19" s="24" t="s">
        <v>204</v>
      </c>
      <c r="C19" s="5" t="s">
        <v>205</v>
      </c>
      <c r="D19" s="5" t="s">
        <v>11</v>
      </c>
      <c r="E19" s="7">
        <v>10293</v>
      </c>
      <c r="F19" s="8">
        <v>11.2</v>
      </c>
      <c r="G19" s="25">
        <f t="shared" si="0"/>
        <v>1.84E-2</v>
      </c>
    </row>
    <row r="20" spans="1:7" ht="12.95" customHeight="1">
      <c r="A20" s="6"/>
      <c r="B20" s="24" t="s">
        <v>177</v>
      </c>
      <c r="C20" s="5" t="s">
        <v>178</v>
      </c>
      <c r="D20" s="5" t="s">
        <v>11</v>
      </c>
      <c r="E20" s="7">
        <v>5745</v>
      </c>
      <c r="F20" s="8">
        <v>9.85</v>
      </c>
      <c r="G20" s="25">
        <f t="shared" si="0"/>
        <v>1.61E-2</v>
      </c>
    </row>
    <row r="21" spans="1:7" ht="12.95" customHeight="1">
      <c r="A21" s="6"/>
      <c r="B21" s="24" t="s">
        <v>242</v>
      </c>
      <c r="C21" s="5" t="s">
        <v>243</v>
      </c>
      <c r="D21" s="5" t="s">
        <v>15</v>
      </c>
      <c r="E21" s="7">
        <v>2037</v>
      </c>
      <c r="F21" s="8">
        <v>9.6199999999999992</v>
      </c>
      <c r="G21" s="25">
        <f t="shared" si="0"/>
        <v>1.5800000000000002E-2</v>
      </c>
    </row>
    <row r="22" spans="1:7" ht="12.95" customHeight="1">
      <c r="A22" s="6"/>
      <c r="B22" s="24" t="s">
        <v>220</v>
      </c>
      <c r="C22" s="5" t="s">
        <v>221</v>
      </c>
      <c r="D22" s="5" t="s">
        <v>15</v>
      </c>
      <c r="E22" s="7">
        <v>1983</v>
      </c>
      <c r="F22" s="8">
        <v>9.18</v>
      </c>
      <c r="G22" s="25">
        <f t="shared" si="0"/>
        <v>1.4999999999999999E-2</v>
      </c>
    </row>
    <row r="23" spans="1:7" ht="12.95" customHeight="1">
      <c r="A23" s="6"/>
      <c r="B23" s="24" t="s">
        <v>147</v>
      </c>
      <c r="C23" s="5" t="s">
        <v>308</v>
      </c>
      <c r="D23" s="5" t="s">
        <v>11</v>
      </c>
      <c r="E23" s="7">
        <v>2475</v>
      </c>
      <c r="F23" s="8">
        <v>7.8</v>
      </c>
      <c r="G23" s="25">
        <f t="shared" si="0"/>
        <v>1.2800000000000001E-2</v>
      </c>
    </row>
    <row r="24" spans="1:7" ht="12.95" customHeight="1">
      <c r="A24" s="6"/>
      <c r="B24" s="24" t="s">
        <v>322</v>
      </c>
      <c r="C24" s="5" t="s">
        <v>323</v>
      </c>
      <c r="D24" s="5" t="s">
        <v>15</v>
      </c>
      <c r="E24" s="7">
        <v>1072</v>
      </c>
      <c r="F24" s="8">
        <v>7.43</v>
      </c>
      <c r="G24" s="25">
        <f t="shared" si="0"/>
        <v>1.2200000000000001E-2</v>
      </c>
    </row>
    <row r="25" spans="1:7" ht="12.95" customHeight="1">
      <c r="A25" s="6"/>
      <c r="B25" s="24" t="s">
        <v>107</v>
      </c>
      <c r="C25" s="5" t="s">
        <v>14</v>
      </c>
      <c r="D25" s="5" t="s">
        <v>15</v>
      </c>
      <c r="E25" s="7">
        <v>399</v>
      </c>
      <c r="F25" s="8">
        <v>6.82</v>
      </c>
      <c r="G25" s="25">
        <f t="shared" si="0"/>
        <v>1.12E-2</v>
      </c>
    </row>
    <row r="26" spans="1:7" ht="12.95" customHeight="1">
      <c r="A26" s="6"/>
      <c r="B26" s="24" t="s">
        <v>135</v>
      </c>
      <c r="C26" s="5" t="s">
        <v>179</v>
      </c>
      <c r="D26" s="5" t="s">
        <v>15</v>
      </c>
      <c r="E26" s="7">
        <v>353</v>
      </c>
      <c r="F26" s="8">
        <v>6.2</v>
      </c>
      <c r="G26" s="25">
        <f t="shared" si="0"/>
        <v>1.0200000000000001E-2</v>
      </c>
    </row>
    <row r="27" spans="1:7" ht="12.95" customHeight="1">
      <c r="A27" s="6"/>
      <c r="B27" s="24" t="s">
        <v>344</v>
      </c>
      <c r="C27" s="5" t="s">
        <v>296</v>
      </c>
      <c r="D27" s="5" t="s">
        <v>11</v>
      </c>
      <c r="E27" s="7">
        <v>4017</v>
      </c>
      <c r="F27" s="8">
        <v>6.1</v>
      </c>
      <c r="G27" s="25">
        <f t="shared" si="0"/>
        <v>0.01</v>
      </c>
    </row>
    <row r="28" spans="1:7" ht="12.95" customHeight="1">
      <c r="A28" s="6"/>
      <c r="B28" s="24" t="s">
        <v>180</v>
      </c>
      <c r="C28" s="5" t="s">
        <v>165</v>
      </c>
      <c r="D28" s="5" t="s">
        <v>15</v>
      </c>
      <c r="E28" s="7">
        <v>3300</v>
      </c>
      <c r="F28" s="8">
        <v>5.74</v>
      </c>
      <c r="G28" s="25">
        <f t="shared" si="0"/>
        <v>9.4000000000000004E-3</v>
      </c>
    </row>
    <row r="29" spans="1:7" ht="12.95" customHeight="1">
      <c r="A29" s="6"/>
      <c r="B29" s="24" t="s">
        <v>399</v>
      </c>
      <c r="C29" s="5" t="s">
        <v>251</v>
      </c>
      <c r="D29" s="5" t="s">
        <v>11</v>
      </c>
      <c r="E29" s="7">
        <v>4167</v>
      </c>
      <c r="F29" s="8">
        <v>5.2</v>
      </c>
      <c r="G29" s="25">
        <f t="shared" si="0"/>
        <v>8.5000000000000006E-3</v>
      </c>
    </row>
    <row r="30" spans="1:7" ht="12.95" customHeight="1">
      <c r="A30" s="6"/>
      <c r="B30" s="24" t="s">
        <v>294</v>
      </c>
      <c r="C30" s="5" t="s">
        <v>295</v>
      </c>
      <c r="D30" s="5" t="s">
        <v>15</v>
      </c>
      <c r="E30" s="7">
        <v>318</v>
      </c>
      <c r="F30" s="8">
        <v>4.71</v>
      </c>
      <c r="G30" s="25">
        <f t="shared" si="0"/>
        <v>7.7000000000000002E-3</v>
      </c>
    </row>
    <row r="31" spans="1:7" ht="12.95" customHeight="1">
      <c r="A31" s="6"/>
      <c r="B31" s="24" t="s">
        <v>432</v>
      </c>
      <c r="C31" s="5" t="s">
        <v>433</v>
      </c>
      <c r="D31" s="5" t="s">
        <v>15</v>
      </c>
      <c r="E31" s="7">
        <v>988</v>
      </c>
      <c r="F31" s="8">
        <v>4.68</v>
      </c>
      <c r="G31" s="25">
        <f t="shared" si="0"/>
        <v>7.7000000000000002E-3</v>
      </c>
    </row>
    <row r="32" spans="1:7" ht="12.95" customHeight="1">
      <c r="A32" s="6"/>
      <c r="B32" s="24" t="s">
        <v>392</v>
      </c>
      <c r="C32" s="5" t="s">
        <v>390</v>
      </c>
      <c r="D32" s="5" t="s">
        <v>11</v>
      </c>
      <c r="E32" s="7">
        <v>8096</v>
      </c>
      <c r="F32" s="8">
        <v>4.3899999999999997</v>
      </c>
      <c r="G32" s="25">
        <f t="shared" si="0"/>
        <v>7.1999999999999998E-3</v>
      </c>
    </row>
    <row r="33" spans="1:7" ht="12.95" customHeight="1">
      <c r="A33" s="6"/>
      <c r="B33" s="24" t="s">
        <v>316</v>
      </c>
      <c r="C33" s="5" t="s">
        <v>317</v>
      </c>
      <c r="D33" s="5" t="s">
        <v>15</v>
      </c>
      <c r="E33" s="7">
        <v>10944</v>
      </c>
      <c r="F33" s="8">
        <v>4.08</v>
      </c>
      <c r="G33" s="25">
        <f t="shared" si="0"/>
        <v>6.7000000000000002E-3</v>
      </c>
    </row>
    <row r="34" spans="1:7" ht="12.95" customHeight="1">
      <c r="A34" s="6"/>
      <c r="B34" s="24" t="s">
        <v>292</v>
      </c>
      <c r="C34" s="5" t="s">
        <v>293</v>
      </c>
      <c r="D34" s="5" t="s">
        <v>15</v>
      </c>
      <c r="E34" s="7">
        <v>200</v>
      </c>
      <c r="F34" s="8">
        <v>1.99</v>
      </c>
      <c r="G34" s="25">
        <f t="shared" si="0"/>
        <v>3.3E-3</v>
      </c>
    </row>
    <row r="35" spans="1:7" ht="12.95" customHeight="1">
      <c r="A35" s="6"/>
      <c r="B35" s="24" t="s">
        <v>393</v>
      </c>
      <c r="C35" s="5" t="s">
        <v>391</v>
      </c>
      <c r="D35" s="5" t="s">
        <v>15</v>
      </c>
      <c r="E35" s="7">
        <v>70</v>
      </c>
      <c r="F35" s="8">
        <v>0.27</v>
      </c>
      <c r="G35" s="25">
        <f t="shared" si="0"/>
        <v>4.0000000000000002E-4</v>
      </c>
    </row>
    <row r="36" spans="1:7" ht="12.95" customHeight="1">
      <c r="A36" s="1"/>
      <c r="B36" s="22" t="s">
        <v>52</v>
      </c>
      <c r="C36" s="5" t="s">
        <v>1</v>
      </c>
      <c r="D36" s="5" t="s">
        <v>1</v>
      </c>
      <c r="E36" s="5" t="s">
        <v>1</v>
      </c>
      <c r="F36" s="9">
        <f>SUM(F7:F35)</f>
        <v>602.84</v>
      </c>
      <c r="G36" s="26">
        <f>SUM(G7:G35)</f>
        <v>0.98819999999999997</v>
      </c>
    </row>
    <row r="37" spans="1:7" ht="12.95" customHeight="1">
      <c r="A37" s="1"/>
      <c r="B37" s="27" t="s">
        <v>53</v>
      </c>
      <c r="C37" s="10" t="s">
        <v>1</v>
      </c>
      <c r="D37" s="10" t="s">
        <v>1</v>
      </c>
      <c r="E37" s="10" t="s">
        <v>1</v>
      </c>
      <c r="F37" s="11" t="s">
        <v>54</v>
      </c>
      <c r="G37" s="28" t="s">
        <v>54</v>
      </c>
    </row>
    <row r="38" spans="1:7" ht="12.95" customHeight="1">
      <c r="A38" s="1"/>
      <c r="B38" s="27" t="s">
        <v>52</v>
      </c>
      <c r="C38" s="10" t="s">
        <v>1</v>
      </c>
      <c r="D38" s="10" t="s">
        <v>1</v>
      </c>
      <c r="E38" s="10" t="s">
        <v>1</v>
      </c>
      <c r="F38" s="11" t="s">
        <v>54</v>
      </c>
      <c r="G38" s="28" t="s">
        <v>54</v>
      </c>
    </row>
    <row r="39" spans="1:7" ht="12.95" customHeight="1">
      <c r="A39" s="1"/>
      <c r="B39" s="27" t="s">
        <v>55</v>
      </c>
      <c r="C39" s="12" t="s">
        <v>1</v>
      </c>
      <c r="D39" s="10" t="s">
        <v>1</v>
      </c>
      <c r="E39" s="12" t="s">
        <v>1</v>
      </c>
      <c r="F39" s="9">
        <f>+F36</f>
        <v>602.84</v>
      </c>
      <c r="G39" s="26">
        <f>+G36</f>
        <v>0.98819999999999997</v>
      </c>
    </row>
    <row r="40" spans="1:7" ht="12.95" customHeight="1">
      <c r="A40" s="1"/>
      <c r="B40" s="27" t="s">
        <v>56</v>
      </c>
      <c r="C40" s="5" t="s">
        <v>1</v>
      </c>
      <c r="D40" s="10" t="s">
        <v>1</v>
      </c>
      <c r="E40" s="5" t="s">
        <v>1</v>
      </c>
      <c r="F40" s="13">
        <f>+F41-F39</f>
        <v>7.2699999999999818</v>
      </c>
      <c r="G40" s="26">
        <f>+G41-G39</f>
        <v>1.1800000000000033E-2</v>
      </c>
    </row>
    <row r="41" spans="1:7" ht="12.95" customHeight="1" thickBot="1">
      <c r="A41" s="1"/>
      <c r="B41" s="29" t="s">
        <v>57</v>
      </c>
      <c r="C41" s="30" t="s">
        <v>1</v>
      </c>
      <c r="D41" s="30" t="s">
        <v>1</v>
      </c>
      <c r="E41" s="30" t="s">
        <v>1</v>
      </c>
      <c r="F41" s="31">
        <v>610.11</v>
      </c>
      <c r="G41" s="32">
        <v>1</v>
      </c>
    </row>
    <row r="42" spans="1:7">
      <c r="A42" s="1"/>
      <c r="B42" s="2"/>
      <c r="C42" s="1"/>
      <c r="D42" s="1"/>
      <c r="E42" s="1"/>
      <c r="F42" s="1"/>
      <c r="G42" s="1"/>
    </row>
    <row r="43" spans="1:7">
      <c r="B43" s="35"/>
    </row>
    <row r="44" spans="1:7">
      <c r="B44" s="35"/>
    </row>
  </sheetData>
  <sortState ref="B8:F36">
    <sortCondition descending="1" ref="F8:F3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30.7109375" bestFit="1" customWidth="1"/>
    <col min="5" max="5" width="9.7109375" customWidth="1"/>
    <col min="6" max="6" width="20.85546875" bestFit="1" customWidth="1"/>
    <col min="7" max="7" width="13.7109375" bestFit="1" customWidth="1"/>
    <col min="9" max="9" width="24.85546875" bestFit="1" customWidth="1"/>
  </cols>
  <sheetData>
    <row r="1" spans="1:9" ht="16.5" customHeight="1">
      <c r="A1" s="1"/>
      <c r="B1" s="2" t="s">
        <v>81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9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9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9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9" ht="12.95" customHeight="1">
      <c r="A7" s="6"/>
      <c r="B7" s="24" t="s">
        <v>168</v>
      </c>
      <c r="C7" s="5" t="s">
        <v>169</v>
      </c>
      <c r="D7" s="5" t="s">
        <v>50</v>
      </c>
      <c r="E7" s="7">
        <v>8046</v>
      </c>
      <c r="F7" s="8">
        <v>124.4</v>
      </c>
      <c r="G7" s="25">
        <f t="shared" ref="G7:G65" si="0">+ROUND(F7/$F$71,4)</f>
        <v>4.3400000000000001E-2</v>
      </c>
      <c r="H7" s="36"/>
      <c r="I7" s="37"/>
    </row>
    <row r="8" spans="1:9" ht="12.95" customHeight="1">
      <c r="A8" s="6"/>
      <c r="B8" s="24" t="s">
        <v>358</v>
      </c>
      <c r="C8" s="5" t="s">
        <v>370</v>
      </c>
      <c r="D8" s="5" t="s">
        <v>160</v>
      </c>
      <c r="E8" s="7">
        <v>2700</v>
      </c>
      <c r="F8" s="8">
        <v>100.48</v>
      </c>
      <c r="G8" s="25">
        <f t="shared" si="0"/>
        <v>3.5000000000000003E-2</v>
      </c>
      <c r="H8" s="36"/>
      <c r="I8" s="37"/>
    </row>
    <row r="9" spans="1:9" ht="12.95" customHeight="1">
      <c r="A9" s="6"/>
      <c r="B9" s="24" t="s">
        <v>124</v>
      </c>
      <c r="C9" s="5" t="s">
        <v>29</v>
      </c>
      <c r="D9" s="5" t="s">
        <v>30</v>
      </c>
      <c r="E9" s="7">
        <v>1032</v>
      </c>
      <c r="F9" s="8">
        <v>100.43</v>
      </c>
      <c r="G9" s="25">
        <f t="shared" si="0"/>
        <v>3.5000000000000003E-2</v>
      </c>
      <c r="H9" s="36"/>
      <c r="I9" s="37"/>
    </row>
    <row r="10" spans="1:9" ht="12.95" customHeight="1">
      <c r="A10" s="6"/>
      <c r="B10" s="24" t="s">
        <v>136</v>
      </c>
      <c r="C10" s="5" t="s">
        <v>64</v>
      </c>
      <c r="D10" s="5" t="s">
        <v>37</v>
      </c>
      <c r="E10" s="7">
        <v>2126</v>
      </c>
      <c r="F10" s="8">
        <v>100.26</v>
      </c>
      <c r="G10" s="25">
        <f t="shared" si="0"/>
        <v>3.5000000000000003E-2</v>
      </c>
      <c r="H10" s="36"/>
      <c r="I10" s="37"/>
    </row>
    <row r="11" spans="1:9" ht="12.95" customHeight="1">
      <c r="A11" s="6"/>
      <c r="B11" s="24" t="s">
        <v>116</v>
      </c>
      <c r="C11" s="5" t="s">
        <v>31</v>
      </c>
      <c r="D11" s="5" t="s">
        <v>13</v>
      </c>
      <c r="E11" s="7">
        <v>3443</v>
      </c>
      <c r="F11" s="8">
        <v>92.97</v>
      </c>
      <c r="G11" s="25">
        <f t="shared" si="0"/>
        <v>3.2399999999999998E-2</v>
      </c>
      <c r="H11" s="36"/>
      <c r="I11" s="37"/>
    </row>
    <row r="12" spans="1:9" ht="12.95" customHeight="1">
      <c r="A12" s="6"/>
      <c r="B12" s="24" t="s">
        <v>181</v>
      </c>
      <c r="C12" s="5" t="s">
        <v>182</v>
      </c>
      <c r="D12" s="5" t="s">
        <v>63</v>
      </c>
      <c r="E12" s="7">
        <v>41710</v>
      </c>
      <c r="F12" s="8">
        <v>92.95</v>
      </c>
      <c r="G12" s="25">
        <f t="shared" si="0"/>
        <v>3.2399999999999998E-2</v>
      </c>
      <c r="H12" s="36"/>
      <c r="I12" s="37"/>
    </row>
    <row r="13" spans="1:9" ht="12.95" customHeight="1">
      <c r="A13" s="6"/>
      <c r="B13" s="24" t="s">
        <v>164</v>
      </c>
      <c r="C13" s="5" t="s">
        <v>356</v>
      </c>
      <c r="D13" s="5" t="s">
        <v>70</v>
      </c>
      <c r="E13" s="7">
        <v>26675</v>
      </c>
      <c r="F13" s="8">
        <v>89.35</v>
      </c>
      <c r="G13" s="25">
        <f t="shared" si="0"/>
        <v>3.1199999999999999E-2</v>
      </c>
      <c r="H13" s="36"/>
      <c r="I13" s="37"/>
    </row>
    <row r="14" spans="1:9" ht="12.95" customHeight="1">
      <c r="A14" s="6"/>
      <c r="B14" s="24" t="s">
        <v>141</v>
      </c>
      <c r="C14" s="5" t="s">
        <v>75</v>
      </c>
      <c r="D14" s="5" t="s">
        <v>66</v>
      </c>
      <c r="E14" s="7">
        <v>1894</v>
      </c>
      <c r="F14" s="8">
        <v>81.84</v>
      </c>
      <c r="G14" s="25">
        <f t="shared" si="0"/>
        <v>2.8500000000000001E-2</v>
      </c>
      <c r="H14" s="36"/>
      <c r="I14" s="37"/>
    </row>
    <row r="15" spans="1:9" ht="12.95" customHeight="1">
      <c r="A15" s="6"/>
      <c r="B15" s="24" t="s">
        <v>161</v>
      </c>
      <c r="C15" s="5" t="s">
        <v>82</v>
      </c>
      <c r="D15" s="5" t="s">
        <v>239</v>
      </c>
      <c r="E15" s="7">
        <v>415</v>
      </c>
      <c r="F15" s="8">
        <v>79.540000000000006</v>
      </c>
      <c r="G15" s="25">
        <f t="shared" si="0"/>
        <v>2.7699999999999999E-2</v>
      </c>
      <c r="H15" s="36"/>
      <c r="I15" s="37"/>
    </row>
    <row r="16" spans="1:9" ht="12.95" customHeight="1">
      <c r="A16" s="6"/>
      <c r="B16" s="24" t="s">
        <v>193</v>
      </c>
      <c r="C16" s="5" t="s">
        <v>194</v>
      </c>
      <c r="D16" s="5" t="s">
        <v>70</v>
      </c>
      <c r="E16" s="7">
        <v>34262</v>
      </c>
      <c r="F16" s="8">
        <v>77.64</v>
      </c>
      <c r="G16" s="25">
        <f t="shared" si="0"/>
        <v>2.7099999999999999E-2</v>
      </c>
      <c r="H16" s="36"/>
      <c r="I16" s="37"/>
    </row>
    <row r="17" spans="1:9" ht="12.95" customHeight="1">
      <c r="A17" s="6"/>
      <c r="B17" s="24" t="s">
        <v>206</v>
      </c>
      <c r="C17" s="5" t="s">
        <v>207</v>
      </c>
      <c r="D17" s="5" t="s">
        <v>33</v>
      </c>
      <c r="E17" s="7">
        <v>5463</v>
      </c>
      <c r="F17" s="8">
        <v>76.45</v>
      </c>
      <c r="G17" s="25">
        <f t="shared" si="0"/>
        <v>2.6700000000000002E-2</v>
      </c>
      <c r="H17" s="36"/>
      <c r="I17" s="37"/>
    </row>
    <row r="18" spans="1:9" ht="12.95" customHeight="1">
      <c r="A18" s="6"/>
      <c r="B18" s="24" t="s">
        <v>109</v>
      </c>
      <c r="C18" s="5" t="s">
        <v>12</v>
      </c>
      <c r="D18" s="5" t="s">
        <v>13</v>
      </c>
      <c r="E18" s="7">
        <v>7341</v>
      </c>
      <c r="F18" s="8">
        <v>76.3</v>
      </c>
      <c r="G18" s="25">
        <f t="shared" si="0"/>
        <v>2.6599999999999999E-2</v>
      </c>
      <c r="H18" s="36"/>
      <c r="I18" s="37"/>
    </row>
    <row r="19" spans="1:9" ht="12.95" customHeight="1">
      <c r="A19" s="6"/>
      <c r="B19" s="24" t="s">
        <v>134</v>
      </c>
      <c r="C19" s="5" t="s">
        <v>61</v>
      </c>
      <c r="D19" s="5" t="s">
        <v>50</v>
      </c>
      <c r="E19" s="7">
        <v>10416</v>
      </c>
      <c r="F19" s="8">
        <v>76.23</v>
      </c>
      <c r="G19" s="25">
        <f t="shared" si="0"/>
        <v>2.6599999999999999E-2</v>
      </c>
      <c r="H19" s="36"/>
      <c r="I19" s="37"/>
    </row>
    <row r="20" spans="1:9" ht="12.95" customHeight="1">
      <c r="A20" s="6"/>
      <c r="B20" s="24" t="s">
        <v>324</v>
      </c>
      <c r="C20" s="5" t="s">
        <v>325</v>
      </c>
      <c r="D20" s="5" t="s">
        <v>37</v>
      </c>
      <c r="E20" s="7">
        <v>23564</v>
      </c>
      <c r="F20" s="8">
        <v>74.36</v>
      </c>
      <c r="G20" s="25">
        <f t="shared" si="0"/>
        <v>2.5899999999999999E-2</v>
      </c>
      <c r="H20" s="36"/>
      <c r="I20" s="37"/>
    </row>
    <row r="21" spans="1:9" ht="12.95" customHeight="1">
      <c r="A21" s="6"/>
      <c r="B21" s="24" t="s">
        <v>150</v>
      </c>
      <c r="C21" s="5" t="s">
        <v>93</v>
      </c>
      <c r="D21" s="5" t="s">
        <v>37</v>
      </c>
      <c r="E21" s="7">
        <v>6367</v>
      </c>
      <c r="F21" s="8">
        <v>73.72</v>
      </c>
      <c r="G21" s="25">
        <f t="shared" si="0"/>
        <v>2.5700000000000001E-2</v>
      </c>
      <c r="H21" s="36"/>
      <c r="I21" s="37"/>
    </row>
    <row r="22" spans="1:9" ht="12.95" customHeight="1">
      <c r="A22" s="6"/>
      <c r="B22" s="24" t="s">
        <v>133</v>
      </c>
      <c r="C22" s="5" t="s">
        <v>62</v>
      </c>
      <c r="D22" s="5" t="s">
        <v>63</v>
      </c>
      <c r="E22" s="7">
        <v>17991</v>
      </c>
      <c r="F22" s="8">
        <v>68.150000000000006</v>
      </c>
      <c r="G22" s="25">
        <f t="shared" si="0"/>
        <v>2.3800000000000002E-2</v>
      </c>
      <c r="H22" s="36"/>
      <c r="I22" s="37"/>
    </row>
    <row r="23" spans="1:9" ht="12.95" customHeight="1">
      <c r="A23" s="6"/>
      <c r="B23" s="24" t="s">
        <v>366</v>
      </c>
      <c r="C23" s="5" t="s">
        <v>378</v>
      </c>
      <c r="D23" s="5" t="s">
        <v>37</v>
      </c>
      <c r="E23" s="7">
        <v>4850</v>
      </c>
      <c r="F23" s="8">
        <v>63.65</v>
      </c>
      <c r="G23" s="25">
        <f t="shared" si="0"/>
        <v>2.2200000000000001E-2</v>
      </c>
      <c r="H23" s="36"/>
      <c r="I23" s="37"/>
    </row>
    <row r="24" spans="1:9" ht="12.95" customHeight="1">
      <c r="A24" s="6"/>
      <c r="B24" s="24" t="s">
        <v>267</v>
      </c>
      <c r="C24" s="5" t="s">
        <v>268</v>
      </c>
      <c r="D24" s="5" t="s">
        <v>33</v>
      </c>
      <c r="E24" s="7">
        <v>1076</v>
      </c>
      <c r="F24" s="8">
        <v>62.75</v>
      </c>
      <c r="G24" s="25">
        <f t="shared" si="0"/>
        <v>2.1899999999999999E-2</v>
      </c>
      <c r="H24" s="36"/>
      <c r="I24" s="37"/>
    </row>
    <row r="25" spans="1:9" ht="12.95" customHeight="1">
      <c r="A25" s="6"/>
      <c r="B25" s="24" t="s">
        <v>269</v>
      </c>
      <c r="C25" s="5" t="s">
        <v>270</v>
      </c>
      <c r="D25" s="5" t="s">
        <v>254</v>
      </c>
      <c r="E25" s="7">
        <v>1403</v>
      </c>
      <c r="F25" s="8">
        <v>62.53</v>
      </c>
      <c r="G25" s="25">
        <f t="shared" si="0"/>
        <v>2.18E-2</v>
      </c>
      <c r="H25" s="36"/>
      <c r="I25" s="37"/>
    </row>
    <row r="26" spans="1:9" ht="12.95" customHeight="1">
      <c r="A26" s="6"/>
      <c r="B26" s="24" t="s">
        <v>137</v>
      </c>
      <c r="C26" s="5" t="s">
        <v>68</v>
      </c>
      <c r="D26" s="5" t="s">
        <v>66</v>
      </c>
      <c r="E26" s="7">
        <v>7858</v>
      </c>
      <c r="F26" s="8">
        <v>61.75</v>
      </c>
      <c r="G26" s="25">
        <f t="shared" si="0"/>
        <v>2.1499999999999998E-2</v>
      </c>
      <c r="H26" s="36"/>
      <c r="I26" s="37"/>
    </row>
    <row r="27" spans="1:9" ht="12.95" customHeight="1">
      <c r="A27" s="6"/>
      <c r="B27" s="24" t="s">
        <v>210</v>
      </c>
      <c r="C27" s="5" t="s">
        <v>211</v>
      </c>
      <c r="D27" s="5" t="s">
        <v>50</v>
      </c>
      <c r="E27" s="7">
        <v>7227</v>
      </c>
      <c r="F27" s="8">
        <v>60.68</v>
      </c>
      <c r="G27" s="25">
        <f t="shared" si="0"/>
        <v>2.12E-2</v>
      </c>
      <c r="H27" s="36"/>
      <c r="I27" s="37"/>
    </row>
    <row r="28" spans="1:9" ht="12.95" customHeight="1">
      <c r="A28" s="6"/>
      <c r="B28" s="24" t="s">
        <v>273</v>
      </c>
      <c r="C28" s="5" t="s">
        <v>274</v>
      </c>
      <c r="D28" s="5" t="s">
        <v>275</v>
      </c>
      <c r="E28" s="7">
        <v>224</v>
      </c>
      <c r="F28" s="8">
        <v>57.04</v>
      </c>
      <c r="G28" s="25">
        <f t="shared" si="0"/>
        <v>1.9900000000000001E-2</v>
      </c>
      <c r="H28" s="36"/>
      <c r="I28" s="37"/>
    </row>
    <row r="29" spans="1:9" ht="12.95" customHeight="1">
      <c r="A29" s="6"/>
      <c r="B29" s="24" t="s">
        <v>162</v>
      </c>
      <c r="C29" s="5" t="s">
        <v>87</v>
      </c>
      <c r="D29" s="5" t="s">
        <v>70</v>
      </c>
      <c r="E29" s="7">
        <v>21106</v>
      </c>
      <c r="F29" s="8">
        <v>53.73</v>
      </c>
      <c r="G29" s="25">
        <f t="shared" si="0"/>
        <v>1.8700000000000001E-2</v>
      </c>
      <c r="H29" s="36"/>
      <c r="I29" s="37"/>
    </row>
    <row r="30" spans="1:9" ht="12.95" customHeight="1">
      <c r="A30" s="6"/>
      <c r="B30" s="24" t="s">
        <v>121</v>
      </c>
      <c r="C30" s="5" t="s">
        <v>38</v>
      </c>
      <c r="D30" s="5" t="s">
        <v>23</v>
      </c>
      <c r="E30" s="7">
        <v>3704</v>
      </c>
      <c r="F30" s="8">
        <v>51.17</v>
      </c>
      <c r="G30" s="25">
        <f t="shared" si="0"/>
        <v>1.78E-2</v>
      </c>
      <c r="H30" s="36"/>
      <c r="I30" s="37"/>
    </row>
    <row r="31" spans="1:9" ht="12.95" customHeight="1">
      <c r="A31" s="6"/>
      <c r="B31" s="24" t="s">
        <v>271</v>
      </c>
      <c r="C31" s="5" t="s">
        <v>272</v>
      </c>
      <c r="D31" s="5" t="s">
        <v>13</v>
      </c>
      <c r="E31" s="7">
        <v>3534</v>
      </c>
      <c r="F31" s="8">
        <v>48.81</v>
      </c>
      <c r="G31" s="25">
        <f t="shared" si="0"/>
        <v>1.7000000000000001E-2</v>
      </c>
      <c r="H31" s="36"/>
      <c r="I31" s="37"/>
    </row>
    <row r="32" spans="1:9" ht="12.95" customHeight="1">
      <c r="A32" s="6"/>
      <c r="B32" s="24" t="s">
        <v>348</v>
      </c>
      <c r="C32" s="5" t="s">
        <v>353</v>
      </c>
      <c r="D32" s="5" t="s">
        <v>63</v>
      </c>
      <c r="E32" s="7">
        <v>650</v>
      </c>
      <c r="F32" s="8">
        <v>47.59</v>
      </c>
      <c r="G32" s="25">
        <f t="shared" si="0"/>
        <v>1.66E-2</v>
      </c>
      <c r="H32" s="36"/>
      <c r="I32" s="37"/>
    </row>
    <row r="33" spans="1:9" ht="12.95" customHeight="1">
      <c r="A33" s="6"/>
      <c r="B33" s="24" t="s">
        <v>276</v>
      </c>
      <c r="C33" s="5" t="s">
        <v>277</v>
      </c>
      <c r="D33" s="5" t="s">
        <v>236</v>
      </c>
      <c r="E33" s="7">
        <v>5406</v>
      </c>
      <c r="F33" s="8">
        <v>43.97</v>
      </c>
      <c r="G33" s="25">
        <f t="shared" si="0"/>
        <v>1.5299999999999999E-2</v>
      </c>
      <c r="H33" s="36"/>
      <c r="I33" s="37"/>
    </row>
    <row r="34" spans="1:9" ht="12.95" customHeight="1">
      <c r="A34" s="6"/>
      <c r="B34" s="24" t="s">
        <v>288</v>
      </c>
      <c r="C34" s="5" t="s">
        <v>289</v>
      </c>
      <c r="D34" s="5" t="s">
        <v>13</v>
      </c>
      <c r="E34" s="7">
        <v>7551</v>
      </c>
      <c r="F34" s="8">
        <v>43.74</v>
      </c>
      <c r="G34" s="25">
        <f t="shared" si="0"/>
        <v>1.5299999999999999E-2</v>
      </c>
      <c r="H34" s="36"/>
      <c r="I34" s="37"/>
    </row>
    <row r="35" spans="1:9" ht="12.95" customHeight="1">
      <c r="A35" s="6"/>
      <c r="B35" s="24" t="s">
        <v>297</v>
      </c>
      <c r="C35" s="5" t="s">
        <v>188</v>
      </c>
      <c r="D35" s="5" t="s">
        <v>15</v>
      </c>
      <c r="E35" s="7">
        <v>3159</v>
      </c>
      <c r="F35" s="8">
        <v>42.17</v>
      </c>
      <c r="G35" s="25">
        <f t="shared" si="0"/>
        <v>1.47E-2</v>
      </c>
      <c r="H35" s="36"/>
      <c r="I35" s="37"/>
    </row>
    <row r="36" spans="1:9" ht="12.95" customHeight="1">
      <c r="A36" s="6"/>
      <c r="B36" s="24" t="s">
        <v>240</v>
      </c>
      <c r="C36" s="5" t="s">
        <v>241</v>
      </c>
      <c r="D36" s="5" t="s">
        <v>13</v>
      </c>
      <c r="E36" s="7">
        <v>3600</v>
      </c>
      <c r="F36" s="8">
        <v>40.200000000000003</v>
      </c>
      <c r="G36" s="25">
        <f t="shared" si="0"/>
        <v>1.4E-2</v>
      </c>
      <c r="H36" s="36"/>
      <c r="I36" s="37"/>
    </row>
    <row r="37" spans="1:9" ht="12.95" customHeight="1">
      <c r="A37" s="6"/>
      <c r="B37" s="24" t="s">
        <v>129</v>
      </c>
      <c r="C37" s="5" t="s">
        <v>69</v>
      </c>
      <c r="D37" s="5" t="s">
        <v>37</v>
      </c>
      <c r="E37" s="7">
        <v>3904</v>
      </c>
      <c r="F37" s="8">
        <v>39.01</v>
      </c>
      <c r="G37" s="25">
        <f t="shared" si="0"/>
        <v>1.3599999999999999E-2</v>
      </c>
      <c r="H37" s="36"/>
      <c r="I37" s="37"/>
    </row>
    <row r="38" spans="1:9" ht="12.95" customHeight="1">
      <c r="A38" s="6"/>
      <c r="B38" s="24" t="s">
        <v>404</v>
      </c>
      <c r="C38" s="5" t="s">
        <v>412</v>
      </c>
      <c r="D38" s="5" t="s">
        <v>63</v>
      </c>
      <c r="E38" s="7">
        <v>6600</v>
      </c>
      <c r="F38" s="8">
        <v>38.53</v>
      </c>
      <c r="G38" s="25">
        <f t="shared" si="0"/>
        <v>1.34E-2</v>
      </c>
      <c r="H38" s="36"/>
      <c r="I38" s="37"/>
    </row>
    <row r="39" spans="1:9" ht="12.95" customHeight="1">
      <c r="A39" s="6"/>
      <c r="B39" s="24" t="s">
        <v>149</v>
      </c>
      <c r="C39" s="5" t="s">
        <v>102</v>
      </c>
      <c r="D39" s="5" t="s">
        <v>66</v>
      </c>
      <c r="E39" s="7">
        <v>2159</v>
      </c>
      <c r="F39" s="8">
        <v>37.950000000000003</v>
      </c>
      <c r="G39" s="25">
        <f t="shared" si="0"/>
        <v>1.32E-2</v>
      </c>
      <c r="H39" s="36"/>
      <c r="I39" s="37"/>
    </row>
    <row r="40" spans="1:9" ht="12.95" customHeight="1">
      <c r="A40" s="6"/>
      <c r="B40" s="24" t="s">
        <v>368</v>
      </c>
      <c r="C40" s="5" t="s">
        <v>380</v>
      </c>
      <c r="D40" s="5" t="s">
        <v>26</v>
      </c>
      <c r="E40" s="7">
        <v>1500</v>
      </c>
      <c r="F40" s="8">
        <v>33.03</v>
      </c>
      <c r="G40" s="25">
        <f t="shared" si="0"/>
        <v>1.15E-2</v>
      </c>
      <c r="H40" s="36"/>
      <c r="I40" s="37"/>
    </row>
    <row r="41" spans="1:9" ht="12.95" customHeight="1">
      <c r="A41" s="6"/>
      <c r="B41" s="24" t="s">
        <v>247</v>
      </c>
      <c r="C41" s="5" t="s">
        <v>248</v>
      </c>
      <c r="D41" s="5" t="s">
        <v>236</v>
      </c>
      <c r="E41" s="7">
        <v>3768</v>
      </c>
      <c r="F41" s="8">
        <v>32.25</v>
      </c>
      <c r="G41" s="25">
        <f t="shared" si="0"/>
        <v>1.12E-2</v>
      </c>
      <c r="H41" s="36"/>
      <c r="I41" s="37"/>
    </row>
    <row r="42" spans="1:9" ht="12.95" customHeight="1">
      <c r="A42" s="6"/>
      <c r="B42" s="24" t="s">
        <v>212</v>
      </c>
      <c r="C42" s="5" t="s">
        <v>213</v>
      </c>
      <c r="D42" s="5" t="s">
        <v>37</v>
      </c>
      <c r="E42" s="7">
        <v>11604</v>
      </c>
      <c r="F42" s="8">
        <v>31.45</v>
      </c>
      <c r="G42" s="25">
        <f t="shared" si="0"/>
        <v>1.0999999999999999E-2</v>
      </c>
      <c r="H42" s="36"/>
      <c r="I42" s="37"/>
    </row>
    <row r="43" spans="1:9" ht="12.95" customHeight="1">
      <c r="A43" s="6"/>
      <c r="B43" s="24" t="s">
        <v>138</v>
      </c>
      <c r="C43" s="5" t="s">
        <v>65</v>
      </c>
      <c r="D43" s="5" t="s">
        <v>66</v>
      </c>
      <c r="E43" s="7">
        <v>171</v>
      </c>
      <c r="F43" s="8">
        <v>30.85</v>
      </c>
      <c r="G43" s="25">
        <f t="shared" si="0"/>
        <v>1.0800000000000001E-2</v>
      </c>
      <c r="H43" s="36"/>
      <c r="I43" s="37"/>
    </row>
    <row r="44" spans="1:9" ht="12.95" customHeight="1">
      <c r="A44" s="6"/>
      <c r="B44" s="24" t="s">
        <v>128</v>
      </c>
      <c r="C44" s="5" t="s">
        <v>86</v>
      </c>
      <c r="D44" s="5" t="s">
        <v>26</v>
      </c>
      <c r="E44" s="7">
        <v>5062</v>
      </c>
      <c r="F44" s="8">
        <v>30.73</v>
      </c>
      <c r="G44" s="25">
        <f t="shared" si="0"/>
        <v>1.0699999999999999E-2</v>
      </c>
      <c r="H44" s="36"/>
      <c r="I44" s="37"/>
    </row>
    <row r="45" spans="1:9" ht="12.95" customHeight="1">
      <c r="A45" s="6"/>
      <c r="B45" s="24" t="s">
        <v>232</v>
      </c>
      <c r="C45" s="5" t="s">
        <v>233</v>
      </c>
      <c r="D45" s="5" t="s">
        <v>23</v>
      </c>
      <c r="E45" s="7">
        <v>2269</v>
      </c>
      <c r="F45" s="8">
        <v>27.24</v>
      </c>
      <c r="G45" s="25">
        <f t="shared" si="0"/>
        <v>9.4999999999999998E-3</v>
      </c>
      <c r="H45" s="36"/>
      <c r="I45" s="37"/>
    </row>
    <row r="46" spans="1:9" ht="12.95" customHeight="1">
      <c r="A46" s="6"/>
      <c r="B46" s="24" t="s">
        <v>326</v>
      </c>
      <c r="C46" s="5" t="s">
        <v>327</v>
      </c>
      <c r="D46" s="5" t="s">
        <v>236</v>
      </c>
      <c r="E46" s="7">
        <v>1711</v>
      </c>
      <c r="F46" s="8">
        <v>26.82</v>
      </c>
      <c r="G46" s="25">
        <f t="shared" si="0"/>
        <v>9.4000000000000004E-3</v>
      </c>
      <c r="H46" s="36"/>
      <c r="I46" s="37"/>
    </row>
    <row r="47" spans="1:9" ht="12.95" customHeight="1">
      <c r="A47" s="6"/>
      <c r="B47" s="24" t="s">
        <v>195</v>
      </c>
      <c r="C47" s="5" t="s">
        <v>196</v>
      </c>
      <c r="D47" s="5" t="s">
        <v>63</v>
      </c>
      <c r="E47" s="7">
        <v>37</v>
      </c>
      <c r="F47" s="8">
        <v>26.77</v>
      </c>
      <c r="G47" s="25">
        <f t="shared" si="0"/>
        <v>9.2999999999999992E-3</v>
      </c>
      <c r="H47" s="36"/>
      <c r="I47" s="37"/>
    </row>
    <row r="48" spans="1:9" ht="12.95" customHeight="1">
      <c r="A48" s="6"/>
      <c r="B48" s="24" t="s">
        <v>290</v>
      </c>
      <c r="C48" s="5" t="s">
        <v>291</v>
      </c>
      <c r="D48" s="5" t="s">
        <v>50</v>
      </c>
      <c r="E48" s="7">
        <v>1292</v>
      </c>
      <c r="F48" s="8">
        <v>24.83</v>
      </c>
      <c r="G48" s="25">
        <f t="shared" si="0"/>
        <v>8.6999999999999994E-3</v>
      </c>
      <c r="H48" s="36"/>
      <c r="I48" s="37"/>
    </row>
    <row r="49" spans="1:9" ht="12.95" customHeight="1">
      <c r="A49" s="6"/>
      <c r="B49" s="24" t="s">
        <v>384</v>
      </c>
      <c r="C49" s="5" t="s">
        <v>382</v>
      </c>
      <c r="D49" s="5" t="s">
        <v>13</v>
      </c>
      <c r="E49" s="7">
        <v>600</v>
      </c>
      <c r="F49" s="8">
        <v>24.5</v>
      </c>
      <c r="G49" s="25">
        <f t="shared" si="0"/>
        <v>8.5000000000000006E-3</v>
      </c>
      <c r="H49" s="36"/>
      <c r="I49" s="37"/>
    </row>
    <row r="50" spans="1:9" ht="12.95" customHeight="1">
      <c r="A50" s="6"/>
      <c r="B50" s="24" t="s">
        <v>145</v>
      </c>
      <c r="C50" s="5" t="s">
        <v>85</v>
      </c>
      <c r="D50" s="5" t="s">
        <v>37</v>
      </c>
      <c r="E50" s="7">
        <v>1698</v>
      </c>
      <c r="F50" s="8">
        <v>23.23</v>
      </c>
      <c r="G50" s="25">
        <f t="shared" si="0"/>
        <v>8.0999999999999996E-3</v>
      </c>
      <c r="H50" s="36"/>
      <c r="I50" s="37"/>
    </row>
    <row r="51" spans="1:9" ht="12.95" customHeight="1">
      <c r="A51" s="6"/>
      <c r="B51" s="24" t="s">
        <v>183</v>
      </c>
      <c r="C51" s="5" t="s">
        <v>184</v>
      </c>
      <c r="D51" s="5" t="s">
        <v>185</v>
      </c>
      <c r="E51" s="7">
        <v>6000</v>
      </c>
      <c r="F51" s="8">
        <v>22.66</v>
      </c>
      <c r="G51" s="25">
        <f t="shared" si="0"/>
        <v>7.9000000000000008E-3</v>
      </c>
      <c r="H51" s="36"/>
      <c r="I51" s="37"/>
    </row>
    <row r="52" spans="1:9" ht="12.95" customHeight="1">
      <c r="A52" s="6"/>
      <c r="B52" s="24" t="s">
        <v>351</v>
      </c>
      <c r="C52" s="5" t="s">
        <v>357</v>
      </c>
      <c r="D52" s="5" t="s">
        <v>23</v>
      </c>
      <c r="E52" s="7">
        <v>480</v>
      </c>
      <c r="F52" s="8">
        <v>21.89</v>
      </c>
      <c r="G52" s="25">
        <f t="shared" si="0"/>
        <v>7.6E-3</v>
      </c>
      <c r="H52" s="36"/>
      <c r="I52" s="37"/>
    </row>
    <row r="53" spans="1:9" ht="12.95" customHeight="1">
      <c r="A53" s="6"/>
      <c r="B53" s="24" t="s">
        <v>226</v>
      </c>
      <c r="C53" s="5" t="s">
        <v>227</v>
      </c>
      <c r="D53" s="5" t="s">
        <v>36</v>
      </c>
      <c r="E53" s="7">
        <v>1816</v>
      </c>
      <c r="F53" s="8">
        <v>21.59</v>
      </c>
      <c r="G53" s="25">
        <f t="shared" si="0"/>
        <v>7.4999999999999997E-3</v>
      </c>
      <c r="H53" s="36"/>
      <c r="I53" s="37"/>
    </row>
    <row r="54" spans="1:9" ht="12.95" customHeight="1">
      <c r="A54" s="6"/>
      <c r="B54" s="24" t="s">
        <v>278</v>
      </c>
      <c r="C54" s="5" t="s">
        <v>279</v>
      </c>
      <c r="D54" s="5" t="s">
        <v>28</v>
      </c>
      <c r="E54" s="7">
        <v>14907</v>
      </c>
      <c r="F54" s="8">
        <v>20.56</v>
      </c>
      <c r="G54" s="25">
        <f t="shared" si="0"/>
        <v>7.1999999999999998E-3</v>
      </c>
      <c r="H54" s="36"/>
      <c r="I54" s="37"/>
    </row>
    <row r="55" spans="1:9" ht="12.95" customHeight="1">
      <c r="A55" s="6"/>
      <c r="B55" s="24" t="s">
        <v>259</v>
      </c>
      <c r="C55" s="5" t="s">
        <v>260</v>
      </c>
      <c r="D55" s="5" t="s">
        <v>37</v>
      </c>
      <c r="E55" s="7">
        <v>5758</v>
      </c>
      <c r="F55" s="8">
        <v>20.07</v>
      </c>
      <c r="G55" s="25">
        <f t="shared" si="0"/>
        <v>7.0000000000000001E-3</v>
      </c>
      <c r="H55" s="36"/>
      <c r="I55" s="37"/>
    </row>
    <row r="56" spans="1:9" ht="12.95" customHeight="1">
      <c r="A56" s="6"/>
      <c r="B56" s="24" t="s">
        <v>282</v>
      </c>
      <c r="C56" s="5" t="s">
        <v>283</v>
      </c>
      <c r="D56" s="5" t="s">
        <v>104</v>
      </c>
      <c r="E56" s="7">
        <v>23008</v>
      </c>
      <c r="F56" s="8">
        <v>19.78</v>
      </c>
      <c r="G56" s="25">
        <f t="shared" si="0"/>
        <v>6.8999999999999999E-3</v>
      </c>
      <c r="H56" s="36"/>
      <c r="I56" s="37"/>
    </row>
    <row r="57" spans="1:9" ht="12.95" customHeight="1">
      <c r="A57" s="6"/>
      <c r="B57" s="24" t="s">
        <v>402</v>
      </c>
      <c r="C57" s="5" t="s">
        <v>410</v>
      </c>
      <c r="D57" s="5" t="s">
        <v>13</v>
      </c>
      <c r="E57" s="7">
        <v>2500</v>
      </c>
      <c r="F57" s="8">
        <v>17.96</v>
      </c>
      <c r="G57" s="25">
        <f t="shared" si="0"/>
        <v>6.3E-3</v>
      </c>
      <c r="H57" s="36"/>
      <c r="I57" s="37"/>
    </row>
    <row r="58" spans="1:9" ht="12.95" customHeight="1">
      <c r="A58" s="6"/>
      <c r="B58" s="24" t="s">
        <v>342</v>
      </c>
      <c r="C58" s="5" t="s">
        <v>343</v>
      </c>
      <c r="D58" s="5" t="s">
        <v>50</v>
      </c>
      <c r="E58" s="7">
        <v>4176</v>
      </c>
      <c r="F58" s="8">
        <v>15.86</v>
      </c>
      <c r="G58" s="25">
        <f t="shared" si="0"/>
        <v>5.4999999999999997E-3</v>
      </c>
      <c r="H58" s="36"/>
      <c r="I58" s="37"/>
    </row>
    <row r="59" spans="1:9" ht="12.95" customHeight="1">
      <c r="A59" s="6"/>
      <c r="B59" s="24" t="s">
        <v>328</v>
      </c>
      <c r="C59" s="5" t="s">
        <v>329</v>
      </c>
      <c r="D59" s="5" t="s">
        <v>33</v>
      </c>
      <c r="E59" s="7">
        <v>13440</v>
      </c>
      <c r="F59" s="8">
        <v>15.08</v>
      </c>
      <c r="G59" s="25">
        <f t="shared" si="0"/>
        <v>5.3E-3</v>
      </c>
      <c r="H59" s="36"/>
      <c r="I59" s="37"/>
    </row>
    <row r="60" spans="1:9" ht="12.95" customHeight="1">
      <c r="A60" s="6"/>
      <c r="B60" s="24" t="s">
        <v>302</v>
      </c>
      <c r="C60" s="5" t="s">
        <v>303</v>
      </c>
      <c r="D60" s="5" t="s">
        <v>236</v>
      </c>
      <c r="E60" s="7">
        <v>2000</v>
      </c>
      <c r="F60" s="8">
        <v>14.94</v>
      </c>
      <c r="G60" s="25">
        <f t="shared" si="0"/>
        <v>5.1999999999999998E-3</v>
      </c>
      <c r="H60" s="36"/>
      <c r="I60" s="37"/>
    </row>
    <row r="61" spans="1:9" ht="12.95" customHeight="1">
      <c r="A61" s="6"/>
      <c r="B61" s="24" t="s">
        <v>407</v>
      </c>
      <c r="C61" s="5" t="s">
        <v>415</v>
      </c>
      <c r="D61" s="5" t="s">
        <v>63</v>
      </c>
      <c r="E61" s="7">
        <v>275</v>
      </c>
      <c r="F61" s="8">
        <v>14.94</v>
      </c>
      <c r="G61" s="25">
        <f t="shared" si="0"/>
        <v>5.1999999999999998E-3</v>
      </c>
      <c r="H61" s="36"/>
      <c r="I61" s="37"/>
    </row>
    <row r="62" spans="1:9" ht="12.95" customHeight="1">
      <c r="A62" s="6"/>
      <c r="B62" s="24" t="s">
        <v>300</v>
      </c>
      <c r="C62" s="5" t="s">
        <v>301</v>
      </c>
      <c r="D62" s="5" t="s">
        <v>50</v>
      </c>
      <c r="E62" s="7">
        <v>2038</v>
      </c>
      <c r="F62" s="8">
        <v>14.42</v>
      </c>
      <c r="G62" s="25">
        <f t="shared" si="0"/>
        <v>5.0000000000000001E-3</v>
      </c>
      <c r="H62" s="36"/>
      <c r="I62" s="37"/>
    </row>
    <row r="63" spans="1:9" ht="12.95" customHeight="1">
      <c r="A63" s="6"/>
      <c r="B63" s="24" t="s">
        <v>284</v>
      </c>
      <c r="C63" s="5" t="s">
        <v>285</v>
      </c>
      <c r="D63" s="5" t="s">
        <v>63</v>
      </c>
      <c r="E63" s="7">
        <v>683</v>
      </c>
      <c r="F63" s="8">
        <v>13.32</v>
      </c>
      <c r="G63" s="25">
        <f t="shared" si="0"/>
        <v>4.5999999999999999E-3</v>
      </c>
      <c r="H63" s="36"/>
      <c r="I63" s="37"/>
    </row>
    <row r="64" spans="1:9" ht="12.95" customHeight="1">
      <c r="A64" s="6"/>
      <c r="B64" s="24" t="s">
        <v>434</v>
      </c>
      <c r="C64" s="5" t="s">
        <v>435</v>
      </c>
      <c r="D64" s="5" t="s">
        <v>15</v>
      </c>
      <c r="E64" s="7">
        <v>300</v>
      </c>
      <c r="F64" s="8">
        <v>11.86</v>
      </c>
      <c r="G64" s="25">
        <f t="shared" si="0"/>
        <v>4.1000000000000003E-3</v>
      </c>
      <c r="H64" s="36"/>
      <c r="I64" s="37"/>
    </row>
    <row r="65" spans="1:9" ht="12.95" customHeight="1">
      <c r="A65" s="6"/>
      <c r="B65" s="24" t="s">
        <v>350</v>
      </c>
      <c r="C65" s="5" t="s">
        <v>355</v>
      </c>
      <c r="D65" s="5" t="s">
        <v>13</v>
      </c>
      <c r="E65" s="7">
        <v>1983</v>
      </c>
      <c r="F65" s="8">
        <v>7.77</v>
      </c>
      <c r="G65" s="25">
        <f t="shared" si="0"/>
        <v>2.7000000000000001E-3</v>
      </c>
      <c r="H65" s="36"/>
      <c r="I65" s="37"/>
    </row>
    <row r="66" spans="1:9" ht="12.95" customHeight="1">
      <c r="A66" s="1"/>
      <c r="B66" s="22" t="s">
        <v>52</v>
      </c>
      <c r="C66" s="5" t="s">
        <v>1</v>
      </c>
      <c r="D66" s="5" t="s">
        <v>1</v>
      </c>
      <c r="E66" s="5" t="s">
        <v>1</v>
      </c>
      <c r="F66" s="9">
        <f>SUM(F7:F65)</f>
        <v>2804.7400000000007</v>
      </c>
      <c r="G66" s="26">
        <f>SUM(G7:G65)</f>
        <v>0.9778</v>
      </c>
      <c r="H66" s="36"/>
      <c r="I66" s="36"/>
    </row>
    <row r="67" spans="1:9" ht="12.95" customHeight="1">
      <c r="A67" s="1"/>
      <c r="B67" s="27" t="s">
        <v>53</v>
      </c>
      <c r="C67" s="10" t="s">
        <v>1</v>
      </c>
      <c r="D67" s="10" t="s">
        <v>1</v>
      </c>
      <c r="E67" s="10" t="s">
        <v>1</v>
      </c>
      <c r="F67" s="11" t="s">
        <v>54</v>
      </c>
      <c r="G67" s="28" t="s">
        <v>54</v>
      </c>
    </row>
    <row r="68" spans="1:9" ht="12.95" customHeight="1">
      <c r="A68" s="1"/>
      <c r="B68" s="27" t="s">
        <v>52</v>
      </c>
      <c r="C68" s="10" t="s">
        <v>1</v>
      </c>
      <c r="D68" s="10" t="s">
        <v>1</v>
      </c>
      <c r="E68" s="10" t="s">
        <v>1</v>
      </c>
      <c r="F68" s="11" t="s">
        <v>54</v>
      </c>
      <c r="G68" s="28" t="s">
        <v>54</v>
      </c>
    </row>
    <row r="69" spans="1:9" ht="12.95" customHeight="1">
      <c r="A69" s="1"/>
      <c r="B69" s="27" t="s">
        <v>55</v>
      </c>
      <c r="C69" s="12" t="s">
        <v>1</v>
      </c>
      <c r="D69" s="10" t="s">
        <v>1</v>
      </c>
      <c r="E69" s="12" t="s">
        <v>1</v>
      </c>
      <c r="F69" s="9">
        <f>+F66</f>
        <v>2804.7400000000007</v>
      </c>
      <c r="G69" s="26">
        <f>+G66</f>
        <v>0.9778</v>
      </c>
    </row>
    <row r="70" spans="1:9" ht="12.95" customHeight="1">
      <c r="A70" s="1"/>
      <c r="B70" s="27" t="s">
        <v>56</v>
      </c>
      <c r="C70" s="5" t="s">
        <v>1</v>
      </c>
      <c r="D70" s="10" t="s">
        <v>1</v>
      </c>
      <c r="E70" s="5" t="s">
        <v>1</v>
      </c>
      <c r="F70" s="13">
        <f>+F71-F69</f>
        <v>62.6599999999994</v>
      </c>
      <c r="G70" s="26">
        <f>+G71-G69</f>
        <v>2.2199999999999998E-2</v>
      </c>
    </row>
    <row r="71" spans="1:9" ht="12.95" customHeight="1" thickBot="1">
      <c r="A71" s="1"/>
      <c r="B71" s="29" t="s">
        <v>57</v>
      </c>
      <c r="C71" s="30" t="s">
        <v>1</v>
      </c>
      <c r="D71" s="30" t="s">
        <v>1</v>
      </c>
      <c r="E71" s="30" t="s">
        <v>1</v>
      </c>
      <c r="F71" s="31">
        <v>2867.4</v>
      </c>
      <c r="G71" s="32">
        <v>1</v>
      </c>
    </row>
    <row r="72" spans="1:9">
      <c r="A72" s="1"/>
      <c r="B72" s="2" t="s">
        <v>58</v>
      </c>
      <c r="C72" s="1"/>
      <c r="D72" s="1"/>
      <c r="E72" s="1"/>
      <c r="F72" s="1"/>
      <c r="G72" s="1"/>
    </row>
  </sheetData>
  <sortState ref="B8:F66">
    <sortCondition descending="1" ref="F8:F6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394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72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73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6"/>
      <c r="B6" s="24" t="s">
        <v>170</v>
      </c>
      <c r="C6" s="5" t="s">
        <v>1</v>
      </c>
      <c r="D6" s="5" t="s">
        <v>58</v>
      </c>
      <c r="E6" s="7"/>
      <c r="F6" s="8">
        <v>905.13</v>
      </c>
      <c r="G6" s="25">
        <f>+ROUND(F6/$F$10,4)</f>
        <v>0.97450000000000003</v>
      </c>
    </row>
    <row r="7" spans="1:7" ht="12.95" customHeight="1">
      <c r="A7" s="1"/>
      <c r="B7" s="22" t="s">
        <v>52</v>
      </c>
      <c r="C7" s="5" t="s">
        <v>1</v>
      </c>
      <c r="D7" s="5" t="s">
        <v>1</v>
      </c>
      <c r="E7" s="5" t="s">
        <v>1</v>
      </c>
      <c r="F7" s="9">
        <f>+F6</f>
        <v>905.13</v>
      </c>
      <c r="G7" s="26">
        <f>+G6</f>
        <v>0.97450000000000003</v>
      </c>
    </row>
    <row r="8" spans="1:7" ht="12.95" customHeight="1">
      <c r="A8" s="1"/>
      <c r="B8" s="27" t="s">
        <v>55</v>
      </c>
      <c r="C8" s="12" t="s">
        <v>1</v>
      </c>
      <c r="D8" s="10" t="s">
        <v>1</v>
      </c>
      <c r="E8" s="12" t="s">
        <v>1</v>
      </c>
      <c r="F8" s="9">
        <f>+F7</f>
        <v>905.13</v>
      </c>
      <c r="G8" s="26">
        <f>+G7</f>
        <v>0.97450000000000003</v>
      </c>
    </row>
    <row r="9" spans="1:7" ht="12.95" customHeight="1">
      <c r="A9" s="1"/>
      <c r="B9" s="27" t="s">
        <v>56</v>
      </c>
      <c r="C9" s="5" t="s">
        <v>1</v>
      </c>
      <c r="D9" s="10" t="s">
        <v>1</v>
      </c>
      <c r="E9" s="5" t="s">
        <v>1</v>
      </c>
      <c r="F9" s="13">
        <f>+F10-F8</f>
        <v>23.720000000000027</v>
      </c>
      <c r="G9" s="26">
        <f>+G10-G8</f>
        <v>2.5499999999999967E-2</v>
      </c>
    </row>
    <row r="10" spans="1:7" ht="12.95" customHeight="1" thickBot="1">
      <c r="A10" s="1"/>
      <c r="B10" s="29" t="s">
        <v>57</v>
      </c>
      <c r="C10" s="30" t="s">
        <v>1</v>
      </c>
      <c r="D10" s="30" t="s">
        <v>1</v>
      </c>
      <c r="E10" s="30" t="s">
        <v>1</v>
      </c>
      <c r="F10" s="31">
        <v>928.85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dcterms:created xsi:type="dcterms:W3CDTF">2015-09-01T06:50:16Z</dcterms:created>
  <dcterms:modified xsi:type="dcterms:W3CDTF">2018-01-09T11:09:53Z</dcterms:modified>
</cp:coreProperties>
</file>