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270" windowWidth="14940" windowHeight="9150"/>
  </bookViews>
  <sheets>
    <sheet name="TBF" sheetId="1" r:id="rId1"/>
    <sheet name="TDF" sheetId="2" r:id="rId2"/>
    <sheet name="TTS" sheetId="4" r:id="rId3"/>
    <sheet name="TNI" sheetId="12" r:id="rId4"/>
    <sheet name="TSS" sheetId="13" r:id="rId5"/>
    <sheet name="TISF" sheetId="8" r:id="rId6"/>
    <sheet name="TBFS" sheetId="5" r:id="rId7"/>
    <sheet name="TEF" sheetId="7" r:id="rId8"/>
    <sheet name="TLF" sheetId="9" r:id="rId9"/>
    <sheet name="TUSB" sheetId="10" r:id="rId10"/>
    <sheet name="TDI" sheetId="6" r:id="rId11"/>
    <sheet name="TSTI" sheetId="3" r:id="rId12"/>
  </sheets>
  <calcPr calcId="145621"/>
</workbook>
</file>

<file path=xl/calcChain.xml><?xml version="1.0" encoding="utf-8"?>
<calcChain xmlns="http://schemas.openxmlformats.org/spreadsheetml/2006/main">
  <c r="G65" i="1"/>
  <c r="F65"/>
  <c r="G33" i="5"/>
  <c r="G32"/>
  <c r="G31"/>
  <c r="G51" i="8"/>
  <c r="G64" i="13"/>
  <c r="G63"/>
  <c r="G62"/>
  <c r="G61"/>
  <c r="G60"/>
  <c r="G59"/>
  <c r="G66" i="4"/>
  <c r="G65"/>
  <c r="G64"/>
  <c r="G63"/>
  <c r="G62"/>
  <c r="G61"/>
  <c r="G68" i="2"/>
  <c r="G67"/>
  <c r="G66"/>
  <c r="G65"/>
  <c r="G64"/>
  <c r="G63"/>
  <c r="G62"/>
  <c r="G60" i="1"/>
  <c r="G59"/>
  <c r="G58"/>
  <c r="G55" i="7" l="1"/>
  <c r="G54"/>
  <c r="G52" i="8"/>
  <c r="G50"/>
  <c r="G49"/>
  <c r="G58" i="13"/>
  <c r="G57"/>
  <c r="F69" i="2"/>
  <c r="G61"/>
  <c r="G60"/>
  <c r="G57" i="1" l="1"/>
  <c r="G56"/>
  <c r="G55"/>
  <c r="G53" i="7" l="1"/>
  <c r="G52"/>
  <c r="G51"/>
  <c r="G50"/>
  <c r="G49"/>
  <c r="G30" i="5"/>
  <c r="G29"/>
  <c r="G28"/>
  <c r="G27"/>
  <c r="G26"/>
  <c r="G25"/>
  <c r="G48" i="8"/>
  <c r="G47"/>
  <c r="G46"/>
  <c r="G56" i="13"/>
  <c r="G55"/>
  <c r="G54"/>
  <c r="G53"/>
  <c r="G52"/>
  <c r="G51"/>
  <c r="G50"/>
  <c r="G49"/>
  <c r="G60" i="4"/>
  <c r="G59"/>
  <c r="G58"/>
  <c r="G57"/>
  <c r="G56"/>
  <c r="G55"/>
  <c r="G54"/>
  <c r="G53"/>
  <c r="G52"/>
  <c r="G51"/>
  <c r="G59" i="2"/>
  <c r="G58"/>
  <c r="G57"/>
  <c r="G56"/>
  <c r="G55"/>
  <c r="G54"/>
  <c r="G53"/>
  <c r="G52"/>
  <c r="G54" i="1"/>
  <c r="G53"/>
  <c r="G52"/>
  <c r="G51"/>
  <c r="G50"/>
  <c r="G49"/>
  <c r="G48"/>
  <c r="G47"/>
  <c r="G46"/>
  <c r="G45"/>
  <c r="G44"/>
  <c r="G43"/>
  <c r="G42"/>
  <c r="G41"/>
  <c r="G40"/>
  <c r="G39"/>
  <c r="G48" i="7" l="1"/>
  <c r="G47"/>
  <c r="G46"/>
  <c r="G45"/>
  <c r="G44"/>
  <c r="G43"/>
  <c r="F53" i="8"/>
  <c r="G45"/>
  <c r="G44"/>
  <c r="G43"/>
  <c r="G42"/>
  <c r="G41"/>
  <c r="G40"/>
  <c r="G39"/>
  <c r="G38"/>
  <c r="G37"/>
  <c r="G48" i="13"/>
  <c r="G47"/>
  <c r="G46"/>
  <c r="G45"/>
  <c r="G44"/>
  <c r="G43"/>
  <c r="G50" i="4"/>
  <c r="G49"/>
  <c r="G48"/>
  <c r="G47"/>
  <c r="G46"/>
  <c r="G45"/>
  <c r="G44"/>
  <c r="G43"/>
  <c r="G51" i="2"/>
  <c r="G50"/>
  <c r="G49"/>
  <c r="G48"/>
  <c r="G47"/>
  <c r="G46"/>
  <c r="G45"/>
  <c r="G44"/>
  <c r="G38" i="1"/>
  <c r="G37"/>
  <c r="G36"/>
  <c r="F56" i="7" l="1"/>
  <c r="G43" i="2"/>
  <c r="G42"/>
  <c r="F61" i="1"/>
  <c r="G6" i="6" l="1"/>
  <c r="G42" i="7"/>
  <c r="G41"/>
  <c r="F65" i="13"/>
  <c r="F66" s="1"/>
  <c r="F67" i="4"/>
  <c r="F54" i="12" l="1"/>
  <c r="G24" i="5" l="1"/>
  <c r="G23"/>
  <c r="G22" l="1"/>
  <c r="G21"/>
  <c r="G20" l="1"/>
  <c r="G19"/>
  <c r="G53" i="12" l="1"/>
  <c r="F7" i="3" l="1"/>
  <c r="F8" s="1"/>
  <c r="F9" s="1"/>
  <c r="G6"/>
  <c r="G7" s="1"/>
  <c r="G8" s="1"/>
  <c r="G9" s="1"/>
  <c r="F7" i="6"/>
  <c r="F8" s="1"/>
  <c r="F9" s="1"/>
  <c r="G7"/>
  <c r="G8" s="1"/>
  <c r="G9" s="1"/>
  <c r="F7" i="10"/>
  <c r="F8" s="1"/>
  <c r="F9" s="1"/>
  <c r="G6"/>
  <c r="G7" s="1"/>
  <c r="G8" s="1"/>
  <c r="G9" s="1"/>
  <c r="F7" i="9"/>
  <c r="F8" s="1"/>
  <c r="F9" s="1"/>
  <c r="G6"/>
  <c r="G7" s="1"/>
  <c r="G8" s="1"/>
  <c r="G9" s="1"/>
  <c r="F59" i="7"/>
  <c r="F60" s="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F34" i="5"/>
  <c r="F37" s="1"/>
  <c r="F38" s="1"/>
  <c r="G18"/>
  <c r="G17"/>
  <c r="G16"/>
  <c r="G15"/>
  <c r="G14"/>
  <c r="G13"/>
  <c r="G12"/>
  <c r="G11"/>
  <c r="G10"/>
  <c r="G9"/>
  <c r="G8"/>
  <c r="G7"/>
  <c r="F56" i="8"/>
  <c r="F57" s="1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42" i="13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F57" i="12"/>
  <c r="F58" s="1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56" i="7" l="1"/>
  <c r="G59" s="1"/>
  <c r="G60" s="1"/>
  <c r="G53" i="8"/>
  <c r="G56" s="1"/>
  <c r="G57" s="1"/>
  <c r="G65" i="13"/>
  <c r="G66" s="1"/>
  <c r="G54" i="12"/>
  <c r="G57" s="1"/>
  <c r="G58" s="1"/>
  <c r="F67" i="13"/>
  <c r="G34" i="5"/>
  <c r="G37" s="1"/>
  <c r="G38" s="1"/>
  <c r="F70" i="4"/>
  <c r="F71" s="1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F72" i="2"/>
  <c r="F73" s="1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F64" i="1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9" i="2" l="1"/>
  <c r="G72" s="1"/>
  <c r="G73" s="1"/>
  <c r="G67" i="13"/>
  <c r="G61" i="1"/>
  <c r="G64" s="1"/>
  <c r="G67" i="4"/>
  <c r="G70" s="1"/>
  <c r="G71" s="1"/>
</calcChain>
</file>

<file path=xl/sharedStrings.xml><?xml version="1.0" encoding="utf-8"?>
<sst xmlns="http://schemas.openxmlformats.org/spreadsheetml/2006/main" count="1708" uniqueCount="383">
  <si>
    <t>TAURUS BONANZA FUND</t>
  </si>
  <si>
    <t/>
  </si>
  <si>
    <t>Name of the Instrument</t>
  </si>
  <si>
    <t>ISIN</t>
  </si>
  <si>
    <t>Industry</t>
  </si>
  <si>
    <t>Quantity</t>
  </si>
  <si>
    <t>Market/Fair Value (Rs. in Lacs)</t>
  </si>
  <si>
    <t>% to Net Assets</t>
  </si>
  <si>
    <t>Equity &amp; Equity related</t>
  </si>
  <si>
    <t>(a) Listed / awaiting listing on Stock Exchanges</t>
  </si>
  <si>
    <t>INE040A01026</t>
  </si>
  <si>
    <t>Banks</t>
  </si>
  <si>
    <t>INE009A01021</t>
  </si>
  <si>
    <t>Software</t>
  </si>
  <si>
    <t>INE001A01036</t>
  </si>
  <si>
    <t>Finance</t>
  </si>
  <si>
    <t>INE002A01018</t>
  </si>
  <si>
    <t>Petroleum Products</t>
  </si>
  <si>
    <t>INE018A01030</t>
  </si>
  <si>
    <t>Construction Project</t>
  </si>
  <si>
    <t>INE090A01021</t>
  </si>
  <si>
    <t>State Bank of India</t>
  </si>
  <si>
    <t>INE062A01020</t>
  </si>
  <si>
    <t>Transportation</t>
  </si>
  <si>
    <t>INE238A01034</t>
  </si>
  <si>
    <t>INE140A01024</t>
  </si>
  <si>
    <t>Pharmaceuticals</t>
  </si>
  <si>
    <t>INE522F01014</t>
  </si>
  <si>
    <t>Minerals/Mining</t>
  </si>
  <si>
    <t>INE585B01010</t>
  </si>
  <si>
    <t>Auto</t>
  </si>
  <si>
    <t>INE467B01029</t>
  </si>
  <si>
    <t>INE155A01022</t>
  </si>
  <si>
    <t>INE003A01024</t>
  </si>
  <si>
    <t>Industrial Capital Goods</t>
  </si>
  <si>
    <t>INE256A01028</t>
  </si>
  <si>
    <t>Media &amp; Entertainment</t>
  </si>
  <si>
    <t>Chemicals</t>
  </si>
  <si>
    <t>Consumer Non Durables</t>
  </si>
  <si>
    <t>INE111A01017</t>
  </si>
  <si>
    <t>INE213A01029</t>
  </si>
  <si>
    <t>Oil</t>
  </si>
  <si>
    <t>INE075A01022</t>
  </si>
  <si>
    <t>INE237A01028</t>
  </si>
  <si>
    <t>INE154A01025</t>
  </si>
  <si>
    <t>INE029A01011</t>
  </si>
  <si>
    <t>INE397D01024</t>
  </si>
  <si>
    <t>Telecom - Services</t>
  </si>
  <si>
    <t>INE860A01027</t>
  </si>
  <si>
    <t>INE742F01042</t>
  </si>
  <si>
    <t>INE044A01036</t>
  </si>
  <si>
    <t>Industrial Products</t>
  </si>
  <si>
    <t>INE089A01023</t>
  </si>
  <si>
    <t>Sub Total</t>
  </si>
  <si>
    <t>(b) Unlisted</t>
  </si>
  <si>
    <t>NIL</t>
  </si>
  <si>
    <t>Total</t>
  </si>
  <si>
    <t>Net Receivables / (Payables)</t>
  </si>
  <si>
    <t>GRAND TOTAL</t>
  </si>
  <si>
    <t xml:space="preserve"> </t>
  </si>
  <si>
    <t>TAURUS DISCOVERY FUND</t>
  </si>
  <si>
    <t>INE233A01035</t>
  </si>
  <si>
    <t>INE465A01025</t>
  </si>
  <si>
    <t>INE775A01035</t>
  </si>
  <si>
    <t>Auto Ancillaries</t>
  </si>
  <si>
    <t>INE216A01022</t>
  </si>
  <si>
    <t>INE070A01015</t>
  </si>
  <si>
    <t>Cement</t>
  </si>
  <si>
    <t>INE095A01012</t>
  </si>
  <si>
    <t>INE331A01037</t>
  </si>
  <si>
    <t>INE102D01028</t>
  </si>
  <si>
    <t>Gas</t>
  </si>
  <si>
    <t>TAURUS SHORT TERM INCOME FUND</t>
  </si>
  <si>
    <t>Rating</t>
  </si>
  <si>
    <t>CBLO / Reverse Repo</t>
  </si>
  <si>
    <t>TAURUS TAX SHIELD</t>
  </si>
  <si>
    <t>INE481G01011</t>
  </si>
  <si>
    <t>INE669C01036</t>
  </si>
  <si>
    <t>INE101A01026</t>
  </si>
  <si>
    <t>INE326A01037</t>
  </si>
  <si>
    <t>TAURUS BANKING &amp; FINANCIAL SERVICES FUND</t>
  </si>
  <si>
    <t>TAURUS DYNAMIC INCOME FUND</t>
  </si>
  <si>
    <t>TAURUS ETHICAL FUND</t>
  </si>
  <si>
    <t>INE470A01017</t>
  </si>
  <si>
    <t>INE323A01026</t>
  </si>
  <si>
    <t>INE917I01010</t>
  </si>
  <si>
    <t>INE030A01027</t>
  </si>
  <si>
    <t>INE059A01026</t>
  </si>
  <si>
    <t>INE347G01014</t>
  </si>
  <si>
    <t>TAURUS INFRASTRUCTURE FUND</t>
  </si>
  <si>
    <t>INE242A01010</t>
  </si>
  <si>
    <t>TAURUS LIQUID FUND</t>
  </si>
  <si>
    <t>TAURUS ULTRA SHORT TERM BOND FUND</t>
  </si>
  <si>
    <t>TAURUS NIFTY INDEX FUND</t>
  </si>
  <si>
    <t>INE021A01026</t>
  </si>
  <si>
    <t>INE752E01010</t>
  </si>
  <si>
    <t>Power</t>
  </si>
  <si>
    <t>INE158A01026</t>
  </si>
  <si>
    <t>INE733E01010</t>
  </si>
  <si>
    <t>INE079A01024</t>
  </si>
  <si>
    <t>INE081A01012</t>
  </si>
  <si>
    <t>Ferrous Metals</t>
  </si>
  <si>
    <t>INE129A01019</t>
  </si>
  <si>
    <t>INE012A01025</t>
  </si>
  <si>
    <t>INE245A01021</t>
  </si>
  <si>
    <t>Non - Ferrous Metals</t>
  </si>
  <si>
    <t>INE038A01020</t>
  </si>
  <si>
    <t>TAURUS STARSHARE</t>
  </si>
  <si>
    <t>Housing Development Finance Corporation Ltd.</t>
  </si>
  <si>
    <t>Reliance Industries Ltd.</t>
  </si>
  <si>
    <t>Infosys Ltd.</t>
  </si>
  <si>
    <t>Larsen &amp; Toubro Ltd.</t>
  </si>
  <si>
    <t>HDFC Bank Ltd.</t>
  </si>
  <si>
    <t>Wipro Ltd.</t>
  </si>
  <si>
    <t>ICICI Bank Ltd.</t>
  </si>
  <si>
    <t>ITC Ltd.</t>
  </si>
  <si>
    <t>Axis Bank Ltd.</t>
  </si>
  <si>
    <t>Tata Consultancy Services Ltd.</t>
  </si>
  <si>
    <t>HCL Technologies Ltd.</t>
  </si>
  <si>
    <t>Dr. Reddy's Laboratories Ltd.</t>
  </si>
  <si>
    <t>Bharat Electronics Ltd.</t>
  </si>
  <si>
    <t>Bharat Petroleum Corporation Ltd.</t>
  </si>
  <si>
    <t>Container Corporation of India Ltd.</t>
  </si>
  <si>
    <t>Coal India Ltd.</t>
  </si>
  <si>
    <t>Kotak Mahindra Bank Ltd.</t>
  </si>
  <si>
    <t>Maruti Suzuki India Ltd.</t>
  </si>
  <si>
    <t>Adani Ports and Special Economic Zone Ltd.</t>
  </si>
  <si>
    <t>Piramal Enterprises Ltd.</t>
  </si>
  <si>
    <t>Siemens Ltd.</t>
  </si>
  <si>
    <t>Tata Motors Ltd.</t>
  </si>
  <si>
    <t>Cipla Ltd.</t>
  </si>
  <si>
    <t>Godrej Consumer Products Ltd.</t>
  </si>
  <si>
    <t>Zee Entertainment Enterprises Ltd.</t>
  </si>
  <si>
    <t>IndusInd Bank Ltd.</t>
  </si>
  <si>
    <t>Godrej Industries Ltd.</t>
  </si>
  <si>
    <t>Motherson Sumi Systems Ltd.</t>
  </si>
  <si>
    <t>Bharat Forge Ltd.</t>
  </si>
  <si>
    <t>Bajaj Finance Ltd.</t>
  </si>
  <si>
    <t>Britannia Industries Ltd.</t>
  </si>
  <si>
    <t>The Ramco Cements Ltd.</t>
  </si>
  <si>
    <t>Shree Cements Ltd.</t>
  </si>
  <si>
    <t>Mahindra &amp; Mahindra Ltd.</t>
  </si>
  <si>
    <t>Lupin Ltd.</t>
  </si>
  <si>
    <t>Ultratech Cement Ltd.</t>
  </si>
  <si>
    <t>Tech Mahindra Ltd.</t>
  </si>
  <si>
    <t>Bajaj Auto Ltd.</t>
  </si>
  <si>
    <t>Bharti Airtel Ltd.</t>
  </si>
  <si>
    <t>Hindustan Unilever Ltd.</t>
  </si>
  <si>
    <t>Oil &amp; Natural Gas Corporation Ltd.</t>
  </si>
  <si>
    <t>Yes Bank Ltd.</t>
  </si>
  <si>
    <t>Bosch Ltd.</t>
  </si>
  <si>
    <t>ACC Ltd.</t>
  </si>
  <si>
    <t>Asian Paints Ltd.</t>
  </si>
  <si>
    <t>GAIL (India) Ltd.</t>
  </si>
  <si>
    <t>Grasim Industries Ltd.</t>
  </si>
  <si>
    <t>Ambuja Cements Ltd.</t>
  </si>
  <si>
    <t>Hero MotoCorp Ltd.</t>
  </si>
  <si>
    <t>Hindalco Industries Ltd.</t>
  </si>
  <si>
    <t>NTPC Ltd.</t>
  </si>
  <si>
    <t>Power Grid Corporation of India Ltd.</t>
  </si>
  <si>
    <t>Tata Steel Ltd.</t>
  </si>
  <si>
    <t>Tata Power Company Ltd.</t>
  </si>
  <si>
    <t>Indian Oil Corporation Ltd.</t>
  </si>
  <si>
    <t>Construction</t>
  </si>
  <si>
    <t>3M India Ltd.</t>
  </si>
  <si>
    <t>Petronet LNG Ltd.</t>
  </si>
  <si>
    <t>JSW Steel Ltd.</t>
  </si>
  <si>
    <t>Indraprastha Gas Ltd.</t>
  </si>
  <si>
    <t>INE203G01019</t>
  </si>
  <si>
    <t>INE498L01015</t>
  </si>
  <si>
    <t>PTC India Ltd.</t>
  </si>
  <si>
    <t>INE877F01012</t>
  </si>
  <si>
    <t>AIA Engineering Ltd.</t>
  </si>
  <si>
    <t>INE212H01026</t>
  </si>
  <si>
    <t>The Clearing Corporation of India Ltd.</t>
  </si>
  <si>
    <t>Hindustan Zinc Ltd.</t>
  </si>
  <si>
    <t>INE267A01025</t>
  </si>
  <si>
    <t>Aurobindo Pharma Ltd.</t>
  </si>
  <si>
    <t>INE406A01037</t>
  </si>
  <si>
    <t>Bajaj Finserv Ltd.</t>
  </si>
  <si>
    <t>INE918I01018</t>
  </si>
  <si>
    <t>Punjab National Bank</t>
  </si>
  <si>
    <t>INE160A01022</t>
  </si>
  <si>
    <t>Rural Electrification Corporation Ltd.</t>
  </si>
  <si>
    <t>INE020B01018</t>
  </si>
  <si>
    <t>INE296A01024</t>
  </si>
  <si>
    <t>L&amp;T Finance Holdings Ltd.</t>
  </si>
  <si>
    <t>Canara Bank</t>
  </si>
  <si>
    <t>INE476A01014</t>
  </si>
  <si>
    <t>Exide Industries Ltd.</t>
  </si>
  <si>
    <t>INE302A01020</t>
  </si>
  <si>
    <t>Bharti Infratel Ltd.</t>
  </si>
  <si>
    <t>INE121J01017</t>
  </si>
  <si>
    <t>Telecom -  Equipment &amp; Accessories</t>
  </si>
  <si>
    <t>Nestle India Ltd.</t>
  </si>
  <si>
    <t>INE239A01016</t>
  </si>
  <si>
    <t>INE752H01013</t>
  </si>
  <si>
    <t>Gujarat Gas Ltd.</t>
  </si>
  <si>
    <t>INE844O01022</t>
  </si>
  <si>
    <t>INE047A01021</t>
  </si>
  <si>
    <t>Tata Chemicals Ltd.</t>
  </si>
  <si>
    <t>INE092A01019</t>
  </si>
  <si>
    <t>Gujarat State Petronet Ltd.</t>
  </si>
  <si>
    <t>INE246F01010</t>
  </si>
  <si>
    <t>MRF Ltd.</t>
  </si>
  <si>
    <t>INE883A01011</t>
  </si>
  <si>
    <t>CESC Ltd.</t>
  </si>
  <si>
    <t>INE486A01013</t>
  </si>
  <si>
    <t>INE019A01038</t>
  </si>
  <si>
    <t>ITD Cementation India Ltd.</t>
  </si>
  <si>
    <t>INE686A01026</t>
  </si>
  <si>
    <t>Eicher Motors Ltd.</t>
  </si>
  <si>
    <t>INE066A01013</t>
  </si>
  <si>
    <t>The Federal Bank Ltd.</t>
  </si>
  <si>
    <t>INE171A01029</t>
  </si>
  <si>
    <t>ABB India Ltd.</t>
  </si>
  <si>
    <t>INE117A01022</t>
  </si>
  <si>
    <t>The Indian Hotels Company Ltd.</t>
  </si>
  <si>
    <t>INE053A01029</t>
  </si>
  <si>
    <t>Edelweiss Financial Services Ltd.</t>
  </si>
  <si>
    <t>INE532F01054</t>
  </si>
  <si>
    <t>Astral Poly Technik Ltd.</t>
  </si>
  <si>
    <t>INE006I01046</t>
  </si>
  <si>
    <t>Berger Paints India Ltd.</t>
  </si>
  <si>
    <t>INE463A01038</t>
  </si>
  <si>
    <t>Sun Pharmaceutical Industries Ltd.</t>
  </si>
  <si>
    <t>INE263A01024</t>
  </si>
  <si>
    <t>Godrej Properties Ltd.</t>
  </si>
  <si>
    <t>INE484J01027</t>
  </si>
  <si>
    <t>Indiabulls Housing Finance Ltd.</t>
  </si>
  <si>
    <t>INE148I01020</t>
  </si>
  <si>
    <t>GIC Housing Finance Ltd.</t>
  </si>
  <si>
    <t>INE289B01019</t>
  </si>
  <si>
    <t>NCC Ltd.</t>
  </si>
  <si>
    <t>INE868B01028</t>
  </si>
  <si>
    <t>The South Indian Bank Ltd.</t>
  </si>
  <si>
    <t>INE683A01023</t>
  </si>
  <si>
    <t>Solar Industries India Ltd.</t>
  </si>
  <si>
    <t>INE343H01029</t>
  </si>
  <si>
    <t>Tata Elxsi Ltd.</t>
  </si>
  <si>
    <t>INE670A01012</t>
  </si>
  <si>
    <t>Sadbhav Engineering Ltd.</t>
  </si>
  <si>
    <t>INE226H01026</t>
  </si>
  <si>
    <t>Interglobe Aviation Ltd.</t>
  </si>
  <si>
    <t>INE646L01027</t>
  </si>
  <si>
    <t>Apollo Tyres Ltd.</t>
  </si>
  <si>
    <t>INE438A01022</t>
  </si>
  <si>
    <t>Consumer Durables</t>
  </si>
  <si>
    <t>Vedanta Ltd.</t>
  </si>
  <si>
    <t>INE205A01025</t>
  </si>
  <si>
    <t>Commercial Services</t>
  </si>
  <si>
    <t>Larsen &amp; Toubro Infotech Ltd.</t>
  </si>
  <si>
    <t>INE214T01019</t>
  </si>
  <si>
    <t>Colgate Palmolive (India) Ltd.</t>
  </si>
  <si>
    <t>INE259A01022</t>
  </si>
  <si>
    <t>Mahindra &amp; Mahindra Financial Services Ltd.</t>
  </si>
  <si>
    <t>INE774D01024</t>
  </si>
  <si>
    <t>Coromandel International Ltd.</t>
  </si>
  <si>
    <t>INE169A01031</t>
  </si>
  <si>
    <t>Fertilisers</t>
  </si>
  <si>
    <t>Carborundum Universal Ltd.</t>
  </si>
  <si>
    <t>INE120A01034</t>
  </si>
  <si>
    <t>Titan Company Ltd.</t>
  </si>
  <si>
    <t>INE280A01028</t>
  </si>
  <si>
    <t>Ashok Leyland Ltd.</t>
  </si>
  <si>
    <t>INE208A01029</t>
  </si>
  <si>
    <t>The Karur Vysya Bank Ltd.</t>
  </si>
  <si>
    <t>INE036D01028</t>
  </si>
  <si>
    <t>Muthoot Finance Ltd.</t>
  </si>
  <si>
    <t>INE414G01012</t>
  </si>
  <si>
    <t>Sundaram Finance Ltd.</t>
  </si>
  <si>
    <t>INE660A01013</t>
  </si>
  <si>
    <t>Automotive Axles Ltd.</t>
  </si>
  <si>
    <t>INE449A01011</t>
  </si>
  <si>
    <t>Pesticides</t>
  </si>
  <si>
    <t>Bharat Bijlee Ltd.</t>
  </si>
  <si>
    <t>INE464A01028</t>
  </si>
  <si>
    <t>Nava Bharat Ventures Ltd.</t>
  </si>
  <si>
    <t>INE725A01022</t>
  </si>
  <si>
    <t>Dabur India Ltd.</t>
  </si>
  <si>
    <t>INE016A01026</t>
  </si>
  <si>
    <t>Rashtriya Chemicals and Fertilizers Ltd.</t>
  </si>
  <si>
    <t>INE027A01015</t>
  </si>
  <si>
    <t>Gujarat Mineral Development Corporation Ltd.</t>
  </si>
  <si>
    <t>INE131A01031</t>
  </si>
  <si>
    <t>NLC India Ltd.</t>
  </si>
  <si>
    <t>INE589A01014</t>
  </si>
  <si>
    <t>Greaves Cotton Ltd.</t>
  </si>
  <si>
    <t>INE224A01026</t>
  </si>
  <si>
    <t>KSB Pumps Ltd.</t>
  </si>
  <si>
    <t>INE999A01015</t>
  </si>
  <si>
    <t>Lakshmi Machine Works Ltd.</t>
  </si>
  <si>
    <t>INE269B01029</t>
  </si>
  <si>
    <t>Bayer Cropscience Ltd.</t>
  </si>
  <si>
    <t>INE462A01022</t>
  </si>
  <si>
    <t>Info Edge (India) Ltd.</t>
  </si>
  <si>
    <t>INE663F01024</t>
  </si>
  <si>
    <t>Page Industries Ltd.</t>
  </si>
  <si>
    <t>INE761H01022</t>
  </si>
  <si>
    <t>Textile Products</t>
  </si>
  <si>
    <t>Blue Star Ltd.</t>
  </si>
  <si>
    <t>INE472A01039</t>
  </si>
  <si>
    <t>NMDC Ltd.</t>
  </si>
  <si>
    <t>INE584A01023</t>
  </si>
  <si>
    <t>Engineers India Ltd.</t>
  </si>
  <si>
    <t>INE510A01028</t>
  </si>
  <si>
    <t>National Aluminium Company Ltd.</t>
  </si>
  <si>
    <t>INE139A01034</t>
  </si>
  <si>
    <t>Steel Authority of India Ltd.</t>
  </si>
  <si>
    <t>INE114A01011</t>
  </si>
  <si>
    <t>CEAT Ltd.</t>
  </si>
  <si>
    <t>INE482A01020</t>
  </si>
  <si>
    <t>Gujarat State Fertilizers &amp; Chemicals Ltd.</t>
  </si>
  <si>
    <t>INE026A01025</t>
  </si>
  <si>
    <t>Cyient Ltd.</t>
  </si>
  <si>
    <t>INE136B01020</t>
  </si>
  <si>
    <t>SKF India Ltd.</t>
  </si>
  <si>
    <t>INE640A01023</t>
  </si>
  <si>
    <t>Bharat Financial Inclusion Ltd.</t>
  </si>
  <si>
    <t>INE180K01011</t>
  </si>
  <si>
    <t>Shriram Transport Finance Company Ltd.</t>
  </si>
  <si>
    <t>INE721A01013</t>
  </si>
  <si>
    <t>Karnataka Bank Ltd.</t>
  </si>
  <si>
    <t>INE614B01018</t>
  </si>
  <si>
    <t>CARE Ratings Ltd.</t>
  </si>
  <si>
    <t>Zydus Wellness Ltd.</t>
  </si>
  <si>
    <t>INE768C01010</t>
  </si>
  <si>
    <t>Central Depository Services (I) Ltd.</t>
  </si>
  <si>
    <t>INE736A01011</t>
  </si>
  <si>
    <t>INE674K01013</t>
  </si>
  <si>
    <t>Finolex Cables Ltd.</t>
  </si>
  <si>
    <t>INE235A01022</t>
  </si>
  <si>
    <t>VIP Industries Ltd.</t>
  </si>
  <si>
    <t>INE054A01027</t>
  </si>
  <si>
    <t>Bata India Ltd.</t>
  </si>
  <si>
    <t>INE176A01028</t>
  </si>
  <si>
    <t>Maharashtra Seamless Ltd.</t>
  </si>
  <si>
    <t>INE271B01025</t>
  </si>
  <si>
    <t>IFB Industries Ltd.</t>
  </si>
  <si>
    <t>INE559A01017</t>
  </si>
  <si>
    <t>Century Plyboards (India) Ltd.</t>
  </si>
  <si>
    <t>INE348B01021</t>
  </si>
  <si>
    <t>IIFL Holdings Ltd.</t>
  </si>
  <si>
    <t>INE530B01024</t>
  </si>
  <si>
    <t>Portfolio Statement as on September 30,2017</t>
  </si>
  <si>
    <t>INE528G01027</t>
  </si>
  <si>
    <t>ICICI Prudential Life Insurance Company Ltd.</t>
  </si>
  <si>
    <t>INE726G01019</t>
  </si>
  <si>
    <t>Aditya Birla Capital Ltd.</t>
  </si>
  <si>
    <t>Max Financial Services Ltd.</t>
  </si>
  <si>
    <t>INE180A01020</t>
  </si>
  <si>
    <t>Hindustan Petroleum Corporation Ltd.</t>
  </si>
  <si>
    <t>INE094A01015</t>
  </si>
  <si>
    <t>Trent Ltd.</t>
  </si>
  <si>
    <t>INE849A01020</t>
  </si>
  <si>
    <t>Retailing</t>
  </si>
  <si>
    <t>Mahindra Lifespace Developers Ltd.</t>
  </si>
  <si>
    <t>INE813A01018</t>
  </si>
  <si>
    <t>Hotels, Resorts And Other Recreational Activities</t>
  </si>
  <si>
    <t>PTC India Financial Services Ltd.</t>
  </si>
  <si>
    <t>INE560K01014</t>
  </si>
  <si>
    <t>NIIT Ltd.</t>
  </si>
  <si>
    <t>INE161A01038</t>
  </si>
  <si>
    <t>Graphite India Ltd.</t>
  </si>
  <si>
    <t>INE371A01025</t>
  </si>
  <si>
    <t>Future Retail Ltd.</t>
  </si>
  <si>
    <t>INE752P01024</t>
  </si>
  <si>
    <t>Thermax Ltd.</t>
  </si>
  <si>
    <t>INE152A01029</t>
  </si>
  <si>
    <t>Shoppers Stop Ltd.</t>
  </si>
  <si>
    <t>INE498B01024</t>
  </si>
  <si>
    <t>Finolex Industries Ltd.</t>
  </si>
  <si>
    <t>INE183A01016</t>
  </si>
  <si>
    <t>VRL Logistics Ltd.</t>
  </si>
  <si>
    <t>INE366I01010</t>
  </si>
  <si>
    <t>MOIL Ltd.</t>
  </si>
  <si>
    <t>INE490G01020</t>
  </si>
  <si>
    <t>Capital First Ltd.</t>
  </si>
  <si>
    <t>INE688I01017</t>
  </si>
  <si>
    <t>Tata Global Beverages Ltd.</t>
  </si>
  <si>
    <t>INE192A01025</t>
  </si>
  <si>
    <t>Whirlpool of India Ltd.</t>
  </si>
  <si>
    <t>INE716A01013</t>
  </si>
</sst>
</file>

<file path=xl/styles.xml><?xml version="1.0" encoding="utf-8"?>
<styleSheet xmlns="http://schemas.openxmlformats.org/spreadsheetml/2006/main">
  <numFmts count="3">
    <numFmt numFmtId="164" formatCode="#,##0.00;\(#,##0.00\)"/>
    <numFmt numFmtId="165" formatCode="#,##0.00%;\(#,##0.00\)%"/>
    <numFmt numFmtId="166" formatCode="#,##0.00%"/>
  </numFmts>
  <fonts count="7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37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3" fillId="0" borderId="1" xfId="0" applyNumberFormat="1" applyFont="1" applyFill="1" applyBorder="1" applyAlignment="1" applyProtection="1">
      <alignment horizontal="lef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3" fontId="3" fillId="0" borderId="1" xfId="0" applyNumberFormat="1" applyFont="1" applyFill="1" applyBorder="1" applyAlignment="1" applyProtection="1">
      <alignment horizontal="right" vertical="top" wrapText="1"/>
    </xf>
    <xf numFmtId="164" fontId="3" fillId="0" borderId="2" xfId="0" applyNumberFormat="1" applyFont="1" applyFill="1" applyBorder="1" applyAlignment="1" applyProtection="1">
      <alignment horizontal="right" vertical="top" wrapText="1"/>
    </xf>
    <xf numFmtId="164" fontId="2" fillId="0" borderId="3" xfId="0" applyNumberFormat="1" applyFont="1" applyFill="1" applyBorder="1" applyAlignment="1" applyProtection="1">
      <alignment horizontal="righ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0" fontId="2" fillId="0" borderId="4" xfId="0" applyNumberFormat="1" applyFont="1" applyFill="1" applyBorder="1" applyAlignment="1" applyProtection="1">
      <alignment horizontal="righ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164" fontId="2" fillId="0" borderId="4" xfId="0" applyNumberFormat="1" applyFont="1" applyFill="1" applyBorder="1" applyAlignment="1" applyProtection="1">
      <alignment horizontal="right" vertical="top" wrapText="1"/>
    </xf>
    <xf numFmtId="4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 applyProtection="1">
      <alignment horizontal="left" vertical="top"/>
    </xf>
    <xf numFmtId="4" fontId="1" fillId="0" borderId="0" xfId="0" applyNumberFormat="1" applyFont="1" applyFill="1" applyBorder="1" applyAlignment="1" applyProtection="1">
      <alignment horizontal="left" vertical="top" wrapText="1"/>
    </xf>
    <xf numFmtId="1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6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horizontal="left" vertical="top" wrapText="1"/>
    </xf>
    <xf numFmtId="0" fontId="5" fillId="0" borderId="10" xfId="0" applyNumberFormat="1" applyFont="1" applyFill="1" applyBorder="1" applyAlignment="1" applyProtection="1">
      <alignment horizontal="righ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165" fontId="3" fillId="0" borderId="11" xfId="0" applyNumberFormat="1" applyFont="1" applyFill="1" applyBorder="1" applyAlignment="1" applyProtection="1">
      <alignment horizontal="right" vertical="top" wrapText="1"/>
    </xf>
    <xf numFmtId="165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3" xfId="0" applyNumberFormat="1" applyFont="1" applyFill="1" applyBorder="1" applyAlignment="1" applyProtection="1">
      <alignment horizontal="left" vertical="top" wrapText="1"/>
    </xf>
    <xf numFmtId="0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64" fontId="2" fillId="0" borderId="16" xfId="0" applyNumberFormat="1" applyFont="1" applyFill="1" applyBorder="1" applyAlignment="1" applyProtection="1">
      <alignment horizontal="right" vertical="top" wrapText="1"/>
    </xf>
    <xf numFmtId="166" fontId="2" fillId="0" borderId="17" xfId="0" applyNumberFormat="1" applyFont="1" applyFill="1" applyBorder="1" applyAlignment="1" applyProtection="1">
      <alignment horizontal="right" vertical="top" wrapText="1"/>
    </xf>
    <xf numFmtId="0" fontId="3" fillId="0" borderId="18" xfId="0" applyNumberFormat="1" applyFont="1" applyFill="1" applyBorder="1" applyAlignment="1" applyProtection="1">
      <alignment horizontal="left" vertical="top" wrapText="1"/>
    </xf>
    <xf numFmtId="0" fontId="2" fillId="0" borderId="19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/>
    </xf>
    <xf numFmtId="10" fontId="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69"/>
  <sheetViews>
    <sheetView tabSelected="1" zoomScale="90" zoomScaleNormal="90" workbookViewId="0">
      <selection activeCell="B1" sqref="B1"/>
    </sheetView>
  </sheetViews>
  <sheetFormatPr defaultRowHeight="12.75"/>
  <cols>
    <col min="1" max="1" width="2.5703125" customWidth="1"/>
    <col min="2" max="2" width="50.5703125" customWidth="1"/>
    <col min="3" max="3" width="27" customWidth="1"/>
    <col min="4" max="4" width="40" bestFit="1" customWidth="1"/>
    <col min="5" max="5" width="10.140625" customWidth="1"/>
    <col min="6" max="6" width="20.85546875" bestFit="1" customWidth="1"/>
    <col min="7" max="7" width="13.7109375" bestFit="1" customWidth="1"/>
  </cols>
  <sheetData>
    <row r="1" spans="1:9" ht="16.5" customHeight="1">
      <c r="A1" s="1"/>
      <c r="B1" s="2" t="s">
        <v>0</v>
      </c>
      <c r="C1" s="1"/>
      <c r="D1" s="1"/>
      <c r="E1" s="1"/>
      <c r="F1" s="1"/>
      <c r="G1" s="1"/>
    </row>
    <row r="2" spans="1:9" ht="12.95" customHeight="1">
      <c r="A2" s="1"/>
      <c r="B2" s="3"/>
      <c r="C2" s="1"/>
      <c r="D2" s="1"/>
      <c r="E2" s="1"/>
      <c r="F2" s="1"/>
      <c r="G2" s="1"/>
    </row>
    <row r="3" spans="1:9" ht="12.95" customHeight="1" thickBot="1">
      <c r="A3" s="4"/>
      <c r="B3" s="15" t="s">
        <v>344</v>
      </c>
      <c r="C3" s="1"/>
      <c r="D3" s="1"/>
      <c r="E3" s="1"/>
      <c r="F3" s="1"/>
      <c r="G3" s="1"/>
    </row>
    <row r="4" spans="1:9" ht="33" customHeight="1">
      <c r="A4" s="1"/>
      <c r="B4" s="18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1" t="s">
        <v>7</v>
      </c>
    </row>
    <row r="5" spans="1:9" ht="12.95" customHeight="1">
      <c r="A5" s="1"/>
      <c r="B5" s="22" t="s">
        <v>8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9" ht="12.95" customHeight="1">
      <c r="A6" s="1"/>
      <c r="B6" s="22" t="s">
        <v>9</v>
      </c>
      <c r="C6" s="5" t="s">
        <v>1</v>
      </c>
      <c r="D6" s="5" t="s">
        <v>1</v>
      </c>
      <c r="E6" s="5" t="s">
        <v>1</v>
      </c>
      <c r="F6" s="1"/>
      <c r="G6" s="23" t="s">
        <v>1</v>
      </c>
    </row>
    <row r="7" spans="1:9" ht="12.95" customHeight="1">
      <c r="A7" s="6"/>
      <c r="B7" s="24" t="s">
        <v>109</v>
      </c>
      <c r="C7" s="5" t="s">
        <v>16</v>
      </c>
      <c r="D7" s="5" t="s">
        <v>17</v>
      </c>
      <c r="E7" s="7">
        <v>90900</v>
      </c>
      <c r="F7" s="8">
        <v>710.97</v>
      </c>
      <c r="G7" s="25">
        <f t="shared" ref="G7:G38" si="0">+ROUND(F7/$F$66,4)</f>
        <v>6.2899999999999998E-2</v>
      </c>
      <c r="I7" s="36"/>
    </row>
    <row r="8" spans="1:9" ht="12.95" customHeight="1">
      <c r="A8" s="6"/>
      <c r="B8" s="24" t="s">
        <v>108</v>
      </c>
      <c r="C8" s="5" t="s">
        <v>14</v>
      </c>
      <c r="D8" s="5" t="s">
        <v>15</v>
      </c>
      <c r="E8" s="7">
        <v>39440</v>
      </c>
      <c r="F8" s="8">
        <v>686.53</v>
      </c>
      <c r="G8" s="25">
        <f t="shared" si="0"/>
        <v>6.0699999999999997E-2</v>
      </c>
      <c r="I8" s="36"/>
    </row>
    <row r="9" spans="1:9" ht="12.95" customHeight="1">
      <c r="A9" s="6"/>
      <c r="B9" s="24" t="s">
        <v>112</v>
      </c>
      <c r="C9" s="5" t="s">
        <v>10</v>
      </c>
      <c r="D9" s="5" t="s">
        <v>11</v>
      </c>
      <c r="E9" s="7">
        <v>33681</v>
      </c>
      <c r="F9" s="8">
        <v>607.29</v>
      </c>
      <c r="G9" s="25">
        <f t="shared" si="0"/>
        <v>5.3699999999999998E-2</v>
      </c>
      <c r="I9" s="36"/>
    </row>
    <row r="10" spans="1:9" ht="12.95" customHeight="1">
      <c r="A10" s="6"/>
      <c r="B10" s="24" t="s">
        <v>114</v>
      </c>
      <c r="C10" s="5" t="s">
        <v>20</v>
      </c>
      <c r="D10" s="5" t="s">
        <v>11</v>
      </c>
      <c r="E10" s="7">
        <v>196613</v>
      </c>
      <c r="F10" s="8">
        <v>544.52</v>
      </c>
      <c r="G10" s="25">
        <f t="shared" si="0"/>
        <v>4.8099999999999997E-2</v>
      </c>
      <c r="I10" s="36"/>
    </row>
    <row r="11" spans="1:9" ht="12.95" customHeight="1">
      <c r="A11" s="6"/>
      <c r="B11" s="24" t="s">
        <v>125</v>
      </c>
      <c r="C11" s="5" t="s">
        <v>29</v>
      </c>
      <c r="D11" s="5" t="s">
        <v>30</v>
      </c>
      <c r="E11" s="7">
        <v>5304</v>
      </c>
      <c r="F11" s="8">
        <v>422.9</v>
      </c>
      <c r="G11" s="25">
        <f t="shared" si="0"/>
        <v>3.7400000000000003E-2</v>
      </c>
      <c r="I11" s="36"/>
    </row>
    <row r="12" spans="1:9" ht="12.95" customHeight="1">
      <c r="A12" s="6"/>
      <c r="B12" s="24" t="s">
        <v>124</v>
      </c>
      <c r="C12" s="5" t="s">
        <v>43</v>
      </c>
      <c r="D12" s="5" t="s">
        <v>11</v>
      </c>
      <c r="E12" s="7">
        <v>38316</v>
      </c>
      <c r="F12" s="8">
        <v>383.89</v>
      </c>
      <c r="G12" s="25">
        <f t="shared" si="0"/>
        <v>3.39E-2</v>
      </c>
      <c r="I12" s="36"/>
    </row>
    <row r="13" spans="1:9" ht="12.95" customHeight="1">
      <c r="A13" s="6"/>
      <c r="B13" s="24" t="s">
        <v>115</v>
      </c>
      <c r="C13" s="5" t="s">
        <v>44</v>
      </c>
      <c r="D13" s="5" t="s">
        <v>38</v>
      </c>
      <c r="E13" s="7">
        <v>127135</v>
      </c>
      <c r="F13" s="8">
        <v>328.33</v>
      </c>
      <c r="G13" s="25">
        <f t="shared" si="0"/>
        <v>2.9000000000000001E-2</v>
      </c>
      <c r="I13" s="36"/>
    </row>
    <row r="14" spans="1:9" ht="12.95" customHeight="1">
      <c r="A14" s="6"/>
      <c r="B14" s="24" t="s">
        <v>117</v>
      </c>
      <c r="C14" s="5" t="s">
        <v>31</v>
      </c>
      <c r="D14" s="5" t="s">
        <v>13</v>
      </c>
      <c r="E14" s="7">
        <v>11492</v>
      </c>
      <c r="F14" s="8">
        <v>280.06</v>
      </c>
      <c r="G14" s="25">
        <f t="shared" si="0"/>
        <v>2.4799999999999999E-2</v>
      </c>
      <c r="I14" s="36"/>
    </row>
    <row r="15" spans="1:9" ht="12.95" customHeight="1">
      <c r="A15" s="6"/>
      <c r="B15" s="24" t="s">
        <v>156</v>
      </c>
      <c r="C15" s="5" t="s">
        <v>97</v>
      </c>
      <c r="D15" s="5" t="s">
        <v>30</v>
      </c>
      <c r="E15" s="7">
        <v>7185</v>
      </c>
      <c r="F15" s="8">
        <v>271.68</v>
      </c>
      <c r="G15" s="25">
        <f t="shared" si="0"/>
        <v>2.4E-2</v>
      </c>
      <c r="I15" s="36"/>
    </row>
    <row r="16" spans="1:9" ht="12.95" customHeight="1">
      <c r="A16" s="6"/>
      <c r="B16" s="24" t="s">
        <v>133</v>
      </c>
      <c r="C16" s="5" t="s">
        <v>68</v>
      </c>
      <c r="D16" s="5" t="s">
        <v>11</v>
      </c>
      <c r="E16" s="7">
        <v>15921</v>
      </c>
      <c r="F16" s="8">
        <v>267.32</v>
      </c>
      <c r="G16" s="25">
        <f t="shared" si="0"/>
        <v>2.3599999999999999E-2</v>
      </c>
      <c r="I16" s="36"/>
    </row>
    <row r="17" spans="1:9" ht="12.95" customHeight="1">
      <c r="A17" s="6"/>
      <c r="B17" s="24" t="s">
        <v>147</v>
      </c>
      <c r="C17" s="5" t="s">
        <v>86</v>
      </c>
      <c r="D17" s="5" t="s">
        <v>38</v>
      </c>
      <c r="E17" s="7">
        <v>21973</v>
      </c>
      <c r="F17" s="8">
        <v>258.22000000000003</v>
      </c>
      <c r="G17" s="25">
        <f t="shared" si="0"/>
        <v>2.2800000000000001E-2</v>
      </c>
      <c r="I17" s="36"/>
    </row>
    <row r="18" spans="1:9" ht="12.95" customHeight="1">
      <c r="A18" s="6"/>
      <c r="B18" s="24" t="s">
        <v>155</v>
      </c>
      <c r="C18" s="5" t="s">
        <v>99</v>
      </c>
      <c r="D18" s="5" t="s">
        <v>67</v>
      </c>
      <c r="E18" s="7">
        <v>96768</v>
      </c>
      <c r="F18" s="8">
        <v>257.39999999999998</v>
      </c>
      <c r="G18" s="25">
        <f t="shared" si="0"/>
        <v>2.2800000000000001E-2</v>
      </c>
      <c r="I18" s="36"/>
    </row>
    <row r="19" spans="1:9" ht="12.95" customHeight="1">
      <c r="A19" s="6"/>
      <c r="B19" s="24" t="s">
        <v>110</v>
      </c>
      <c r="C19" s="5" t="s">
        <v>12</v>
      </c>
      <c r="D19" s="5" t="s">
        <v>13</v>
      </c>
      <c r="E19" s="7">
        <v>28249</v>
      </c>
      <c r="F19" s="8">
        <v>253.89</v>
      </c>
      <c r="G19" s="25">
        <f t="shared" si="0"/>
        <v>2.24E-2</v>
      </c>
      <c r="I19" s="36"/>
    </row>
    <row r="20" spans="1:9" ht="12.95" customHeight="1">
      <c r="A20" s="6"/>
      <c r="B20" s="24" t="s">
        <v>149</v>
      </c>
      <c r="C20" s="5" t="s">
        <v>345</v>
      </c>
      <c r="D20" s="5" t="s">
        <v>11</v>
      </c>
      <c r="E20" s="7">
        <v>71729</v>
      </c>
      <c r="F20" s="8">
        <v>251.05</v>
      </c>
      <c r="G20" s="25">
        <f t="shared" si="0"/>
        <v>2.2200000000000001E-2</v>
      </c>
      <c r="I20" s="36"/>
    </row>
    <row r="21" spans="1:9" ht="12.95" customHeight="1">
      <c r="A21" s="6"/>
      <c r="B21" s="24" t="s">
        <v>145</v>
      </c>
      <c r="C21" s="5" t="s">
        <v>85</v>
      </c>
      <c r="D21" s="5" t="s">
        <v>30</v>
      </c>
      <c r="E21" s="7">
        <v>7718</v>
      </c>
      <c r="F21" s="8">
        <v>239.89</v>
      </c>
      <c r="G21" s="25">
        <f t="shared" si="0"/>
        <v>2.12E-2</v>
      </c>
      <c r="I21" s="36"/>
    </row>
    <row r="22" spans="1:9" ht="12.95" customHeight="1">
      <c r="A22" s="6"/>
      <c r="B22" s="24" t="s">
        <v>111</v>
      </c>
      <c r="C22" s="5" t="s">
        <v>18</v>
      </c>
      <c r="D22" s="5" t="s">
        <v>19</v>
      </c>
      <c r="E22" s="7">
        <v>20692</v>
      </c>
      <c r="F22" s="8">
        <v>236.14</v>
      </c>
      <c r="G22" s="25">
        <f t="shared" si="0"/>
        <v>2.0899999999999998E-2</v>
      </c>
      <c r="I22" s="36"/>
    </row>
    <row r="23" spans="1:9" ht="12.95" customHeight="1">
      <c r="A23" s="6"/>
      <c r="B23" s="24" t="s">
        <v>327</v>
      </c>
      <c r="C23" s="5" t="s">
        <v>328</v>
      </c>
      <c r="D23" s="5" t="s">
        <v>15</v>
      </c>
      <c r="E23" s="7">
        <v>60662</v>
      </c>
      <c r="F23" s="8">
        <v>207.31</v>
      </c>
      <c r="G23" s="25">
        <f t="shared" si="0"/>
        <v>1.83E-2</v>
      </c>
      <c r="I23" s="36"/>
    </row>
    <row r="24" spans="1:9" ht="12.95" customHeight="1">
      <c r="A24" s="6"/>
      <c r="B24" s="24" t="s">
        <v>151</v>
      </c>
      <c r="C24" s="5" t="s">
        <v>103</v>
      </c>
      <c r="D24" s="5" t="s">
        <v>67</v>
      </c>
      <c r="E24" s="7">
        <v>12200</v>
      </c>
      <c r="F24" s="8">
        <v>201.81</v>
      </c>
      <c r="G24" s="25">
        <f t="shared" si="0"/>
        <v>1.78E-2</v>
      </c>
      <c r="I24" s="36"/>
    </row>
    <row r="25" spans="1:9" ht="12.95" customHeight="1">
      <c r="A25" s="6"/>
      <c r="B25" s="24" t="s">
        <v>213</v>
      </c>
      <c r="C25" s="5" t="s">
        <v>214</v>
      </c>
      <c r="D25" s="5" t="s">
        <v>11</v>
      </c>
      <c r="E25" s="7">
        <v>172714</v>
      </c>
      <c r="F25" s="8">
        <v>194.48</v>
      </c>
      <c r="G25" s="25">
        <f t="shared" si="0"/>
        <v>1.72E-2</v>
      </c>
      <c r="I25" s="36"/>
    </row>
    <row r="26" spans="1:9" ht="12.95" customHeight="1">
      <c r="A26" s="6"/>
      <c r="B26" s="24" t="s">
        <v>157</v>
      </c>
      <c r="C26" s="5" t="s">
        <v>106</v>
      </c>
      <c r="D26" s="5" t="s">
        <v>105</v>
      </c>
      <c r="E26" s="7">
        <v>78970</v>
      </c>
      <c r="F26" s="8">
        <v>190.16</v>
      </c>
      <c r="G26" s="25">
        <f t="shared" si="0"/>
        <v>1.6799999999999999E-2</v>
      </c>
      <c r="I26" s="36"/>
    </row>
    <row r="27" spans="1:9" ht="12.95" customHeight="1">
      <c r="A27" s="6"/>
      <c r="B27" s="24" t="s">
        <v>160</v>
      </c>
      <c r="C27" s="5" t="s">
        <v>100</v>
      </c>
      <c r="D27" s="5" t="s">
        <v>101</v>
      </c>
      <c r="E27" s="7">
        <v>27148</v>
      </c>
      <c r="F27" s="8">
        <v>176.75</v>
      </c>
      <c r="G27" s="25">
        <f t="shared" si="0"/>
        <v>1.5599999999999999E-2</v>
      </c>
      <c r="I27" s="36"/>
    </row>
    <row r="28" spans="1:9" ht="12.95" customHeight="1">
      <c r="A28" s="6"/>
      <c r="B28" s="24" t="s">
        <v>302</v>
      </c>
      <c r="C28" s="5" t="s">
        <v>303</v>
      </c>
      <c r="D28" s="5" t="s">
        <v>28</v>
      </c>
      <c r="E28" s="7">
        <v>144347</v>
      </c>
      <c r="F28" s="8">
        <v>169.75</v>
      </c>
      <c r="G28" s="25">
        <f t="shared" si="0"/>
        <v>1.4999999999999999E-2</v>
      </c>
      <c r="I28" s="36"/>
    </row>
    <row r="29" spans="1:9" ht="12.95" customHeight="1">
      <c r="A29" s="6"/>
      <c r="B29" s="24" t="s">
        <v>123</v>
      </c>
      <c r="C29" s="5" t="s">
        <v>27</v>
      </c>
      <c r="D29" s="5" t="s">
        <v>28</v>
      </c>
      <c r="E29" s="7">
        <v>62532</v>
      </c>
      <c r="F29" s="8">
        <v>169.21</v>
      </c>
      <c r="G29" s="25">
        <f t="shared" si="0"/>
        <v>1.4999999999999999E-2</v>
      </c>
      <c r="I29" s="36"/>
    </row>
    <row r="30" spans="1:9" ht="12.95" customHeight="1">
      <c r="A30" s="6"/>
      <c r="B30" s="24" t="s">
        <v>143</v>
      </c>
      <c r="C30" s="5" t="s">
        <v>76</v>
      </c>
      <c r="D30" s="5" t="s">
        <v>67</v>
      </c>
      <c r="E30" s="7">
        <v>4347</v>
      </c>
      <c r="F30" s="8">
        <v>167.48</v>
      </c>
      <c r="G30" s="25">
        <f t="shared" si="0"/>
        <v>1.4800000000000001E-2</v>
      </c>
      <c r="I30" s="36"/>
    </row>
    <row r="31" spans="1:9" ht="12.95" customHeight="1">
      <c r="A31" s="6"/>
      <c r="B31" s="24" t="s">
        <v>118</v>
      </c>
      <c r="C31" s="5" t="s">
        <v>48</v>
      </c>
      <c r="D31" s="5" t="s">
        <v>13</v>
      </c>
      <c r="E31" s="7">
        <v>19055</v>
      </c>
      <c r="F31" s="8">
        <v>166.64</v>
      </c>
      <c r="G31" s="25">
        <f t="shared" si="0"/>
        <v>1.47E-2</v>
      </c>
      <c r="I31" s="36"/>
    </row>
    <row r="32" spans="1:9" ht="12.95" customHeight="1">
      <c r="A32" s="6"/>
      <c r="B32" s="24" t="s">
        <v>148</v>
      </c>
      <c r="C32" s="5" t="s">
        <v>40</v>
      </c>
      <c r="D32" s="5" t="s">
        <v>41</v>
      </c>
      <c r="E32" s="7">
        <v>96867</v>
      </c>
      <c r="F32" s="8">
        <v>165.3</v>
      </c>
      <c r="G32" s="25">
        <f t="shared" si="0"/>
        <v>1.46E-2</v>
      </c>
      <c r="I32" s="36"/>
    </row>
    <row r="33" spans="1:9" ht="12.95" customHeight="1">
      <c r="A33" s="6"/>
      <c r="B33" s="24" t="s">
        <v>116</v>
      </c>
      <c r="C33" s="5" t="s">
        <v>24</v>
      </c>
      <c r="D33" s="5" t="s">
        <v>11</v>
      </c>
      <c r="E33" s="7">
        <v>32222</v>
      </c>
      <c r="F33" s="8">
        <v>163.95</v>
      </c>
      <c r="G33" s="25">
        <f t="shared" si="0"/>
        <v>1.4500000000000001E-2</v>
      </c>
      <c r="I33" s="36"/>
    </row>
    <row r="34" spans="1:9" ht="12.95" customHeight="1">
      <c r="A34" s="6"/>
      <c r="B34" s="24" t="s">
        <v>245</v>
      </c>
      <c r="C34" s="5" t="s">
        <v>246</v>
      </c>
      <c r="D34" s="5" t="s">
        <v>64</v>
      </c>
      <c r="E34" s="7">
        <v>66850</v>
      </c>
      <c r="F34" s="8">
        <v>163.75</v>
      </c>
      <c r="G34" s="25">
        <f t="shared" si="0"/>
        <v>1.4500000000000001E-2</v>
      </c>
      <c r="I34" s="36"/>
    </row>
    <row r="35" spans="1:9" ht="12.95" customHeight="1">
      <c r="A35" s="6"/>
      <c r="B35" s="24" t="s">
        <v>136</v>
      </c>
      <c r="C35" s="5" t="s">
        <v>62</v>
      </c>
      <c r="D35" s="5" t="s">
        <v>51</v>
      </c>
      <c r="E35" s="7">
        <v>27422</v>
      </c>
      <c r="F35" s="8">
        <v>161.71</v>
      </c>
      <c r="G35" s="25">
        <f t="shared" si="0"/>
        <v>1.43E-2</v>
      </c>
      <c r="I35" s="36"/>
    </row>
    <row r="36" spans="1:9" ht="12.95" customHeight="1">
      <c r="A36" s="6"/>
      <c r="B36" s="24" t="s">
        <v>141</v>
      </c>
      <c r="C36" s="5" t="s">
        <v>78</v>
      </c>
      <c r="D36" s="5" t="s">
        <v>30</v>
      </c>
      <c r="E36" s="7">
        <v>12758</v>
      </c>
      <c r="F36" s="8">
        <v>159.94999999999999</v>
      </c>
      <c r="G36" s="25">
        <f t="shared" si="0"/>
        <v>1.41E-2</v>
      </c>
      <c r="I36" s="36"/>
    </row>
    <row r="37" spans="1:9" ht="12.95" customHeight="1">
      <c r="A37" s="6"/>
      <c r="B37" s="24" t="s">
        <v>211</v>
      </c>
      <c r="C37" s="5" t="s">
        <v>212</v>
      </c>
      <c r="D37" s="5" t="s">
        <v>30</v>
      </c>
      <c r="E37" s="7">
        <v>510</v>
      </c>
      <c r="F37" s="8">
        <v>159.02000000000001</v>
      </c>
      <c r="G37" s="25">
        <f t="shared" si="0"/>
        <v>1.41E-2</v>
      </c>
      <c r="I37" s="36"/>
    </row>
    <row r="38" spans="1:9" ht="12.95" customHeight="1">
      <c r="A38" s="6"/>
      <c r="B38" s="24" t="s">
        <v>248</v>
      </c>
      <c r="C38" s="5" t="s">
        <v>249</v>
      </c>
      <c r="D38" s="5" t="s">
        <v>105</v>
      </c>
      <c r="E38" s="7">
        <v>47353</v>
      </c>
      <c r="F38" s="8">
        <v>148.66</v>
      </c>
      <c r="G38" s="25">
        <f t="shared" si="0"/>
        <v>1.3100000000000001E-2</v>
      </c>
      <c r="I38" s="36"/>
    </row>
    <row r="39" spans="1:9" ht="12.95" customHeight="1">
      <c r="A39" s="6"/>
      <c r="B39" s="24" t="s">
        <v>158</v>
      </c>
      <c r="C39" s="5" t="s">
        <v>98</v>
      </c>
      <c r="D39" s="5" t="s">
        <v>96</v>
      </c>
      <c r="E39" s="7">
        <v>88158</v>
      </c>
      <c r="F39" s="8">
        <v>147.44</v>
      </c>
      <c r="G39" s="25">
        <f t="shared" ref="G39:G54" si="1">+ROUND(F39/$F$66,4)</f>
        <v>1.2999999999999999E-2</v>
      </c>
      <c r="I39" s="36"/>
    </row>
    <row r="40" spans="1:9" ht="12.95" customHeight="1">
      <c r="A40" s="6"/>
      <c r="B40" s="24" t="s">
        <v>153</v>
      </c>
      <c r="C40" s="5" t="s">
        <v>102</v>
      </c>
      <c r="D40" s="5" t="s">
        <v>71</v>
      </c>
      <c r="E40" s="7">
        <v>32623</v>
      </c>
      <c r="F40" s="8">
        <v>136.72</v>
      </c>
      <c r="G40" s="25">
        <f t="shared" si="1"/>
        <v>1.21E-2</v>
      </c>
      <c r="I40" s="36"/>
    </row>
    <row r="41" spans="1:9" ht="12.95" customHeight="1">
      <c r="A41" s="6"/>
      <c r="B41" s="24" t="s">
        <v>253</v>
      </c>
      <c r="C41" s="5" t="s">
        <v>254</v>
      </c>
      <c r="D41" s="5" t="s">
        <v>38</v>
      </c>
      <c r="E41" s="7">
        <v>12632</v>
      </c>
      <c r="F41" s="8">
        <v>133.69999999999999</v>
      </c>
      <c r="G41" s="25">
        <f t="shared" si="1"/>
        <v>1.18E-2</v>
      </c>
      <c r="I41" s="36"/>
    </row>
    <row r="42" spans="1:9" ht="12.95" customHeight="1">
      <c r="A42" s="6"/>
      <c r="B42" s="24" t="s">
        <v>346</v>
      </c>
      <c r="C42" s="5" t="s">
        <v>347</v>
      </c>
      <c r="D42" s="5" t="s">
        <v>15</v>
      </c>
      <c r="E42" s="7">
        <v>32997</v>
      </c>
      <c r="F42" s="8">
        <v>128.47</v>
      </c>
      <c r="G42" s="25">
        <f t="shared" si="1"/>
        <v>1.14E-2</v>
      </c>
      <c r="I42" s="36"/>
    </row>
    <row r="43" spans="1:9" ht="12.95" customHeight="1">
      <c r="A43" s="6"/>
      <c r="B43" s="24" t="s">
        <v>21</v>
      </c>
      <c r="C43" s="5" t="s">
        <v>22</v>
      </c>
      <c r="D43" s="5" t="s">
        <v>11</v>
      </c>
      <c r="E43" s="7">
        <v>47426</v>
      </c>
      <c r="F43" s="8">
        <v>120.34</v>
      </c>
      <c r="G43" s="25">
        <f t="shared" si="1"/>
        <v>1.06E-2</v>
      </c>
      <c r="I43" s="36"/>
    </row>
    <row r="44" spans="1:9" ht="12.95" customHeight="1">
      <c r="A44" s="6"/>
      <c r="B44" s="24" t="s">
        <v>166</v>
      </c>
      <c r="C44" s="5" t="s">
        <v>208</v>
      </c>
      <c r="D44" s="5" t="s">
        <v>101</v>
      </c>
      <c r="E44" s="7">
        <v>46811</v>
      </c>
      <c r="F44" s="8">
        <v>116.26</v>
      </c>
      <c r="G44" s="25">
        <f t="shared" si="1"/>
        <v>1.03E-2</v>
      </c>
      <c r="I44" s="36"/>
    </row>
    <row r="45" spans="1:9" ht="12.95" customHeight="1">
      <c r="A45" s="6"/>
      <c r="B45" s="24" t="s">
        <v>132</v>
      </c>
      <c r="C45" s="5" t="s">
        <v>35</v>
      </c>
      <c r="D45" s="5" t="s">
        <v>36</v>
      </c>
      <c r="E45" s="7">
        <v>21898</v>
      </c>
      <c r="F45" s="8">
        <v>114.08</v>
      </c>
      <c r="G45" s="25">
        <f t="shared" si="1"/>
        <v>1.01E-2</v>
      </c>
      <c r="I45" s="36"/>
    </row>
    <row r="46" spans="1:9" ht="12.95" customHeight="1">
      <c r="A46" s="6"/>
      <c r="B46" s="24" t="s">
        <v>348</v>
      </c>
      <c r="C46" s="5" t="s">
        <v>329</v>
      </c>
      <c r="D46" s="5" t="s">
        <v>15</v>
      </c>
      <c r="E46" s="7">
        <v>61763</v>
      </c>
      <c r="F46" s="8">
        <v>113.43</v>
      </c>
      <c r="G46" s="25">
        <f t="shared" si="1"/>
        <v>0.01</v>
      </c>
      <c r="I46" s="36"/>
    </row>
    <row r="47" spans="1:9" ht="12.95" customHeight="1">
      <c r="A47" s="6"/>
      <c r="B47" s="24" t="s">
        <v>264</v>
      </c>
      <c r="C47" s="5" t="s">
        <v>265</v>
      </c>
      <c r="D47" s="5" t="s">
        <v>30</v>
      </c>
      <c r="E47" s="7">
        <v>91008</v>
      </c>
      <c r="F47" s="8">
        <v>111.99</v>
      </c>
      <c r="G47" s="25">
        <f t="shared" si="1"/>
        <v>9.9000000000000008E-3</v>
      </c>
      <c r="I47" s="36"/>
    </row>
    <row r="48" spans="1:9" ht="12.95" customHeight="1">
      <c r="A48" s="6"/>
      <c r="B48" s="24" t="s">
        <v>262</v>
      </c>
      <c r="C48" s="5" t="s">
        <v>263</v>
      </c>
      <c r="D48" s="5" t="s">
        <v>247</v>
      </c>
      <c r="E48" s="7">
        <v>19086</v>
      </c>
      <c r="F48" s="8">
        <v>111.21</v>
      </c>
      <c r="G48" s="25">
        <f t="shared" si="1"/>
        <v>9.7999999999999997E-3</v>
      </c>
      <c r="I48" s="36"/>
    </row>
    <row r="49" spans="1:9" ht="12.95" customHeight="1">
      <c r="A49" s="6"/>
      <c r="B49" s="24" t="s">
        <v>161</v>
      </c>
      <c r="C49" s="5" t="s">
        <v>104</v>
      </c>
      <c r="D49" s="5" t="s">
        <v>96</v>
      </c>
      <c r="E49" s="7">
        <v>133790</v>
      </c>
      <c r="F49" s="8">
        <v>104.02</v>
      </c>
      <c r="G49" s="25">
        <f t="shared" si="1"/>
        <v>9.1999999999999998E-3</v>
      </c>
      <c r="I49" s="36"/>
    </row>
    <row r="50" spans="1:9" ht="12.95" customHeight="1">
      <c r="A50" s="6"/>
      <c r="B50" s="24" t="s">
        <v>129</v>
      </c>
      <c r="C50" s="5" t="s">
        <v>32</v>
      </c>
      <c r="D50" s="5" t="s">
        <v>30</v>
      </c>
      <c r="E50" s="7">
        <v>25848</v>
      </c>
      <c r="F50" s="8">
        <v>103.72</v>
      </c>
      <c r="G50" s="25">
        <f t="shared" si="1"/>
        <v>9.1999999999999998E-3</v>
      </c>
      <c r="I50" s="36"/>
    </row>
    <row r="51" spans="1:9" ht="12.95" customHeight="1">
      <c r="A51" s="6"/>
      <c r="B51" s="24" t="s">
        <v>152</v>
      </c>
      <c r="C51" s="5" t="s">
        <v>94</v>
      </c>
      <c r="D51" s="5" t="s">
        <v>38</v>
      </c>
      <c r="E51" s="7">
        <v>8803</v>
      </c>
      <c r="F51" s="8">
        <v>98.33</v>
      </c>
      <c r="G51" s="25">
        <f t="shared" si="1"/>
        <v>8.6999999999999994E-3</v>
      </c>
      <c r="I51" s="36"/>
    </row>
    <row r="52" spans="1:9" ht="12.95" customHeight="1">
      <c r="A52" s="6"/>
      <c r="B52" s="24" t="s">
        <v>349</v>
      </c>
      <c r="C52" s="5" t="s">
        <v>350</v>
      </c>
      <c r="D52" s="5" t="s">
        <v>15</v>
      </c>
      <c r="E52" s="7">
        <v>16314</v>
      </c>
      <c r="F52" s="8">
        <v>96.29</v>
      </c>
      <c r="G52" s="25">
        <f t="shared" si="1"/>
        <v>8.5000000000000006E-3</v>
      </c>
      <c r="I52" s="36"/>
    </row>
    <row r="53" spans="1:9" ht="12.95" customHeight="1">
      <c r="A53" s="6"/>
      <c r="B53" s="24" t="s">
        <v>165</v>
      </c>
      <c r="C53" s="5" t="s">
        <v>88</v>
      </c>
      <c r="D53" s="5" t="s">
        <v>71</v>
      </c>
      <c r="E53" s="7">
        <v>37701</v>
      </c>
      <c r="F53" s="8">
        <v>87.24</v>
      </c>
      <c r="G53" s="25">
        <f t="shared" si="1"/>
        <v>7.7000000000000002E-3</v>
      </c>
      <c r="I53" s="36"/>
    </row>
    <row r="54" spans="1:9" ht="12.95" customHeight="1">
      <c r="A54" s="6"/>
      <c r="B54" s="24" t="s">
        <v>304</v>
      </c>
      <c r="C54" s="5" t="s">
        <v>305</v>
      </c>
      <c r="D54" s="5" t="s">
        <v>19</v>
      </c>
      <c r="E54" s="7">
        <v>58598</v>
      </c>
      <c r="F54" s="8">
        <v>87.11</v>
      </c>
      <c r="G54" s="25">
        <f t="shared" si="1"/>
        <v>7.7000000000000002E-3</v>
      </c>
      <c r="I54" s="36"/>
    </row>
    <row r="55" spans="1:9" ht="12.95" customHeight="1">
      <c r="A55" s="6"/>
      <c r="B55" s="24" t="s">
        <v>260</v>
      </c>
      <c r="C55" s="5" t="s">
        <v>261</v>
      </c>
      <c r="D55" s="5" t="s">
        <v>51</v>
      </c>
      <c r="E55" s="7">
        <v>26346</v>
      </c>
      <c r="F55" s="8">
        <v>83.53</v>
      </c>
      <c r="G55" s="25">
        <f t="shared" ref="G55:G60" si="2">+ROUND(F55/$F$66,4)</f>
        <v>7.4000000000000003E-3</v>
      </c>
      <c r="I55" s="36"/>
    </row>
    <row r="56" spans="1:9" ht="12.95" customHeight="1">
      <c r="A56" s="6"/>
      <c r="B56" s="24" t="s">
        <v>225</v>
      </c>
      <c r="C56" s="5" t="s">
        <v>50</v>
      </c>
      <c r="D56" s="5" t="s">
        <v>26</v>
      </c>
      <c r="E56" s="7">
        <v>16467</v>
      </c>
      <c r="F56" s="8">
        <v>82.86</v>
      </c>
      <c r="G56" s="25">
        <f t="shared" si="2"/>
        <v>7.3000000000000001E-3</v>
      </c>
      <c r="I56" s="36"/>
    </row>
    <row r="57" spans="1:9" ht="12.95" customHeight="1">
      <c r="A57" s="6"/>
      <c r="B57" s="24" t="s">
        <v>131</v>
      </c>
      <c r="C57" s="5" t="s">
        <v>70</v>
      </c>
      <c r="D57" s="5" t="s">
        <v>38</v>
      </c>
      <c r="E57" s="7">
        <v>8589</v>
      </c>
      <c r="F57" s="8">
        <v>78.650000000000006</v>
      </c>
      <c r="G57" s="25">
        <f t="shared" si="2"/>
        <v>7.0000000000000001E-3</v>
      </c>
      <c r="I57" s="36"/>
    </row>
    <row r="58" spans="1:9" ht="12.95" customHeight="1">
      <c r="A58" s="6"/>
      <c r="B58" s="24" t="s">
        <v>257</v>
      </c>
      <c r="C58" s="5" t="s">
        <v>258</v>
      </c>
      <c r="D58" s="5" t="s">
        <v>259</v>
      </c>
      <c r="E58" s="7">
        <v>18104</v>
      </c>
      <c r="F58" s="8">
        <v>78.19</v>
      </c>
      <c r="G58" s="25">
        <f t="shared" si="2"/>
        <v>6.8999999999999999E-3</v>
      </c>
      <c r="I58" s="36"/>
    </row>
    <row r="59" spans="1:9" ht="12.95" customHeight="1">
      <c r="A59" s="6"/>
      <c r="B59" s="24" t="s">
        <v>177</v>
      </c>
      <c r="C59" s="5" t="s">
        <v>178</v>
      </c>
      <c r="D59" s="5" t="s">
        <v>26</v>
      </c>
      <c r="E59" s="7">
        <v>9865</v>
      </c>
      <c r="F59" s="8">
        <v>68.239999999999995</v>
      </c>
      <c r="G59" s="25">
        <f t="shared" si="2"/>
        <v>6.0000000000000001E-3</v>
      </c>
      <c r="I59" s="36"/>
    </row>
    <row r="60" spans="1:9" ht="12.95" customHeight="1">
      <c r="A60" s="6"/>
      <c r="B60" s="24" t="s">
        <v>351</v>
      </c>
      <c r="C60" s="5" t="s">
        <v>352</v>
      </c>
      <c r="D60" s="5" t="s">
        <v>17</v>
      </c>
      <c r="E60" s="7">
        <v>13000</v>
      </c>
      <c r="F60" s="8">
        <v>55.45</v>
      </c>
      <c r="G60" s="25">
        <f t="shared" si="2"/>
        <v>4.8999999999999998E-3</v>
      </c>
      <c r="I60" s="36"/>
    </row>
    <row r="61" spans="1:9" ht="12.95" customHeight="1">
      <c r="A61" s="1"/>
      <c r="B61" s="34" t="s">
        <v>53</v>
      </c>
      <c r="C61" s="33" t="s">
        <v>1</v>
      </c>
      <c r="D61" s="33" t="s">
        <v>1</v>
      </c>
      <c r="E61" s="33" t="s">
        <v>1</v>
      </c>
      <c r="F61" s="9">
        <f>SUM(F7:F60)</f>
        <v>11023.280000000004</v>
      </c>
      <c r="G61" s="26">
        <f>SUM(G7:G60)</f>
        <v>0.97430000000000005</v>
      </c>
    </row>
    <row r="62" spans="1:9" ht="12.95" customHeight="1">
      <c r="A62" s="1"/>
      <c r="B62" s="27" t="s">
        <v>54</v>
      </c>
      <c r="C62" s="10" t="s">
        <v>1</v>
      </c>
      <c r="D62" s="10" t="s">
        <v>1</v>
      </c>
      <c r="E62" s="10" t="s">
        <v>1</v>
      </c>
      <c r="F62" s="11" t="s">
        <v>55</v>
      </c>
      <c r="G62" s="28" t="s">
        <v>55</v>
      </c>
    </row>
    <row r="63" spans="1:9" ht="12.95" customHeight="1">
      <c r="A63" s="1"/>
      <c r="B63" s="27" t="s">
        <v>53</v>
      </c>
      <c r="C63" s="10" t="s">
        <v>1</v>
      </c>
      <c r="D63" s="10" t="s">
        <v>1</v>
      </c>
      <c r="E63" s="10" t="s">
        <v>1</v>
      </c>
      <c r="F63" s="11" t="s">
        <v>55</v>
      </c>
      <c r="G63" s="28" t="s">
        <v>55</v>
      </c>
    </row>
    <row r="64" spans="1:9" ht="12.95" customHeight="1">
      <c r="A64" s="1"/>
      <c r="B64" s="27" t="s">
        <v>56</v>
      </c>
      <c r="C64" s="12" t="s">
        <v>1</v>
      </c>
      <c r="D64" s="10" t="s">
        <v>1</v>
      </c>
      <c r="E64" s="12" t="s">
        <v>1</v>
      </c>
      <c r="F64" s="9">
        <f>+F61</f>
        <v>11023.280000000004</v>
      </c>
      <c r="G64" s="26">
        <f>+G61</f>
        <v>0.97430000000000005</v>
      </c>
    </row>
    <row r="65" spans="1:8" ht="12.95" customHeight="1">
      <c r="A65" s="1"/>
      <c r="B65" s="27" t="s">
        <v>57</v>
      </c>
      <c r="C65" s="5" t="s">
        <v>1</v>
      </c>
      <c r="D65" s="10" t="s">
        <v>1</v>
      </c>
      <c r="E65" s="5" t="s">
        <v>1</v>
      </c>
      <c r="F65" s="13">
        <f>+F66-F64</f>
        <v>287.34999999999491</v>
      </c>
      <c r="G65" s="26">
        <f>+G66-G64</f>
        <v>2.5699999999999945E-2</v>
      </c>
      <c r="H65" s="14"/>
    </row>
    <row r="66" spans="1:8" ht="12.95" customHeight="1" thickBot="1">
      <c r="A66" s="1"/>
      <c r="B66" s="29" t="s">
        <v>58</v>
      </c>
      <c r="C66" s="30" t="s">
        <v>1</v>
      </c>
      <c r="D66" s="30" t="s">
        <v>1</v>
      </c>
      <c r="E66" s="30" t="s">
        <v>1</v>
      </c>
      <c r="F66" s="31">
        <v>11310.63</v>
      </c>
      <c r="G66" s="32">
        <v>1</v>
      </c>
    </row>
    <row r="67" spans="1:8">
      <c r="A67" s="1"/>
      <c r="B67" s="2"/>
      <c r="C67" s="1"/>
      <c r="D67" s="1"/>
      <c r="E67" s="1"/>
      <c r="F67" s="1"/>
      <c r="G67" s="1"/>
    </row>
    <row r="68" spans="1:8">
      <c r="B68" s="35"/>
    </row>
    <row r="69" spans="1:8">
      <c r="B69" s="35"/>
    </row>
  </sheetData>
  <sortState ref="B7:G59">
    <sortCondition descending="1" ref="G7:G5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H13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16.140625" customWidth="1"/>
    <col min="4" max="4" width="16.85546875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8" ht="16.5" customHeight="1">
      <c r="A1" s="1"/>
      <c r="B1" s="2" t="s">
        <v>92</v>
      </c>
      <c r="C1" s="1"/>
      <c r="D1" s="1"/>
      <c r="E1" s="1"/>
      <c r="F1" s="1"/>
      <c r="G1" s="1"/>
    </row>
    <row r="2" spans="1:8" ht="12.95" customHeight="1">
      <c r="A2" s="1"/>
      <c r="B2" s="3" t="s">
        <v>1</v>
      </c>
      <c r="C2" s="1"/>
      <c r="D2" s="1"/>
      <c r="E2" s="1"/>
      <c r="F2" s="1"/>
      <c r="G2" s="1"/>
    </row>
    <row r="3" spans="1:8" ht="12.95" customHeight="1" thickBot="1">
      <c r="A3" s="4"/>
      <c r="B3" s="15" t="s">
        <v>344</v>
      </c>
      <c r="C3" s="1"/>
      <c r="D3" s="1"/>
      <c r="E3" s="1"/>
      <c r="F3" s="1"/>
      <c r="G3" s="1"/>
    </row>
    <row r="4" spans="1:8" ht="33" customHeight="1">
      <c r="A4" s="1"/>
      <c r="B4" s="18" t="s">
        <v>2</v>
      </c>
      <c r="C4" s="19" t="s">
        <v>3</v>
      </c>
      <c r="D4" s="20" t="s">
        <v>73</v>
      </c>
      <c r="E4" s="20" t="s">
        <v>5</v>
      </c>
      <c r="F4" s="20" t="s">
        <v>6</v>
      </c>
      <c r="G4" s="21" t="s">
        <v>7</v>
      </c>
    </row>
    <row r="5" spans="1:8" ht="12.95" customHeight="1">
      <c r="A5" s="1"/>
      <c r="B5" s="22" t="s">
        <v>74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8" ht="12.95" customHeight="1">
      <c r="A6" s="6"/>
      <c r="B6" s="24" t="s">
        <v>174</v>
      </c>
      <c r="C6" s="5" t="s">
        <v>1</v>
      </c>
      <c r="D6" s="5" t="s">
        <v>59</v>
      </c>
      <c r="E6" s="7"/>
      <c r="F6" s="8">
        <v>1649.3</v>
      </c>
      <c r="G6" s="25">
        <f>+ROUND(F6/$F$10,4)</f>
        <v>0.99439999999999995</v>
      </c>
    </row>
    <row r="7" spans="1:8" ht="12.95" customHeight="1">
      <c r="A7" s="1"/>
      <c r="B7" s="22" t="s">
        <v>53</v>
      </c>
      <c r="C7" s="5" t="s">
        <v>1</v>
      </c>
      <c r="D7" s="5" t="s">
        <v>1</v>
      </c>
      <c r="E7" s="5" t="s">
        <v>1</v>
      </c>
      <c r="F7" s="9">
        <f>+F6</f>
        <v>1649.3</v>
      </c>
      <c r="G7" s="26">
        <f>+G6</f>
        <v>0.99439999999999995</v>
      </c>
    </row>
    <row r="8" spans="1:8" ht="12.95" customHeight="1">
      <c r="A8" s="1"/>
      <c r="B8" s="27" t="s">
        <v>56</v>
      </c>
      <c r="C8" s="12" t="s">
        <v>1</v>
      </c>
      <c r="D8" s="10" t="s">
        <v>1</v>
      </c>
      <c r="E8" s="12" t="s">
        <v>1</v>
      </c>
      <c r="F8" s="9">
        <f>+F7</f>
        <v>1649.3</v>
      </c>
      <c r="G8" s="26">
        <f>+G7</f>
        <v>0.99439999999999995</v>
      </c>
    </row>
    <row r="9" spans="1:8" ht="12.95" customHeight="1">
      <c r="A9" s="1"/>
      <c r="B9" s="27" t="s">
        <v>57</v>
      </c>
      <c r="C9" s="5" t="s">
        <v>1</v>
      </c>
      <c r="D9" s="10" t="s">
        <v>1</v>
      </c>
      <c r="E9" s="5" t="s">
        <v>1</v>
      </c>
      <c r="F9" s="13">
        <f>+F10-F8</f>
        <v>9.3400000000001455</v>
      </c>
      <c r="G9" s="26">
        <f>+G10-G8</f>
        <v>5.6000000000000494E-3</v>
      </c>
      <c r="H9" s="14"/>
    </row>
    <row r="10" spans="1:8" ht="12.95" customHeight="1" thickBot="1">
      <c r="A10" s="1"/>
      <c r="B10" s="29" t="s">
        <v>58</v>
      </c>
      <c r="C10" s="30" t="s">
        <v>1</v>
      </c>
      <c r="D10" s="30" t="s">
        <v>1</v>
      </c>
      <c r="E10" s="30" t="s">
        <v>1</v>
      </c>
      <c r="F10" s="31">
        <v>1658.64</v>
      </c>
      <c r="G10" s="32">
        <v>1</v>
      </c>
    </row>
    <row r="11" spans="1:8">
      <c r="A11" s="1"/>
      <c r="B11" s="2"/>
      <c r="C11" s="1"/>
      <c r="D11" s="1"/>
      <c r="E11" s="1"/>
      <c r="F11" s="1"/>
      <c r="G11" s="1"/>
    </row>
    <row r="12" spans="1:8">
      <c r="A12" s="1"/>
      <c r="B12" s="2"/>
      <c r="C12" s="1"/>
      <c r="D12" s="1"/>
      <c r="E12" s="1"/>
      <c r="F12" s="1"/>
      <c r="G12" s="1"/>
    </row>
    <row r="13" spans="1:8">
      <c r="A13" s="1"/>
      <c r="B13" s="2" t="s">
        <v>1</v>
      </c>
      <c r="C13" s="1"/>
      <c r="D13" s="1"/>
      <c r="E13" s="1"/>
      <c r="F13" s="1"/>
      <c r="G13" s="1"/>
    </row>
  </sheetData>
  <sortState ref="B15:G19">
    <sortCondition descending="1" ref="G15:G1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G13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16.7109375" customWidth="1"/>
    <col min="4" max="4" width="24.42578125" bestFit="1" customWidth="1"/>
    <col min="5" max="5" width="8.57031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81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344</v>
      </c>
      <c r="C3" s="1"/>
      <c r="D3" s="1"/>
      <c r="E3" s="1"/>
      <c r="F3" s="1"/>
      <c r="G3" s="1"/>
    </row>
    <row r="4" spans="1:7" ht="33" customHeight="1">
      <c r="A4" s="1"/>
      <c r="B4" s="18" t="s">
        <v>2</v>
      </c>
      <c r="C4" s="19" t="s">
        <v>3</v>
      </c>
      <c r="D4" s="20" t="s">
        <v>73</v>
      </c>
      <c r="E4" s="20" t="s">
        <v>5</v>
      </c>
      <c r="F4" s="20" t="s">
        <v>6</v>
      </c>
      <c r="G4" s="21" t="s">
        <v>7</v>
      </c>
    </row>
    <row r="5" spans="1:7" ht="12.95" customHeight="1">
      <c r="A5" s="1"/>
      <c r="B5" s="22" t="s">
        <v>74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7" ht="12.95" customHeight="1">
      <c r="A6" s="6"/>
      <c r="B6" s="24" t="s">
        <v>174</v>
      </c>
      <c r="C6" s="5"/>
      <c r="D6" s="5" t="s">
        <v>59</v>
      </c>
      <c r="E6" s="7"/>
      <c r="F6" s="8">
        <v>357.18</v>
      </c>
      <c r="G6" s="25">
        <f>+ROUND(F6/$F$10,4)</f>
        <v>0.98950000000000005</v>
      </c>
    </row>
    <row r="7" spans="1:7" ht="12.95" customHeight="1">
      <c r="A7" s="1"/>
      <c r="B7" s="22" t="s">
        <v>53</v>
      </c>
      <c r="C7" s="5" t="s">
        <v>1</v>
      </c>
      <c r="D7" s="5" t="s">
        <v>1</v>
      </c>
      <c r="E7" s="5" t="s">
        <v>1</v>
      </c>
      <c r="F7" s="9">
        <f>+F6</f>
        <v>357.18</v>
      </c>
      <c r="G7" s="26">
        <f>+G6</f>
        <v>0.98950000000000005</v>
      </c>
    </row>
    <row r="8" spans="1:7" ht="12.95" customHeight="1">
      <c r="A8" s="1"/>
      <c r="B8" s="27" t="s">
        <v>56</v>
      </c>
      <c r="C8" s="12" t="s">
        <v>1</v>
      </c>
      <c r="D8" s="10" t="s">
        <v>1</v>
      </c>
      <c r="E8" s="12" t="s">
        <v>1</v>
      </c>
      <c r="F8" s="9">
        <f>+F7</f>
        <v>357.18</v>
      </c>
      <c r="G8" s="26">
        <f>+G7</f>
        <v>0.98950000000000005</v>
      </c>
    </row>
    <row r="9" spans="1:7" ht="12.95" customHeight="1">
      <c r="A9" s="1"/>
      <c r="B9" s="27" t="s">
        <v>57</v>
      </c>
      <c r="C9" s="5" t="s">
        <v>1</v>
      </c>
      <c r="D9" s="10" t="s">
        <v>1</v>
      </c>
      <c r="E9" s="5" t="s">
        <v>1</v>
      </c>
      <c r="F9" s="13">
        <f>+F10-F8</f>
        <v>3.7799999999999727</v>
      </c>
      <c r="G9" s="26">
        <f>+G10-G8</f>
        <v>1.0499999999999954E-2</v>
      </c>
    </row>
    <row r="10" spans="1:7" ht="12.95" customHeight="1" thickBot="1">
      <c r="A10" s="1"/>
      <c r="B10" s="29" t="s">
        <v>58</v>
      </c>
      <c r="C10" s="30" t="s">
        <v>1</v>
      </c>
      <c r="D10" s="30" t="s">
        <v>1</v>
      </c>
      <c r="E10" s="30" t="s">
        <v>1</v>
      </c>
      <c r="F10" s="31">
        <v>360.96</v>
      </c>
      <c r="G10" s="32">
        <v>1</v>
      </c>
    </row>
    <row r="11" spans="1:7">
      <c r="A11" s="1"/>
      <c r="B11" s="2"/>
      <c r="C11" s="1"/>
      <c r="D11" s="1"/>
      <c r="E11" s="1"/>
      <c r="F11" s="1"/>
      <c r="G11" s="1"/>
    </row>
    <row r="12" spans="1:7">
      <c r="A12" s="1"/>
      <c r="B12" s="2"/>
      <c r="C12" s="1"/>
      <c r="D12" s="1"/>
      <c r="E12" s="1"/>
      <c r="F12" s="1"/>
      <c r="G12" s="1"/>
    </row>
    <row r="13" spans="1:7">
      <c r="A13" s="1"/>
      <c r="B13" s="2"/>
      <c r="C13" s="1"/>
      <c r="D13" s="1"/>
      <c r="E13" s="1"/>
      <c r="F13" s="1"/>
      <c r="G13" s="1"/>
    </row>
  </sheetData>
  <sortState ref="B7:G9">
    <sortCondition descending="1" ref="G7:G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1:G12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0.85546875" customWidth="1"/>
    <col min="4" max="4" width="23.85546875" bestFit="1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72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344</v>
      </c>
      <c r="C3" s="1"/>
      <c r="D3" s="1"/>
      <c r="E3" s="1"/>
      <c r="F3" s="1"/>
      <c r="G3" s="1"/>
    </row>
    <row r="4" spans="1:7" ht="33" customHeight="1">
      <c r="A4" s="1"/>
      <c r="B4" s="18" t="s">
        <v>2</v>
      </c>
      <c r="C4" s="19" t="s">
        <v>3</v>
      </c>
      <c r="D4" s="20" t="s">
        <v>73</v>
      </c>
      <c r="E4" s="20" t="s">
        <v>5</v>
      </c>
      <c r="F4" s="20" t="s">
        <v>6</v>
      </c>
      <c r="G4" s="21" t="s">
        <v>7</v>
      </c>
    </row>
    <row r="5" spans="1:7" ht="12.95" customHeight="1">
      <c r="A5" s="1"/>
      <c r="B5" s="22" t="s">
        <v>74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7" ht="12.95" customHeight="1">
      <c r="A6" s="6"/>
      <c r="B6" s="24" t="s">
        <v>174</v>
      </c>
      <c r="C6" s="5" t="s">
        <v>1</v>
      </c>
      <c r="D6" s="5" t="s">
        <v>59</v>
      </c>
      <c r="E6" s="7"/>
      <c r="F6" s="8">
        <v>2566.64</v>
      </c>
      <c r="G6" s="25">
        <f>+ROUND(F6/$F$10,4)</f>
        <v>0.99119999999999997</v>
      </c>
    </row>
    <row r="7" spans="1:7" ht="12.95" customHeight="1">
      <c r="A7" s="1"/>
      <c r="B7" s="22" t="s">
        <v>53</v>
      </c>
      <c r="C7" s="5" t="s">
        <v>1</v>
      </c>
      <c r="D7" s="5" t="s">
        <v>1</v>
      </c>
      <c r="E7" s="5" t="s">
        <v>1</v>
      </c>
      <c r="F7" s="9">
        <f>+F6</f>
        <v>2566.64</v>
      </c>
      <c r="G7" s="26">
        <f>+G6</f>
        <v>0.99119999999999997</v>
      </c>
    </row>
    <row r="8" spans="1:7" ht="12.95" customHeight="1">
      <c r="A8" s="1"/>
      <c r="B8" s="27" t="s">
        <v>56</v>
      </c>
      <c r="C8" s="12" t="s">
        <v>1</v>
      </c>
      <c r="D8" s="10" t="s">
        <v>1</v>
      </c>
      <c r="E8" s="12" t="s">
        <v>1</v>
      </c>
      <c r="F8" s="9">
        <f>+F7</f>
        <v>2566.64</v>
      </c>
      <c r="G8" s="26">
        <f>+G7</f>
        <v>0.99119999999999997</v>
      </c>
    </row>
    <row r="9" spans="1:7" ht="12.95" customHeight="1">
      <c r="A9" s="1"/>
      <c r="B9" s="27" t="s">
        <v>57</v>
      </c>
      <c r="C9" s="5" t="s">
        <v>1</v>
      </c>
      <c r="D9" s="10" t="s">
        <v>1</v>
      </c>
      <c r="E9" s="5" t="s">
        <v>1</v>
      </c>
      <c r="F9" s="13">
        <f>+F10-F8</f>
        <v>22.7800000000002</v>
      </c>
      <c r="G9" s="26">
        <f>+G10-G8</f>
        <v>8.80000000000003E-3</v>
      </c>
    </row>
    <row r="10" spans="1:7" ht="12.95" customHeight="1" thickBot="1">
      <c r="A10" s="1"/>
      <c r="B10" s="29" t="s">
        <v>58</v>
      </c>
      <c r="C10" s="30" t="s">
        <v>1</v>
      </c>
      <c r="D10" s="30" t="s">
        <v>1</v>
      </c>
      <c r="E10" s="30" t="s">
        <v>1</v>
      </c>
      <c r="F10" s="31">
        <v>2589.42</v>
      </c>
      <c r="G10" s="32">
        <v>1</v>
      </c>
    </row>
    <row r="11" spans="1:7">
      <c r="A11" s="1"/>
      <c r="B11" s="2"/>
      <c r="C11" s="1"/>
      <c r="D11" s="1"/>
      <c r="E11" s="1"/>
      <c r="F11" s="1"/>
      <c r="G11" s="1"/>
    </row>
    <row r="12" spans="1:7">
      <c r="A12" s="1"/>
      <c r="B12" s="2"/>
      <c r="C12" s="1"/>
      <c r="D12" s="1"/>
      <c r="E12" s="1"/>
      <c r="F12" s="1"/>
      <c r="G12" s="1"/>
    </row>
  </sheetData>
  <sortState ref="B27:G28">
    <sortCondition descending="1" ref="G27:G28"/>
  </sortState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77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40" bestFit="1" customWidth="1"/>
    <col min="5" max="5" width="10.425781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60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344</v>
      </c>
      <c r="C3" s="1"/>
      <c r="D3" s="1"/>
      <c r="E3" s="1"/>
      <c r="F3" s="1"/>
      <c r="G3" s="1"/>
    </row>
    <row r="4" spans="1:7" ht="33" customHeight="1">
      <c r="A4" s="1"/>
      <c r="B4" s="18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1" t="s">
        <v>7</v>
      </c>
    </row>
    <row r="5" spans="1:7" ht="12.95" customHeight="1">
      <c r="A5" s="1"/>
      <c r="B5" s="22" t="s">
        <v>8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7" ht="12.95" customHeight="1">
      <c r="A6" s="1"/>
      <c r="B6" s="22" t="s">
        <v>9</v>
      </c>
      <c r="C6" s="5" t="s">
        <v>1</v>
      </c>
      <c r="D6" s="5" t="s">
        <v>1</v>
      </c>
      <c r="E6" s="5" t="s">
        <v>1</v>
      </c>
      <c r="F6" s="1"/>
      <c r="G6" s="23" t="s">
        <v>1</v>
      </c>
    </row>
    <row r="7" spans="1:7" ht="12.95" customHeight="1">
      <c r="A7" s="6"/>
      <c r="B7" s="24" t="s">
        <v>120</v>
      </c>
      <c r="C7" s="5" t="s">
        <v>226</v>
      </c>
      <c r="D7" s="5" t="s">
        <v>34</v>
      </c>
      <c r="E7" s="7">
        <v>103474</v>
      </c>
      <c r="F7" s="8">
        <v>169.23</v>
      </c>
      <c r="G7" s="25">
        <f t="shared" ref="G7:G43" si="0">ROUND(F7/$F$74,4)</f>
        <v>3.6799999999999999E-2</v>
      </c>
    </row>
    <row r="8" spans="1:7" ht="12.95" customHeight="1">
      <c r="A8" s="6"/>
      <c r="B8" s="24" t="s">
        <v>134</v>
      </c>
      <c r="C8" s="5" t="s">
        <v>61</v>
      </c>
      <c r="D8" s="5" t="s">
        <v>38</v>
      </c>
      <c r="E8" s="7">
        <v>27947</v>
      </c>
      <c r="F8" s="8">
        <v>164.31</v>
      </c>
      <c r="G8" s="25">
        <f t="shared" si="0"/>
        <v>3.5700000000000003E-2</v>
      </c>
    </row>
    <row r="9" spans="1:7" ht="12.95" customHeight="1">
      <c r="A9" s="6"/>
      <c r="B9" s="24" t="s">
        <v>122</v>
      </c>
      <c r="C9" s="5" t="s">
        <v>39</v>
      </c>
      <c r="D9" s="5" t="s">
        <v>23</v>
      </c>
      <c r="E9" s="7">
        <v>10752</v>
      </c>
      <c r="F9" s="8">
        <v>144.75</v>
      </c>
      <c r="G9" s="25">
        <f t="shared" si="0"/>
        <v>3.15E-2</v>
      </c>
    </row>
    <row r="10" spans="1:7" ht="12.95" customHeight="1">
      <c r="A10" s="6"/>
      <c r="B10" s="24" t="s">
        <v>245</v>
      </c>
      <c r="C10" s="5" t="s">
        <v>246</v>
      </c>
      <c r="D10" s="5" t="s">
        <v>64</v>
      </c>
      <c r="E10" s="7">
        <v>53669</v>
      </c>
      <c r="F10" s="8">
        <v>131.46</v>
      </c>
      <c r="G10" s="25">
        <f t="shared" si="0"/>
        <v>2.86E-2</v>
      </c>
    </row>
    <row r="11" spans="1:7" ht="12.95" customHeight="1">
      <c r="A11" s="6"/>
      <c r="B11" s="24" t="s">
        <v>235</v>
      </c>
      <c r="C11" s="5" t="s">
        <v>236</v>
      </c>
      <c r="D11" s="5" t="s">
        <v>11</v>
      </c>
      <c r="E11" s="7">
        <v>447705</v>
      </c>
      <c r="F11" s="8">
        <v>126.48</v>
      </c>
      <c r="G11" s="25">
        <f t="shared" si="0"/>
        <v>2.75E-2</v>
      </c>
    </row>
    <row r="12" spans="1:7" ht="12.95" customHeight="1">
      <c r="A12" s="6"/>
      <c r="B12" s="24" t="s">
        <v>186</v>
      </c>
      <c r="C12" s="5" t="s">
        <v>169</v>
      </c>
      <c r="D12" s="5" t="s">
        <v>15</v>
      </c>
      <c r="E12" s="7">
        <v>63834</v>
      </c>
      <c r="F12" s="8">
        <v>124.48</v>
      </c>
      <c r="G12" s="25">
        <f t="shared" si="0"/>
        <v>2.7099999999999999E-2</v>
      </c>
    </row>
    <row r="13" spans="1:7" ht="12.95" customHeight="1">
      <c r="A13" s="6"/>
      <c r="B13" s="24" t="s">
        <v>200</v>
      </c>
      <c r="C13" s="5" t="s">
        <v>201</v>
      </c>
      <c r="D13" s="5" t="s">
        <v>37</v>
      </c>
      <c r="E13" s="7">
        <v>18931</v>
      </c>
      <c r="F13" s="8">
        <v>121.35</v>
      </c>
      <c r="G13" s="25">
        <f t="shared" si="0"/>
        <v>2.64E-2</v>
      </c>
    </row>
    <row r="14" spans="1:7" ht="12.95" customHeight="1">
      <c r="A14" s="6"/>
      <c r="B14" s="24" t="s">
        <v>330</v>
      </c>
      <c r="C14" s="5" t="s">
        <v>331</v>
      </c>
      <c r="D14" s="5" t="s">
        <v>51</v>
      </c>
      <c r="E14" s="7">
        <v>20066</v>
      </c>
      <c r="F14" s="8">
        <v>108.37</v>
      </c>
      <c r="G14" s="25">
        <f t="shared" si="0"/>
        <v>2.3599999999999999E-2</v>
      </c>
    </row>
    <row r="15" spans="1:7" ht="12.95" customHeight="1">
      <c r="A15" s="6"/>
      <c r="B15" s="24" t="s">
        <v>154</v>
      </c>
      <c r="C15" s="5" t="s">
        <v>199</v>
      </c>
      <c r="D15" s="5" t="s">
        <v>67</v>
      </c>
      <c r="E15" s="7">
        <v>9279</v>
      </c>
      <c r="F15" s="8">
        <v>105.17</v>
      </c>
      <c r="G15" s="25">
        <f t="shared" si="0"/>
        <v>2.29E-2</v>
      </c>
    </row>
    <row r="16" spans="1:7" ht="12.95" customHeight="1">
      <c r="A16" s="6"/>
      <c r="B16" s="24" t="s">
        <v>266</v>
      </c>
      <c r="C16" s="5" t="s">
        <v>267</v>
      </c>
      <c r="D16" s="5" t="s">
        <v>11</v>
      </c>
      <c r="E16" s="7">
        <v>72525</v>
      </c>
      <c r="F16" s="8">
        <v>104.29</v>
      </c>
      <c r="G16" s="25">
        <f t="shared" si="0"/>
        <v>2.2700000000000001E-2</v>
      </c>
    </row>
    <row r="17" spans="1:7" ht="12.95" customHeight="1">
      <c r="A17" s="6"/>
      <c r="B17" s="24" t="s">
        <v>221</v>
      </c>
      <c r="C17" s="5" t="s">
        <v>222</v>
      </c>
      <c r="D17" s="5" t="s">
        <v>51</v>
      </c>
      <c r="E17" s="7">
        <v>14170</v>
      </c>
      <c r="F17" s="8">
        <v>104.23</v>
      </c>
      <c r="G17" s="25">
        <f t="shared" si="0"/>
        <v>2.2700000000000001E-2</v>
      </c>
    </row>
    <row r="18" spans="1:7" ht="12.95" customHeight="1">
      <c r="A18" s="6"/>
      <c r="B18" s="24" t="s">
        <v>204</v>
      </c>
      <c r="C18" s="5" t="s">
        <v>205</v>
      </c>
      <c r="D18" s="5" t="s">
        <v>64</v>
      </c>
      <c r="E18" s="7">
        <v>157</v>
      </c>
      <c r="F18" s="8">
        <v>98.9</v>
      </c>
      <c r="G18" s="25">
        <f t="shared" si="0"/>
        <v>2.1499999999999998E-2</v>
      </c>
    </row>
    <row r="19" spans="1:7" ht="12.95" customHeight="1">
      <c r="A19" s="6"/>
      <c r="B19" s="24" t="s">
        <v>289</v>
      </c>
      <c r="C19" s="5" t="s">
        <v>290</v>
      </c>
      <c r="D19" s="5" t="s">
        <v>51</v>
      </c>
      <c r="E19" s="7">
        <v>12916</v>
      </c>
      <c r="F19" s="8">
        <v>94.59</v>
      </c>
      <c r="G19" s="25">
        <f t="shared" si="0"/>
        <v>2.06E-2</v>
      </c>
    </row>
    <row r="20" spans="1:7" ht="12.95" customHeight="1">
      <c r="A20" s="6"/>
      <c r="B20" s="24" t="s">
        <v>127</v>
      </c>
      <c r="C20" s="5" t="s">
        <v>25</v>
      </c>
      <c r="D20" s="5" t="s">
        <v>26</v>
      </c>
      <c r="E20" s="7">
        <v>3558</v>
      </c>
      <c r="F20" s="8">
        <v>93.4</v>
      </c>
      <c r="G20" s="25">
        <f t="shared" si="0"/>
        <v>2.0299999999999999E-2</v>
      </c>
    </row>
    <row r="21" spans="1:7" ht="12.95" customHeight="1">
      <c r="A21" s="6"/>
      <c r="B21" s="24" t="s">
        <v>189</v>
      </c>
      <c r="C21" s="5" t="s">
        <v>190</v>
      </c>
      <c r="D21" s="5" t="s">
        <v>64</v>
      </c>
      <c r="E21" s="7">
        <v>44946</v>
      </c>
      <c r="F21" s="8">
        <v>92.39</v>
      </c>
      <c r="G21" s="25">
        <f t="shared" si="0"/>
        <v>2.01E-2</v>
      </c>
    </row>
    <row r="22" spans="1:7" ht="12.95" customHeight="1">
      <c r="A22" s="6"/>
      <c r="B22" s="24" t="s">
        <v>139</v>
      </c>
      <c r="C22" s="5" t="s">
        <v>69</v>
      </c>
      <c r="D22" s="5" t="s">
        <v>67</v>
      </c>
      <c r="E22" s="7">
        <v>13282</v>
      </c>
      <c r="F22" s="8">
        <v>91.76</v>
      </c>
      <c r="G22" s="25">
        <f t="shared" si="0"/>
        <v>0.02</v>
      </c>
    </row>
    <row r="23" spans="1:7" ht="12.95" customHeight="1">
      <c r="A23" s="6"/>
      <c r="B23" s="24" t="s">
        <v>202</v>
      </c>
      <c r="C23" s="5" t="s">
        <v>203</v>
      </c>
      <c r="D23" s="5" t="s">
        <v>71</v>
      </c>
      <c r="E23" s="7">
        <v>45801</v>
      </c>
      <c r="F23" s="8">
        <v>91.67</v>
      </c>
      <c r="G23" s="25">
        <f t="shared" si="0"/>
        <v>1.9900000000000001E-2</v>
      </c>
    </row>
    <row r="24" spans="1:7" ht="12.95" customHeight="1">
      <c r="A24" s="6"/>
      <c r="B24" s="24" t="s">
        <v>128</v>
      </c>
      <c r="C24" s="5" t="s">
        <v>33</v>
      </c>
      <c r="D24" s="5" t="s">
        <v>34</v>
      </c>
      <c r="E24" s="7">
        <v>7392</v>
      </c>
      <c r="F24" s="8">
        <v>88.64</v>
      </c>
      <c r="G24" s="25">
        <f t="shared" si="0"/>
        <v>1.9300000000000001E-2</v>
      </c>
    </row>
    <row r="25" spans="1:7" ht="12.95" customHeight="1">
      <c r="A25" s="6"/>
      <c r="B25" s="24" t="s">
        <v>270</v>
      </c>
      <c r="C25" s="5" t="s">
        <v>271</v>
      </c>
      <c r="D25" s="5" t="s">
        <v>15</v>
      </c>
      <c r="E25" s="7">
        <v>5221</v>
      </c>
      <c r="F25" s="8">
        <v>87.91</v>
      </c>
      <c r="G25" s="25">
        <f t="shared" si="0"/>
        <v>1.9099999999999999E-2</v>
      </c>
    </row>
    <row r="26" spans="1:7" ht="12.95" customHeight="1">
      <c r="A26" s="6"/>
      <c r="B26" s="24" t="s">
        <v>167</v>
      </c>
      <c r="C26" s="5" t="s">
        <v>168</v>
      </c>
      <c r="D26" s="5" t="s">
        <v>71</v>
      </c>
      <c r="E26" s="7">
        <v>5899</v>
      </c>
      <c r="F26" s="8">
        <v>86.66</v>
      </c>
      <c r="G26" s="25">
        <f t="shared" si="0"/>
        <v>1.8800000000000001E-2</v>
      </c>
    </row>
    <row r="27" spans="1:7" ht="12.95" customHeight="1">
      <c r="A27" s="6"/>
      <c r="B27" s="24" t="s">
        <v>135</v>
      </c>
      <c r="C27" s="5" t="s">
        <v>63</v>
      </c>
      <c r="D27" s="5" t="s">
        <v>64</v>
      </c>
      <c r="E27" s="7">
        <v>23567</v>
      </c>
      <c r="F27" s="8">
        <v>79.260000000000005</v>
      </c>
      <c r="G27" s="25">
        <f t="shared" si="0"/>
        <v>1.72E-2</v>
      </c>
    </row>
    <row r="28" spans="1:7" ht="12.95" customHeight="1">
      <c r="A28" s="6"/>
      <c r="B28" s="24" t="s">
        <v>312</v>
      </c>
      <c r="C28" s="5" t="s">
        <v>313</v>
      </c>
      <c r="D28" s="5" t="s">
        <v>259</v>
      </c>
      <c r="E28" s="7">
        <v>60753</v>
      </c>
      <c r="F28" s="8">
        <v>77.430000000000007</v>
      </c>
      <c r="G28" s="25">
        <f t="shared" si="0"/>
        <v>1.6799999999999999E-2</v>
      </c>
    </row>
    <row r="29" spans="1:7" ht="12.95" customHeight="1">
      <c r="A29" s="6"/>
      <c r="B29" s="24" t="s">
        <v>175</v>
      </c>
      <c r="C29" s="5" t="s">
        <v>176</v>
      </c>
      <c r="D29" s="5" t="s">
        <v>105</v>
      </c>
      <c r="E29" s="7">
        <v>26159</v>
      </c>
      <c r="F29" s="8">
        <v>77.38</v>
      </c>
      <c r="G29" s="25">
        <f t="shared" si="0"/>
        <v>1.6799999999999999E-2</v>
      </c>
    </row>
    <row r="30" spans="1:7" ht="12.95" customHeight="1">
      <c r="A30" s="6"/>
      <c r="B30" s="24" t="s">
        <v>227</v>
      </c>
      <c r="C30" s="5" t="s">
        <v>228</v>
      </c>
      <c r="D30" s="5" t="s">
        <v>163</v>
      </c>
      <c r="E30" s="7">
        <v>12407</v>
      </c>
      <c r="F30" s="8">
        <v>76.81</v>
      </c>
      <c r="G30" s="25">
        <f t="shared" si="0"/>
        <v>1.67E-2</v>
      </c>
    </row>
    <row r="31" spans="1:7" ht="12.95" customHeight="1">
      <c r="A31" s="6"/>
      <c r="B31" s="24" t="s">
        <v>253</v>
      </c>
      <c r="C31" s="5" t="s">
        <v>254</v>
      </c>
      <c r="D31" s="5" t="s">
        <v>38</v>
      </c>
      <c r="E31" s="7">
        <v>7050</v>
      </c>
      <c r="F31" s="8">
        <v>74.62</v>
      </c>
      <c r="G31" s="25">
        <f t="shared" si="0"/>
        <v>1.6199999999999999E-2</v>
      </c>
    </row>
    <row r="32" spans="1:7" ht="12.95" customHeight="1">
      <c r="A32" s="6"/>
      <c r="B32" s="24" t="s">
        <v>264</v>
      </c>
      <c r="C32" s="5" t="s">
        <v>265</v>
      </c>
      <c r="D32" s="5" t="s">
        <v>30</v>
      </c>
      <c r="E32" s="7">
        <v>59797</v>
      </c>
      <c r="F32" s="8">
        <v>73.58</v>
      </c>
      <c r="G32" s="25">
        <f t="shared" si="0"/>
        <v>1.6E-2</v>
      </c>
    </row>
    <row r="33" spans="1:7" ht="12.95" customHeight="1">
      <c r="A33" s="6"/>
      <c r="B33" s="24" t="s">
        <v>170</v>
      </c>
      <c r="C33" s="5" t="s">
        <v>171</v>
      </c>
      <c r="D33" s="5" t="s">
        <v>96</v>
      </c>
      <c r="E33" s="7">
        <v>59502</v>
      </c>
      <c r="F33" s="8">
        <v>73.13</v>
      </c>
      <c r="G33" s="25">
        <f t="shared" si="0"/>
        <v>1.5900000000000001E-2</v>
      </c>
    </row>
    <row r="34" spans="1:7" ht="12.95" customHeight="1">
      <c r="A34" s="6"/>
      <c r="B34" s="24" t="s">
        <v>233</v>
      </c>
      <c r="C34" s="5" t="s">
        <v>234</v>
      </c>
      <c r="D34" s="5" t="s">
        <v>19</v>
      </c>
      <c r="E34" s="7">
        <v>80389</v>
      </c>
      <c r="F34" s="8">
        <v>66.760000000000005</v>
      </c>
      <c r="G34" s="25">
        <f t="shared" si="0"/>
        <v>1.4500000000000001E-2</v>
      </c>
    </row>
    <row r="35" spans="1:7" ht="12.95" customHeight="1">
      <c r="A35" s="6"/>
      <c r="B35" s="24" t="s">
        <v>332</v>
      </c>
      <c r="C35" s="5" t="s">
        <v>333</v>
      </c>
      <c r="D35" s="5" t="s">
        <v>247</v>
      </c>
      <c r="E35" s="7">
        <v>26336</v>
      </c>
      <c r="F35" s="8">
        <v>65.95</v>
      </c>
      <c r="G35" s="25">
        <f t="shared" si="0"/>
        <v>1.43E-2</v>
      </c>
    </row>
    <row r="36" spans="1:7" ht="12.95" customHeight="1">
      <c r="A36" s="6"/>
      <c r="B36" s="24" t="s">
        <v>353</v>
      </c>
      <c r="C36" s="5" t="s">
        <v>354</v>
      </c>
      <c r="D36" s="5" t="s">
        <v>355</v>
      </c>
      <c r="E36" s="7">
        <v>22173</v>
      </c>
      <c r="F36" s="8">
        <v>65.430000000000007</v>
      </c>
      <c r="G36" s="25">
        <f t="shared" si="0"/>
        <v>1.4200000000000001E-2</v>
      </c>
    </row>
    <row r="37" spans="1:7" ht="12.95" customHeight="1">
      <c r="A37" s="6"/>
      <c r="B37" s="24" t="s">
        <v>179</v>
      </c>
      <c r="C37" s="5" t="s">
        <v>180</v>
      </c>
      <c r="D37" s="5" t="s">
        <v>15</v>
      </c>
      <c r="E37" s="7">
        <v>1251</v>
      </c>
      <c r="F37" s="8">
        <v>64.38</v>
      </c>
      <c r="G37" s="25">
        <f t="shared" si="0"/>
        <v>1.4E-2</v>
      </c>
    </row>
    <row r="38" spans="1:7" ht="12.95" customHeight="1">
      <c r="A38" s="6"/>
      <c r="B38" s="24" t="s">
        <v>165</v>
      </c>
      <c r="C38" s="5" t="s">
        <v>88</v>
      </c>
      <c r="D38" s="5" t="s">
        <v>71</v>
      </c>
      <c r="E38" s="7">
        <v>27808</v>
      </c>
      <c r="F38" s="8">
        <v>64.349999999999994</v>
      </c>
      <c r="G38" s="25">
        <f t="shared" si="0"/>
        <v>1.4E-2</v>
      </c>
    </row>
    <row r="39" spans="1:7" ht="12.95" customHeight="1">
      <c r="A39" s="6"/>
      <c r="B39" s="24" t="s">
        <v>255</v>
      </c>
      <c r="C39" s="5" t="s">
        <v>256</v>
      </c>
      <c r="D39" s="5" t="s">
        <v>15</v>
      </c>
      <c r="E39" s="7">
        <v>15367</v>
      </c>
      <c r="F39" s="8">
        <v>63.5</v>
      </c>
      <c r="G39" s="25">
        <f t="shared" si="0"/>
        <v>1.38E-2</v>
      </c>
    </row>
    <row r="40" spans="1:7" ht="12.95" customHeight="1">
      <c r="A40" s="6"/>
      <c r="B40" s="24" t="s">
        <v>206</v>
      </c>
      <c r="C40" s="5" t="s">
        <v>207</v>
      </c>
      <c r="D40" s="5" t="s">
        <v>96</v>
      </c>
      <c r="E40" s="7">
        <v>6274</v>
      </c>
      <c r="F40" s="8">
        <v>61.91</v>
      </c>
      <c r="G40" s="25">
        <f t="shared" si="0"/>
        <v>1.35E-2</v>
      </c>
    </row>
    <row r="41" spans="1:7" ht="12.95" customHeight="1">
      <c r="A41" s="6"/>
      <c r="B41" s="24" t="s">
        <v>248</v>
      </c>
      <c r="C41" s="5" t="s">
        <v>249</v>
      </c>
      <c r="D41" s="5" t="s">
        <v>105</v>
      </c>
      <c r="E41" s="7">
        <v>19694</v>
      </c>
      <c r="F41" s="8">
        <v>61.83</v>
      </c>
      <c r="G41" s="25">
        <f t="shared" si="0"/>
        <v>1.34E-2</v>
      </c>
    </row>
    <row r="42" spans="1:7" ht="12.95" customHeight="1">
      <c r="A42" s="6"/>
      <c r="B42" s="24" t="s">
        <v>279</v>
      </c>
      <c r="C42" s="5" t="s">
        <v>280</v>
      </c>
      <c r="D42" s="5" t="s">
        <v>38</v>
      </c>
      <c r="E42" s="7">
        <v>20148</v>
      </c>
      <c r="F42" s="8">
        <v>61.46</v>
      </c>
      <c r="G42" s="25">
        <f t="shared" si="0"/>
        <v>1.34E-2</v>
      </c>
    </row>
    <row r="43" spans="1:7" ht="12.95" customHeight="1">
      <c r="A43" s="6"/>
      <c r="B43" s="24" t="s">
        <v>275</v>
      </c>
      <c r="C43" s="5" t="s">
        <v>276</v>
      </c>
      <c r="D43" s="5" t="s">
        <v>34</v>
      </c>
      <c r="E43" s="7">
        <v>5329</v>
      </c>
      <c r="F43" s="8">
        <v>59.08</v>
      </c>
      <c r="G43" s="25">
        <f t="shared" si="0"/>
        <v>1.2800000000000001E-2</v>
      </c>
    </row>
    <row r="44" spans="1:7" ht="12.95" customHeight="1">
      <c r="A44" s="6"/>
      <c r="B44" s="24" t="s">
        <v>308</v>
      </c>
      <c r="C44" s="5" t="s">
        <v>309</v>
      </c>
      <c r="D44" s="5" t="s">
        <v>101</v>
      </c>
      <c r="E44" s="7">
        <v>104543</v>
      </c>
      <c r="F44" s="8">
        <v>56.09</v>
      </c>
      <c r="G44" s="25">
        <f t="shared" ref="G44:G51" si="1">ROUND(F44/$F$74,4)</f>
        <v>1.2200000000000001E-2</v>
      </c>
    </row>
    <row r="45" spans="1:7" ht="12.95" customHeight="1">
      <c r="A45" s="6"/>
      <c r="B45" s="24" t="s">
        <v>277</v>
      </c>
      <c r="C45" s="5" t="s">
        <v>278</v>
      </c>
      <c r="D45" s="5" t="s">
        <v>96</v>
      </c>
      <c r="E45" s="7">
        <v>45166</v>
      </c>
      <c r="F45" s="8">
        <v>55.89</v>
      </c>
      <c r="G45" s="25">
        <f t="shared" si="1"/>
        <v>1.2200000000000001E-2</v>
      </c>
    </row>
    <row r="46" spans="1:7" ht="12.95" customHeight="1">
      <c r="A46" s="6"/>
      <c r="B46" s="24" t="s">
        <v>348</v>
      </c>
      <c r="C46" s="5" t="s">
        <v>329</v>
      </c>
      <c r="D46" s="5" t="s">
        <v>15</v>
      </c>
      <c r="E46" s="7">
        <v>30375</v>
      </c>
      <c r="F46" s="8">
        <v>55.78</v>
      </c>
      <c r="G46" s="25">
        <f t="shared" si="1"/>
        <v>1.21E-2</v>
      </c>
    </row>
    <row r="47" spans="1:7" ht="12.95" customHeight="1">
      <c r="A47" s="6"/>
      <c r="B47" s="24" t="s">
        <v>306</v>
      </c>
      <c r="C47" s="5" t="s">
        <v>307</v>
      </c>
      <c r="D47" s="5" t="s">
        <v>105</v>
      </c>
      <c r="E47" s="7">
        <v>69768</v>
      </c>
      <c r="F47" s="8">
        <v>54.63</v>
      </c>
      <c r="G47" s="25">
        <f t="shared" si="1"/>
        <v>1.1900000000000001E-2</v>
      </c>
    </row>
    <row r="48" spans="1:7" ht="12.95" customHeight="1">
      <c r="A48" s="6"/>
      <c r="B48" s="24" t="s">
        <v>310</v>
      </c>
      <c r="C48" s="5" t="s">
        <v>311</v>
      </c>
      <c r="D48" s="5" t="s">
        <v>64</v>
      </c>
      <c r="E48" s="7">
        <v>3082</v>
      </c>
      <c r="F48" s="8">
        <v>52.83</v>
      </c>
      <c r="G48" s="25">
        <f t="shared" si="1"/>
        <v>1.15E-2</v>
      </c>
    </row>
    <row r="49" spans="1:7" ht="12.95" customHeight="1">
      <c r="A49" s="6"/>
      <c r="B49" s="24" t="s">
        <v>356</v>
      </c>
      <c r="C49" s="5" t="s">
        <v>357</v>
      </c>
      <c r="D49" s="5" t="s">
        <v>163</v>
      </c>
      <c r="E49" s="7">
        <v>11133</v>
      </c>
      <c r="F49" s="8">
        <v>51.48</v>
      </c>
      <c r="G49" s="25">
        <f t="shared" si="1"/>
        <v>1.12E-2</v>
      </c>
    </row>
    <row r="50" spans="1:7" ht="12.95" customHeight="1">
      <c r="A50" s="6"/>
      <c r="B50" s="24" t="s">
        <v>161</v>
      </c>
      <c r="C50" s="5" t="s">
        <v>104</v>
      </c>
      <c r="D50" s="5" t="s">
        <v>96</v>
      </c>
      <c r="E50" s="7">
        <v>65753</v>
      </c>
      <c r="F50" s="8">
        <v>51.12</v>
      </c>
      <c r="G50" s="25">
        <f t="shared" si="1"/>
        <v>1.11E-2</v>
      </c>
    </row>
    <row r="51" spans="1:7" ht="12.95" customHeight="1">
      <c r="A51" s="6"/>
      <c r="B51" s="24" t="s">
        <v>268</v>
      </c>
      <c r="C51" s="5" t="s">
        <v>269</v>
      </c>
      <c r="D51" s="5" t="s">
        <v>15</v>
      </c>
      <c r="E51" s="7">
        <v>10457</v>
      </c>
      <c r="F51" s="8">
        <v>49.61</v>
      </c>
      <c r="G51" s="25">
        <f t="shared" si="1"/>
        <v>1.0800000000000001E-2</v>
      </c>
    </row>
    <row r="52" spans="1:7" ht="12.95" customHeight="1">
      <c r="A52" s="6"/>
      <c r="B52" s="24" t="s">
        <v>219</v>
      </c>
      <c r="C52" s="5" t="s">
        <v>220</v>
      </c>
      <c r="D52" s="5" t="s">
        <v>15</v>
      </c>
      <c r="E52" s="7">
        <v>17844</v>
      </c>
      <c r="F52" s="8">
        <v>47.87</v>
      </c>
      <c r="G52" s="25">
        <f t="shared" ref="G52:G59" si="2">ROUND(F52/$F$74,4)</f>
        <v>1.04E-2</v>
      </c>
    </row>
    <row r="53" spans="1:7" ht="12.95" customHeight="1">
      <c r="A53" s="6"/>
      <c r="B53" s="24" t="s">
        <v>217</v>
      </c>
      <c r="C53" s="5" t="s">
        <v>218</v>
      </c>
      <c r="D53" s="5" t="s">
        <v>358</v>
      </c>
      <c r="E53" s="7">
        <v>39685</v>
      </c>
      <c r="F53" s="8">
        <v>46.07</v>
      </c>
      <c r="G53" s="25">
        <f t="shared" si="2"/>
        <v>0.01</v>
      </c>
    </row>
    <row r="54" spans="1:7" ht="12.95" customHeight="1">
      <c r="A54" s="6"/>
      <c r="B54" s="24" t="s">
        <v>272</v>
      </c>
      <c r="C54" s="5" t="s">
        <v>273</v>
      </c>
      <c r="D54" s="5" t="s">
        <v>64</v>
      </c>
      <c r="E54" s="7">
        <v>5140</v>
      </c>
      <c r="F54" s="8">
        <v>44.85</v>
      </c>
      <c r="G54" s="25">
        <f t="shared" si="2"/>
        <v>9.7999999999999997E-3</v>
      </c>
    </row>
    <row r="55" spans="1:7" ht="12.95" customHeight="1">
      <c r="A55" s="6"/>
      <c r="B55" s="24" t="s">
        <v>160</v>
      </c>
      <c r="C55" s="5" t="s">
        <v>100</v>
      </c>
      <c r="D55" s="5" t="s">
        <v>101</v>
      </c>
      <c r="E55" s="7">
        <v>6520</v>
      </c>
      <c r="F55" s="8">
        <v>42.45</v>
      </c>
      <c r="G55" s="25">
        <f t="shared" si="2"/>
        <v>9.1999999999999998E-3</v>
      </c>
    </row>
    <row r="56" spans="1:7" ht="12.95" customHeight="1">
      <c r="A56" s="6"/>
      <c r="B56" s="24" t="s">
        <v>133</v>
      </c>
      <c r="C56" s="5" t="s">
        <v>68</v>
      </c>
      <c r="D56" s="5" t="s">
        <v>11</v>
      </c>
      <c r="E56" s="7">
        <v>2460</v>
      </c>
      <c r="F56" s="8">
        <v>41.3</v>
      </c>
      <c r="G56" s="25">
        <f t="shared" si="2"/>
        <v>8.9999999999999993E-3</v>
      </c>
    </row>
    <row r="57" spans="1:7" ht="12.95" customHeight="1">
      <c r="A57" s="6"/>
      <c r="B57" s="24" t="s">
        <v>336</v>
      </c>
      <c r="C57" s="5" t="s">
        <v>337</v>
      </c>
      <c r="D57" s="5" t="s">
        <v>101</v>
      </c>
      <c r="E57" s="7">
        <v>9743</v>
      </c>
      <c r="F57" s="8">
        <v>40.74</v>
      </c>
      <c r="G57" s="25">
        <f t="shared" si="2"/>
        <v>8.8999999999999999E-3</v>
      </c>
    </row>
    <row r="58" spans="1:7" ht="12.95" customHeight="1">
      <c r="A58" s="6"/>
      <c r="B58" s="24" t="s">
        <v>183</v>
      </c>
      <c r="C58" s="5" t="s">
        <v>184</v>
      </c>
      <c r="D58" s="5" t="s">
        <v>15</v>
      </c>
      <c r="E58" s="7">
        <v>26025</v>
      </c>
      <c r="F58" s="8">
        <v>39.770000000000003</v>
      </c>
      <c r="G58" s="25">
        <f t="shared" si="2"/>
        <v>8.6E-3</v>
      </c>
    </row>
    <row r="59" spans="1:7" ht="12.95" customHeight="1">
      <c r="A59" s="6"/>
      <c r="B59" s="24" t="s">
        <v>359</v>
      </c>
      <c r="C59" s="5" t="s">
        <v>360</v>
      </c>
      <c r="D59" s="5" t="s">
        <v>15</v>
      </c>
      <c r="E59" s="7">
        <v>101075</v>
      </c>
      <c r="F59" s="8">
        <v>37.450000000000003</v>
      </c>
      <c r="G59" s="25">
        <f t="shared" si="2"/>
        <v>8.0999999999999996E-3</v>
      </c>
    </row>
    <row r="60" spans="1:7" ht="12.95" customHeight="1">
      <c r="A60" s="6"/>
      <c r="B60" s="24" t="s">
        <v>361</v>
      </c>
      <c r="C60" s="5" t="s">
        <v>362</v>
      </c>
      <c r="D60" s="5" t="s">
        <v>13</v>
      </c>
      <c r="E60" s="7">
        <v>37543</v>
      </c>
      <c r="F60" s="8">
        <v>37.130000000000003</v>
      </c>
      <c r="G60" s="25">
        <f t="shared" ref="G60:G68" si="3">ROUND(F60/$F$74,4)</f>
        <v>8.0999999999999996E-3</v>
      </c>
    </row>
    <row r="61" spans="1:7" ht="12.95" customHeight="1">
      <c r="A61" s="6"/>
      <c r="B61" s="24" t="s">
        <v>338</v>
      </c>
      <c r="C61" s="5" t="s">
        <v>339</v>
      </c>
      <c r="D61" s="5" t="s">
        <v>247</v>
      </c>
      <c r="E61" s="7">
        <v>4829</v>
      </c>
      <c r="F61" s="8">
        <v>34.79</v>
      </c>
      <c r="G61" s="25">
        <f t="shared" si="3"/>
        <v>7.6E-3</v>
      </c>
    </row>
    <row r="62" spans="1:7" ht="12.95" customHeight="1">
      <c r="A62" s="6"/>
      <c r="B62" s="24" t="s">
        <v>181</v>
      </c>
      <c r="C62" s="5" t="s">
        <v>182</v>
      </c>
      <c r="D62" s="5" t="s">
        <v>11</v>
      </c>
      <c r="E62" s="7">
        <v>24915</v>
      </c>
      <c r="F62" s="8">
        <v>32.15</v>
      </c>
      <c r="G62" s="25">
        <f t="shared" si="3"/>
        <v>7.0000000000000001E-3</v>
      </c>
    </row>
    <row r="63" spans="1:7" ht="12.95" customHeight="1">
      <c r="A63" s="6"/>
      <c r="B63" s="24" t="s">
        <v>363</v>
      </c>
      <c r="C63" s="5" t="s">
        <v>364</v>
      </c>
      <c r="D63" s="5" t="s">
        <v>51</v>
      </c>
      <c r="E63" s="7">
        <v>8599</v>
      </c>
      <c r="F63" s="8">
        <v>31.91</v>
      </c>
      <c r="G63" s="25">
        <f t="shared" si="3"/>
        <v>6.8999999999999999E-3</v>
      </c>
    </row>
    <row r="64" spans="1:7" ht="12.95" customHeight="1">
      <c r="A64" s="6"/>
      <c r="B64" s="24" t="s">
        <v>365</v>
      </c>
      <c r="C64" s="5" t="s">
        <v>366</v>
      </c>
      <c r="D64" s="5" t="s">
        <v>355</v>
      </c>
      <c r="E64" s="7">
        <v>5653</v>
      </c>
      <c r="F64" s="8">
        <v>29.74</v>
      </c>
      <c r="G64" s="25">
        <f t="shared" si="3"/>
        <v>6.4999999999999997E-3</v>
      </c>
    </row>
    <row r="65" spans="1:7" ht="12.95" customHeight="1">
      <c r="A65" s="6"/>
      <c r="B65" s="24" t="s">
        <v>367</v>
      </c>
      <c r="C65" s="5" t="s">
        <v>368</v>
      </c>
      <c r="D65" s="5" t="s">
        <v>34</v>
      </c>
      <c r="E65" s="7">
        <v>2738</v>
      </c>
      <c r="F65" s="8">
        <v>25.83</v>
      </c>
      <c r="G65" s="25">
        <f t="shared" si="3"/>
        <v>5.5999999999999999E-3</v>
      </c>
    </row>
    <row r="66" spans="1:7" ht="12.95" customHeight="1">
      <c r="A66" s="6"/>
      <c r="B66" s="24" t="s">
        <v>187</v>
      </c>
      <c r="C66" s="5" t="s">
        <v>188</v>
      </c>
      <c r="D66" s="5" t="s">
        <v>11</v>
      </c>
      <c r="E66" s="7">
        <v>7465</v>
      </c>
      <c r="F66" s="8">
        <v>23</v>
      </c>
      <c r="G66" s="25">
        <f t="shared" si="3"/>
        <v>5.0000000000000001E-3</v>
      </c>
    </row>
    <row r="67" spans="1:7" ht="12.95" customHeight="1">
      <c r="A67" s="6"/>
      <c r="B67" s="24" t="s">
        <v>369</v>
      </c>
      <c r="C67" s="5" t="s">
        <v>370</v>
      </c>
      <c r="D67" s="5" t="s">
        <v>355</v>
      </c>
      <c r="E67" s="7">
        <v>4647</v>
      </c>
      <c r="F67" s="8">
        <v>22.5</v>
      </c>
      <c r="G67" s="25">
        <f t="shared" si="3"/>
        <v>4.8999999999999998E-3</v>
      </c>
    </row>
    <row r="68" spans="1:7" ht="12.95" customHeight="1">
      <c r="A68" s="6"/>
      <c r="B68" s="24" t="s">
        <v>371</v>
      </c>
      <c r="C68" s="5" t="s">
        <v>372</v>
      </c>
      <c r="D68" s="5" t="s">
        <v>51</v>
      </c>
      <c r="E68" s="7">
        <v>2763</v>
      </c>
      <c r="F68" s="8">
        <v>17.510000000000002</v>
      </c>
      <c r="G68" s="25">
        <f t="shared" si="3"/>
        <v>3.8E-3</v>
      </c>
    </row>
    <row r="69" spans="1:7" ht="12.95" customHeight="1">
      <c r="A69" s="1"/>
      <c r="B69" s="34" t="s">
        <v>53</v>
      </c>
      <c r="C69" s="33" t="s">
        <v>1</v>
      </c>
      <c r="D69" s="33" t="s">
        <v>1</v>
      </c>
      <c r="E69" s="33" t="s">
        <v>1</v>
      </c>
      <c r="F69" s="9">
        <f>SUM(F7:F68)</f>
        <v>4419.3899999999994</v>
      </c>
      <c r="G69" s="26">
        <f>SUM(G7:G68)</f>
        <v>0.9610000000000003</v>
      </c>
    </row>
    <row r="70" spans="1:7" ht="12.95" customHeight="1">
      <c r="A70" s="1"/>
      <c r="B70" s="27" t="s">
        <v>54</v>
      </c>
      <c r="C70" s="12" t="s">
        <v>1</v>
      </c>
      <c r="D70" s="12" t="s">
        <v>1</v>
      </c>
      <c r="E70" s="12" t="s">
        <v>1</v>
      </c>
      <c r="F70" s="11" t="s">
        <v>55</v>
      </c>
      <c r="G70" s="28" t="s">
        <v>55</v>
      </c>
    </row>
    <row r="71" spans="1:7" ht="12.95" customHeight="1">
      <c r="A71" s="1"/>
      <c r="B71" s="27" t="s">
        <v>53</v>
      </c>
      <c r="C71" s="12" t="s">
        <v>1</v>
      </c>
      <c r="D71" s="12" t="s">
        <v>1</v>
      </c>
      <c r="E71" s="12" t="s">
        <v>1</v>
      </c>
      <c r="F71" s="11" t="s">
        <v>55</v>
      </c>
      <c r="G71" s="28" t="s">
        <v>55</v>
      </c>
    </row>
    <row r="72" spans="1:7" ht="12.95" customHeight="1">
      <c r="A72" s="1"/>
      <c r="B72" s="27" t="s">
        <v>56</v>
      </c>
      <c r="C72" s="12" t="s">
        <v>1</v>
      </c>
      <c r="D72" s="10" t="s">
        <v>1</v>
      </c>
      <c r="E72" s="12" t="s">
        <v>1</v>
      </c>
      <c r="F72" s="9">
        <f>+F69</f>
        <v>4419.3899999999994</v>
      </c>
      <c r="G72" s="26">
        <f>+G69</f>
        <v>0.9610000000000003</v>
      </c>
    </row>
    <row r="73" spans="1:7" ht="12.95" customHeight="1">
      <c r="A73" s="1"/>
      <c r="B73" s="27" t="s">
        <v>57</v>
      </c>
      <c r="C73" s="12" t="s">
        <v>1</v>
      </c>
      <c r="D73" s="10" t="s">
        <v>1</v>
      </c>
      <c r="E73" s="12" t="s">
        <v>1</v>
      </c>
      <c r="F73" s="13">
        <f>+F74-F72</f>
        <v>180.03000000000065</v>
      </c>
      <c r="G73" s="26">
        <f>+G74-G72</f>
        <v>3.8999999999999702E-2</v>
      </c>
    </row>
    <row r="74" spans="1:7" ht="12.95" customHeight="1" thickBot="1">
      <c r="A74" s="1"/>
      <c r="B74" s="29" t="s">
        <v>58</v>
      </c>
      <c r="C74" s="30" t="s">
        <v>1</v>
      </c>
      <c r="D74" s="30" t="s">
        <v>1</v>
      </c>
      <c r="E74" s="30" t="s">
        <v>1</v>
      </c>
      <c r="F74" s="31">
        <v>4599.42</v>
      </c>
      <c r="G74" s="32">
        <v>1</v>
      </c>
    </row>
    <row r="75" spans="1:7">
      <c r="A75" s="1"/>
      <c r="B75" s="2"/>
      <c r="C75" s="1"/>
      <c r="D75" s="1"/>
      <c r="E75" s="1"/>
      <c r="F75" s="1"/>
      <c r="G75" s="1"/>
    </row>
    <row r="76" spans="1:7">
      <c r="B76" s="35"/>
    </row>
    <row r="77" spans="1:7">
      <c r="B77" s="35"/>
    </row>
  </sheetData>
  <sortState ref="B7:G58">
    <sortCondition descending="1" ref="G7:G58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73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40" bestFit="1" customWidth="1"/>
    <col min="5" max="5" width="9.28515625" customWidth="1"/>
    <col min="6" max="6" width="20.85546875" bestFit="1" customWidth="1"/>
    <col min="7" max="7" width="13.7109375" bestFit="1" customWidth="1"/>
    <col min="9" max="9" width="12.7109375" bestFit="1" customWidth="1"/>
  </cols>
  <sheetData>
    <row r="1" spans="1:9" ht="16.5" customHeight="1">
      <c r="A1" s="1"/>
      <c r="B1" s="2" t="s">
        <v>75</v>
      </c>
      <c r="C1" s="1"/>
      <c r="D1" s="1"/>
      <c r="E1" s="1"/>
      <c r="F1" s="1"/>
      <c r="G1" s="1"/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/>
      <c r="B3" s="15" t="s">
        <v>344</v>
      </c>
      <c r="C3" s="1"/>
      <c r="D3" s="1"/>
      <c r="E3" s="1"/>
      <c r="F3" s="1"/>
      <c r="G3" s="1"/>
    </row>
    <row r="4" spans="1:9" ht="33" customHeight="1">
      <c r="A4" s="1"/>
      <c r="B4" s="18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1" t="s">
        <v>7</v>
      </c>
    </row>
    <row r="5" spans="1:9" ht="12.95" customHeight="1">
      <c r="A5" s="1"/>
      <c r="B5" s="22" t="s">
        <v>8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9" ht="12.95" customHeight="1">
      <c r="A6" s="1"/>
      <c r="B6" s="22" t="s">
        <v>9</v>
      </c>
      <c r="C6" s="5" t="s">
        <v>1</v>
      </c>
      <c r="D6" s="5" t="s">
        <v>1</v>
      </c>
      <c r="E6" s="5" t="s">
        <v>1</v>
      </c>
      <c r="F6" s="1"/>
      <c r="G6" s="23" t="s">
        <v>1</v>
      </c>
    </row>
    <row r="7" spans="1:9" ht="12.95" customHeight="1">
      <c r="A7" s="6"/>
      <c r="B7" s="24" t="s">
        <v>112</v>
      </c>
      <c r="C7" s="5" t="s">
        <v>10</v>
      </c>
      <c r="D7" s="5" t="s">
        <v>11</v>
      </c>
      <c r="E7" s="7">
        <v>17846</v>
      </c>
      <c r="F7" s="8">
        <v>321.77</v>
      </c>
      <c r="G7" s="25">
        <f t="shared" ref="G7:G50" si="0">+ROUND(F7/$F$72,4)</f>
        <v>6.1499999999999999E-2</v>
      </c>
      <c r="I7" s="14"/>
    </row>
    <row r="8" spans="1:9" ht="12.95" customHeight="1">
      <c r="A8" s="6"/>
      <c r="B8" s="24" t="s">
        <v>109</v>
      </c>
      <c r="C8" s="5" t="s">
        <v>16</v>
      </c>
      <c r="D8" s="5" t="s">
        <v>17</v>
      </c>
      <c r="E8" s="7">
        <v>40624</v>
      </c>
      <c r="F8" s="8">
        <v>317.74</v>
      </c>
      <c r="G8" s="25">
        <f t="shared" si="0"/>
        <v>6.0699999999999997E-2</v>
      </c>
      <c r="I8" s="14"/>
    </row>
    <row r="9" spans="1:9" ht="12.95" customHeight="1">
      <c r="A9" s="6"/>
      <c r="B9" s="24" t="s">
        <v>108</v>
      </c>
      <c r="C9" s="5" t="s">
        <v>14</v>
      </c>
      <c r="D9" s="5" t="s">
        <v>15</v>
      </c>
      <c r="E9" s="7">
        <v>17962</v>
      </c>
      <c r="F9" s="8">
        <v>312.66000000000003</v>
      </c>
      <c r="G9" s="25">
        <f t="shared" si="0"/>
        <v>5.9799999999999999E-2</v>
      </c>
      <c r="I9" s="14"/>
    </row>
    <row r="10" spans="1:9" ht="12.95" customHeight="1">
      <c r="A10" s="6"/>
      <c r="B10" s="24" t="s">
        <v>125</v>
      </c>
      <c r="C10" s="5" t="s">
        <v>29</v>
      </c>
      <c r="D10" s="5" t="s">
        <v>30</v>
      </c>
      <c r="E10" s="7">
        <v>3019</v>
      </c>
      <c r="F10" s="8">
        <v>240.71</v>
      </c>
      <c r="G10" s="25">
        <f t="shared" si="0"/>
        <v>4.5999999999999999E-2</v>
      </c>
      <c r="I10" s="14"/>
    </row>
    <row r="11" spans="1:9" ht="12.95" customHeight="1">
      <c r="A11" s="6"/>
      <c r="B11" s="24" t="s">
        <v>114</v>
      </c>
      <c r="C11" s="5" t="s">
        <v>20</v>
      </c>
      <c r="D11" s="5" t="s">
        <v>11</v>
      </c>
      <c r="E11" s="7">
        <v>84833</v>
      </c>
      <c r="F11" s="8">
        <v>234.94</v>
      </c>
      <c r="G11" s="25">
        <f t="shared" si="0"/>
        <v>4.4900000000000002E-2</v>
      </c>
      <c r="I11" s="14"/>
    </row>
    <row r="12" spans="1:9" ht="12.95" customHeight="1">
      <c r="A12" s="6"/>
      <c r="B12" s="24" t="s">
        <v>111</v>
      </c>
      <c r="C12" s="5" t="s">
        <v>18</v>
      </c>
      <c r="D12" s="5" t="s">
        <v>19</v>
      </c>
      <c r="E12" s="7">
        <v>15246</v>
      </c>
      <c r="F12" s="8">
        <v>173.99</v>
      </c>
      <c r="G12" s="25">
        <f t="shared" si="0"/>
        <v>3.3300000000000003E-2</v>
      </c>
      <c r="I12" s="14"/>
    </row>
    <row r="13" spans="1:9" ht="12.95" customHeight="1">
      <c r="A13" s="6"/>
      <c r="B13" s="24" t="s">
        <v>115</v>
      </c>
      <c r="C13" s="5" t="s">
        <v>44</v>
      </c>
      <c r="D13" s="5" t="s">
        <v>38</v>
      </c>
      <c r="E13" s="7">
        <v>58787</v>
      </c>
      <c r="F13" s="8">
        <v>151.82</v>
      </c>
      <c r="G13" s="25">
        <f t="shared" si="0"/>
        <v>2.9000000000000001E-2</v>
      </c>
      <c r="I13" s="14"/>
    </row>
    <row r="14" spans="1:9" ht="12.95" customHeight="1">
      <c r="A14" s="6"/>
      <c r="B14" s="24" t="s">
        <v>138</v>
      </c>
      <c r="C14" s="5" t="s">
        <v>65</v>
      </c>
      <c r="D14" s="5" t="s">
        <v>38</v>
      </c>
      <c r="E14" s="7">
        <v>2952</v>
      </c>
      <c r="F14" s="8">
        <v>128.24</v>
      </c>
      <c r="G14" s="25">
        <f t="shared" si="0"/>
        <v>2.4500000000000001E-2</v>
      </c>
      <c r="I14" s="14"/>
    </row>
    <row r="15" spans="1:9" ht="12.95" customHeight="1">
      <c r="A15" s="6"/>
      <c r="B15" s="24" t="s">
        <v>206</v>
      </c>
      <c r="C15" s="5" t="s">
        <v>207</v>
      </c>
      <c r="D15" s="5" t="s">
        <v>96</v>
      </c>
      <c r="E15" s="7">
        <v>12526</v>
      </c>
      <c r="F15" s="8">
        <v>123.6</v>
      </c>
      <c r="G15" s="25">
        <f t="shared" si="0"/>
        <v>2.3599999999999999E-2</v>
      </c>
      <c r="I15" s="14"/>
    </row>
    <row r="16" spans="1:9" ht="12.95" customHeight="1">
      <c r="A16" s="6"/>
      <c r="B16" s="24" t="s">
        <v>266</v>
      </c>
      <c r="C16" s="5" t="s">
        <v>267</v>
      </c>
      <c r="D16" s="5" t="s">
        <v>11</v>
      </c>
      <c r="E16" s="7">
        <v>84635</v>
      </c>
      <c r="F16" s="8">
        <v>121.71</v>
      </c>
      <c r="G16" s="25">
        <f t="shared" si="0"/>
        <v>2.3300000000000001E-2</v>
      </c>
      <c r="I16" s="14"/>
    </row>
    <row r="17" spans="1:9" ht="12.95" customHeight="1">
      <c r="A17" s="6"/>
      <c r="B17" s="24" t="s">
        <v>186</v>
      </c>
      <c r="C17" s="5" t="s">
        <v>169</v>
      </c>
      <c r="D17" s="5" t="s">
        <v>15</v>
      </c>
      <c r="E17" s="7">
        <v>60646</v>
      </c>
      <c r="F17" s="8">
        <v>118.26</v>
      </c>
      <c r="G17" s="25">
        <f t="shared" si="0"/>
        <v>2.2599999999999999E-2</v>
      </c>
      <c r="I17" s="14"/>
    </row>
    <row r="18" spans="1:9" ht="12.95" customHeight="1">
      <c r="A18" s="6"/>
      <c r="B18" s="24" t="s">
        <v>204</v>
      </c>
      <c r="C18" s="5" t="s">
        <v>205</v>
      </c>
      <c r="D18" s="5" t="s">
        <v>64</v>
      </c>
      <c r="E18" s="7">
        <v>155</v>
      </c>
      <c r="F18" s="8">
        <v>97.64</v>
      </c>
      <c r="G18" s="25">
        <f t="shared" si="0"/>
        <v>1.8700000000000001E-2</v>
      </c>
      <c r="I18" s="14"/>
    </row>
    <row r="19" spans="1:9" ht="12.95" customHeight="1">
      <c r="A19" s="6"/>
      <c r="B19" s="24" t="s">
        <v>235</v>
      </c>
      <c r="C19" s="5" t="s">
        <v>236</v>
      </c>
      <c r="D19" s="5" t="s">
        <v>11</v>
      </c>
      <c r="E19" s="7">
        <v>345297</v>
      </c>
      <c r="F19" s="8">
        <v>97.55</v>
      </c>
      <c r="G19" s="25">
        <f t="shared" si="0"/>
        <v>1.8599999999999998E-2</v>
      </c>
      <c r="I19" s="14"/>
    </row>
    <row r="20" spans="1:9" ht="12.95" customHeight="1">
      <c r="A20" s="6"/>
      <c r="B20" s="24" t="s">
        <v>122</v>
      </c>
      <c r="C20" s="5" t="s">
        <v>39</v>
      </c>
      <c r="D20" s="5" t="s">
        <v>23</v>
      </c>
      <c r="E20" s="7">
        <v>6922</v>
      </c>
      <c r="F20" s="8">
        <v>93.19</v>
      </c>
      <c r="G20" s="25">
        <f t="shared" si="0"/>
        <v>1.78E-2</v>
      </c>
      <c r="I20" s="14"/>
    </row>
    <row r="21" spans="1:9" ht="12.95" customHeight="1">
      <c r="A21" s="6"/>
      <c r="B21" s="24" t="s">
        <v>127</v>
      </c>
      <c r="C21" s="5" t="s">
        <v>25</v>
      </c>
      <c r="D21" s="5" t="s">
        <v>26</v>
      </c>
      <c r="E21" s="7">
        <v>3427</v>
      </c>
      <c r="F21" s="8">
        <v>89.96</v>
      </c>
      <c r="G21" s="25">
        <f t="shared" si="0"/>
        <v>1.72E-2</v>
      </c>
      <c r="I21" s="14"/>
    </row>
    <row r="22" spans="1:9" ht="12.95" customHeight="1">
      <c r="A22" s="6"/>
      <c r="B22" s="24" t="s">
        <v>264</v>
      </c>
      <c r="C22" s="5" t="s">
        <v>265</v>
      </c>
      <c r="D22" s="5" t="s">
        <v>30</v>
      </c>
      <c r="E22" s="7">
        <v>72217</v>
      </c>
      <c r="F22" s="8">
        <v>88.86</v>
      </c>
      <c r="G22" s="25">
        <f t="shared" si="0"/>
        <v>1.7000000000000001E-2</v>
      </c>
      <c r="I22" s="14"/>
    </row>
    <row r="23" spans="1:9" ht="12.95" customHeight="1">
      <c r="A23" s="6"/>
      <c r="B23" s="24" t="s">
        <v>279</v>
      </c>
      <c r="C23" s="5" t="s">
        <v>280</v>
      </c>
      <c r="D23" s="5" t="s">
        <v>38</v>
      </c>
      <c r="E23" s="7">
        <v>29106</v>
      </c>
      <c r="F23" s="8">
        <v>88.79</v>
      </c>
      <c r="G23" s="25">
        <f t="shared" si="0"/>
        <v>1.7000000000000001E-2</v>
      </c>
      <c r="I23" s="14"/>
    </row>
    <row r="24" spans="1:9" ht="12.95" customHeight="1">
      <c r="A24" s="6"/>
      <c r="B24" s="24" t="s">
        <v>179</v>
      </c>
      <c r="C24" s="5" t="s">
        <v>180</v>
      </c>
      <c r="D24" s="5" t="s">
        <v>15</v>
      </c>
      <c r="E24" s="7">
        <v>1712</v>
      </c>
      <c r="F24" s="8">
        <v>88.11</v>
      </c>
      <c r="G24" s="25">
        <f t="shared" si="0"/>
        <v>1.6799999999999999E-2</v>
      </c>
      <c r="I24" s="14"/>
    </row>
    <row r="25" spans="1:9" ht="12.95" customHeight="1">
      <c r="A25" s="6"/>
      <c r="B25" s="24" t="s">
        <v>245</v>
      </c>
      <c r="C25" s="5" t="s">
        <v>246</v>
      </c>
      <c r="D25" s="5" t="s">
        <v>64</v>
      </c>
      <c r="E25" s="7">
        <v>34434</v>
      </c>
      <c r="F25" s="8">
        <v>84.35</v>
      </c>
      <c r="G25" s="25">
        <f t="shared" si="0"/>
        <v>1.61E-2</v>
      </c>
      <c r="I25" s="14"/>
    </row>
    <row r="26" spans="1:9" ht="12.95" customHeight="1">
      <c r="A26" s="6"/>
      <c r="B26" s="24" t="s">
        <v>253</v>
      </c>
      <c r="C26" s="5" t="s">
        <v>254</v>
      </c>
      <c r="D26" s="5" t="s">
        <v>38</v>
      </c>
      <c r="E26" s="7">
        <v>7667</v>
      </c>
      <c r="F26" s="8">
        <v>81.150000000000006</v>
      </c>
      <c r="G26" s="25">
        <f t="shared" si="0"/>
        <v>1.55E-2</v>
      </c>
      <c r="I26" s="14"/>
    </row>
    <row r="27" spans="1:9" ht="12.95" customHeight="1">
      <c r="A27" s="6"/>
      <c r="B27" s="24" t="s">
        <v>135</v>
      </c>
      <c r="C27" s="5" t="s">
        <v>63</v>
      </c>
      <c r="D27" s="5" t="s">
        <v>64</v>
      </c>
      <c r="E27" s="7">
        <v>23556</v>
      </c>
      <c r="F27" s="8">
        <v>79.22</v>
      </c>
      <c r="G27" s="25">
        <f t="shared" si="0"/>
        <v>1.5100000000000001E-2</v>
      </c>
      <c r="I27" s="14"/>
    </row>
    <row r="28" spans="1:9" ht="12.95" customHeight="1">
      <c r="A28" s="6"/>
      <c r="B28" s="24" t="s">
        <v>157</v>
      </c>
      <c r="C28" s="5" t="s">
        <v>106</v>
      </c>
      <c r="D28" s="5" t="s">
        <v>105</v>
      </c>
      <c r="E28" s="7">
        <v>29981</v>
      </c>
      <c r="F28" s="8">
        <v>72.19</v>
      </c>
      <c r="G28" s="25">
        <f t="shared" si="0"/>
        <v>1.38E-2</v>
      </c>
      <c r="I28" s="14"/>
    </row>
    <row r="29" spans="1:9" ht="12.95" customHeight="1">
      <c r="A29" s="6"/>
      <c r="B29" s="24" t="s">
        <v>110</v>
      </c>
      <c r="C29" s="5" t="s">
        <v>12</v>
      </c>
      <c r="D29" s="5" t="s">
        <v>13</v>
      </c>
      <c r="E29" s="7">
        <v>7576</v>
      </c>
      <c r="F29" s="8">
        <v>68.09</v>
      </c>
      <c r="G29" s="25">
        <f t="shared" si="0"/>
        <v>1.2999999999999999E-2</v>
      </c>
      <c r="I29" s="14"/>
    </row>
    <row r="30" spans="1:9" ht="12.95" customHeight="1">
      <c r="A30" s="6"/>
      <c r="B30" s="24" t="s">
        <v>270</v>
      </c>
      <c r="C30" s="5" t="s">
        <v>271</v>
      </c>
      <c r="D30" s="5" t="s">
        <v>15</v>
      </c>
      <c r="E30" s="7">
        <v>4026</v>
      </c>
      <c r="F30" s="8">
        <v>67.790000000000006</v>
      </c>
      <c r="G30" s="25">
        <f t="shared" si="0"/>
        <v>1.2999999999999999E-2</v>
      </c>
      <c r="I30" s="14"/>
    </row>
    <row r="31" spans="1:9" ht="12.95" customHeight="1">
      <c r="A31" s="6"/>
      <c r="B31" s="24" t="s">
        <v>233</v>
      </c>
      <c r="C31" s="5" t="s">
        <v>234</v>
      </c>
      <c r="D31" s="5" t="s">
        <v>19</v>
      </c>
      <c r="E31" s="7">
        <v>80521</v>
      </c>
      <c r="F31" s="8">
        <v>66.87</v>
      </c>
      <c r="G31" s="25">
        <f t="shared" si="0"/>
        <v>1.2800000000000001E-2</v>
      </c>
      <c r="I31" s="14"/>
    </row>
    <row r="32" spans="1:9" ht="12.95" customHeight="1">
      <c r="A32" s="6"/>
      <c r="B32" s="24" t="s">
        <v>283</v>
      </c>
      <c r="C32" s="5" t="s">
        <v>284</v>
      </c>
      <c r="D32" s="5" t="s">
        <v>28</v>
      </c>
      <c r="E32" s="7">
        <v>47881</v>
      </c>
      <c r="F32" s="8">
        <v>66.430000000000007</v>
      </c>
      <c r="G32" s="25">
        <f t="shared" si="0"/>
        <v>1.2699999999999999E-2</v>
      </c>
      <c r="I32" s="14"/>
    </row>
    <row r="33" spans="1:9" ht="12.95" customHeight="1">
      <c r="A33" s="6"/>
      <c r="B33" s="24" t="s">
        <v>151</v>
      </c>
      <c r="C33" s="5" t="s">
        <v>103</v>
      </c>
      <c r="D33" s="5" t="s">
        <v>67</v>
      </c>
      <c r="E33" s="7">
        <v>3951</v>
      </c>
      <c r="F33" s="8">
        <v>65.36</v>
      </c>
      <c r="G33" s="25">
        <f t="shared" si="0"/>
        <v>1.2500000000000001E-2</v>
      </c>
      <c r="I33" s="14"/>
    </row>
    <row r="34" spans="1:9" ht="12.95" customHeight="1">
      <c r="A34" s="6"/>
      <c r="B34" s="24" t="s">
        <v>166</v>
      </c>
      <c r="C34" s="5" t="s">
        <v>208</v>
      </c>
      <c r="D34" s="5" t="s">
        <v>101</v>
      </c>
      <c r="E34" s="7">
        <v>26012</v>
      </c>
      <c r="F34" s="8">
        <v>64.599999999999994</v>
      </c>
      <c r="G34" s="25">
        <f t="shared" si="0"/>
        <v>1.23E-2</v>
      </c>
      <c r="I34" s="14"/>
    </row>
    <row r="35" spans="1:9" ht="12.95" customHeight="1">
      <c r="A35" s="6"/>
      <c r="B35" s="24" t="s">
        <v>237</v>
      </c>
      <c r="C35" s="5" t="s">
        <v>238</v>
      </c>
      <c r="D35" s="5" t="s">
        <v>37</v>
      </c>
      <c r="E35" s="7">
        <v>7031</v>
      </c>
      <c r="F35" s="8">
        <v>64.08</v>
      </c>
      <c r="G35" s="25">
        <f t="shared" si="0"/>
        <v>1.2200000000000001E-2</v>
      </c>
      <c r="I35" s="14"/>
    </row>
    <row r="36" spans="1:9" ht="12.95" customHeight="1">
      <c r="A36" s="6"/>
      <c r="B36" s="24" t="s">
        <v>165</v>
      </c>
      <c r="C36" s="5" t="s">
        <v>88</v>
      </c>
      <c r="D36" s="5" t="s">
        <v>71</v>
      </c>
      <c r="E36" s="7">
        <v>27553</v>
      </c>
      <c r="F36" s="8">
        <v>63.76</v>
      </c>
      <c r="G36" s="25">
        <f t="shared" si="0"/>
        <v>1.2200000000000001E-2</v>
      </c>
      <c r="I36" s="14"/>
    </row>
    <row r="37" spans="1:9" ht="12.95" customHeight="1">
      <c r="A37" s="6"/>
      <c r="B37" s="24" t="s">
        <v>340</v>
      </c>
      <c r="C37" s="5" t="s">
        <v>341</v>
      </c>
      <c r="D37" s="5" t="s">
        <v>247</v>
      </c>
      <c r="E37" s="7">
        <v>25400</v>
      </c>
      <c r="F37" s="8">
        <v>63.14</v>
      </c>
      <c r="G37" s="25">
        <f t="shared" si="0"/>
        <v>1.21E-2</v>
      </c>
      <c r="I37" s="14"/>
    </row>
    <row r="38" spans="1:9" ht="12.95" customHeight="1">
      <c r="A38" s="6"/>
      <c r="B38" s="24" t="s">
        <v>116</v>
      </c>
      <c r="C38" s="5" t="s">
        <v>24</v>
      </c>
      <c r="D38" s="5" t="s">
        <v>11</v>
      </c>
      <c r="E38" s="7">
        <v>12155</v>
      </c>
      <c r="F38" s="8">
        <v>61.84</v>
      </c>
      <c r="G38" s="25">
        <f t="shared" si="0"/>
        <v>1.18E-2</v>
      </c>
      <c r="I38" s="14"/>
    </row>
    <row r="39" spans="1:9" ht="12.95" customHeight="1">
      <c r="A39" s="6"/>
      <c r="B39" s="24" t="s">
        <v>227</v>
      </c>
      <c r="C39" s="5" t="s">
        <v>228</v>
      </c>
      <c r="D39" s="5" t="s">
        <v>163</v>
      </c>
      <c r="E39" s="7">
        <v>9752</v>
      </c>
      <c r="F39" s="8">
        <v>60.37</v>
      </c>
      <c r="G39" s="25">
        <f t="shared" si="0"/>
        <v>1.15E-2</v>
      </c>
      <c r="I39" s="14"/>
    </row>
    <row r="40" spans="1:9" ht="12.95" customHeight="1">
      <c r="A40" s="6"/>
      <c r="B40" s="24" t="s">
        <v>139</v>
      </c>
      <c r="C40" s="5" t="s">
        <v>69</v>
      </c>
      <c r="D40" s="5" t="s">
        <v>67</v>
      </c>
      <c r="E40" s="7">
        <v>8734</v>
      </c>
      <c r="F40" s="8">
        <v>60.34</v>
      </c>
      <c r="G40" s="25">
        <f t="shared" si="0"/>
        <v>1.15E-2</v>
      </c>
      <c r="I40" s="14"/>
    </row>
    <row r="41" spans="1:9" ht="12.95" customHeight="1">
      <c r="A41" s="6"/>
      <c r="B41" s="24" t="s">
        <v>373</v>
      </c>
      <c r="C41" s="5" t="s">
        <v>374</v>
      </c>
      <c r="D41" s="5" t="s">
        <v>23</v>
      </c>
      <c r="E41" s="7">
        <v>16160</v>
      </c>
      <c r="F41" s="8">
        <v>58.61</v>
      </c>
      <c r="G41" s="25">
        <f t="shared" si="0"/>
        <v>1.12E-2</v>
      </c>
      <c r="I41" s="14"/>
    </row>
    <row r="42" spans="1:9" ht="12.95" customHeight="1">
      <c r="A42" s="6"/>
      <c r="B42" s="24" t="s">
        <v>143</v>
      </c>
      <c r="C42" s="5" t="s">
        <v>76</v>
      </c>
      <c r="D42" s="5" t="s">
        <v>67</v>
      </c>
      <c r="E42" s="7">
        <v>1498</v>
      </c>
      <c r="F42" s="8">
        <v>57.71</v>
      </c>
      <c r="G42" s="25">
        <f t="shared" si="0"/>
        <v>1.0999999999999999E-2</v>
      </c>
      <c r="I42" s="14"/>
    </row>
    <row r="43" spans="1:9" ht="12.95" customHeight="1">
      <c r="A43" s="6"/>
      <c r="B43" s="24" t="s">
        <v>159</v>
      </c>
      <c r="C43" s="5" t="s">
        <v>95</v>
      </c>
      <c r="D43" s="5" t="s">
        <v>96</v>
      </c>
      <c r="E43" s="7">
        <v>26955</v>
      </c>
      <c r="F43" s="8">
        <v>56.78</v>
      </c>
      <c r="G43" s="25">
        <f t="shared" si="0"/>
        <v>1.09E-2</v>
      </c>
      <c r="I43" s="14"/>
    </row>
    <row r="44" spans="1:9" ht="12.95" customHeight="1">
      <c r="A44" s="6"/>
      <c r="B44" s="24" t="s">
        <v>21</v>
      </c>
      <c r="C44" s="5" t="s">
        <v>22</v>
      </c>
      <c r="D44" s="5" t="s">
        <v>11</v>
      </c>
      <c r="E44" s="7">
        <v>22302</v>
      </c>
      <c r="F44" s="8">
        <v>56.59</v>
      </c>
      <c r="G44" s="25">
        <f t="shared" si="0"/>
        <v>1.0800000000000001E-2</v>
      </c>
      <c r="I44" s="14"/>
    </row>
    <row r="45" spans="1:9" ht="12.95" customHeight="1">
      <c r="A45" s="6"/>
      <c r="B45" s="24" t="s">
        <v>285</v>
      </c>
      <c r="C45" s="5" t="s">
        <v>286</v>
      </c>
      <c r="D45" s="5" t="s">
        <v>96</v>
      </c>
      <c r="E45" s="7">
        <v>60027</v>
      </c>
      <c r="F45" s="8">
        <v>56.52</v>
      </c>
      <c r="G45" s="25">
        <f t="shared" si="0"/>
        <v>1.0800000000000001E-2</v>
      </c>
      <c r="I45" s="14"/>
    </row>
    <row r="46" spans="1:9" ht="12.95" customHeight="1">
      <c r="A46" s="6"/>
      <c r="B46" s="24" t="s">
        <v>219</v>
      </c>
      <c r="C46" s="5" t="s">
        <v>220</v>
      </c>
      <c r="D46" s="5" t="s">
        <v>15</v>
      </c>
      <c r="E46" s="7">
        <v>19823</v>
      </c>
      <c r="F46" s="8">
        <v>53.18</v>
      </c>
      <c r="G46" s="25">
        <f t="shared" si="0"/>
        <v>1.0200000000000001E-2</v>
      </c>
      <c r="I46" s="14"/>
    </row>
    <row r="47" spans="1:9" ht="12.95" customHeight="1">
      <c r="A47" s="6"/>
      <c r="B47" s="24" t="s">
        <v>248</v>
      </c>
      <c r="C47" s="5" t="s">
        <v>249</v>
      </c>
      <c r="D47" s="5" t="s">
        <v>105</v>
      </c>
      <c r="E47" s="7">
        <v>16863</v>
      </c>
      <c r="F47" s="8">
        <v>52.94</v>
      </c>
      <c r="G47" s="25">
        <f t="shared" si="0"/>
        <v>1.01E-2</v>
      </c>
      <c r="I47" s="14"/>
    </row>
    <row r="48" spans="1:9" ht="12.95" customHeight="1">
      <c r="A48" s="6"/>
      <c r="B48" s="24" t="s">
        <v>302</v>
      </c>
      <c r="C48" s="5" t="s">
        <v>303</v>
      </c>
      <c r="D48" s="5" t="s">
        <v>28</v>
      </c>
      <c r="E48" s="7">
        <v>44296</v>
      </c>
      <c r="F48" s="8">
        <v>52.09</v>
      </c>
      <c r="G48" s="25">
        <f t="shared" si="0"/>
        <v>0.01</v>
      </c>
      <c r="I48" s="14"/>
    </row>
    <row r="49" spans="1:9" ht="12.95" customHeight="1">
      <c r="A49" s="6"/>
      <c r="B49" s="24" t="s">
        <v>272</v>
      </c>
      <c r="C49" s="5" t="s">
        <v>273</v>
      </c>
      <c r="D49" s="5" t="s">
        <v>64</v>
      </c>
      <c r="E49" s="7">
        <v>5807</v>
      </c>
      <c r="F49" s="8">
        <v>50.67</v>
      </c>
      <c r="G49" s="25">
        <f t="shared" si="0"/>
        <v>9.7000000000000003E-3</v>
      </c>
      <c r="I49" s="14"/>
    </row>
    <row r="50" spans="1:9" ht="12.95" customHeight="1">
      <c r="A50" s="6"/>
      <c r="B50" s="24" t="s">
        <v>318</v>
      </c>
      <c r="C50" s="5" t="s">
        <v>319</v>
      </c>
      <c r="D50" s="5" t="s">
        <v>15</v>
      </c>
      <c r="E50" s="7">
        <v>5311</v>
      </c>
      <c r="F50" s="8">
        <v>50.36</v>
      </c>
      <c r="G50" s="25">
        <f t="shared" si="0"/>
        <v>9.5999999999999992E-3</v>
      </c>
      <c r="I50" s="14"/>
    </row>
    <row r="51" spans="1:9" ht="12.95" customHeight="1">
      <c r="A51" s="6"/>
      <c r="B51" s="24" t="s">
        <v>118</v>
      </c>
      <c r="C51" s="5" t="s">
        <v>48</v>
      </c>
      <c r="D51" s="5" t="s">
        <v>13</v>
      </c>
      <c r="E51" s="7">
        <v>5682</v>
      </c>
      <c r="F51" s="8">
        <v>49.69</v>
      </c>
      <c r="G51" s="25">
        <f t="shared" ref="G51:G66" si="1">+ROUND(F51/$F$72,4)</f>
        <v>9.4999999999999998E-3</v>
      </c>
      <c r="I51" s="14"/>
    </row>
    <row r="52" spans="1:9" ht="12.95" customHeight="1">
      <c r="A52" s="6"/>
      <c r="B52" s="24" t="s">
        <v>348</v>
      </c>
      <c r="C52" s="5" t="s">
        <v>329</v>
      </c>
      <c r="D52" s="5" t="s">
        <v>15</v>
      </c>
      <c r="E52" s="7">
        <v>27000</v>
      </c>
      <c r="F52" s="8">
        <v>49.59</v>
      </c>
      <c r="G52" s="25">
        <f t="shared" si="1"/>
        <v>9.4999999999999998E-3</v>
      </c>
      <c r="I52" s="14"/>
    </row>
    <row r="53" spans="1:9" ht="12.95" customHeight="1">
      <c r="A53" s="6"/>
      <c r="B53" s="24" t="s">
        <v>277</v>
      </c>
      <c r="C53" s="5" t="s">
        <v>278</v>
      </c>
      <c r="D53" s="5" t="s">
        <v>96</v>
      </c>
      <c r="E53" s="7">
        <v>39010</v>
      </c>
      <c r="F53" s="8">
        <v>48.27</v>
      </c>
      <c r="G53" s="25">
        <f t="shared" si="1"/>
        <v>9.1999999999999998E-3</v>
      </c>
      <c r="I53" s="14"/>
    </row>
    <row r="54" spans="1:9" ht="12.95" customHeight="1">
      <c r="A54" s="6"/>
      <c r="B54" s="24" t="s">
        <v>359</v>
      </c>
      <c r="C54" s="5" t="s">
        <v>360</v>
      </c>
      <c r="D54" s="5" t="s">
        <v>15</v>
      </c>
      <c r="E54" s="7">
        <v>130255</v>
      </c>
      <c r="F54" s="8">
        <v>48.26</v>
      </c>
      <c r="G54" s="25">
        <f t="shared" si="1"/>
        <v>9.1999999999999998E-3</v>
      </c>
      <c r="I54" s="14"/>
    </row>
    <row r="55" spans="1:9" ht="12.95" customHeight="1">
      <c r="A55" s="6"/>
      <c r="B55" s="24" t="s">
        <v>308</v>
      </c>
      <c r="C55" s="5" t="s">
        <v>309</v>
      </c>
      <c r="D55" s="5" t="s">
        <v>101</v>
      </c>
      <c r="E55" s="7">
        <v>86316</v>
      </c>
      <c r="F55" s="8">
        <v>46.31</v>
      </c>
      <c r="G55" s="25">
        <f t="shared" si="1"/>
        <v>8.8999999999999999E-3</v>
      </c>
      <c r="I55" s="14"/>
    </row>
    <row r="56" spans="1:9" ht="12.95" customHeight="1">
      <c r="A56" s="6"/>
      <c r="B56" s="24" t="s">
        <v>117</v>
      </c>
      <c r="C56" s="5" t="s">
        <v>31</v>
      </c>
      <c r="D56" s="5" t="s">
        <v>13</v>
      </c>
      <c r="E56" s="7">
        <v>1661</v>
      </c>
      <c r="F56" s="8">
        <v>40.479999999999997</v>
      </c>
      <c r="G56" s="25">
        <f t="shared" si="1"/>
        <v>7.7000000000000002E-3</v>
      </c>
      <c r="I56" s="14"/>
    </row>
    <row r="57" spans="1:9" ht="12.95" customHeight="1">
      <c r="A57" s="6"/>
      <c r="B57" s="24" t="s">
        <v>281</v>
      </c>
      <c r="C57" s="5" t="s">
        <v>282</v>
      </c>
      <c r="D57" s="5" t="s">
        <v>259</v>
      </c>
      <c r="E57" s="7">
        <v>42078</v>
      </c>
      <c r="F57" s="8">
        <v>37.15</v>
      </c>
      <c r="G57" s="25">
        <f t="shared" si="1"/>
        <v>7.1000000000000004E-3</v>
      </c>
      <c r="I57" s="14"/>
    </row>
    <row r="58" spans="1:9" ht="12.95" customHeight="1">
      <c r="A58" s="6"/>
      <c r="B58" s="24" t="s">
        <v>239</v>
      </c>
      <c r="C58" s="5" t="s">
        <v>240</v>
      </c>
      <c r="D58" s="5" t="s">
        <v>13</v>
      </c>
      <c r="E58" s="7">
        <v>4428</v>
      </c>
      <c r="F58" s="8">
        <v>35.97</v>
      </c>
      <c r="G58" s="25">
        <f t="shared" si="1"/>
        <v>6.8999999999999999E-3</v>
      </c>
      <c r="I58" s="14"/>
    </row>
    <row r="59" spans="1:9" ht="12.95" customHeight="1">
      <c r="A59" s="6"/>
      <c r="B59" s="24" t="s">
        <v>334</v>
      </c>
      <c r="C59" s="5" t="s">
        <v>335</v>
      </c>
      <c r="D59" s="5" t="s">
        <v>247</v>
      </c>
      <c r="E59" s="7">
        <v>5155</v>
      </c>
      <c r="F59" s="8">
        <v>35.54</v>
      </c>
      <c r="G59" s="25">
        <f t="shared" si="1"/>
        <v>6.7999999999999996E-3</v>
      </c>
      <c r="I59" s="14"/>
    </row>
    <row r="60" spans="1:9" ht="12.95" customHeight="1">
      <c r="A60" s="6"/>
      <c r="B60" s="24" t="s">
        <v>365</v>
      </c>
      <c r="C60" s="5" t="s">
        <v>366</v>
      </c>
      <c r="D60" s="5" t="s">
        <v>355</v>
      </c>
      <c r="E60" s="7">
        <v>6724</v>
      </c>
      <c r="F60" s="8">
        <v>35.380000000000003</v>
      </c>
      <c r="G60" s="25">
        <f t="shared" si="1"/>
        <v>6.7999999999999996E-3</v>
      </c>
      <c r="I60" s="14"/>
    </row>
    <row r="61" spans="1:9" ht="12.95" customHeight="1">
      <c r="A61" s="6"/>
      <c r="B61" s="24" t="s">
        <v>353</v>
      </c>
      <c r="C61" s="5" t="s">
        <v>354</v>
      </c>
      <c r="D61" s="5" t="s">
        <v>355</v>
      </c>
      <c r="E61" s="7">
        <v>10000</v>
      </c>
      <c r="F61" s="8">
        <v>29.51</v>
      </c>
      <c r="G61" s="25">
        <f t="shared" si="1"/>
        <v>5.5999999999999999E-3</v>
      </c>
      <c r="I61" s="14"/>
    </row>
    <row r="62" spans="1:9" ht="12.95" customHeight="1">
      <c r="A62" s="6"/>
      <c r="B62" s="24" t="s">
        <v>225</v>
      </c>
      <c r="C62" s="5" t="s">
        <v>50</v>
      </c>
      <c r="D62" s="5" t="s">
        <v>26</v>
      </c>
      <c r="E62" s="7">
        <v>5794</v>
      </c>
      <c r="F62" s="8">
        <v>29.16</v>
      </c>
      <c r="G62" s="25">
        <f t="shared" si="1"/>
        <v>5.5999999999999999E-3</v>
      </c>
      <c r="I62" s="14"/>
    </row>
    <row r="63" spans="1:9" ht="12.95" customHeight="1">
      <c r="A63" s="6"/>
      <c r="B63" s="24" t="s">
        <v>361</v>
      </c>
      <c r="C63" s="5" t="s">
        <v>362</v>
      </c>
      <c r="D63" s="5" t="s">
        <v>13</v>
      </c>
      <c r="E63" s="7">
        <v>29264</v>
      </c>
      <c r="F63" s="8">
        <v>28.94</v>
      </c>
      <c r="G63" s="25">
        <f t="shared" si="1"/>
        <v>5.4999999999999997E-3</v>
      </c>
      <c r="I63" s="14"/>
    </row>
    <row r="64" spans="1:9" ht="12.95" customHeight="1">
      <c r="A64" s="6"/>
      <c r="B64" s="24" t="s">
        <v>131</v>
      </c>
      <c r="C64" s="5" t="s">
        <v>70</v>
      </c>
      <c r="D64" s="5" t="s">
        <v>38</v>
      </c>
      <c r="E64" s="7">
        <v>3000</v>
      </c>
      <c r="F64" s="8">
        <v>27.47</v>
      </c>
      <c r="G64" s="25">
        <f t="shared" si="1"/>
        <v>5.3E-3</v>
      </c>
      <c r="I64" s="14"/>
    </row>
    <row r="65" spans="1:9" ht="12.95" customHeight="1">
      <c r="A65" s="6"/>
      <c r="B65" s="24" t="s">
        <v>155</v>
      </c>
      <c r="C65" s="5" t="s">
        <v>99</v>
      </c>
      <c r="D65" s="5" t="s">
        <v>67</v>
      </c>
      <c r="E65" s="7">
        <v>9268</v>
      </c>
      <c r="F65" s="8">
        <v>24.65</v>
      </c>
      <c r="G65" s="25">
        <f t="shared" si="1"/>
        <v>4.7000000000000002E-3</v>
      </c>
      <c r="I65" s="14"/>
    </row>
    <row r="66" spans="1:9" ht="12.95" customHeight="1">
      <c r="A66" s="6"/>
      <c r="B66" s="24" t="s">
        <v>371</v>
      </c>
      <c r="C66" s="5" t="s">
        <v>372</v>
      </c>
      <c r="D66" s="5" t="s">
        <v>51</v>
      </c>
      <c r="E66" s="7">
        <v>3592</v>
      </c>
      <c r="F66" s="8">
        <v>22.77</v>
      </c>
      <c r="G66" s="25">
        <f t="shared" si="1"/>
        <v>4.4000000000000003E-3</v>
      </c>
      <c r="I66" s="14"/>
    </row>
    <row r="67" spans="1:9" ht="12.95" customHeight="1">
      <c r="A67" s="1"/>
      <c r="B67" s="22" t="s">
        <v>53</v>
      </c>
      <c r="C67" s="5" t="s">
        <v>1</v>
      </c>
      <c r="D67" s="5" t="s">
        <v>1</v>
      </c>
      <c r="E67" s="5" t="s">
        <v>1</v>
      </c>
      <c r="F67" s="9">
        <f>SUM(F7:F66)</f>
        <v>5113.7100000000009</v>
      </c>
      <c r="G67" s="26">
        <f>SUM(G7:G66)</f>
        <v>0.97740000000000027</v>
      </c>
    </row>
    <row r="68" spans="1:9" ht="12.95" customHeight="1">
      <c r="A68" s="1"/>
      <c r="B68" s="27" t="s">
        <v>54</v>
      </c>
      <c r="C68" s="10" t="s">
        <v>1</v>
      </c>
      <c r="D68" s="10" t="s">
        <v>1</v>
      </c>
      <c r="E68" s="10" t="s">
        <v>1</v>
      </c>
      <c r="F68" s="11" t="s">
        <v>55</v>
      </c>
      <c r="G68" s="28" t="s">
        <v>55</v>
      </c>
    </row>
    <row r="69" spans="1:9" ht="12.95" customHeight="1">
      <c r="A69" s="1"/>
      <c r="B69" s="27" t="s">
        <v>53</v>
      </c>
      <c r="C69" s="10" t="s">
        <v>1</v>
      </c>
      <c r="D69" s="10" t="s">
        <v>1</v>
      </c>
      <c r="E69" s="10" t="s">
        <v>1</v>
      </c>
      <c r="F69" s="11" t="s">
        <v>55</v>
      </c>
      <c r="G69" s="28" t="s">
        <v>55</v>
      </c>
    </row>
    <row r="70" spans="1:9" ht="12.95" customHeight="1">
      <c r="A70" s="1"/>
      <c r="B70" s="27" t="s">
        <v>56</v>
      </c>
      <c r="C70" s="12" t="s">
        <v>1</v>
      </c>
      <c r="D70" s="10" t="s">
        <v>1</v>
      </c>
      <c r="E70" s="12" t="s">
        <v>1</v>
      </c>
      <c r="F70" s="9">
        <f>+F67</f>
        <v>5113.7100000000009</v>
      </c>
      <c r="G70" s="26">
        <f>+G67</f>
        <v>0.97740000000000027</v>
      </c>
    </row>
    <row r="71" spans="1:9" ht="12.95" customHeight="1">
      <c r="A71" s="1"/>
      <c r="B71" s="27" t="s">
        <v>57</v>
      </c>
      <c r="C71" s="5" t="s">
        <v>1</v>
      </c>
      <c r="D71" s="10" t="s">
        <v>1</v>
      </c>
      <c r="E71" s="5" t="s">
        <v>1</v>
      </c>
      <c r="F71" s="13">
        <f>+F72-F70</f>
        <v>118.40999999999894</v>
      </c>
      <c r="G71" s="26">
        <f>+G72-G70</f>
        <v>2.2599999999999731E-2</v>
      </c>
    </row>
    <row r="72" spans="1:9" ht="12.95" customHeight="1" thickBot="1">
      <c r="A72" s="1"/>
      <c r="B72" s="29" t="s">
        <v>58</v>
      </c>
      <c r="C72" s="30" t="s">
        <v>1</v>
      </c>
      <c r="D72" s="30" t="s">
        <v>1</v>
      </c>
      <c r="E72" s="30" t="s">
        <v>1</v>
      </c>
      <c r="F72" s="31">
        <v>5232.12</v>
      </c>
      <c r="G72" s="32">
        <v>1</v>
      </c>
    </row>
    <row r="73" spans="1:9">
      <c r="A73" s="1"/>
      <c r="B73" s="4" t="s">
        <v>1</v>
      </c>
      <c r="C73" s="1"/>
      <c r="D73" s="1"/>
      <c r="E73" s="1"/>
      <c r="F73" s="1"/>
      <c r="G73" s="1"/>
    </row>
  </sheetData>
  <sortState ref="B7:G58">
    <sortCondition descending="1" ref="G7:G58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G60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30.7109375" bestFit="1" customWidth="1"/>
    <col min="5" max="5" width="8.57031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93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344</v>
      </c>
      <c r="C3" s="1"/>
      <c r="D3" s="1"/>
      <c r="E3" s="1"/>
      <c r="F3" s="1"/>
      <c r="G3" s="1"/>
    </row>
    <row r="4" spans="1:7" ht="33" customHeight="1">
      <c r="A4" s="1"/>
      <c r="B4" s="18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1" t="s">
        <v>7</v>
      </c>
    </row>
    <row r="5" spans="1:7" ht="12.95" customHeight="1">
      <c r="A5" s="1"/>
      <c r="B5" s="22" t="s">
        <v>8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7" ht="12.95" customHeight="1">
      <c r="A6" s="1"/>
      <c r="B6" s="22" t="s">
        <v>9</v>
      </c>
      <c r="C6" s="5" t="s">
        <v>1</v>
      </c>
      <c r="D6" s="5" t="s">
        <v>1</v>
      </c>
      <c r="E6" s="5" t="s">
        <v>1</v>
      </c>
      <c r="F6" s="1"/>
      <c r="G6" s="23" t="s">
        <v>1</v>
      </c>
    </row>
    <row r="7" spans="1:7" ht="12.95" customHeight="1">
      <c r="A7" s="6"/>
      <c r="B7" s="24" t="s">
        <v>112</v>
      </c>
      <c r="C7" s="5" t="s">
        <v>10</v>
      </c>
      <c r="D7" s="5" t="s">
        <v>11</v>
      </c>
      <c r="E7" s="7">
        <v>203</v>
      </c>
      <c r="F7" s="8">
        <v>3.67</v>
      </c>
      <c r="G7" s="25">
        <f t="shared" ref="G7:G53" si="0">+ROUND(F7/$F$59,4)</f>
        <v>9.8100000000000007E-2</v>
      </c>
    </row>
    <row r="8" spans="1:7" ht="12.95" customHeight="1">
      <c r="A8" s="6"/>
      <c r="B8" s="24" t="s">
        <v>108</v>
      </c>
      <c r="C8" s="5" t="s">
        <v>14</v>
      </c>
      <c r="D8" s="5" t="s">
        <v>15</v>
      </c>
      <c r="E8" s="7">
        <v>158</v>
      </c>
      <c r="F8" s="8">
        <v>2.75</v>
      </c>
      <c r="G8" s="25">
        <f t="shared" si="0"/>
        <v>7.3499999999999996E-2</v>
      </c>
    </row>
    <row r="9" spans="1:7" ht="12.95" customHeight="1">
      <c r="A9" s="6"/>
      <c r="B9" s="24" t="s">
        <v>109</v>
      </c>
      <c r="C9" s="5" t="s">
        <v>16</v>
      </c>
      <c r="D9" s="5" t="s">
        <v>17</v>
      </c>
      <c r="E9" s="7">
        <v>338</v>
      </c>
      <c r="F9" s="8">
        <v>2.64</v>
      </c>
      <c r="G9" s="25">
        <f t="shared" si="0"/>
        <v>7.0599999999999996E-2</v>
      </c>
    </row>
    <row r="10" spans="1:7" ht="12.95" customHeight="1">
      <c r="A10" s="6"/>
      <c r="B10" s="24" t="s">
        <v>115</v>
      </c>
      <c r="C10" s="5" t="s">
        <v>44</v>
      </c>
      <c r="D10" s="5" t="s">
        <v>38</v>
      </c>
      <c r="E10" s="7">
        <v>836</v>
      </c>
      <c r="F10" s="8">
        <v>2.16</v>
      </c>
      <c r="G10" s="25">
        <f t="shared" si="0"/>
        <v>5.7700000000000001E-2</v>
      </c>
    </row>
    <row r="11" spans="1:7" ht="12.95" customHeight="1">
      <c r="A11" s="6"/>
      <c r="B11" s="24" t="s">
        <v>114</v>
      </c>
      <c r="C11" s="5" t="s">
        <v>20</v>
      </c>
      <c r="D11" s="5" t="s">
        <v>11</v>
      </c>
      <c r="E11" s="7">
        <v>652</v>
      </c>
      <c r="F11" s="8">
        <v>1.8</v>
      </c>
      <c r="G11" s="25">
        <f t="shared" si="0"/>
        <v>4.8099999999999997E-2</v>
      </c>
    </row>
    <row r="12" spans="1:7" ht="12.95" customHeight="1">
      <c r="A12" s="6"/>
      <c r="B12" s="24" t="s">
        <v>110</v>
      </c>
      <c r="C12" s="5" t="s">
        <v>12</v>
      </c>
      <c r="D12" s="5" t="s">
        <v>13</v>
      </c>
      <c r="E12" s="7">
        <v>194</v>
      </c>
      <c r="F12" s="8">
        <v>1.75</v>
      </c>
      <c r="G12" s="25">
        <f t="shared" si="0"/>
        <v>4.6800000000000001E-2</v>
      </c>
    </row>
    <row r="13" spans="1:7" ht="12.95" customHeight="1">
      <c r="A13" s="6"/>
      <c r="B13" s="24" t="s">
        <v>111</v>
      </c>
      <c r="C13" s="5" t="s">
        <v>18</v>
      </c>
      <c r="D13" s="5" t="s">
        <v>19</v>
      </c>
      <c r="E13" s="7">
        <v>127</v>
      </c>
      <c r="F13" s="8">
        <v>1.45</v>
      </c>
      <c r="G13" s="25">
        <f t="shared" si="0"/>
        <v>3.8699999999999998E-2</v>
      </c>
    </row>
    <row r="14" spans="1:7" ht="12.95" customHeight="1">
      <c r="A14" s="6"/>
      <c r="B14" s="24" t="s">
        <v>117</v>
      </c>
      <c r="C14" s="5" t="s">
        <v>31</v>
      </c>
      <c r="D14" s="5" t="s">
        <v>13</v>
      </c>
      <c r="E14" s="7">
        <v>55</v>
      </c>
      <c r="F14" s="8">
        <v>1.34</v>
      </c>
      <c r="G14" s="25">
        <f t="shared" si="0"/>
        <v>3.5799999999999998E-2</v>
      </c>
    </row>
    <row r="15" spans="1:7" ht="12.95" customHeight="1">
      <c r="A15" s="6"/>
      <c r="B15" s="24" t="s">
        <v>124</v>
      </c>
      <c r="C15" s="5" t="s">
        <v>43</v>
      </c>
      <c r="D15" s="5" t="s">
        <v>11</v>
      </c>
      <c r="E15" s="7">
        <v>123</v>
      </c>
      <c r="F15" s="8">
        <v>1.23</v>
      </c>
      <c r="G15" s="25">
        <f t="shared" si="0"/>
        <v>3.2899999999999999E-2</v>
      </c>
    </row>
    <row r="16" spans="1:7" ht="12.95" customHeight="1">
      <c r="A16" s="6"/>
      <c r="B16" s="24" t="s">
        <v>125</v>
      </c>
      <c r="C16" s="5" t="s">
        <v>29</v>
      </c>
      <c r="D16" s="5" t="s">
        <v>30</v>
      </c>
      <c r="E16" s="7">
        <v>13</v>
      </c>
      <c r="F16" s="8">
        <v>1.04</v>
      </c>
      <c r="G16" s="25">
        <f t="shared" si="0"/>
        <v>2.7799999999999998E-2</v>
      </c>
    </row>
    <row r="17" spans="1:7" ht="12.95" customHeight="1">
      <c r="A17" s="6"/>
      <c r="B17" s="24" t="s">
        <v>116</v>
      </c>
      <c r="C17" s="5" t="s">
        <v>24</v>
      </c>
      <c r="D17" s="5" t="s">
        <v>11</v>
      </c>
      <c r="E17" s="7">
        <v>176</v>
      </c>
      <c r="F17" s="8">
        <v>0.9</v>
      </c>
      <c r="G17" s="25">
        <f t="shared" si="0"/>
        <v>2.41E-2</v>
      </c>
    </row>
    <row r="18" spans="1:7" ht="12.95" customHeight="1">
      <c r="A18" s="6"/>
      <c r="B18" s="24" t="s">
        <v>147</v>
      </c>
      <c r="C18" s="5" t="s">
        <v>86</v>
      </c>
      <c r="D18" s="5" t="s">
        <v>38</v>
      </c>
      <c r="E18" s="7">
        <v>76</v>
      </c>
      <c r="F18" s="8">
        <v>0.89</v>
      </c>
      <c r="G18" s="25">
        <f t="shared" si="0"/>
        <v>2.3800000000000002E-2</v>
      </c>
    </row>
    <row r="19" spans="1:7" ht="12.95" customHeight="1">
      <c r="A19" s="6"/>
      <c r="B19" s="24" t="s">
        <v>133</v>
      </c>
      <c r="C19" s="5" t="s">
        <v>68</v>
      </c>
      <c r="D19" s="5" t="s">
        <v>11</v>
      </c>
      <c r="E19" s="7">
        <v>52</v>
      </c>
      <c r="F19" s="8">
        <v>0.87</v>
      </c>
      <c r="G19" s="25">
        <f t="shared" si="0"/>
        <v>2.3199999999999998E-2</v>
      </c>
    </row>
    <row r="20" spans="1:7" ht="12.95" customHeight="1">
      <c r="A20" s="6"/>
      <c r="B20" s="24" t="s">
        <v>21</v>
      </c>
      <c r="C20" s="5" t="s">
        <v>22</v>
      </c>
      <c r="D20" s="5" t="s">
        <v>11</v>
      </c>
      <c r="E20" s="7">
        <v>328</v>
      </c>
      <c r="F20" s="8">
        <v>0.83</v>
      </c>
      <c r="G20" s="25">
        <f t="shared" si="0"/>
        <v>2.2200000000000001E-2</v>
      </c>
    </row>
    <row r="21" spans="1:7" ht="12.95" customHeight="1">
      <c r="A21" s="6"/>
      <c r="B21" s="24" t="s">
        <v>129</v>
      </c>
      <c r="C21" s="5" t="s">
        <v>32</v>
      </c>
      <c r="D21" s="5" t="s">
        <v>30</v>
      </c>
      <c r="E21" s="7">
        <v>194</v>
      </c>
      <c r="F21" s="8">
        <v>0.78</v>
      </c>
      <c r="G21" s="25">
        <f t="shared" si="0"/>
        <v>2.0799999999999999E-2</v>
      </c>
    </row>
    <row r="22" spans="1:7" ht="12.95" customHeight="1">
      <c r="A22" s="6"/>
      <c r="B22" s="24" t="s">
        <v>149</v>
      </c>
      <c r="C22" s="5" t="s">
        <v>345</v>
      </c>
      <c r="D22" s="5" t="s">
        <v>11</v>
      </c>
      <c r="E22" s="7">
        <v>185</v>
      </c>
      <c r="F22" s="8">
        <v>0.65</v>
      </c>
      <c r="G22" s="25">
        <f t="shared" si="0"/>
        <v>1.7399999999999999E-2</v>
      </c>
    </row>
    <row r="23" spans="1:7" ht="12.95" customHeight="1">
      <c r="A23" s="6"/>
      <c r="B23" s="24" t="s">
        <v>141</v>
      </c>
      <c r="C23" s="5" t="s">
        <v>78</v>
      </c>
      <c r="D23" s="5" t="s">
        <v>30</v>
      </c>
      <c r="E23" s="7">
        <v>49</v>
      </c>
      <c r="F23" s="8">
        <v>0.61</v>
      </c>
      <c r="G23" s="25">
        <f t="shared" si="0"/>
        <v>1.6299999999999999E-2</v>
      </c>
    </row>
    <row r="24" spans="1:7" ht="12.95" customHeight="1">
      <c r="A24" s="6"/>
      <c r="B24" s="24" t="s">
        <v>225</v>
      </c>
      <c r="C24" s="5" t="s">
        <v>50</v>
      </c>
      <c r="D24" s="5" t="s">
        <v>26</v>
      </c>
      <c r="E24" s="7">
        <v>115</v>
      </c>
      <c r="F24" s="8">
        <v>0.57999999999999996</v>
      </c>
      <c r="G24" s="25">
        <f t="shared" si="0"/>
        <v>1.55E-2</v>
      </c>
    </row>
    <row r="25" spans="1:7" ht="12.95" customHeight="1">
      <c r="A25" s="6"/>
      <c r="B25" s="24" t="s">
        <v>152</v>
      </c>
      <c r="C25" s="5" t="s">
        <v>94</v>
      </c>
      <c r="D25" s="5" t="s">
        <v>38</v>
      </c>
      <c r="E25" s="7">
        <v>48</v>
      </c>
      <c r="F25" s="8">
        <v>0.54</v>
      </c>
      <c r="G25" s="25">
        <f t="shared" si="0"/>
        <v>1.44E-2</v>
      </c>
    </row>
    <row r="26" spans="1:7" ht="12.95" customHeight="1">
      <c r="A26" s="6"/>
      <c r="B26" s="24" t="s">
        <v>146</v>
      </c>
      <c r="C26" s="5" t="s">
        <v>46</v>
      </c>
      <c r="D26" s="5" t="s">
        <v>47</v>
      </c>
      <c r="E26" s="7">
        <v>139</v>
      </c>
      <c r="F26" s="8">
        <v>0.54</v>
      </c>
      <c r="G26" s="25">
        <f t="shared" si="0"/>
        <v>1.44E-2</v>
      </c>
    </row>
    <row r="27" spans="1:7" ht="12.95" customHeight="1">
      <c r="A27" s="6"/>
      <c r="B27" s="24" t="s">
        <v>118</v>
      </c>
      <c r="C27" s="5" t="s">
        <v>48</v>
      </c>
      <c r="D27" s="5" t="s">
        <v>13</v>
      </c>
      <c r="E27" s="7">
        <v>60</v>
      </c>
      <c r="F27" s="8">
        <v>0.52</v>
      </c>
      <c r="G27" s="25">
        <f t="shared" si="0"/>
        <v>1.3899999999999999E-2</v>
      </c>
    </row>
    <row r="28" spans="1:7" ht="12.95" customHeight="1">
      <c r="A28" s="6"/>
      <c r="B28" s="24" t="s">
        <v>156</v>
      </c>
      <c r="C28" s="5" t="s">
        <v>97</v>
      </c>
      <c r="D28" s="5" t="s">
        <v>30</v>
      </c>
      <c r="E28" s="7">
        <v>13</v>
      </c>
      <c r="F28" s="8">
        <v>0.49</v>
      </c>
      <c r="G28" s="25">
        <f t="shared" si="0"/>
        <v>1.3100000000000001E-2</v>
      </c>
    </row>
    <row r="29" spans="1:7" ht="12.95" customHeight="1">
      <c r="A29" s="6"/>
      <c r="B29" s="24" t="s">
        <v>148</v>
      </c>
      <c r="C29" s="5" t="s">
        <v>40</v>
      </c>
      <c r="D29" s="5" t="s">
        <v>41</v>
      </c>
      <c r="E29" s="7">
        <v>288</v>
      </c>
      <c r="F29" s="8">
        <v>0.49</v>
      </c>
      <c r="G29" s="25">
        <f t="shared" si="0"/>
        <v>1.3100000000000001E-2</v>
      </c>
    </row>
    <row r="30" spans="1:7" ht="12.95" customHeight="1">
      <c r="A30" s="6"/>
      <c r="B30" s="24" t="s">
        <v>159</v>
      </c>
      <c r="C30" s="5" t="s">
        <v>95</v>
      </c>
      <c r="D30" s="5" t="s">
        <v>96</v>
      </c>
      <c r="E30" s="7">
        <v>224</v>
      </c>
      <c r="F30" s="8">
        <v>0.47</v>
      </c>
      <c r="G30" s="25">
        <f t="shared" si="0"/>
        <v>1.26E-2</v>
      </c>
    </row>
    <row r="31" spans="1:7" ht="12.95" customHeight="1">
      <c r="A31" s="6"/>
      <c r="B31" s="24" t="s">
        <v>160</v>
      </c>
      <c r="C31" s="5" t="s">
        <v>100</v>
      </c>
      <c r="D31" s="5" t="s">
        <v>101</v>
      </c>
      <c r="E31" s="7">
        <v>69</v>
      </c>
      <c r="F31" s="8">
        <v>0.45</v>
      </c>
      <c r="G31" s="25">
        <f t="shared" si="0"/>
        <v>1.2E-2</v>
      </c>
    </row>
    <row r="32" spans="1:7" ht="12.95" customHeight="1">
      <c r="A32" s="6"/>
      <c r="B32" s="24" t="s">
        <v>162</v>
      </c>
      <c r="C32" s="5" t="s">
        <v>90</v>
      </c>
      <c r="D32" s="5" t="s">
        <v>17</v>
      </c>
      <c r="E32" s="7">
        <v>109</v>
      </c>
      <c r="F32" s="8">
        <v>0.44</v>
      </c>
      <c r="G32" s="25">
        <f t="shared" si="0"/>
        <v>1.18E-2</v>
      </c>
    </row>
    <row r="33" spans="1:7" ht="12.95" customHeight="1">
      <c r="A33" s="6"/>
      <c r="B33" s="24" t="s">
        <v>248</v>
      </c>
      <c r="C33" s="5" t="s">
        <v>249</v>
      </c>
      <c r="D33" s="5" t="s">
        <v>105</v>
      </c>
      <c r="E33" s="7">
        <v>137</v>
      </c>
      <c r="F33" s="8">
        <v>0.43</v>
      </c>
      <c r="G33" s="25">
        <f t="shared" si="0"/>
        <v>1.15E-2</v>
      </c>
    </row>
    <row r="34" spans="1:7" ht="12.95" customHeight="1">
      <c r="A34" s="6"/>
      <c r="B34" s="24" t="s">
        <v>158</v>
      </c>
      <c r="C34" s="5" t="s">
        <v>98</v>
      </c>
      <c r="D34" s="5" t="s">
        <v>96</v>
      </c>
      <c r="E34" s="7">
        <v>252</v>
      </c>
      <c r="F34" s="8">
        <v>0.42</v>
      </c>
      <c r="G34" s="25">
        <f t="shared" si="0"/>
        <v>1.12E-2</v>
      </c>
    </row>
    <row r="35" spans="1:7" ht="12.95" customHeight="1">
      <c r="A35" s="6"/>
      <c r="B35" s="24" t="s">
        <v>150</v>
      </c>
      <c r="C35" s="5" t="s">
        <v>84</v>
      </c>
      <c r="D35" s="5" t="s">
        <v>64</v>
      </c>
      <c r="E35" s="7">
        <v>2</v>
      </c>
      <c r="F35" s="8">
        <v>0.41</v>
      </c>
      <c r="G35" s="25">
        <f t="shared" si="0"/>
        <v>1.0999999999999999E-2</v>
      </c>
    </row>
    <row r="36" spans="1:7" ht="12.95" customHeight="1">
      <c r="A36" s="6"/>
      <c r="B36" s="24" t="s">
        <v>145</v>
      </c>
      <c r="C36" s="5" t="s">
        <v>85</v>
      </c>
      <c r="D36" s="5" t="s">
        <v>30</v>
      </c>
      <c r="E36" s="7">
        <v>13</v>
      </c>
      <c r="F36" s="8">
        <v>0.4</v>
      </c>
      <c r="G36" s="25">
        <f t="shared" si="0"/>
        <v>1.0699999999999999E-2</v>
      </c>
    </row>
    <row r="37" spans="1:7" ht="12.95" customHeight="1">
      <c r="A37" s="6"/>
      <c r="B37" s="24" t="s">
        <v>121</v>
      </c>
      <c r="C37" s="5" t="s">
        <v>45</v>
      </c>
      <c r="D37" s="5" t="s">
        <v>17</v>
      </c>
      <c r="E37" s="7">
        <v>82</v>
      </c>
      <c r="F37" s="8">
        <v>0.39</v>
      </c>
      <c r="G37" s="25">
        <f t="shared" si="0"/>
        <v>1.04E-2</v>
      </c>
    </row>
    <row r="38" spans="1:7" ht="12.95" customHeight="1">
      <c r="A38" s="6"/>
      <c r="B38" s="24" t="s">
        <v>143</v>
      </c>
      <c r="C38" s="5" t="s">
        <v>76</v>
      </c>
      <c r="D38" s="5" t="s">
        <v>67</v>
      </c>
      <c r="E38" s="7">
        <v>10</v>
      </c>
      <c r="F38" s="8">
        <v>0.39</v>
      </c>
      <c r="G38" s="25">
        <f t="shared" si="0"/>
        <v>1.04E-2</v>
      </c>
    </row>
    <row r="39" spans="1:7" ht="12.95" customHeight="1">
      <c r="A39" s="6"/>
      <c r="B39" s="24" t="s">
        <v>229</v>
      </c>
      <c r="C39" s="5" t="s">
        <v>230</v>
      </c>
      <c r="D39" s="5" t="s">
        <v>15</v>
      </c>
      <c r="E39" s="7">
        <v>32</v>
      </c>
      <c r="F39" s="8">
        <v>0.39</v>
      </c>
      <c r="G39" s="25">
        <f t="shared" si="0"/>
        <v>1.04E-2</v>
      </c>
    </row>
    <row r="40" spans="1:7" ht="12.95" customHeight="1">
      <c r="A40" s="6"/>
      <c r="B40" s="24" t="s">
        <v>113</v>
      </c>
      <c r="C40" s="5" t="s">
        <v>42</v>
      </c>
      <c r="D40" s="5" t="s">
        <v>13</v>
      </c>
      <c r="E40" s="7">
        <v>134</v>
      </c>
      <c r="F40" s="8">
        <v>0.38</v>
      </c>
      <c r="G40" s="25">
        <f t="shared" si="0"/>
        <v>1.0200000000000001E-2</v>
      </c>
    </row>
    <row r="41" spans="1:7" ht="12.95" customHeight="1">
      <c r="A41" s="6"/>
      <c r="B41" s="24" t="s">
        <v>123</v>
      </c>
      <c r="C41" s="5" t="s">
        <v>27</v>
      </c>
      <c r="D41" s="5" t="s">
        <v>28</v>
      </c>
      <c r="E41" s="7">
        <v>133</v>
      </c>
      <c r="F41" s="8">
        <v>0.36</v>
      </c>
      <c r="G41" s="25">
        <f t="shared" si="0"/>
        <v>9.5999999999999992E-3</v>
      </c>
    </row>
    <row r="42" spans="1:7" ht="12.95" customHeight="1">
      <c r="A42" s="6"/>
      <c r="B42" s="24" t="s">
        <v>157</v>
      </c>
      <c r="C42" s="5" t="s">
        <v>106</v>
      </c>
      <c r="D42" s="5" t="s">
        <v>105</v>
      </c>
      <c r="E42" s="7">
        <v>135</v>
      </c>
      <c r="F42" s="8">
        <v>0.32</v>
      </c>
      <c r="G42" s="25">
        <f t="shared" si="0"/>
        <v>8.6E-3</v>
      </c>
    </row>
    <row r="43" spans="1:7" ht="12.95" customHeight="1">
      <c r="A43" s="6"/>
      <c r="B43" s="24" t="s">
        <v>130</v>
      </c>
      <c r="C43" s="5" t="s">
        <v>87</v>
      </c>
      <c r="D43" s="5" t="s">
        <v>26</v>
      </c>
      <c r="E43" s="7">
        <v>54</v>
      </c>
      <c r="F43" s="8">
        <v>0.32</v>
      </c>
      <c r="G43" s="25">
        <f t="shared" si="0"/>
        <v>8.6E-3</v>
      </c>
    </row>
    <row r="44" spans="1:7" ht="12.95" customHeight="1">
      <c r="A44" s="6"/>
      <c r="B44" s="24" t="s">
        <v>126</v>
      </c>
      <c r="C44" s="5" t="s">
        <v>49</v>
      </c>
      <c r="D44" s="5" t="s">
        <v>23</v>
      </c>
      <c r="E44" s="7">
        <v>83</v>
      </c>
      <c r="F44" s="8">
        <v>0.31</v>
      </c>
      <c r="G44" s="25">
        <f t="shared" si="0"/>
        <v>8.3000000000000001E-3</v>
      </c>
    </row>
    <row r="45" spans="1:7" ht="12.95" customHeight="1">
      <c r="A45" s="6"/>
      <c r="B45" s="24" t="s">
        <v>211</v>
      </c>
      <c r="C45" s="5" t="s">
        <v>212</v>
      </c>
      <c r="D45" s="5" t="s">
        <v>30</v>
      </c>
      <c r="E45" s="7">
        <v>1</v>
      </c>
      <c r="F45" s="8">
        <v>0.31</v>
      </c>
      <c r="G45" s="25">
        <f t="shared" si="0"/>
        <v>8.3000000000000001E-3</v>
      </c>
    </row>
    <row r="46" spans="1:7" ht="12.95" customHeight="1">
      <c r="A46" s="6"/>
      <c r="B46" s="24" t="s">
        <v>132</v>
      </c>
      <c r="C46" s="5" t="s">
        <v>35</v>
      </c>
      <c r="D46" s="5" t="s">
        <v>36</v>
      </c>
      <c r="E46" s="7">
        <v>58</v>
      </c>
      <c r="F46" s="8">
        <v>0.3</v>
      </c>
      <c r="G46" s="25">
        <f t="shared" si="0"/>
        <v>8.0000000000000002E-3</v>
      </c>
    </row>
    <row r="47" spans="1:7" ht="12.95" customHeight="1">
      <c r="A47" s="6"/>
      <c r="B47" s="24" t="s">
        <v>144</v>
      </c>
      <c r="C47" s="5" t="s">
        <v>77</v>
      </c>
      <c r="D47" s="5" t="s">
        <v>13</v>
      </c>
      <c r="E47" s="7">
        <v>66</v>
      </c>
      <c r="F47" s="8">
        <v>0.3</v>
      </c>
      <c r="G47" s="25">
        <f t="shared" si="0"/>
        <v>8.0000000000000002E-3</v>
      </c>
    </row>
    <row r="48" spans="1:7" ht="12.95" customHeight="1">
      <c r="A48" s="6"/>
      <c r="B48" s="24" t="s">
        <v>119</v>
      </c>
      <c r="C48" s="5" t="s">
        <v>52</v>
      </c>
      <c r="D48" s="5" t="s">
        <v>26</v>
      </c>
      <c r="E48" s="7">
        <v>12</v>
      </c>
      <c r="F48" s="8">
        <v>0.28000000000000003</v>
      </c>
      <c r="G48" s="25">
        <f t="shared" si="0"/>
        <v>7.4999999999999997E-3</v>
      </c>
    </row>
    <row r="49" spans="1:7" ht="12.95" customHeight="1">
      <c r="A49" s="6"/>
      <c r="B49" s="24" t="s">
        <v>153</v>
      </c>
      <c r="C49" s="5" t="s">
        <v>102</v>
      </c>
      <c r="D49" s="5" t="s">
        <v>71</v>
      </c>
      <c r="E49" s="7">
        <v>67</v>
      </c>
      <c r="F49" s="8">
        <v>0.28000000000000003</v>
      </c>
      <c r="G49" s="25">
        <f t="shared" si="0"/>
        <v>7.4999999999999997E-3</v>
      </c>
    </row>
    <row r="50" spans="1:7" ht="12.95" customHeight="1">
      <c r="A50" s="6"/>
      <c r="B50" s="24" t="s">
        <v>142</v>
      </c>
      <c r="C50" s="5" t="s">
        <v>79</v>
      </c>
      <c r="D50" s="5" t="s">
        <v>26</v>
      </c>
      <c r="E50" s="7">
        <v>25</v>
      </c>
      <c r="F50" s="8">
        <v>0.25</v>
      </c>
      <c r="G50" s="25">
        <f t="shared" si="0"/>
        <v>6.7000000000000002E-3</v>
      </c>
    </row>
    <row r="51" spans="1:7" ht="12.95" customHeight="1">
      <c r="A51" s="6"/>
      <c r="B51" s="24" t="s">
        <v>191</v>
      </c>
      <c r="C51" s="5" t="s">
        <v>192</v>
      </c>
      <c r="D51" s="5" t="s">
        <v>193</v>
      </c>
      <c r="E51" s="7">
        <v>55</v>
      </c>
      <c r="F51" s="8">
        <v>0.22</v>
      </c>
      <c r="G51" s="25">
        <f t="shared" si="0"/>
        <v>5.8999999999999999E-3</v>
      </c>
    </row>
    <row r="52" spans="1:7" ht="12.95" customHeight="1">
      <c r="A52" s="6"/>
      <c r="B52" s="24" t="s">
        <v>155</v>
      </c>
      <c r="C52" s="5" t="s">
        <v>99</v>
      </c>
      <c r="D52" s="5" t="s">
        <v>67</v>
      </c>
      <c r="E52" s="7">
        <v>77</v>
      </c>
      <c r="F52" s="8">
        <v>0.21</v>
      </c>
      <c r="G52" s="25">
        <f t="shared" si="0"/>
        <v>5.5999999999999999E-3</v>
      </c>
    </row>
    <row r="53" spans="1:7" ht="12.95" customHeight="1">
      <c r="A53" s="6"/>
      <c r="B53" s="24" t="s">
        <v>177</v>
      </c>
      <c r="C53" s="5" t="s">
        <v>178</v>
      </c>
      <c r="D53" s="5" t="s">
        <v>26</v>
      </c>
      <c r="E53" s="7">
        <v>28</v>
      </c>
      <c r="F53" s="8">
        <v>0.19</v>
      </c>
      <c r="G53" s="25">
        <f t="shared" si="0"/>
        <v>5.1000000000000004E-3</v>
      </c>
    </row>
    <row r="54" spans="1:7" ht="12.95" customHeight="1">
      <c r="A54" s="1"/>
      <c r="B54" s="22" t="s">
        <v>53</v>
      </c>
      <c r="C54" s="5" t="s">
        <v>1</v>
      </c>
      <c r="D54" s="5" t="s">
        <v>1</v>
      </c>
      <c r="E54" s="5" t="s">
        <v>1</v>
      </c>
      <c r="F54" s="9">
        <f>SUM(F7:F53)</f>
        <v>36.739999999999995</v>
      </c>
      <c r="G54" s="26">
        <f>SUM(G7:G53)</f>
        <v>0.98209999999999997</v>
      </c>
    </row>
    <row r="55" spans="1:7" ht="12.95" customHeight="1">
      <c r="A55" s="1"/>
      <c r="B55" s="27" t="s">
        <v>54</v>
      </c>
      <c r="C55" s="10" t="s">
        <v>1</v>
      </c>
      <c r="D55" s="10" t="s">
        <v>1</v>
      </c>
      <c r="E55" s="10" t="s">
        <v>1</v>
      </c>
      <c r="F55" s="11" t="s">
        <v>55</v>
      </c>
      <c r="G55" s="28" t="s">
        <v>55</v>
      </c>
    </row>
    <row r="56" spans="1:7" ht="12.95" customHeight="1">
      <c r="A56" s="1"/>
      <c r="B56" s="27" t="s">
        <v>53</v>
      </c>
      <c r="C56" s="10" t="s">
        <v>1</v>
      </c>
      <c r="D56" s="10" t="s">
        <v>1</v>
      </c>
      <c r="E56" s="10" t="s">
        <v>1</v>
      </c>
      <c r="F56" s="11" t="s">
        <v>55</v>
      </c>
      <c r="G56" s="28" t="s">
        <v>55</v>
      </c>
    </row>
    <row r="57" spans="1:7" ht="12.95" customHeight="1">
      <c r="A57" s="1"/>
      <c r="B57" s="27" t="s">
        <v>56</v>
      </c>
      <c r="C57" s="12" t="s">
        <v>1</v>
      </c>
      <c r="D57" s="10" t="s">
        <v>1</v>
      </c>
      <c r="E57" s="12" t="s">
        <v>1</v>
      </c>
      <c r="F57" s="9">
        <f>+F54</f>
        <v>36.739999999999995</v>
      </c>
      <c r="G57" s="26">
        <f>+G54</f>
        <v>0.98209999999999997</v>
      </c>
    </row>
    <row r="58" spans="1:7" ht="12.95" customHeight="1">
      <c r="A58" s="1"/>
      <c r="B58" s="27" t="s">
        <v>57</v>
      </c>
      <c r="C58" s="5" t="s">
        <v>1</v>
      </c>
      <c r="D58" s="10" t="s">
        <v>1</v>
      </c>
      <c r="E58" s="5" t="s">
        <v>1</v>
      </c>
      <c r="F58" s="13">
        <f>+F59-F57</f>
        <v>0.68000000000000682</v>
      </c>
      <c r="G58" s="26">
        <f>+G59-G57</f>
        <v>1.7900000000000027E-2</v>
      </c>
    </row>
    <row r="59" spans="1:7" ht="12.95" customHeight="1" thickBot="1">
      <c r="A59" s="1"/>
      <c r="B59" s="29" t="s">
        <v>58</v>
      </c>
      <c r="C59" s="30" t="s">
        <v>1</v>
      </c>
      <c r="D59" s="30" t="s">
        <v>1</v>
      </c>
      <c r="E59" s="30" t="s">
        <v>1</v>
      </c>
      <c r="F59" s="31">
        <v>37.42</v>
      </c>
      <c r="G59" s="32">
        <v>1</v>
      </c>
    </row>
    <row r="60" spans="1:7">
      <c r="A60" s="1"/>
      <c r="B60" s="4" t="s">
        <v>1</v>
      </c>
      <c r="C60" s="1"/>
      <c r="D60" s="1"/>
      <c r="E60" s="1"/>
      <c r="F60" s="1"/>
      <c r="G60" s="1"/>
    </row>
  </sheetData>
  <sortState ref="B7:G56">
    <sortCondition descending="1" ref="G7:G5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71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40" customWidth="1"/>
    <col min="5" max="5" width="8.85546875" customWidth="1"/>
    <col min="6" max="6" width="20.85546875" bestFit="1" customWidth="1"/>
    <col min="7" max="7" width="14" customWidth="1"/>
    <col min="8" max="8" width="14.140625" bestFit="1" customWidth="1"/>
  </cols>
  <sheetData>
    <row r="1" spans="1:7" ht="16.5" customHeight="1">
      <c r="A1" s="1"/>
      <c r="B1" s="2" t="s">
        <v>107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344</v>
      </c>
      <c r="C3" s="1"/>
      <c r="D3" s="1"/>
      <c r="E3" s="1"/>
      <c r="F3" s="1"/>
      <c r="G3" s="1"/>
    </row>
    <row r="4" spans="1:7" ht="33" customHeight="1">
      <c r="A4" s="1"/>
      <c r="B4" s="18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1" t="s">
        <v>7</v>
      </c>
    </row>
    <row r="5" spans="1:7" ht="12.95" customHeight="1">
      <c r="A5" s="1"/>
      <c r="B5" s="22" t="s">
        <v>8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7" ht="12.95" customHeight="1">
      <c r="A6" s="1"/>
      <c r="B6" s="22" t="s">
        <v>9</v>
      </c>
      <c r="C6" s="5" t="s">
        <v>1</v>
      </c>
      <c r="D6" s="5" t="s">
        <v>1</v>
      </c>
      <c r="E6" s="5" t="s">
        <v>1</v>
      </c>
      <c r="F6" s="1"/>
      <c r="G6" s="23" t="s">
        <v>1</v>
      </c>
    </row>
    <row r="7" spans="1:7" ht="12.95" customHeight="1">
      <c r="A7" s="6"/>
      <c r="B7" s="24" t="s">
        <v>112</v>
      </c>
      <c r="C7" s="5" t="s">
        <v>10</v>
      </c>
      <c r="D7" s="5" t="s">
        <v>11</v>
      </c>
      <c r="E7" s="7">
        <v>69133</v>
      </c>
      <c r="F7" s="8">
        <v>1246.5</v>
      </c>
      <c r="G7" s="25">
        <f t="shared" ref="G7:G38" si="0">+ROUND(F7/$F$68,4)</f>
        <v>5.7700000000000001E-2</v>
      </c>
    </row>
    <row r="8" spans="1:7" ht="12.95" customHeight="1">
      <c r="A8" s="6"/>
      <c r="B8" s="24" t="s">
        <v>109</v>
      </c>
      <c r="C8" s="5" t="s">
        <v>16</v>
      </c>
      <c r="D8" s="5" t="s">
        <v>17</v>
      </c>
      <c r="E8" s="7">
        <v>154171</v>
      </c>
      <c r="F8" s="8">
        <v>1205.8499999999999</v>
      </c>
      <c r="G8" s="25">
        <f t="shared" si="0"/>
        <v>5.5899999999999998E-2</v>
      </c>
    </row>
    <row r="9" spans="1:7" ht="12.95" customHeight="1">
      <c r="A9" s="6"/>
      <c r="B9" s="24" t="s">
        <v>108</v>
      </c>
      <c r="C9" s="5" t="s">
        <v>14</v>
      </c>
      <c r="D9" s="5" t="s">
        <v>15</v>
      </c>
      <c r="E9" s="7">
        <v>54890</v>
      </c>
      <c r="F9" s="8">
        <v>955.47</v>
      </c>
      <c r="G9" s="25">
        <f t="shared" si="0"/>
        <v>4.4299999999999999E-2</v>
      </c>
    </row>
    <row r="10" spans="1:7" ht="12.95" customHeight="1">
      <c r="A10" s="6"/>
      <c r="B10" s="24" t="s">
        <v>114</v>
      </c>
      <c r="C10" s="5" t="s">
        <v>20</v>
      </c>
      <c r="D10" s="5" t="s">
        <v>11</v>
      </c>
      <c r="E10" s="7">
        <v>326860</v>
      </c>
      <c r="F10" s="8">
        <v>905.24</v>
      </c>
      <c r="G10" s="25">
        <f t="shared" si="0"/>
        <v>4.19E-2</v>
      </c>
    </row>
    <row r="11" spans="1:7" ht="12.95" customHeight="1">
      <c r="A11" s="6"/>
      <c r="B11" s="24" t="s">
        <v>125</v>
      </c>
      <c r="C11" s="5" t="s">
        <v>29</v>
      </c>
      <c r="D11" s="5" t="s">
        <v>30</v>
      </c>
      <c r="E11" s="7">
        <v>9877</v>
      </c>
      <c r="F11" s="8">
        <v>787.51</v>
      </c>
      <c r="G11" s="25">
        <f t="shared" si="0"/>
        <v>3.6499999999999998E-2</v>
      </c>
    </row>
    <row r="12" spans="1:7" ht="12.95" customHeight="1">
      <c r="A12" s="6"/>
      <c r="B12" s="24" t="s">
        <v>134</v>
      </c>
      <c r="C12" s="5" t="s">
        <v>61</v>
      </c>
      <c r="D12" s="5" t="s">
        <v>38</v>
      </c>
      <c r="E12" s="7">
        <v>117916</v>
      </c>
      <c r="F12" s="8">
        <v>693.29</v>
      </c>
      <c r="G12" s="25">
        <f t="shared" si="0"/>
        <v>3.2099999999999997E-2</v>
      </c>
    </row>
    <row r="13" spans="1:7" ht="12.95" customHeight="1">
      <c r="A13" s="6"/>
      <c r="B13" s="24" t="s">
        <v>111</v>
      </c>
      <c r="C13" s="5" t="s">
        <v>18</v>
      </c>
      <c r="D13" s="5" t="s">
        <v>19</v>
      </c>
      <c r="E13" s="7">
        <v>56865</v>
      </c>
      <c r="F13" s="8">
        <v>648.94000000000005</v>
      </c>
      <c r="G13" s="25">
        <f t="shared" si="0"/>
        <v>3.0099999999999998E-2</v>
      </c>
    </row>
    <row r="14" spans="1:7" ht="12.95" customHeight="1">
      <c r="A14" s="6"/>
      <c r="B14" s="24" t="s">
        <v>115</v>
      </c>
      <c r="C14" s="5" t="s">
        <v>44</v>
      </c>
      <c r="D14" s="5" t="s">
        <v>38</v>
      </c>
      <c r="E14" s="7">
        <v>242643</v>
      </c>
      <c r="F14" s="8">
        <v>626.63</v>
      </c>
      <c r="G14" s="25">
        <f t="shared" si="0"/>
        <v>2.9000000000000001E-2</v>
      </c>
    </row>
    <row r="15" spans="1:7" ht="12.95" customHeight="1">
      <c r="A15" s="6"/>
      <c r="B15" s="24" t="s">
        <v>120</v>
      </c>
      <c r="C15" s="5" t="s">
        <v>226</v>
      </c>
      <c r="D15" s="5" t="s">
        <v>34</v>
      </c>
      <c r="E15" s="7">
        <v>332836</v>
      </c>
      <c r="F15" s="8">
        <v>544.35</v>
      </c>
      <c r="G15" s="25">
        <f t="shared" si="0"/>
        <v>2.52E-2</v>
      </c>
    </row>
    <row r="16" spans="1:7" ht="12.95" customHeight="1">
      <c r="A16" s="6"/>
      <c r="B16" s="24" t="s">
        <v>266</v>
      </c>
      <c r="C16" s="5" t="s">
        <v>267</v>
      </c>
      <c r="D16" s="5" t="s">
        <v>11</v>
      </c>
      <c r="E16" s="7">
        <v>356248</v>
      </c>
      <c r="F16" s="8">
        <v>512.28</v>
      </c>
      <c r="G16" s="25">
        <f t="shared" si="0"/>
        <v>2.3699999999999999E-2</v>
      </c>
    </row>
    <row r="17" spans="1:7" ht="12.95" customHeight="1">
      <c r="A17" s="6"/>
      <c r="B17" s="24" t="s">
        <v>154</v>
      </c>
      <c r="C17" s="5" t="s">
        <v>199</v>
      </c>
      <c r="D17" s="5" t="s">
        <v>67</v>
      </c>
      <c r="E17" s="7">
        <v>37649</v>
      </c>
      <c r="F17" s="8">
        <v>426.71</v>
      </c>
      <c r="G17" s="25">
        <f t="shared" si="0"/>
        <v>1.9800000000000002E-2</v>
      </c>
    </row>
    <row r="18" spans="1:7" ht="12.95" customHeight="1">
      <c r="A18" s="6"/>
      <c r="B18" s="24" t="s">
        <v>160</v>
      </c>
      <c r="C18" s="5" t="s">
        <v>100</v>
      </c>
      <c r="D18" s="5" t="s">
        <v>101</v>
      </c>
      <c r="E18" s="7">
        <v>63863</v>
      </c>
      <c r="F18" s="8">
        <v>415.78</v>
      </c>
      <c r="G18" s="25">
        <f t="shared" si="0"/>
        <v>1.9300000000000001E-2</v>
      </c>
    </row>
    <row r="19" spans="1:7" ht="12.95" customHeight="1">
      <c r="A19" s="6"/>
      <c r="B19" s="24" t="s">
        <v>122</v>
      </c>
      <c r="C19" s="5" t="s">
        <v>39</v>
      </c>
      <c r="D19" s="5" t="s">
        <v>23</v>
      </c>
      <c r="E19" s="7">
        <v>30518</v>
      </c>
      <c r="F19" s="8">
        <v>410.86</v>
      </c>
      <c r="G19" s="25">
        <f t="shared" si="0"/>
        <v>1.9E-2</v>
      </c>
    </row>
    <row r="20" spans="1:7" ht="12.95" customHeight="1">
      <c r="A20" s="6"/>
      <c r="B20" s="24" t="s">
        <v>116</v>
      </c>
      <c r="C20" s="5" t="s">
        <v>24</v>
      </c>
      <c r="D20" s="5" t="s">
        <v>11</v>
      </c>
      <c r="E20" s="7">
        <v>79084</v>
      </c>
      <c r="F20" s="8">
        <v>402.38</v>
      </c>
      <c r="G20" s="25">
        <f t="shared" si="0"/>
        <v>1.8599999999999998E-2</v>
      </c>
    </row>
    <row r="21" spans="1:7" ht="12.95" customHeight="1">
      <c r="A21" s="6"/>
      <c r="B21" s="24" t="s">
        <v>167</v>
      </c>
      <c r="C21" s="5" t="s">
        <v>168</v>
      </c>
      <c r="D21" s="5" t="s">
        <v>71</v>
      </c>
      <c r="E21" s="7">
        <v>25347</v>
      </c>
      <c r="F21" s="8">
        <v>372.37</v>
      </c>
      <c r="G21" s="25">
        <f t="shared" si="0"/>
        <v>1.7299999999999999E-2</v>
      </c>
    </row>
    <row r="22" spans="1:7" ht="12.95" customHeight="1">
      <c r="A22" s="6"/>
      <c r="B22" s="24" t="s">
        <v>135</v>
      </c>
      <c r="C22" s="5" t="s">
        <v>63</v>
      </c>
      <c r="D22" s="5" t="s">
        <v>64</v>
      </c>
      <c r="E22" s="7">
        <v>107932</v>
      </c>
      <c r="F22" s="8">
        <v>362.98</v>
      </c>
      <c r="G22" s="25">
        <f t="shared" si="0"/>
        <v>1.6799999999999999E-2</v>
      </c>
    </row>
    <row r="23" spans="1:7" ht="12.95" customHeight="1">
      <c r="A23" s="6"/>
      <c r="B23" s="24" t="s">
        <v>140</v>
      </c>
      <c r="C23" s="5" t="s">
        <v>66</v>
      </c>
      <c r="D23" s="5" t="s">
        <v>67</v>
      </c>
      <c r="E23" s="7">
        <v>1919</v>
      </c>
      <c r="F23" s="8">
        <v>356.34</v>
      </c>
      <c r="G23" s="25">
        <f t="shared" si="0"/>
        <v>1.6500000000000001E-2</v>
      </c>
    </row>
    <row r="24" spans="1:7" ht="12.95" customHeight="1">
      <c r="A24" s="6"/>
      <c r="B24" s="24" t="s">
        <v>264</v>
      </c>
      <c r="C24" s="5" t="s">
        <v>265</v>
      </c>
      <c r="D24" s="5" t="s">
        <v>30</v>
      </c>
      <c r="E24" s="7">
        <v>285686</v>
      </c>
      <c r="F24" s="8">
        <v>351.54</v>
      </c>
      <c r="G24" s="25">
        <f t="shared" si="0"/>
        <v>1.6299999999999999E-2</v>
      </c>
    </row>
    <row r="25" spans="1:7" ht="12.95" customHeight="1">
      <c r="A25" s="6"/>
      <c r="B25" s="24" t="s">
        <v>143</v>
      </c>
      <c r="C25" s="5" t="s">
        <v>76</v>
      </c>
      <c r="D25" s="5" t="s">
        <v>67</v>
      </c>
      <c r="E25" s="7">
        <v>9037</v>
      </c>
      <c r="F25" s="8">
        <v>348.18</v>
      </c>
      <c r="G25" s="25">
        <f t="shared" si="0"/>
        <v>1.61E-2</v>
      </c>
    </row>
    <row r="26" spans="1:7" ht="12.95" customHeight="1">
      <c r="A26" s="6"/>
      <c r="B26" s="24" t="s">
        <v>253</v>
      </c>
      <c r="C26" s="5" t="s">
        <v>254</v>
      </c>
      <c r="D26" s="5" t="s">
        <v>38</v>
      </c>
      <c r="E26" s="7">
        <v>32340</v>
      </c>
      <c r="F26" s="8">
        <v>342.29</v>
      </c>
      <c r="G26" s="25">
        <f t="shared" si="0"/>
        <v>1.5900000000000001E-2</v>
      </c>
    </row>
    <row r="27" spans="1:7" ht="12.95" customHeight="1">
      <c r="A27" s="6"/>
      <c r="B27" s="24" t="s">
        <v>117</v>
      </c>
      <c r="C27" s="5" t="s">
        <v>31</v>
      </c>
      <c r="D27" s="5" t="s">
        <v>13</v>
      </c>
      <c r="E27" s="7">
        <v>13902</v>
      </c>
      <c r="F27" s="8">
        <v>338.79</v>
      </c>
      <c r="G27" s="25">
        <f t="shared" si="0"/>
        <v>1.5699999999999999E-2</v>
      </c>
    </row>
    <row r="28" spans="1:7" ht="12.95" customHeight="1">
      <c r="A28" s="6"/>
      <c r="B28" s="24" t="s">
        <v>200</v>
      </c>
      <c r="C28" s="5" t="s">
        <v>201</v>
      </c>
      <c r="D28" s="5" t="s">
        <v>37</v>
      </c>
      <c r="E28" s="7">
        <v>52654</v>
      </c>
      <c r="F28" s="8">
        <v>337.51</v>
      </c>
      <c r="G28" s="25">
        <f t="shared" si="0"/>
        <v>1.5599999999999999E-2</v>
      </c>
    </row>
    <row r="29" spans="1:7" ht="12.95" customHeight="1">
      <c r="A29" s="6"/>
      <c r="B29" s="24" t="s">
        <v>245</v>
      </c>
      <c r="C29" s="5" t="s">
        <v>246</v>
      </c>
      <c r="D29" s="5" t="s">
        <v>64</v>
      </c>
      <c r="E29" s="7">
        <v>136593</v>
      </c>
      <c r="F29" s="8">
        <v>334.58</v>
      </c>
      <c r="G29" s="25">
        <f t="shared" si="0"/>
        <v>1.55E-2</v>
      </c>
    </row>
    <row r="30" spans="1:7" ht="12.95" customHeight="1">
      <c r="A30" s="6"/>
      <c r="B30" s="24" t="s">
        <v>239</v>
      </c>
      <c r="C30" s="5" t="s">
        <v>240</v>
      </c>
      <c r="D30" s="5" t="s">
        <v>13</v>
      </c>
      <c r="E30" s="7">
        <v>40749</v>
      </c>
      <c r="F30" s="8">
        <v>331.02</v>
      </c>
      <c r="G30" s="25">
        <f t="shared" si="0"/>
        <v>1.5299999999999999E-2</v>
      </c>
    </row>
    <row r="31" spans="1:7" ht="12.95" customHeight="1">
      <c r="A31" s="6"/>
      <c r="B31" s="24" t="s">
        <v>110</v>
      </c>
      <c r="C31" s="5" t="s">
        <v>12</v>
      </c>
      <c r="D31" s="5" t="s">
        <v>13</v>
      </c>
      <c r="E31" s="7">
        <v>36791</v>
      </c>
      <c r="F31" s="8">
        <v>330.66</v>
      </c>
      <c r="G31" s="25">
        <f t="shared" si="0"/>
        <v>1.5299999999999999E-2</v>
      </c>
    </row>
    <row r="32" spans="1:7" ht="12.95" customHeight="1">
      <c r="A32" s="6"/>
      <c r="B32" s="24" t="s">
        <v>133</v>
      </c>
      <c r="C32" s="5" t="s">
        <v>68</v>
      </c>
      <c r="D32" s="5" t="s">
        <v>11</v>
      </c>
      <c r="E32" s="7">
        <v>19659</v>
      </c>
      <c r="F32" s="8">
        <v>330.08</v>
      </c>
      <c r="G32" s="25">
        <f t="shared" si="0"/>
        <v>1.5299999999999999E-2</v>
      </c>
    </row>
    <row r="33" spans="1:7" ht="12.95" customHeight="1">
      <c r="A33" s="6"/>
      <c r="B33" s="24" t="s">
        <v>194</v>
      </c>
      <c r="C33" s="5" t="s">
        <v>195</v>
      </c>
      <c r="D33" s="5" t="s">
        <v>38</v>
      </c>
      <c r="E33" s="7">
        <v>4543</v>
      </c>
      <c r="F33" s="8">
        <v>328.11</v>
      </c>
      <c r="G33" s="25">
        <f t="shared" si="0"/>
        <v>1.52E-2</v>
      </c>
    </row>
    <row r="34" spans="1:7" ht="12.95" customHeight="1">
      <c r="A34" s="6"/>
      <c r="B34" s="24" t="s">
        <v>165</v>
      </c>
      <c r="C34" s="5" t="s">
        <v>88</v>
      </c>
      <c r="D34" s="5" t="s">
        <v>71</v>
      </c>
      <c r="E34" s="7">
        <v>141134</v>
      </c>
      <c r="F34" s="8">
        <v>326.58</v>
      </c>
      <c r="G34" s="25">
        <f t="shared" si="0"/>
        <v>1.5100000000000001E-2</v>
      </c>
    </row>
    <row r="35" spans="1:7" ht="12.95" customHeight="1">
      <c r="A35" s="6"/>
      <c r="B35" s="24" t="s">
        <v>137</v>
      </c>
      <c r="C35" s="5" t="s">
        <v>185</v>
      </c>
      <c r="D35" s="5" t="s">
        <v>15</v>
      </c>
      <c r="E35" s="7">
        <v>17784</v>
      </c>
      <c r="F35" s="8">
        <v>326.33</v>
      </c>
      <c r="G35" s="25">
        <f t="shared" si="0"/>
        <v>1.5100000000000001E-2</v>
      </c>
    </row>
    <row r="36" spans="1:7" ht="12.95" customHeight="1">
      <c r="A36" s="6"/>
      <c r="B36" s="24" t="s">
        <v>255</v>
      </c>
      <c r="C36" s="5" t="s">
        <v>256</v>
      </c>
      <c r="D36" s="5" t="s">
        <v>15</v>
      </c>
      <c r="E36" s="7">
        <v>78747</v>
      </c>
      <c r="F36" s="8">
        <v>325.38</v>
      </c>
      <c r="G36" s="25">
        <f t="shared" si="0"/>
        <v>1.5100000000000001E-2</v>
      </c>
    </row>
    <row r="37" spans="1:7" ht="12.95" customHeight="1">
      <c r="A37" s="6"/>
      <c r="B37" s="24" t="s">
        <v>279</v>
      </c>
      <c r="C37" s="5" t="s">
        <v>280</v>
      </c>
      <c r="D37" s="5" t="s">
        <v>38</v>
      </c>
      <c r="E37" s="7">
        <v>97837</v>
      </c>
      <c r="F37" s="8">
        <v>298.45</v>
      </c>
      <c r="G37" s="25">
        <f t="shared" si="0"/>
        <v>1.38E-2</v>
      </c>
    </row>
    <row r="38" spans="1:7" ht="12.95" customHeight="1">
      <c r="A38" s="6"/>
      <c r="B38" s="24" t="s">
        <v>170</v>
      </c>
      <c r="C38" s="5" t="s">
        <v>171</v>
      </c>
      <c r="D38" s="5" t="s">
        <v>96</v>
      </c>
      <c r="E38" s="7">
        <v>238846</v>
      </c>
      <c r="F38" s="8">
        <v>293.54000000000002</v>
      </c>
      <c r="G38" s="25">
        <f t="shared" si="0"/>
        <v>1.3599999999999999E-2</v>
      </c>
    </row>
    <row r="39" spans="1:7" ht="12.95" customHeight="1">
      <c r="A39" s="6"/>
      <c r="B39" s="24" t="s">
        <v>314</v>
      </c>
      <c r="C39" s="5" t="s">
        <v>315</v>
      </c>
      <c r="D39" s="5" t="s">
        <v>13</v>
      </c>
      <c r="E39" s="7">
        <v>55424</v>
      </c>
      <c r="F39" s="8">
        <v>281.83</v>
      </c>
      <c r="G39" s="25">
        <f t="shared" ref="G39:G56" si="1">+ROUND(F39/$F$68,4)</f>
        <v>1.3100000000000001E-2</v>
      </c>
    </row>
    <row r="40" spans="1:7" ht="12.95" customHeight="1">
      <c r="A40" s="6"/>
      <c r="B40" s="24" t="s">
        <v>151</v>
      </c>
      <c r="C40" s="5" t="s">
        <v>103</v>
      </c>
      <c r="D40" s="5" t="s">
        <v>67</v>
      </c>
      <c r="E40" s="7">
        <v>16970</v>
      </c>
      <c r="F40" s="8">
        <v>280.70999999999998</v>
      </c>
      <c r="G40" s="25">
        <f t="shared" si="1"/>
        <v>1.2999999999999999E-2</v>
      </c>
    </row>
    <row r="41" spans="1:7" ht="12.95" customHeight="1">
      <c r="A41" s="6"/>
      <c r="B41" s="24" t="s">
        <v>21</v>
      </c>
      <c r="C41" s="5" t="s">
        <v>22</v>
      </c>
      <c r="D41" s="5" t="s">
        <v>11</v>
      </c>
      <c r="E41" s="7">
        <v>101209</v>
      </c>
      <c r="F41" s="8">
        <v>256.82</v>
      </c>
      <c r="G41" s="25">
        <f t="shared" si="1"/>
        <v>1.1900000000000001E-2</v>
      </c>
    </row>
    <row r="42" spans="1:7" ht="12.95" customHeight="1">
      <c r="A42" s="6"/>
      <c r="B42" s="24" t="s">
        <v>373</v>
      </c>
      <c r="C42" s="5" t="s">
        <v>374</v>
      </c>
      <c r="D42" s="5" t="s">
        <v>23</v>
      </c>
      <c r="E42" s="7">
        <v>69670</v>
      </c>
      <c r="F42" s="8">
        <v>252.69</v>
      </c>
      <c r="G42" s="25">
        <f t="shared" si="1"/>
        <v>1.17E-2</v>
      </c>
    </row>
    <row r="43" spans="1:7" ht="12.95" customHeight="1">
      <c r="A43" s="6"/>
      <c r="B43" s="24" t="s">
        <v>308</v>
      </c>
      <c r="C43" s="5" t="s">
        <v>309</v>
      </c>
      <c r="D43" s="5" t="s">
        <v>101</v>
      </c>
      <c r="E43" s="7">
        <v>462606</v>
      </c>
      <c r="F43" s="8">
        <v>248.19</v>
      </c>
      <c r="G43" s="25">
        <f t="shared" si="1"/>
        <v>1.15E-2</v>
      </c>
    </row>
    <row r="44" spans="1:7" ht="12.95" customHeight="1">
      <c r="A44" s="6"/>
      <c r="B44" s="24" t="s">
        <v>235</v>
      </c>
      <c r="C44" s="5" t="s">
        <v>236</v>
      </c>
      <c r="D44" s="5" t="s">
        <v>11</v>
      </c>
      <c r="E44" s="7">
        <v>858519</v>
      </c>
      <c r="F44" s="8">
        <v>242.53</v>
      </c>
      <c r="G44" s="25">
        <f t="shared" si="1"/>
        <v>1.12E-2</v>
      </c>
    </row>
    <row r="45" spans="1:7" ht="12.95" customHeight="1">
      <c r="A45" s="6"/>
      <c r="B45" s="24" t="s">
        <v>348</v>
      </c>
      <c r="C45" s="5" t="s">
        <v>329</v>
      </c>
      <c r="D45" s="5" t="s">
        <v>15</v>
      </c>
      <c r="E45" s="7">
        <v>131062</v>
      </c>
      <c r="F45" s="8">
        <v>240.7</v>
      </c>
      <c r="G45" s="25">
        <f t="shared" si="1"/>
        <v>1.12E-2</v>
      </c>
    </row>
    <row r="46" spans="1:7" ht="12.95" customHeight="1">
      <c r="A46" s="6"/>
      <c r="B46" s="24" t="s">
        <v>340</v>
      </c>
      <c r="C46" s="5" t="s">
        <v>341</v>
      </c>
      <c r="D46" s="5" t="s">
        <v>247</v>
      </c>
      <c r="E46" s="7">
        <v>94355</v>
      </c>
      <c r="F46" s="8">
        <v>234.57</v>
      </c>
      <c r="G46" s="25">
        <f t="shared" si="1"/>
        <v>1.09E-2</v>
      </c>
    </row>
    <row r="47" spans="1:7" ht="12.95" customHeight="1">
      <c r="A47" s="6"/>
      <c r="B47" s="24" t="s">
        <v>217</v>
      </c>
      <c r="C47" s="5" t="s">
        <v>218</v>
      </c>
      <c r="D47" s="5" t="s">
        <v>358</v>
      </c>
      <c r="E47" s="7">
        <v>199269</v>
      </c>
      <c r="F47" s="8">
        <v>231.35</v>
      </c>
      <c r="G47" s="25">
        <f t="shared" si="1"/>
        <v>1.0699999999999999E-2</v>
      </c>
    </row>
    <row r="48" spans="1:7" ht="12.95" customHeight="1">
      <c r="A48" s="6"/>
      <c r="B48" s="24" t="s">
        <v>359</v>
      </c>
      <c r="C48" s="5" t="s">
        <v>360</v>
      </c>
      <c r="D48" s="5" t="s">
        <v>15</v>
      </c>
      <c r="E48" s="7">
        <v>618980</v>
      </c>
      <c r="F48" s="8">
        <v>229.33</v>
      </c>
      <c r="G48" s="25">
        <f t="shared" si="1"/>
        <v>1.06E-2</v>
      </c>
    </row>
    <row r="49" spans="1:7" ht="12.95" customHeight="1">
      <c r="A49" s="6"/>
      <c r="B49" s="24" t="s">
        <v>302</v>
      </c>
      <c r="C49" s="5" t="s">
        <v>303</v>
      </c>
      <c r="D49" s="5" t="s">
        <v>28</v>
      </c>
      <c r="E49" s="7">
        <v>182234</v>
      </c>
      <c r="F49" s="8">
        <v>214.31</v>
      </c>
      <c r="G49" s="25">
        <f t="shared" si="1"/>
        <v>9.9000000000000008E-3</v>
      </c>
    </row>
    <row r="50" spans="1:7" ht="12.95" customHeight="1">
      <c r="A50" s="6"/>
      <c r="B50" s="24" t="s">
        <v>118</v>
      </c>
      <c r="C50" s="5" t="s">
        <v>48</v>
      </c>
      <c r="D50" s="5" t="s">
        <v>13</v>
      </c>
      <c r="E50" s="7">
        <v>24288</v>
      </c>
      <c r="F50" s="8">
        <v>212.4</v>
      </c>
      <c r="G50" s="25">
        <f t="shared" si="1"/>
        <v>9.7999999999999997E-3</v>
      </c>
    </row>
    <row r="51" spans="1:7" ht="12.95" customHeight="1">
      <c r="A51" s="6"/>
      <c r="B51" s="24" t="s">
        <v>248</v>
      </c>
      <c r="C51" s="5" t="s">
        <v>249</v>
      </c>
      <c r="D51" s="5" t="s">
        <v>105</v>
      </c>
      <c r="E51" s="7">
        <v>66540</v>
      </c>
      <c r="F51" s="8">
        <v>208.9</v>
      </c>
      <c r="G51" s="25">
        <f t="shared" si="1"/>
        <v>9.7000000000000003E-3</v>
      </c>
    </row>
    <row r="52" spans="1:7" ht="12.95" customHeight="1">
      <c r="A52" s="6"/>
      <c r="B52" s="24" t="s">
        <v>277</v>
      </c>
      <c r="C52" s="5" t="s">
        <v>278</v>
      </c>
      <c r="D52" s="5" t="s">
        <v>96</v>
      </c>
      <c r="E52" s="7">
        <v>163515</v>
      </c>
      <c r="F52" s="8">
        <v>202.35</v>
      </c>
      <c r="G52" s="25">
        <f t="shared" si="1"/>
        <v>9.4000000000000004E-3</v>
      </c>
    </row>
    <row r="53" spans="1:7" ht="12.95" customHeight="1">
      <c r="A53" s="6"/>
      <c r="B53" s="24" t="s">
        <v>283</v>
      </c>
      <c r="C53" s="5" t="s">
        <v>284</v>
      </c>
      <c r="D53" s="5" t="s">
        <v>28</v>
      </c>
      <c r="E53" s="7">
        <v>143558</v>
      </c>
      <c r="F53" s="8">
        <v>199.19</v>
      </c>
      <c r="G53" s="25">
        <f t="shared" si="1"/>
        <v>9.1999999999999998E-3</v>
      </c>
    </row>
    <row r="54" spans="1:7" ht="12.95" customHeight="1">
      <c r="A54" s="6"/>
      <c r="B54" s="24" t="s">
        <v>257</v>
      </c>
      <c r="C54" s="5" t="s">
        <v>258</v>
      </c>
      <c r="D54" s="5" t="s">
        <v>259</v>
      </c>
      <c r="E54" s="7">
        <v>45031</v>
      </c>
      <c r="F54" s="8">
        <v>194.49</v>
      </c>
      <c r="G54" s="25">
        <f t="shared" si="1"/>
        <v>8.9999999999999993E-3</v>
      </c>
    </row>
    <row r="55" spans="1:7" ht="12.95" customHeight="1">
      <c r="A55" s="6"/>
      <c r="B55" s="24" t="s">
        <v>349</v>
      </c>
      <c r="C55" s="5" t="s">
        <v>350</v>
      </c>
      <c r="D55" s="5" t="s">
        <v>15</v>
      </c>
      <c r="E55" s="7">
        <v>30553</v>
      </c>
      <c r="F55" s="8">
        <v>180.32</v>
      </c>
      <c r="G55" s="25">
        <f t="shared" si="1"/>
        <v>8.3999999999999995E-3</v>
      </c>
    </row>
    <row r="56" spans="1:7" ht="12.95" customHeight="1">
      <c r="A56" s="6"/>
      <c r="B56" s="24" t="s">
        <v>351</v>
      </c>
      <c r="C56" s="5" t="s">
        <v>352</v>
      </c>
      <c r="D56" s="5" t="s">
        <v>17</v>
      </c>
      <c r="E56" s="7">
        <v>37910</v>
      </c>
      <c r="F56" s="8">
        <v>161.69</v>
      </c>
      <c r="G56" s="25">
        <f t="shared" si="1"/>
        <v>7.4999999999999997E-3</v>
      </c>
    </row>
    <row r="57" spans="1:7" ht="12.95" customHeight="1">
      <c r="A57" s="6"/>
      <c r="B57" s="24" t="s">
        <v>361</v>
      </c>
      <c r="C57" s="5" t="s">
        <v>362</v>
      </c>
      <c r="D57" s="5" t="s">
        <v>13</v>
      </c>
      <c r="E57" s="7">
        <v>157898</v>
      </c>
      <c r="F57" s="8">
        <v>156.16</v>
      </c>
      <c r="G57" s="25">
        <f t="shared" ref="G57:G64" si="2">+ROUND(F57/$F$68,4)</f>
        <v>7.1999999999999998E-3</v>
      </c>
    </row>
    <row r="58" spans="1:7" ht="12.95" customHeight="1">
      <c r="A58" s="6"/>
      <c r="B58" s="24" t="s">
        <v>153</v>
      </c>
      <c r="C58" s="5" t="s">
        <v>102</v>
      </c>
      <c r="D58" s="5" t="s">
        <v>71</v>
      </c>
      <c r="E58" s="7">
        <v>36936</v>
      </c>
      <c r="F58" s="8">
        <v>154.80000000000001</v>
      </c>
      <c r="G58" s="25">
        <f t="shared" si="2"/>
        <v>7.1999999999999998E-3</v>
      </c>
    </row>
    <row r="59" spans="1:7" ht="12.95" customHeight="1">
      <c r="A59" s="6"/>
      <c r="B59" s="24" t="s">
        <v>365</v>
      </c>
      <c r="C59" s="5" t="s">
        <v>366</v>
      </c>
      <c r="D59" s="5" t="s">
        <v>355</v>
      </c>
      <c r="E59" s="7">
        <v>28965</v>
      </c>
      <c r="F59" s="8">
        <v>152.4</v>
      </c>
      <c r="G59" s="25">
        <f t="shared" si="2"/>
        <v>7.1000000000000004E-3</v>
      </c>
    </row>
    <row r="60" spans="1:7" ht="12.95" customHeight="1">
      <c r="A60" s="6"/>
      <c r="B60" s="24" t="s">
        <v>353</v>
      </c>
      <c r="C60" s="5" t="s">
        <v>354</v>
      </c>
      <c r="D60" s="5" t="s">
        <v>355</v>
      </c>
      <c r="E60" s="7">
        <v>45000</v>
      </c>
      <c r="F60" s="8">
        <v>132.80000000000001</v>
      </c>
      <c r="G60" s="25">
        <f t="shared" si="2"/>
        <v>6.1999999999999998E-3</v>
      </c>
    </row>
    <row r="61" spans="1:7" ht="12.95" customHeight="1">
      <c r="A61" s="6"/>
      <c r="B61" s="24" t="s">
        <v>183</v>
      </c>
      <c r="C61" s="5" t="s">
        <v>184</v>
      </c>
      <c r="D61" s="5" t="s">
        <v>15</v>
      </c>
      <c r="E61" s="7">
        <v>85307</v>
      </c>
      <c r="F61" s="8">
        <v>130.35</v>
      </c>
      <c r="G61" s="25">
        <f t="shared" si="2"/>
        <v>6.0000000000000001E-3</v>
      </c>
    </row>
    <row r="62" spans="1:7" ht="12.95" customHeight="1">
      <c r="A62" s="6"/>
      <c r="B62" s="24" t="s">
        <v>225</v>
      </c>
      <c r="C62" s="5" t="s">
        <v>50</v>
      </c>
      <c r="D62" s="5" t="s">
        <v>26</v>
      </c>
      <c r="E62" s="7">
        <v>23944</v>
      </c>
      <c r="F62" s="8">
        <v>120.49</v>
      </c>
      <c r="G62" s="25">
        <f t="shared" si="2"/>
        <v>5.5999999999999999E-3</v>
      </c>
    </row>
    <row r="63" spans="1:7" ht="12.95" customHeight="1">
      <c r="A63" s="6"/>
      <c r="B63" s="24" t="s">
        <v>131</v>
      </c>
      <c r="C63" s="5" t="s">
        <v>70</v>
      </c>
      <c r="D63" s="5" t="s">
        <v>38</v>
      </c>
      <c r="E63" s="7">
        <v>11000</v>
      </c>
      <c r="F63" s="8">
        <v>100.73</v>
      </c>
      <c r="G63" s="25">
        <f t="shared" si="2"/>
        <v>4.7000000000000002E-3</v>
      </c>
    </row>
    <row r="64" spans="1:7" ht="12.95" customHeight="1">
      <c r="A64" s="6"/>
      <c r="B64" s="24" t="s">
        <v>371</v>
      </c>
      <c r="C64" s="5" t="s">
        <v>372</v>
      </c>
      <c r="D64" s="5" t="s">
        <v>51</v>
      </c>
      <c r="E64" s="7">
        <v>15580</v>
      </c>
      <c r="F64" s="8">
        <v>98.75</v>
      </c>
      <c r="G64" s="25">
        <f t="shared" si="2"/>
        <v>4.5999999999999999E-3</v>
      </c>
    </row>
    <row r="65" spans="1:7" ht="12.95" customHeight="1">
      <c r="A65" s="1"/>
      <c r="B65" s="22" t="s">
        <v>53</v>
      </c>
      <c r="C65" s="5" t="s">
        <v>1</v>
      </c>
      <c r="D65" s="5" t="s">
        <v>1</v>
      </c>
      <c r="E65" s="5" t="s">
        <v>1</v>
      </c>
      <c r="F65" s="9">
        <f>SUM(F7:F64)</f>
        <v>20935.370000000003</v>
      </c>
      <c r="G65" s="26">
        <f>SUM(G7:G64)</f>
        <v>0.9699000000000001</v>
      </c>
    </row>
    <row r="66" spans="1:7" ht="12.95" customHeight="1">
      <c r="A66" s="1"/>
      <c r="B66" s="27" t="s">
        <v>56</v>
      </c>
      <c r="C66" s="12" t="s">
        <v>1</v>
      </c>
      <c r="D66" s="10" t="s">
        <v>1</v>
      </c>
      <c r="E66" s="12" t="s">
        <v>1</v>
      </c>
      <c r="F66" s="9">
        <f>+F65</f>
        <v>20935.370000000003</v>
      </c>
      <c r="G66" s="26">
        <f>+G65</f>
        <v>0.9699000000000001</v>
      </c>
    </row>
    <row r="67" spans="1:7" ht="12.95" customHeight="1">
      <c r="A67" s="1"/>
      <c r="B67" s="27" t="s">
        <v>57</v>
      </c>
      <c r="C67" s="5" t="s">
        <v>1</v>
      </c>
      <c r="D67" s="10" t="s">
        <v>1</v>
      </c>
      <c r="E67" s="5" t="s">
        <v>1</v>
      </c>
      <c r="F67" s="13">
        <f>+F68-F66</f>
        <v>649.45999999999913</v>
      </c>
      <c r="G67" s="26">
        <f>+G68-G66</f>
        <v>3.0099999999999905E-2</v>
      </c>
    </row>
    <row r="68" spans="1:7" ht="12.95" customHeight="1" thickBot="1">
      <c r="A68" s="1"/>
      <c r="B68" s="29" t="s">
        <v>58</v>
      </c>
      <c r="C68" s="30" t="s">
        <v>1</v>
      </c>
      <c r="D68" s="30" t="s">
        <v>1</v>
      </c>
      <c r="E68" s="30" t="s">
        <v>1</v>
      </c>
      <c r="F68" s="31">
        <v>21584.83</v>
      </c>
      <c r="G68" s="32">
        <v>1</v>
      </c>
    </row>
    <row r="69" spans="1:7">
      <c r="A69" s="1"/>
      <c r="B69" s="2"/>
      <c r="C69" s="1"/>
      <c r="D69" s="1"/>
      <c r="E69" s="1"/>
      <c r="F69" s="1"/>
      <c r="G69" s="1"/>
    </row>
    <row r="70" spans="1:7">
      <c r="A70" s="1"/>
      <c r="B70" s="2"/>
      <c r="C70" s="1"/>
      <c r="D70" s="1"/>
      <c r="E70" s="1"/>
      <c r="F70" s="1"/>
      <c r="G70" s="17"/>
    </row>
    <row r="71" spans="1:7">
      <c r="A71" s="1"/>
      <c r="B71" s="35"/>
      <c r="C71" s="1"/>
      <c r="D71" s="1"/>
      <c r="E71" s="1"/>
      <c r="F71" s="16"/>
      <c r="G71" s="1"/>
    </row>
  </sheetData>
  <sortState ref="B7:G60">
    <sortCondition descending="1" ref="G7:G60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G59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30.7109375" customWidth="1"/>
    <col min="5" max="5" width="8.71093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89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344</v>
      </c>
      <c r="C3" s="1"/>
      <c r="D3" s="1"/>
      <c r="E3" s="1"/>
      <c r="F3" s="1"/>
      <c r="G3" s="1"/>
    </row>
    <row r="4" spans="1:7" ht="33" customHeight="1">
      <c r="A4" s="1"/>
      <c r="B4" s="18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1" t="s">
        <v>7</v>
      </c>
    </row>
    <row r="5" spans="1:7" ht="12.95" customHeight="1">
      <c r="A5" s="1"/>
      <c r="B5" s="22" t="s">
        <v>8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7" ht="12.95" customHeight="1">
      <c r="A6" s="1"/>
      <c r="B6" s="22" t="s">
        <v>9</v>
      </c>
      <c r="C6" s="5" t="s">
        <v>1</v>
      </c>
      <c r="D6" s="5" t="s">
        <v>1</v>
      </c>
      <c r="E6" s="5" t="s">
        <v>1</v>
      </c>
      <c r="F6" s="1"/>
      <c r="G6" s="23" t="s">
        <v>1</v>
      </c>
    </row>
    <row r="7" spans="1:7" ht="12.95" customHeight="1">
      <c r="A7" s="6"/>
      <c r="B7" s="24" t="s">
        <v>111</v>
      </c>
      <c r="C7" s="5" t="s">
        <v>18</v>
      </c>
      <c r="D7" s="5" t="s">
        <v>19</v>
      </c>
      <c r="E7" s="7">
        <v>2590</v>
      </c>
      <c r="F7" s="8">
        <v>29.56</v>
      </c>
      <c r="G7" s="25">
        <f t="shared" ref="G7:G45" si="0">+ROUND(F7/$F$58,4)</f>
        <v>5.96E-2</v>
      </c>
    </row>
    <row r="8" spans="1:7" ht="12.95" customHeight="1">
      <c r="A8" s="6"/>
      <c r="B8" s="24" t="s">
        <v>122</v>
      </c>
      <c r="C8" s="5" t="s">
        <v>39</v>
      </c>
      <c r="D8" s="5" t="s">
        <v>23</v>
      </c>
      <c r="E8" s="7">
        <v>2027</v>
      </c>
      <c r="F8" s="8">
        <v>27.29</v>
      </c>
      <c r="G8" s="25">
        <f t="shared" si="0"/>
        <v>5.5E-2</v>
      </c>
    </row>
    <row r="9" spans="1:7" ht="12.95" customHeight="1">
      <c r="A9" s="6"/>
      <c r="B9" s="24" t="s">
        <v>120</v>
      </c>
      <c r="C9" s="5" t="s">
        <v>226</v>
      </c>
      <c r="D9" s="5" t="s">
        <v>34</v>
      </c>
      <c r="E9" s="7">
        <v>13892</v>
      </c>
      <c r="F9" s="8">
        <v>22.72</v>
      </c>
      <c r="G9" s="25">
        <f t="shared" si="0"/>
        <v>4.58E-2</v>
      </c>
    </row>
    <row r="10" spans="1:7" ht="12.95" customHeight="1">
      <c r="A10" s="6"/>
      <c r="B10" s="24" t="s">
        <v>159</v>
      </c>
      <c r="C10" s="5" t="s">
        <v>95</v>
      </c>
      <c r="D10" s="5" t="s">
        <v>96</v>
      </c>
      <c r="E10" s="7">
        <v>9915</v>
      </c>
      <c r="F10" s="8">
        <v>20.89</v>
      </c>
      <c r="G10" s="25">
        <f t="shared" si="0"/>
        <v>4.2099999999999999E-2</v>
      </c>
    </row>
    <row r="11" spans="1:7" ht="12.95" customHeight="1">
      <c r="A11" s="6"/>
      <c r="B11" s="24" t="s">
        <v>114</v>
      </c>
      <c r="C11" s="5" t="s">
        <v>20</v>
      </c>
      <c r="D11" s="5" t="s">
        <v>11</v>
      </c>
      <c r="E11" s="7">
        <v>6525</v>
      </c>
      <c r="F11" s="8">
        <v>18.07</v>
      </c>
      <c r="G11" s="25">
        <f t="shared" si="0"/>
        <v>3.6400000000000002E-2</v>
      </c>
    </row>
    <row r="12" spans="1:7" ht="12.95" customHeight="1">
      <c r="A12" s="6"/>
      <c r="B12" s="24" t="s">
        <v>167</v>
      </c>
      <c r="C12" s="5" t="s">
        <v>168</v>
      </c>
      <c r="D12" s="5" t="s">
        <v>71</v>
      </c>
      <c r="E12" s="7">
        <v>1210</v>
      </c>
      <c r="F12" s="8">
        <v>17.78</v>
      </c>
      <c r="G12" s="25">
        <f t="shared" si="0"/>
        <v>3.5900000000000001E-2</v>
      </c>
    </row>
    <row r="13" spans="1:7" ht="12.95" customHeight="1">
      <c r="A13" s="6"/>
      <c r="B13" s="24" t="s">
        <v>157</v>
      </c>
      <c r="C13" s="5" t="s">
        <v>106</v>
      </c>
      <c r="D13" s="5" t="s">
        <v>105</v>
      </c>
      <c r="E13" s="7">
        <v>7347</v>
      </c>
      <c r="F13" s="8">
        <v>17.690000000000001</v>
      </c>
      <c r="G13" s="25">
        <f t="shared" si="0"/>
        <v>3.5700000000000003E-2</v>
      </c>
    </row>
    <row r="14" spans="1:7" ht="12.95" customHeight="1">
      <c r="A14" s="6"/>
      <c r="B14" s="24" t="s">
        <v>109</v>
      </c>
      <c r="C14" s="5" t="s">
        <v>16</v>
      </c>
      <c r="D14" s="5" t="s">
        <v>17</v>
      </c>
      <c r="E14" s="7">
        <v>2215</v>
      </c>
      <c r="F14" s="8">
        <v>17.32</v>
      </c>
      <c r="G14" s="25">
        <f t="shared" si="0"/>
        <v>3.49E-2</v>
      </c>
    </row>
    <row r="15" spans="1:7" ht="12.95" customHeight="1">
      <c r="A15" s="6"/>
      <c r="B15" s="24" t="s">
        <v>206</v>
      </c>
      <c r="C15" s="5" t="s">
        <v>207</v>
      </c>
      <c r="D15" s="5" t="s">
        <v>96</v>
      </c>
      <c r="E15" s="7">
        <v>1704</v>
      </c>
      <c r="F15" s="8">
        <v>16.809999999999999</v>
      </c>
      <c r="G15" s="25">
        <f t="shared" si="0"/>
        <v>3.39E-2</v>
      </c>
    </row>
    <row r="16" spans="1:7" ht="12.95" customHeight="1">
      <c r="A16" s="6"/>
      <c r="B16" s="24" t="s">
        <v>166</v>
      </c>
      <c r="C16" s="5" t="s">
        <v>208</v>
      </c>
      <c r="D16" s="5" t="s">
        <v>101</v>
      </c>
      <c r="E16" s="7">
        <v>6268</v>
      </c>
      <c r="F16" s="8">
        <v>15.57</v>
      </c>
      <c r="G16" s="25">
        <f t="shared" si="0"/>
        <v>3.1399999999999997E-2</v>
      </c>
    </row>
    <row r="17" spans="1:7" ht="12.95" customHeight="1">
      <c r="A17" s="6"/>
      <c r="B17" s="24" t="s">
        <v>170</v>
      </c>
      <c r="C17" s="5" t="s">
        <v>171</v>
      </c>
      <c r="D17" s="5" t="s">
        <v>96</v>
      </c>
      <c r="E17" s="7">
        <v>12208</v>
      </c>
      <c r="F17" s="8">
        <v>15</v>
      </c>
      <c r="G17" s="25">
        <f t="shared" si="0"/>
        <v>3.0300000000000001E-2</v>
      </c>
    </row>
    <row r="18" spans="1:7" ht="12.95" customHeight="1">
      <c r="A18" s="6"/>
      <c r="B18" s="24" t="s">
        <v>160</v>
      </c>
      <c r="C18" s="5" t="s">
        <v>100</v>
      </c>
      <c r="D18" s="5" t="s">
        <v>101</v>
      </c>
      <c r="E18" s="7">
        <v>2219</v>
      </c>
      <c r="F18" s="8">
        <v>14.45</v>
      </c>
      <c r="G18" s="25">
        <f t="shared" si="0"/>
        <v>2.9100000000000001E-2</v>
      </c>
    </row>
    <row r="19" spans="1:7" ht="12.95" customHeight="1">
      <c r="A19" s="6"/>
      <c r="B19" s="24" t="s">
        <v>172</v>
      </c>
      <c r="C19" s="5" t="s">
        <v>173</v>
      </c>
      <c r="D19" s="5" t="s">
        <v>51</v>
      </c>
      <c r="E19" s="7">
        <v>1047</v>
      </c>
      <c r="F19" s="8">
        <v>13.86</v>
      </c>
      <c r="G19" s="25">
        <f t="shared" si="0"/>
        <v>2.8000000000000001E-2</v>
      </c>
    </row>
    <row r="20" spans="1:7" ht="12.95" customHeight="1">
      <c r="A20" s="6"/>
      <c r="B20" s="24" t="s">
        <v>165</v>
      </c>
      <c r="C20" s="5" t="s">
        <v>88</v>
      </c>
      <c r="D20" s="5" t="s">
        <v>71</v>
      </c>
      <c r="E20" s="7">
        <v>5511</v>
      </c>
      <c r="F20" s="8">
        <v>12.75</v>
      </c>
      <c r="G20" s="25">
        <f t="shared" si="0"/>
        <v>2.5700000000000001E-2</v>
      </c>
    </row>
    <row r="21" spans="1:7" ht="12.95" customHeight="1">
      <c r="A21" s="6"/>
      <c r="B21" s="24" t="s">
        <v>202</v>
      </c>
      <c r="C21" s="5" t="s">
        <v>203</v>
      </c>
      <c r="D21" s="5" t="s">
        <v>71</v>
      </c>
      <c r="E21" s="7">
        <v>6124</v>
      </c>
      <c r="F21" s="8">
        <v>12.26</v>
      </c>
      <c r="G21" s="25">
        <f t="shared" si="0"/>
        <v>2.47E-2</v>
      </c>
    </row>
    <row r="22" spans="1:7" ht="12.95" customHeight="1">
      <c r="A22" s="6"/>
      <c r="B22" s="24" t="s">
        <v>143</v>
      </c>
      <c r="C22" s="5" t="s">
        <v>76</v>
      </c>
      <c r="D22" s="5" t="s">
        <v>67</v>
      </c>
      <c r="E22" s="7">
        <v>315</v>
      </c>
      <c r="F22" s="8">
        <v>12.14</v>
      </c>
      <c r="G22" s="25">
        <f t="shared" si="0"/>
        <v>2.4500000000000001E-2</v>
      </c>
    </row>
    <row r="23" spans="1:7" ht="12.95" customHeight="1">
      <c r="A23" s="6"/>
      <c r="B23" s="24" t="s">
        <v>289</v>
      </c>
      <c r="C23" s="5" t="s">
        <v>290</v>
      </c>
      <c r="D23" s="5" t="s">
        <v>51</v>
      </c>
      <c r="E23" s="7">
        <v>1459</v>
      </c>
      <c r="F23" s="8">
        <v>10.68</v>
      </c>
      <c r="G23" s="25">
        <f t="shared" si="0"/>
        <v>2.1499999999999998E-2</v>
      </c>
    </row>
    <row r="24" spans="1:7" ht="12.95" customHeight="1">
      <c r="A24" s="6"/>
      <c r="B24" s="24" t="s">
        <v>139</v>
      </c>
      <c r="C24" s="5" t="s">
        <v>69</v>
      </c>
      <c r="D24" s="5" t="s">
        <v>67</v>
      </c>
      <c r="E24" s="7">
        <v>1493</v>
      </c>
      <c r="F24" s="8">
        <v>10.31</v>
      </c>
      <c r="G24" s="25">
        <f t="shared" si="0"/>
        <v>2.0799999999999999E-2</v>
      </c>
    </row>
    <row r="25" spans="1:7" ht="12.95" customHeight="1">
      <c r="A25" s="6"/>
      <c r="B25" s="24" t="s">
        <v>112</v>
      </c>
      <c r="C25" s="5" t="s">
        <v>10</v>
      </c>
      <c r="D25" s="5" t="s">
        <v>11</v>
      </c>
      <c r="E25" s="7">
        <v>554</v>
      </c>
      <c r="F25" s="8">
        <v>9.99</v>
      </c>
      <c r="G25" s="25">
        <f t="shared" si="0"/>
        <v>2.0199999999999999E-2</v>
      </c>
    </row>
    <row r="26" spans="1:7" ht="12.95" customHeight="1">
      <c r="A26" s="6"/>
      <c r="B26" s="24" t="s">
        <v>308</v>
      </c>
      <c r="C26" s="5" t="s">
        <v>309</v>
      </c>
      <c r="D26" s="5" t="s">
        <v>101</v>
      </c>
      <c r="E26" s="7">
        <v>16726</v>
      </c>
      <c r="F26" s="8">
        <v>8.9700000000000006</v>
      </c>
      <c r="G26" s="25">
        <f t="shared" si="0"/>
        <v>1.8100000000000002E-2</v>
      </c>
    </row>
    <row r="27" spans="1:7" ht="12.95" customHeight="1">
      <c r="A27" s="6"/>
      <c r="B27" s="24" t="s">
        <v>127</v>
      </c>
      <c r="C27" s="5" t="s">
        <v>25</v>
      </c>
      <c r="D27" s="5" t="s">
        <v>26</v>
      </c>
      <c r="E27" s="7">
        <v>336</v>
      </c>
      <c r="F27" s="8">
        <v>8.82</v>
      </c>
      <c r="G27" s="25">
        <f t="shared" si="0"/>
        <v>1.78E-2</v>
      </c>
    </row>
    <row r="28" spans="1:7" ht="12.95" customHeight="1">
      <c r="A28" s="6"/>
      <c r="B28" s="24" t="s">
        <v>233</v>
      </c>
      <c r="C28" s="5" t="s">
        <v>234</v>
      </c>
      <c r="D28" s="5" t="s">
        <v>19</v>
      </c>
      <c r="E28" s="7">
        <v>10173</v>
      </c>
      <c r="F28" s="8">
        <v>8.4499999999999993</v>
      </c>
      <c r="G28" s="25">
        <f t="shared" si="0"/>
        <v>1.7000000000000001E-2</v>
      </c>
    </row>
    <row r="29" spans="1:7" ht="12.95" customHeight="1">
      <c r="A29" s="6"/>
      <c r="B29" s="24" t="s">
        <v>21</v>
      </c>
      <c r="C29" s="5" t="s">
        <v>22</v>
      </c>
      <c r="D29" s="5" t="s">
        <v>11</v>
      </c>
      <c r="E29" s="7">
        <v>3062</v>
      </c>
      <c r="F29" s="8">
        <v>7.77</v>
      </c>
      <c r="G29" s="25">
        <f t="shared" si="0"/>
        <v>1.5699999999999999E-2</v>
      </c>
    </row>
    <row r="30" spans="1:7" ht="12.95" customHeight="1">
      <c r="A30" s="6"/>
      <c r="B30" s="24" t="s">
        <v>175</v>
      </c>
      <c r="C30" s="5" t="s">
        <v>176</v>
      </c>
      <c r="D30" s="5" t="s">
        <v>105</v>
      </c>
      <c r="E30" s="7">
        <v>2620</v>
      </c>
      <c r="F30" s="8">
        <v>7.75</v>
      </c>
      <c r="G30" s="25">
        <f t="shared" si="0"/>
        <v>1.5599999999999999E-2</v>
      </c>
    </row>
    <row r="31" spans="1:7" ht="12.95" customHeight="1">
      <c r="A31" s="6"/>
      <c r="B31" s="24" t="s">
        <v>260</v>
      </c>
      <c r="C31" s="5" t="s">
        <v>261</v>
      </c>
      <c r="D31" s="5" t="s">
        <v>51</v>
      </c>
      <c r="E31" s="7">
        <v>2339</v>
      </c>
      <c r="F31" s="8">
        <v>7.42</v>
      </c>
      <c r="G31" s="25">
        <f t="shared" si="0"/>
        <v>1.4999999999999999E-2</v>
      </c>
    </row>
    <row r="32" spans="1:7" ht="12.95" customHeight="1">
      <c r="A32" s="6"/>
      <c r="B32" s="24" t="s">
        <v>245</v>
      </c>
      <c r="C32" s="5" t="s">
        <v>246</v>
      </c>
      <c r="D32" s="5" t="s">
        <v>64</v>
      </c>
      <c r="E32" s="7">
        <v>2939</v>
      </c>
      <c r="F32" s="8">
        <v>7.2</v>
      </c>
      <c r="G32" s="25">
        <f t="shared" si="0"/>
        <v>1.4500000000000001E-2</v>
      </c>
    </row>
    <row r="33" spans="1:7" ht="12.95" customHeight="1">
      <c r="A33" s="6"/>
      <c r="B33" s="24" t="s">
        <v>375</v>
      </c>
      <c r="C33" s="5" t="s">
        <v>376</v>
      </c>
      <c r="D33" s="5" t="s">
        <v>28</v>
      </c>
      <c r="E33" s="7">
        <v>3724</v>
      </c>
      <c r="F33" s="8">
        <v>7.06</v>
      </c>
      <c r="G33" s="25">
        <f t="shared" si="0"/>
        <v>1.4200000000000001E-2</v>
      </c>
    </row>
    <row r="34" spans="1:7" ht="12.95" customHeight="1">
      <c r="A34" s="6"/>
      <c r="B34" s="24" t="s">
        <v>330</v>
      </c>
      <c r="C34" s="5" t="s">
        <v>331</v>
      </c>
      <c r="D34" s="5" t="s">
        <v>51</v>
      </c>
      <c r="E34" s="7">
        <v>1251</v>
      </c>
      <c r="F34" s="8">
        <v>6.76</v>
      </c>
      <c r="G34" s="25">
        <f t="shared" si="0"/>
        <v>1.3599999999999999E-2</v>
      </c>
    </row>
    <row r="35" spans="1:7" ht="12.95" customHeight="1">
      <c r="A35" s="6"/>
      <c r="B35" s="24" t="s">
        <v>291</v>
      </c>
      <c r="C35" s="5" t="s">
        <v>292</v>
      </c>
      <c r="D35" s="5" t="s">
        <v>34</v>
      </c>
      <c r="E35" s="7">
        <v>118</v>
      </c>
      <c r="F35" s="8">
        <v>6.73</v>
      </c>
      <c r="G35" s="25">
        <f t="shared" si="0"/>
        <v>1.3599999999999999E-2</v>
      </c>
    </row>
    <row r="36" spans="1:7" ht="12.95" customHeight="1">
      <c r="A36" s="6"/>
      <c r="B36" s="24" t="s">
        <v>197</v>
      </c>
      <c r="C36" s="5" t="s">
        <v>198</v>
      </c>
      <c r="D36" s="5" t="s">
        <v>71</v>
      </c>
      <c r="E36" s="7">
        <v>800</v>
      </c>
      <c r="F36" s="8">
        <v>6.66</v>
      </c>
      <c r="G36" s="25">
        <f t="shared" si="0"/>
        <v>1.34E-2</v>
      </c>
    </row>
    <row r="37" spans="1:7" ht="12.95" customHeight="1">
      <c r="A37" s="6"/>
      <c r="B37" s="24" t="s">
        <v>227</v>
      </c>
      <c r="C37" s="5" t="s">
        <v>228</v>
      </c>
      <c r="D37" s="5" t="s">
        <v>163</v>
      </c>
      <c r="E37" s="7">
        <v>1033</v>
      </c>
      <c r="F37" s="8">
        <v>6.4</v>
      </c>
      <c r="G37" s="25">
        <f t="shared" si="0"/>
        <v>1.29E-2</v>
      </c>
    </row>
    <row r="38" spans="1:7" ht="12.95" customHeight="1">
      <c r="A38" s="6"/>
      <c r="B38" s="24" t="s">
        <v>272</v>
      </c>
      <c r="C38" s="5" t="s">
        <v>273</v>
      </c>
      <c r="D38" s="5" t="s">
        <v>64</v>
      </c>
      <c r="E38" s="7">
        <v>724</v>
      </c>
      <c r="F38" s="8">
        <v>6.32</v>
      </c>
      <c r="G38" s="25">
        <f t="shared" si="0"/>
        <v>1.2699999999999999E-2</v>
      </c>
    </row>
    <row r="39" spans="1:7" ht="12.95" customHeight="1">
      <c r="A39" s="6"/>
      <c r="B39" s="24" t="s">
        <v>302</v>
      </c>
      <c r="C39" s="5" t="s">
        <v>303</v>
      </c>
      <c r="D39" s="5" t="s">
        <v>28</v>
      </c>
      <c r="E39" s="7">
        <v>5226</v>
      </c>
      <c r="F39" s="8">
        <v>6.15</v>
      </c>
      <c r="G39" s="25">
        <f t="shared" si="0"/>
        <v>1.24E-2</v>
      </c>
    </row>
    <row r="40" spans="1:7" ht="12.95" customHeight="1">
      <c r="A40" s="6"/>
      <c r="B40" s="24" t="s">
        <v>306</v>
      </c>
      <c r="C40" s="5" t="s">
        <v>307</v>
      </c>
      <c r="D40" s="5" t="s">
        <v>105</v>
      </c>
      <c r="E40" s="7">
        <v>7735</v>
      </c>
      <c r="F40" s="8">
        <v>6.06</v>
      </c>
      <c r="G40" s="25">
        <f t="shared" si="0"/>
        <v>1.2200000000000001E-2</v>
      </c>
    </row>
    <row r="41" spans="1:7" ht="12.95" customHeight="1">
      <c r="A41" s="6"/>
      <c r="B41" s="24" t="s">
        <v>287</v>
      </c>
      <c r="C41" s="5" t="s">
        <v>288</v>
      </c>
      <c r="D41" s="5" t="s">
        <v>51</v>
      </c>
      <c r="E41" s="7">
        <v>4356</v>
      </c>
      <c r="F41" s="8">
        <v>5.93</v>
      </c>
      <c r="G41" s="25">
        <f t="shared" si="0"/>
        <v>1.2E-2</v>
      </c>
    </row>
    <row r="42" spans="1:7" ht="12.95" customHeight="1">
      <c r="A42" s="6"/>
      <c r="B42" s="24" t="s">
        <v>275</v>
      </c>
      <c r="C42" s="5" t="s">
        <v>276</v>
      </c>
      <c r="D42" s="5" t="s">
        <v>34</v>
      </c>
      <c r="E42" s="7">
        <v>527</v>
      </c>
      <c r="F42" s="8">
        <v>5.84</v>
      </c>
      <c r="G42" s="25">
        <f t="shared" si="0"/>
        <v>1.18E-2</v>
      </c>
    </row>
    <row r="43" spans="1:7" ht="12.95" customHeight="1">
      <c r="A43" s="6"/>
      <c r="B43" s="24" t="s">
        <v>277</v>
      </c>
      <c r="C43" s="5" t="s">
        <v>278</v>
      </c>
      <c r="D43" s="5" t="s">
        <v>96</v>
      </c>
      <c r="E43" s="7">
        <v>4602</v>
      </c>
      <c r="F43" s="8">
        <v>5.69</v>
      </c>
      <c r="G43" s="25">
        <f t="shared" si="0"/>
        <v>1.15E-2</v>
      </c>
    </row>
    <row r="44" spans="1:7" ht="12.95" customHeight="1">
      <c r="A44" s="6"/>
      <c r="B44" s="24" t="s">
        <v>241</v>
      </c>
      <c r="C44" s="5" t="s">
        <v>242</v>
      </c>
      <c r="D44" s="5" t="s">
        <v>19</v>
      </c>
      <c r="E44" s="7">
        <v>1840</v>
      </c>
      <c r="F44" s="8">
        <v>5.37</v>
      </c>
      <c r="G44" s="25">
        <f t="shared" si="0"/>
        <v>1.0800000000000001E-2</v>
      </c>
    </row>
    <row r="45" spans="1:7" ht="12.95" customHeight="1">
      <c r="A45" s="6"/>
      <c r="B45" s="24" t="s">
        <v>283</v>
      </c>
      <c r="C45" s="5" t="s">
        <v>284</v>
      </c>
      <c r="D45" s="5" t="s">
        <v>28</v>
      </c>
      <c r="E45" s="7">
        <v>3852</v>
      </c>
      <c r="F45" s="8">
        <v>5.34</v>
      </c>
      <c r="G45" s="25">
        <f t="shared" si="0"/>
        <v>1.0800000000000001E-2</v>
      </c>
    </row>
    <row r="46" spans="1:7" ht="12.95" customHeight="1">
      <c r="A46" s="6"/>
      <c r="B46" s="24" t="s">
        <v>209</v>
      </c>
      <c r="C46" s="5" t="s">
        <v>210</v>
      </c>
      <c r="D46" s="5" t="s">
        <v>163</v>
      </c>
      <c r="E46" s="7">
        <v>3088</v>
      </c>
      <c r="F46" s="8">
        <v>5.27</v>
      </c>
      <c r="G46" s="25">
        <f t="shared" ref="G46:G48" si="1">+ROUND(F46/$F$58,4)</f>
        <v>1.06E-2</v>
      </c>
    </row>
    <row r="47" spans="1:7" ht="12.95" customHeight="1">
      <c r="A47" s="6"/>
      <c r="B47" s="24" t="s">
        <v>316</v>
      </c>
      <c r="C47" s="5" t="s">
        <v>317</v>
      </c>
      <c r="D47" s="5" t="s">
        <v>51</v>
      </c>
      <c r="E47" s="7">
        <v>342</v>
      </c>
      <c r="F47" s="8">
        <v>5.19</v>
      </c>
      <c r="G47" s="25">
        <f t="shared" si="1"/>
        <v>1.0500000000000001E-2</v>
      </c>
    </row>
    <row r="48" spans="1:7" ht="12.95" customHeight="1">
      <c r="A48" s="6"/>
      <c r="B48" s="24" t="s">
        <v>336</v>
      </c>
      <c r="C48" s="5" t="s">
        <v>337</v>
      </c>
      <c r="D48" s="5" t="s">
        <v>101</v>
      </c>
      <c r="E48" s="7">
        <v>1057</v>
      </c>
      <c r="F48" s="8">
        <v>4.42</v>
      </c>
      <c r="G48" s="25">
        <f t="shared" si="1"/>
        <v>8.8999999999999999E-3</v>
      </c>
    </row>
    <row r="49" spans="1:7" ht="12.95" customHeight="1">
      <c r="A49" s="6"/>
      <c r="B49" s="24" t="s">
        <v>356</v>
      </c>
      <c r="C49" s="5" t="s">
        <v>357</v>
      </c>
      <c r="D49" s="5" t="s">
        <v>163</v>
      </c>
      <c r="E49" s="7">
        <v>893</v>
      </c>
      <c r="F49" s="8">
        <v>4.13</v>
      </c>
      <c r="G49" s="25">
        <f t="shared" ref="G49:G52" si="2">+ROUND(F49/$F$58,4)</f>
        <v>8.3000000000000001E-3</v>
      </c>
    </row>
    <row r="50" spans="1:7" ht="12.95" customHeight="1">
      <c r="A50" s="6"/>
      <c r="B50" s="24" t="s">
        <v>373</v>
      </c>
      <c r="C50" s="5" t="s">
        <v>374</v>
      </c>
      <c r="D50" s="5" t="s">
        <v>23</v>
      </c>
      <c r="E50" s="7">
        <v>853</v>
      </c>
      <c r="F50" s="8">
        <v>3.09</v>
      </c>
      <c r="G50" s="25">
        <f t="shared" si="2"/>
        <v>6.1999999999999998E-3</v>
      </c>
    </row>
    <row r="51" spans="1:7" ht="12.95" customHeight="1">
      <c r="A51" s="6"/>
      <c r="B51" s="24" t="s">
        <v>158</v>
      </c>
      <c r="C51" s="5" t="s">
        <v>98</v>
      </c>
      <c r="D51" s="5" t="s">
        <v>96</v>
      </c>
      <c r="E51" s="7">
        <v>1678</v>
      </c>
      <c r="F51" s="8">
        <v>2.81</v>
      </c>
      <c r="G51" s="25">
        <f t="shared" si="2"/>
        <v>5.7000000000000002E-3</v>
      </c>
    </row>
    <row r="52" spans="1:7" ht="12.95" customHeight="1">
      <c r="A52" s="6"/>
      <c r="B52" s="24" t="s">
        <v>363</v>
      </c>
      <c r="C52" s="5" t="s">
        <v>364</v>
      </c>
      <c r="D52" s="5" t="s">
        <v>51</v>
      </c>
      <c r="E52" s="7">
        <v>708</v>
      </c>
      <c r="F52" s="8">
        <v>2.63</v>
      </c>
      <c r="G52" s="25">
        <f t="shared" si="2"/>
        <v>5.3E-3</v>
      </c>
    </row>
    <row r="53" spans="1:7" ht="12.95" customHeight="1">
      <c r="A53" s="1"/>
      <c r="B53" s="22" t="s">
        <v>53</v>
      </c>
      <c r="C53" s="5" t="s">
        <v>1</v>
      </c>
      <c r="D53" s="5" t="s">
        <v>1</v>
      </c>
      <c r="E53" s="5" t="s">
        <v>1</v>
      </c>
      <c r="F53" s="9">
        <f>SUM(F7:F52)</f>
        <v>479.36999999999989</v>
      </c>
      <c r="G53" s="26">
        <f>SUM(G7:G52)</f>
        <v>0.9665999999999999</v>
      </c>
    </row>
    <row r="54" spans="1:7" ht="12.95" customHeight="1">
      <c r="A54" s="1"/>
      <c r="B54" s="27" t="s">
        <v>54</v>
      </c>
      <c r="C54" s="10" t="s">
        <v>1</v>
      </c>
      <c r="D54" s="10" t="s">
        <v>1</v>
      </c>
      <c r="E54" s="10" t="s">
        <v>1</v>
      </c>
      <c r="F54" s="11" t="s">
        <v>55</v>
      </c>
      <c r="G54" s="28" t="s">
        <v>55</v>
      </c>
    </row>
    <row r="55" spans="1:7" ht="12.95" customHeight="1">
      <c r="A55" s="1"/>
      <c r="B55" s="27" t="s">
        <v>53</v>
      </c>
      <c r="C55" s="10" t="s">
        <v>1</v>
      </c>
      <c r="D55" s="10" t="s">
        <v>1</v>
      </c>
      <c r="E55" s="10" t="s">
        <v>1</v>
      </c>
      <c r="F55" s="11" t="s">
        <v>55</v>
      </c>
      <c r="G55" s="28" t="s">
        <v>55</v>
      </c>
    </row>
    <row r="56" spans="1:7" ht="12.95" customHeight="1">
      <c r="A56" s="1"/>
      <c r="B56" s="27" t="s">
        <v>56</v>
      </c>
      <c r="C56" s="12" t="s">
        <v>1</v>
      </c>
      <c r="D56" s="10" t="s">
        <v>1</v>
      </c>
      <c r="E56" s="12" t="s">
        <v>1</v>
      </c>
      <c r="F56" s="9">
        <f>+F53</f>
        <v>479.36999999999989</v>
      </c>
      <c r="G56" s="26">
        <f>+G53</f>
        <v>0.9665999999999999</v>
      </c>
    </row>
    <row r="57" spans="1:7" ht="12.95" customHeight="1">
      <c r="A57" s="1"/>
      <c r="B57" s="27" t="s">
        <v>57</v>
      </c>
      <c r="C57" s="5" t="s">
        <v>1</v>
      </c>
      <c r="D57" s="10" t="s">
        <v>1</v>
      </c>
      <c r="E57" s="5" t="s">
        <v>1</v>
      </c>
      <c r="F57" s="13">
        <f>+F58-F56</f>
        <v>16.380000000000109</v>
      </c>
      <c r="G57" s="26">
        <f>+G58-G56</f>
        <v>3.3400000000000096E-2</v>
      </c>
    </row>
    <row r="58" spans="1:7" ht="12.95" customHeight="1" thickBot="1">
      <c r="A58" s="1"/>
      <c r="B58" s="29" t="s">
        <v>58</v>
      </c>
      <c r="C58" s="30" t="s">
        <v>1</v>
      </c>
      <c r="D58" s="30" t="s">
        <v>1</v>
      </c>
      <c r="E58" s="30" t="s">
        <v>1</v>
      </c>
      <c r="F58" s="31">
        <v>495.75</v>
      </c>
      <c r="G58" s="32">
        <v>1</v>
      </c>
    </row>
    <row r="59" spans="1:7">
      <c r="A59" s="1"/>
      <c r="B59" s="4" t="s">
        <v>1</v>
      </c>
      <c r="C59" s="1"/>
      <c r="D59" s="1"/>
      <c r="E59" s="1"/>
      <c r="F59" s="1"/>
      <c r="G59" s="1"/>
    </row>
  </sheetData>
  <sortState ref="B7:G46">
    <sortCondition descending="1" ref="G7:G4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G42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7" customWidth="1"/>
    <col min="4" max="4" width="27" bestFit="1" customWidth="1"/>
    <col min="5" max="5" width="8.855468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80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344</v>
      </c>
      <c r="C3" s="1"/>
      <c r="D3" s="1"/>
      <c r="E3" s="1"/>
      <c r="F3" s="1"/>
      <c r="G3" s="1"/>
    </row>
    <row r="4" spans="1:7" ht="33" customHeight="1">
      <c r="A4" s="1"/>
      <c r="B4" s="18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1" t="s">
        <v>7</v>
      </c>
    </row>
    <row r="5" spans="1:7" ht="12.95" customHeight="1">
      <c r="A5" s="1"/>
      <c r="B5" s="22" t="s">
        <v>8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7" ht="12.95" customHeight="1">
      <c r="A6" s="1"/>
      <c r="B6" s="22" t="s">
        <v>9</v>
      </c>
      <c r="C6" s="5" t="s">
        <v>1</v>
      </c>
      <c r="D6" s="5" t="s">
        <v>1</v>
      </c>
      <c r="E6" s="5" t="s">
        <v>1</v>
      </c>
      <c r="F6" s="1"/>
      <c r="G6" s="23" t="s">
        <v>1</v>
      </c>
    </row>
    <row r="7" spans="1:7" ht="12.95" customHeight="1">
      <c r="A7" s="6"/>
      <c r="B7" s="24" t="s">
        <v>112</v>
      </c>
      <c r="C7" s="5" t="s">
        <v>10</v>
      </c>
      <c r="D7" s="5" t="s">
        <v>11</v>
      </c>
      <c r="E7" s="7">
        <v>7422</v>
      </c>
      <c r="F7" s="8">
        <v>133.82</v>
      </c>
      <c r="G7" s="25">
        <f t="shared" ref="G7:G22" si="0">ROUND(F7/$F$39,4)</f>
        <v>0.215</v>
      </c>
    </row>
    <row r="8" spans="1:7" ht="12.95" customHeight="1">
      <c r="A8" s="6"/>
      <c r="B8" s="24" t="s">
        <v>114</v>
      </c>
      <c r="C8" s="5" t="s">
        <v>20</v>
      </c>
      <c r="D8" s="5" t="s">
        <v>11</v>
      </c>
      <c r="E8" s="7">
        <v>44108</v>
      </c>
      <c r="F8" s="8">
        <v>122.16</v>
      </c>
      <c r="G8" s="25">
        <f t="shared" si="0"/>
        <v>0.1963</v>
      </c>
    </row>
    <row r="9" spans="1:7" ht="12.95" customHeight="1">
      <c r="A9" s="6"/>
      <c r="B9" s="24" t="s">
        <v>124</v>
      </c>
      <c r="C9" s="5" t="s">
        <v>43</v>
      </c>
      <c r="D9" s="5" t="s">
        <v>11</v>
      </c>
      <c r="E9" s="7">
        <v>7549</v>
      </c>
      <c r="F9" s="8">
        <v>75.63</v>
      </c>
      <c r="G9" s="25">
        <f t="shared" si="0"/>
        <v>0.1215</v>
      </c>
    </row>
    <row r="10" spans="1:7" ht="12.95" customHeight="1">
      <c r="A10" s="6"/>
      <c r="B10" s="24" t="s">
        <v>116</v>
      </c>
      <c r="C10" s="5" t="s">
        <v>24</v>
      </c>
      <c r="D10" s="5" t="s">
        <v>11</v>
      </c>
      <c r="E10" s="7">
        <v>9403</v>
      </c>
      <c r="F10" s="8">
        <v>47.84</v>
      </c>
      <c r="G10" s="25">
        <f t="shared" si="0"/>
        <v>7.6899999999999996E-2</v>
      </c>
    </row>
    <row r="11" spans="1:7" ht="12.95" customHeight="1">
      <c r="A11" s="6"/>
      <c r="B11" s="24" t="s">
        <v>21</v>
      </c>
      <c r="C11" s="5" t="s">
        <v>22</v>
      </c>
      <c r="D11" s="5" t="s">
        <v>11</v>
      </c>
      <c r="E11" s="7">
        <v>13306</v>
      </c>
      <c r="F11" s="8">
        <v>33.76</v>
      </c>
      <c r="G11" s="25">
        <f t="shared" si="0"/>
        <v>5.4199999999999998E-2</v>
      </c>
    </row>
    <row r="12" spans="1:7" ht="12.95" customHeight="1">
      <c r="A12" s="6"/>
      <c r="B12" s="24" t="s">
        <v>133</v>
      </c>
      <c r="C12" s="5" t="s">
        <v>68</v>
      </c>
      <c r="D12" s="5" t="s">
        <v>11</v>
      </c>
      <c r="E12" s="7">
        <v>1971</v>
      </c>
      <c r="F12" s="8">
        <v>33.090000000000003</v>
      </c>
      <c r="G12" s="25">
        <f t="shared" si="0"/>
        <v>5.3199999999999997E-2</v>
      </c>
    </row>
    <row r="13" spans="1:7" ht="12.95" customHeight="1">
      <c r="A13" s="6"/>
      <c r="B13" s="24" t="s">
        <v>149</v>
      </c>
      <c r="C13" s="5" t="s">
        <v>345</v>
      </c>
      <c r="D13" s="5" t="s">
        <v>11</v>
      </c>
      <c r="E13" s="7">
        <v>4806</v>
      </c>
      <c r="F13" s="8">
        <v>16.82</v>
      </c>
      <c r="G13" s="25">
        <f t="shared" si="0"/>
        <v>2.7E-2</v>
      </c>
    </row>
    <row r="14" spans="1:7" ht="12.95" customHeight="1">
      <c r="A14" s="6"/>
      <c r="B14" s="24" t="s">
        <v>219</v>
      </c>
      <c r="C14" s="5" t="s">
        <v>220</v>
      </c>
      <c r="D14" s="5" t="s">
        <v>15</v>
      </c>
      <c r="E14" s="7">
        <v>5736</v>
      </c>
      <c r="F14" s="8">
        <v>15.39</v>
      </c>
      <c r="G14" s="25">
        <f t="shared" si="0"/>
        <v>2.47E-2</v>
      </c>
    </row>
    <row r="15" spans="1:7" ht="12.95" customHeight="1">
      <c r="A15" s="6"/>
      <c r="B15" s="24" t="s">
        <v>318</v>
      </c>
      <c r="C15" s="5" t="s">
        <v>319</v>
      </c>
      <c r="D15" s="5" t="s">
        <v>15</v>
      </c>
      <c r="E15" s="7">
        <v>1353</v>
      </c>
      <c r="F15" s="8">
        <v>12.83</v>
      </c>
      <c r="G15" s="25">
        <f t="shared" si="0"/>
        <v>2.06E-2</v>
      </c>
    </row>
    <row r="16" spans="1:7" ht="12.95" customHeight="1">
      <c r="A16" s="6"/>
      <c r="B16" s="24" t="s">
        <v>235</v>
      </c>
      <c r="C16" s="5" t="s">
        <v>236</v>
      </c>
      <c r="D16" s="5" t="s">
        <v>11</v>
      </c>
      <c r="E16" s="7">
        <v>39113</v>
      </c>
      <c r="F16" s="8">
        <v>11.05</v>
      </c>
      <c r="G16" s="25">
        <f t="shared" si="0"/>
        <v>1.78E-2</v>
      </c>
    </row>
    <row r="17" spans="1:7" ht="12.95" customHeight="1">
      <c r="A17" s="6"/>
      <c r="B17" s="24" t="s">
        <v>213</v>
      </c>
      <c r="C17" s="5" t="s">
        <v>214</v>
      </c>
      <c r="D17" s="5" t="s">
        <v>11</v>
      </c>
      <c r="E17" s="7">
        <v>9793</v>
      </c>
      <c r="F17" s="8">
        <v>11.03</v>
      </c>
      <c r="G17" s="25">
        <f t="shared" si="0"/>
        <v>1.77E-2</v>
      </c>
    </row>
    <row r="18" spans="1:7" ht="12.95" customHeight="1">
      <c r="A18" s="6"/>
      <c r="B18" s="24" t="s">
        <v>342</v>
      </c>
      <c r="C18" s="5" t="s">
        <v>343</v>
      </c>
      <c r="D18" s="5" t="s">
        <v>15</v>
      </c>
      <c r="E18" s="7">
        <v>1761</v>
      </c>
      <c r="F18" s="8">
        <v>10.7</v>
      </c>
      <c r="G18" s="25">
        <f t="shared" si="0"/>
        <v>1.72E-2</v>
      </c>
    </row>
    <row r="19" spans="1:7" ht="12.95" customHeight="1">
      <c r="A19" s="6"/>
      <c r="B19" s="24" t="s">
        <v>231</v>
      </c>
      <c r="C19" s="5" t="s">
        <v>232</v>
      </c>
      <c r="D19" s="5" t="s">
        <v>15</v>
      </c>
      <c r="E19" s="7">
        <v>1983</v>
      </c>
      <c r="F19" s="8">
        <v>10.48</v>
      </c>
      <c r="G19" s="25">
        <f t="shared" si="0"/>
        <v>1.6799999999999999E-2</v>
      </c>
    </row>
    <row r="20" spans="1:7" ht="12.95" customHeight="1">
      <c r="A20" s="6"/>
      <c r="B20" s="24" t="s">
        <v>108</v>
      </c>
      <c r="C20" s="5" t="s">
        <v>14</v>
      </c>
      <c r="D20" s="5" t="s">
        <v>15</v>
      </c>
      <c r="E20" s="7">
        <v>533</v>
      </c>
      <c r="F20" s="8">
        <v>9.2799999999999994</v>
      </c>
      <c r="G20" s="25">
        <f t="shared" si="0"/>
        <v>1.49E-2</v>
      </c>
    </row>
    <row r="21" spans="1:7" ht="12.95" customHeight="1">
      <c r="A21" s="6"/>
      <c r="B21" s="24" t="s">
        <v>266</v>
      </c>
      <c r="C21" s="5" t="s">
        <v>267</v>
      </c>
      <c r="D21" s="5" t="s">
        <v>11</v>
      </c>
      <c r="E21" s="7">
        <v>6409</v>
      </c>
      <c r="F21" s="8">
        <v>9.2200000000000006</v>
      </c>
      <c r="G21" s="25">
        <f t="shared" si="0"/>
        <v>1.4800000000000001E-2</v>
      </c>
    </row>
    <row r="22" spans="1:7" ht="12.95" customHeight="1">
      <c r="A22" s="6"/>
      <c r="B22" s="24" t="s">
        <v>270</v>
      </c>
      <c r="C22" s="5" t="s">
        <v>271</v>
      </c>
      <c r="D22" s="5" t="s">
        <v>15</v>
      </c>
      <c r="E22" s="7">
        <v>509</v>
      </c>
      <c r="F22" s="8">
        <v>8.57</v>
      </c>
      <c r="G22" s="25">
        <f t="shared" si="0"/>
        <v>1.38E-2</v>
      </c>
    </row>
    <row r="23" spans="1:7" ht="12.95" customHeight="1">
      <c r="A23" s="6"/>
      <c r="B23" s="24" t="s">
        <v>181</v>
      </c>
      <c r="C23" s="5" t="s">
        <v>182</v>
      </c>
      <c r="D23" s="5" t="s">
        <v>11</v>
      </c>
      <c r="E23" s="7">
        <v>6443</v>
      </c>
      <c r="F23" s="8">
        <v>8.31</v>
      </c>
      <c r="G23" s="25">
        <f t="shared" ref="G23:G24" si="1">ROUND(F23/$F$39,4)</f>
        <v>1.34E-2</v>
      </c>
    </row>
    <row r="24" spans="1:7" ht="12.95" customHeight="1">
      <c r="A24" s="6"/>
      <c r="B24" s="24" t="s">
        <v>359</v>
      </c>
      <c r="C24" s="5" t="s">
        <v>360</v>
      </c>
      <c r="D24" s="5" t="s">
        <v>15</v>
      </c>
      <c r="E24" s="7">
        <v>17616</v>
      </c>
      <c r="F24" s="8">
        <v>6.53</v>
      </c>
      <c r="G24" s="25">
        <f t="shared" si="1"/>
        <v>1.0500000000000001E-2</v>
      </c>
    </row>
    <row r="25" spans="1:7" ht="12.95" customHeight="1">
      <c r="A25" s="6"/>
      <c r="B25" s="24" t="s">
        <v>255</v>
      </c>
      <c r="C25" s="5" t="s">
        <v>256</v>
      </c>
      <c r="D25" s="5" t="s">
        <v>15</v>
      </c>
      <c r="E25" s="7">
        <v>1500</v>
      </c>
      <c r="F25" s="8">
        <v>6.2</v>
      </c>
      <c r="G25" s="25">
        <f t="shared" ref="G25:G33" si="2">ROUND(F25/$F$39,4)</f>
        <v>0.01</v>
      </c>
    </row>
    <row r="26" spans="1:7" ht="12.95" customHeight="1">
      <c r="A26" s="6"/>
      <c r="B26" s="24" t="s">
        <v>322</v>
      </c>
      <c r="C26" s="5" t="s">
        <v>323</v>
      </c>
      <c r="D26" s="5" t="s">
        <v>11</v>
      </c>
      <c r="E26" s="7">
        <v>4017</v>
      </c>
      <c r="F26" s="8">
        <v>5.7</v>
      </c>
      <c r="G26" s="25">
        <f t="shared" si="2"/>
        <v>9.1999999999999998E-3</v>
      </c>
    </row>
    <row r="27" spans="1:7" ht="12.95" customHeight="1">
      <c r="A27" s="6"/>
      <c r="B27" s="24" t="s">
        <v>137</v>
      </c>
      <c r="C27" s="5" t="s">
        <v>185</v>
      </c>
      <c r="D27" s="5" t="s">
        <v>15</v>
      </c>
      <c r="E27" s="7">
        <v>288</v>
      </c>
      <c r="F27" s="8">
        <v>5.28</v>
      </c>
      <c r="G27" s="25">
        <f t="shared" si="2"/>
        <v>8.5000000000000006E-3</v>
      </c>
    </row>
    <row r="28" spans="1:7" ht="12.95" customHeight="1">
      <c r="A28" s="6"/>
      <c r="B28" s="24" t="s">
        <v>179</v>
      </c>
      <c r="C28" s="5" t="s">
        <v>180</v>
      </c>
      <c r="D28" s="5" t="s">
        <v>15</v>
      </c>
      <c r="E28" s="7">
        <v>96</v>
      </c>
      <c r="F28" s="8">
        <v>4.9400000000000004</v>
      </c>
      <c r="G28" s="25">
        <f t="shared" si="2"/>
        <v>7.9000000000000008E-3</v>
      </c>
    </row>
    <row r="29" spans="1:7" ht="12.95" customHeight="1">
      <c r="A29" s="6"/>
      <c r="B29" s="24" t="s">
        <v>348</v>
      </c>
      <c r="C29" s="5" t="s">
        <v>329</v>
      </c>
      <c r="D29" s="5" t="s">
        <v>15</v>
      </c>
      <c r="E29" s="7">
        <v>1912</v>
      </c>
      <c r="F29" s="8">
        <v>3.51</v>
      </c>
      <c r="G29" s="25">
        <f t="shared" si="2"/>
        <v>5.5999999999999999E-3</v>
      </c>
    </row>
    <row r="30" spans="1:7" ht="12.95" customHeight="1">
      <c r="A30" s="6"/>
      <c r="B30" s="24" t="s">
        <v>377</v>
      </c>
      <c r="C30" s="5" t="s">
        <v>378</v>
      </c>
      <c r="D30" s="5" t="s">
        <v>15</v>
      </c>
      <c r="E30" s="7">
        <v>477</v>
      </c>
      <c r="F30" s="8">
        <v>3.5</v>
      </c>
      <c r="G30" s="25">
        <f t="shared" si="2"/>
        <v>5.5999999999999999E-3</v>
      </c>
    </row>
    <row r="31" spans="1:7" ht="12.95" customHeight="1">
      <c r="A31" s="6"/>
      <c r="B31" s="24" t="s">
        <v>320</v>
      </c>
      <c r="C31" s="5" t="s">
        <v>321</v>
      </c>
      <c r="D31" s="5" t="s">
        <v>15</v>
      </c>
      <c r="E31" s="7">
        <v>318</v>
      </c>
      <c r="F31" s="8">
        <v>3.34</v>
      </c>
      <c r="G31" s="25">
        <f t="shared" si="2"/>
        <v>5.4000000000000003E-3</v>
      </c>
    </row>
    <row r="32" spans="1:7" ht="12.95" customHeight="1">
      <c r="A32" s="6"/>
      <c r="B32" s="24" t="s">
        <v>186</v>
      </c>
      <c r="C32" s="5" t="s">
        <v>169</v>
      </c>
      <c r="D32" s="5" t="s">
        <v>15</v>
      </c>
      <c r="E32" s="7">
        <v>1433</v>
      </c>
      <c r="F32" s="8">
        <v>2.79</v>
      </c>
      <c r="G32" s="25">
        <f t="shared" si="2"/>
        <v>4.4999999999999997E-3</v>
      </c>
    </row>
    <row r="33" spans="1:7" ht="12.95" customHeight="1">
      <c r="A33" s="6"/>
      <c r="B33" s="24" t="s">
        <v>183</v>
      </c>
      <c r="C33" s="5" t="s">
        <v>184</v>
      </c>
      <c r="D33" s="5" t="s">
        <v>15</v>
      </c>
      <c r="E33" s="7">
        <v>1533</v>
      </c>
      <c r="F33" s="8">
        <v>2.34</v>
      </c>
      <c r="G33" s="25">
        <f t="shared" si="2"/>
        <v>3.8E-3</v>
      </c>
    </row>
    <row r="34" spans="1:7" ht="12.95" customHeight="1">
      <c r="A34" s="1"/>
      <c r="B34" s="22" t="s">
        <v>53</v>
      </c>
      <c r="C34" s="5" t="s">
        <v>1</v>
      </c>
      <c r="D34" s="5" t="s">
        <v>1</v>
      </c>
      <c r="E34" s="5" t="s">
        <v>1</v>
      </c>
      <c r="F34" s="9">
        <f>SUM(F7:F33)</f>
        <v>614.11000000000024</v>
      </c>
      <c r="G34" s="26">
        <f>SUM(G7:G33)</f>
        <v>0.98680000000000001</v>
      </c>
    </row>
    <row r="35" spans="1:7" ht="12.95" customHeight="1">
      <c r="A35" s="1"/>
      <c r="B35" s="27" t="s">
        <v>54</v>
      </c>
      <c r="C35" s="10" t="s">
        <v>1</v>
      </c>
      <c r="D35" s="10" t="s">
        <v>1</v>
      </c>
      <c r="E35" s="10" t="s">
        <v>1</v>
      </c>
      <c r="F35" s="11" t="s">
        <v>55</v>
      </c>
      <c r="G35" s="28" t="s">
        <v>55</v>
      </c>
    </row>
    <row r="36" spans="1:7" ht="12.95" customHeight="1">
      <c r="A36" s="1"/>
      <c r="B36" s="27" t="s">
        <v>53</v>
      </c>
      <c r="C36" s="10" t="s">
        <v>1</v>
      </c>
      <c r="D36" s="10" t="s">
        <v>1</v>
      </c>
      <c r="E36" s="10" t="s">
        <v>1</v>
      </c>
      <c r="F36" s="11" t="s">
        <v>55</v>
      </c>
      <c r="G36" s="28" t="s">
        <v>55</v>
      </c>
    </row>
    <row r="37" spans="1:7" ht="12.95" customHeight="1">
      <c r="A37" s="1"/>
      <c r="B37" s="27" t="s">
        <v>56</v>
      </c>
      <c r="C37" s="12" t="s">
        <v>1</v>
      </c>
      <c r="D37" s="10" t="s">
        <v>1</v>
      </c>
      <c r="E37" s="12" t="s">
        <v>1</v>
      </c>
      <c r="F37" s="9">
        <f>+F34</f>
        <v>614.11000000000024</v>
      </c>
      <c r="G37" s="26">
        <f>+G34</f>
        <v>0.98680000000000001</v>
      </c>
    </row>
    <row r="38" spans="1:7" ht="12.95" customHeight="1">
      <c r="A38" s="1"/>
      <c r="B38" s="27" t="s">
        <v>57</v>
      </c>
      <c r="C38" s="5" t="s">
        <v>1</v>
      </c>
      <c r="D38" s="10" t="s">
        <v>1</v>
      </c>
      <c r="E38" s="5" t="s">
        <v>1</v>
      </c>
      <c r="F38" s="13">
        <f>+F39-F37</f>
        <v>8.3599999999997863</v>
      </c>
      <c r="G38" s="26">
        <f>+G39-G37</f>
        <v>1.319999999999999E-2</v>
      </c>
    </row>
    <row r="39" spans="1:7" ht="12.95" customHeight="1" thickBot="1">
      <c r="A39" s="1"/>
      <c r="B39" s="29" t="s">
        <v>58</v>
      </c>
      <c r="C39" s="30" t="s">
        <v>1</v>
      </c>
      <c r="D39" s="30" t="s">
        <v>1</v>
      </c>
      <c r="E39" s="30" t="s">
        <v>1</v>
      </c>
      <c r="F39" s="31">
        <v>622.47</v>
      </c>
      <c r="G39" s="32">
        <v>1</v>
      </c>
    </row>
    <row r="40" spans="1:7">
      <c r="A40" s="1"/>
      <c r="B40" s="2"/>
      <c r="C40" s="1"/>
      <c r="D40" s="1"/>
      <c r="E40" s="1"/>
      <c r="F40" s="1"/>
      <c r="G40" s="1"/>
    </row>
    <row r="41" spans="1:7">
      <c r="B41" s="35"/>
    </row>
    <row r="42" spans="1:7">
      <c r="B42" s="35"/>
    </row>
  </sheetData>
  <sortState ref="B7:G22">
    <sortCondition descending="1" ref="G7:G22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G62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7" customWidth="1"/>
    <col min="4" max="4" width="30.7109375" bestFit="1" customWidth="1"/>
    <col min="5" max="5" width="9.71093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82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344</v>
      </c>
      <c r="C3" s="1"/>
      <c r="D3" s="1"/>
      <c r="E3" s="1"/>
      <c r="F3" s="1"/>
      <c r="G3" s="1"/>
    </row>
    <row r="4" spans="1:7" ht="33" customHeight="1">
      <c r="A4" s="1"/>
      <c r="B4" s="18" t="s">
        <v>2</v>
      </c>
      <c r="C4" s="19" t="s">
        <v>3</v>
      </c>
      <c r="D4" s="20" t="s">
        <v>4</v>
      </c>
      <c r="E4" s="20" t="s">
        <v>5</v>
      </c>
      <c r="F4" s="20" t="s">
        <v>6</v>
      </c>
      <c r="G4" s="21" t="s">
        <v>7</v>
      </c>
    </row>
    <row r="5" spans="1:7" ht="12.95" customHeight="1">
      <c r="A5" s="1"/>
      <c r="B5" s="22" t="s">
        <v>8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7" ht="12.95" customHeight="1">
      <c r="A6" s="1"/>
      <c r="B6" s="22" t="s">
        <v>9</v>
      </c>
      <c r="C6" s="5" t="s">
        <v>1</v>
      </c>
      <c r="D6" s="5" t="s">
        <v>1</v>
      </c>
      <c r="E6" s="5" t="s">
        <v>1</v>
      </c>
      <c r="F6" s="1"/>
      <c r="G6" s="23" t="s">
        <v>1</v>
      </c>
    </row>
    <row r="7" spans="1:7" ht="12.95" customHeight="1">
      <c r="A7" s="6"/>
      <c r="B7" s="24" t="s">
        <v>125</v>
      </c>
      <c r="C7" s="5" t="s">
        <v>29</v>
      </c>
      <c r="D7" s="5" t="s">
        <v>30</v>
      </c>
      <c r="E7" s="7">
        <v>1685</v>
      </c>
      <c r="F7" s="8">
        <v>134.35</v>
      </c>
      <c r="G7" s="25">
        <f t="shared" ref="G7:G48" si="0">+ROUND(F7/$F$61,4)</f>
        <v>5.1799999999999999E-2</v>
      </c>
    </row>
    <row r="8" spans="1:7" ht="12.95" customHeight="1">
      <c r="A8" s="6"/>
      <c r="B8" s="24" t="s">
        <v>122</v>
      </c>
      <c r="C8" s="5" t="s">
        <v>39</v>
      </c>
      <c r="D8" s="5" t="s">
        <v>23</v>
      </c>
      <c r="E8" s="7">
        <v>7510</v>
      </c>
      <c r="F8" s="8">
        <v>101.11</v>
      </c>
      <c r="G8" s="25">
        <f t="shared" si="0"/>
        <v>3.9E-2</v>
      </c>
    </row>
    <row r="9" spans="1:7" ht="12.95" customHeight="1">
      <c r="A9" s="6"/>
      <c r="B9" s="24" t="s">
        <v>167</v>
      </c>
      <c r="C9" s="5" t="s">
        <v>168</v>
      </c>
      <c r="D9" s="5" t="s">
        <v>71</v>
      </c>
      <c r="E9" s="7">
        <v>6530</v>
      </c>
      <c r="F9" s="8">
        <v>95.93</v>
      </c>
      <c r="G9" s="25">
        <f t="shared" si="0"/>
        <v>3.6999999999999998E-2</v>
      </c>
    </row>
    <row r="10" spans="1:7" ht="12.95" customHeight="1">
      <c r="A10" s="6"/>
      <c r="B10" s="24" t="s">
        <v>135</v>
      </c>
      <c r="C10" s="5" t="s">
        <v>63</v>
      </c>
      <c r="D10" s="5" t="s">
        <v>64</v>
      </c>
      <c r="E10" s="7">
        <v>27595</v>
      </c>
      <c r="F10" s="8">
        <v>92.8</v>
      </c>
      <c r="G10" s="25">
        <f t="shared" si="0"/>
        <v>3.5799999999999998E-2</v>
      </c>
    </row>
    <row r="11" spans="1:7" ht="12.95" customHeight="1">
      <c r="A11" s="6"/>
      <c r="B11" s="24" t="s">
        <v>143</v>
      </c>
      <c r="C11" s="5" t="s">
        <v>76</v>
      </c>
      <c r="D11" s="5" t="s">
        <v>67</v>
      </c>
      <c r="E11" s="7">
        <v>2269</v>
      </c>
      <c r="F11" s="8">
        <v>87.42</v>
      </c>
      <c r="G11" s="25">
        <f t="shared" si="0"/>
        <v>3.3700000000000001E-2</v>
      </c>
    </row>
    <row r="12" spans="1:7" ht="12.95" customHeight="1">
      <c r="A12" s="6"/>
      <c r="B12" s="24" t="s">
        <v>139</v>
      </c>
      <c r="C12" s="5" t="s">
        <v>69</v>
      </c>
      <c r="D12" s="5" t="s">
        <v>67</v>
      </c>
      <c r="E12" s="7">
        <v>12592</v>
      </c>
      <c r="F12" s="8">
        <v>86.99</v>
      </c>
      <c r="G12" s="25">
        <f t="shared" si="0"/>
        <v>3.3500000000000002E-2</v>
      </c>
    </row>
    <row r="13" spans="1:7" ht="12.95" customHeight="1">
      <c r="A13" s="6"/>
      <c r="B13" s="24" t="s">
        <v>221</v>
      </c>
      <c r="C13" s="5" t="s">
        <v>222</v>
      </c>
      <c r="D13" s="5" t="s">
        <v>51</v>
      </c>
      <c r="E13" s="7">
        <v>11585</v>
      </c>
      <c r="F13" s="8">
        <v>85.21</v>
      </c>
      <c r="G13" s="25">
        <f t="shared" si="0"/>
        <v>3.2800000000000003E-2</v>
      </c>
    </row>
    <row r="14" spans="1:7" ht="12.95" customHeight="1">
      <c r="A14" s="6"/>
      <c r="B14" s="24" t="s">
        <v>152</v>
      </c>
      <c r="C14" s="5" t="s">
        <v>94</v>
      </c>
      <c r="D14" s="5" t="s">
        <v>38</v>
      </c>
      <c r="E14" s="7">
        <v>7542</v>
      </c>
      <c r="F14" s="8">
        <v>84.25</v>
      </c>
      <c r="G14" s="25">
        <f t="shared" si="0"/>
        <v>3.2500000000000001E-2</v>
      </c>
    </row>
    <row r="15" spans="1:7" ht="12.95" customHeight="1">
      <c r="A15" s="6"/>
      <c r="B15" s="24" t="s">
        <v>172</v>
      </c>
      <c r="C15" s="5" t="s">
        <v>173</v>
      </c>
      <c r="D15" s="5" t="s">
        <v>51</v>
      </c>
      <c r="E15" s="7">
        <v>6328</v>
      </c>
      <c r="F15" s="8">
        <v>83.74</v>
      </c>
      <c r="G15" s="25">
        <f t="shared" si="0"/>
        <v>3.2300000000000002E-2</v>
      </c>
    </row>
    <row r="16" spans="1:7" ht="12.95" customHeight="1">
      <c r="A16" s="6"/>
      <c r="B16" s="24" t="s">
        <v>110</v>
      </c>
      <c r="C16" s="5" t="s">
        <v>12</v>
      </c>
      <c r="D16" s="5" t="s">
        <v>13</v>
      </c>
      <c r="E16" s="7">
        <v>9248</v>
      </c>
      <c r="F16" s="8">
        <v>83.12</v>
      </c>
      <c r="G16" s="25">
        <f t="shared" si="0"/>
        <v>3.2000000000000001E-2</v>
      </c>
    </row>
    <row r="17" spans="1:7" ht="12.95" customHeight="1">
      <c r="A17" s="6"/>
      <c r="B17" s="24" t="s">
        <v>202</v>
      </c>
      <c r="C17" s="5" t="s">
        <v>203</v>
      </c>
      <c r="D17" s="5" t="s">
        <v>71</v>
      </c>
      <c r="E17" s="7">
        <v>40443</v>
      </c>
      <c r="F17" s="8">
        <v>80.95</v>
      </c>
      <c r="G17" s="25">
        <f t="shared" si="0"/>
        <v>3.1199999999999999E-2</v>
      </c>
    </row>
    <row r="18" spans="1:7" ht="12.95" customHeight="1">
      <c r="A18" s="6"/>
      <c r="B18" s="24" t="s">
        <v>138</v>
      </c>
      <c r="C18" s="5" t="s">
        <v>65</v>
      </c>
      <c r="D18" s="5" t="s">
        <v>38</v>
      </c>
      <c r="E18" s="7">
        <v>1846</v>
      </c>
      <c r="F18" s="8">
        <v>80.19</v>
      </c>
      <c r="G18" s="25">
        <f t="shared" si="0"/>
        <v>3.09E-2</v>
      </c>
    </row>
    <row r="19" spans="1:7" ht="12.95" customHeight="1">
      <c r="A19" s="6"/>
      <c r="B19" s="24" t="s">
        <v>117</v>
      </c>
      <c r="C19" s="5" t="s">
        <v>31</v>
      </c>
      <c r="D19" s="5" t="s">
        <v>13</v>
      </c>
      <c r="E19" s="7">
        <v>3110</v>
      </c>
      <c r="F19" s="8">
        <v>75.790000000000006</v>
      </c>
      <c r="G19" s="25">
        <f t="shared" si="0"/>
        <v>2.92E-2</v>
      </c>
    </row>
    <row r="20" spans="1:7" ht="12.95" customHeight="1">
      <c r="A20" s="6"/>
      <c r="B20" s="24" t="s">
        <v>189</v>
      </c>
      <c r="C20" s="5" t="s">
        <v>190</v>
      </c>
      <c r="D20" s="5" t="s">
        <v>64</v>
      </c>
      <c r="E20" s="7">
        <v>33710</v>
      </c>
      <c r="F20" s="8">
        <v>69.290000000000006</v>
      </c>
      <c r="G20" s="25">
        <f t="shared" si="0"/>
        <v>2.6700000000000002E-2</v>
      </c>
    </row>
    <row r="21" spans="1:7" ht="12.95" customHeight="1">
      <c r="A21" s="6"/>
      <c r="B21" s="24" t="s">
        <v>165</v>
      </c>
      <c r="C21" s="5" t="s">
        <v>88</v>
      </c>
      <c r="D21" s="5" t="s">
        <v>71</v>
      </c>
      <c r="E21" s="7">
        <v>29511</v>
      </c>
      <c r="F21" s="8">
        <v>68.290000000000006</v>
      </c>
      <c r="G21" s="25">
        <f t="shared" si="0"/>
        <v>2.63E-2</v>
      </c>
    </row>
    <row r="22" spans="1:7" ht="12.95" customHeight="1">
      <c r="A22" s="6"/>
      <c r="B22" s="24" t="s">
        <v>136</v>
      </c>
      <c r="C22" s="5" t="s">
        <v>62</v>
      </c>
      <c r="D22" s="5" t="s">
        <v>51</v>
      </c>
      <c r="E22" s="7">
        <v>11216</v>
      </c>
      <c r="F22" s="8">
        <v>66.14</v>
      </c>
      <c r="G22" s="25">
        <f t="shared" si="0"/>
        <v>2.5499999999999998E-2</v>
      </c>
    </row>
    <row r="23" spans="1:7" ht="12.95" customHeight="1">
      <c r="A23" s="6"/>
      <c r="B23" s="24" t="s">
        <v>291</v>
      </c>
      <c r="C23" s="5" t="s">
        <v>292</v>
      </c>
      <c r="D23" s="5" t="s">
        <v>34</v>
      </c>
      <c r="E23" s="7">
        <v>1122</v>
      </c>
      <c r="F23" s="8">
        <v>63.96</v>
      </c>
      <c r="G23" s="25">
        <f t="shared" si="0"/>
        <v>2.46E-2</v>
      </c>
    </row>
    <row r="24" spans="1:7" ht="12.95" customHeight="1">
      <c r="A24" s="6"/>
      <c r="B24" s="24" t="s">
        <v>215</v>
      </c>
      <c r="C24" s="5" t="s">
        <v>216</v>
      </c>
      <c r="D24" s="5" t="s">
        <v>34</v>
      </c>
      <c r="E24" s="7">
        <v>4514</v>
      </c>
      <c r="F24" s="8">
        <v>63.02</v>
      </c>
      <c r="G24" s="25">
        <f t="shared" si="0"/>
        <v>2.4299999999999999E-2</v>
      </c>
    </row>
    <row r="25" spans="1:7" ht="12.95" customHeight="1">
      <c r="A25" s="6"/>
      <c r="B25" s="24" t="s">
        <v>297</v>
      </c>
      <c r="C25" s="5" t="s">
        <v>298</v>
      </c>
      <c r="D25" s="5" t="s">
        <v>299</v>
      </c>
      <c r="E25" s="7">
        <v>301</v>
      </c>
      <c r="F25" s="8">
        <v>55.39</v>
      </c>
      <c r="G25" s="25">
        <f t="shared" si="0"/>
        <v>2.1299999999999999E-2</v>
      </c>
    </row>
    <row r="26" spans="1:7" ht="12.95" customHeight="1">
      <c r="A26" s="6"/>
      <c r="B26" s="24" t="s">
        <v>131</v>
      </c>
      <c r="C26" s="5" t="s">
        <v>70</v>
      </c>
      <c r="D26" s="5" t="s">
        <v>38</v>
      </c>
      <c r="E26" s="7">
        <v>5815</v>
      </c>
      <c r="F26" s="8">
        <v>53.25</v>
      </c>
      <c r="G26" s="25">
        <f t="shared" si="0"/>
        <v>2.0500000000000001E-2</v>
      </c>
    </row>
    <row r="27" spans="1:7" ht="12.95" customHeight="1">
      <c r="A27" s="6"/>
      <c r="B27" s="24" t="s">
        <v>140</v>
      </c>
      <c r="C27" s="5" t="s">
        <v>66</v>
      </c>
      <c r="D27" s="5" t="s">
        <v>67</v>
      </c>
      <c r="E27" s="7">
        <v>274</v>
      </c>
      <c r="F27" s="8">
        <v>50.88</v>
      </c>
      <c r="G27" s="25">
        <f t="shared" si="0"/>
        <v>1.9599999999999999E-2</v>
      </c>
    </row>
    <row r="28" spans="1:7" ht="12.95" customHeight="1">
      <c r="A28" s="6"/>
      <c r="B28" s="24" t="s">
        <v>330</v>
      </c>
      <c r="C28" s="5" t="s">
        <v>331</v>
      </c>
      <c r="D28" s="5" t="s">
        <v>51</v>
      </c>
      <c r="E28" s="7">
        <v>8651</v>
      </c>
      <c r="F28" s="8">
        <v>46.72</v>
      </c>
      <c r="G28" s="25">
        <f t="shared" si="0"/>
        <v>1.7999999999999999E-2</v>
      </c>
    </row>
    <row r="29" spans="1:7" ht="12.95" customHeight="1">
      <c r="A29" s="6"/>
      <c r="B29" s="24" t="s">
        <v>295</v>
      </c>
      <c r="C29" s="5" t="s">
        <v>296</v>
      </c>
      <c r="D29" s="5" t="s">
        <v>13</v>
      </c>
      <c r="E29" s="7">
        <v>4134</v>
      </c>
      <c r="F29" s="8">
        <v>45.56</v>
      </c>
      <c r="G29" s="25">
        <f t="shared" si="0"/>
        <v>1.7600000000000001E-2</v>
      </c>
    </row>
    <row r="30" spans="1:7" ht="12.95" customHeight="1">
      <c r="A30" s="6"/>
      <c r="B30" s="24" t="s">
        <v>379</v>
      </c>
      <c r="C30" s="5" t="s">
        <v>380</v>
      </c>
      <c r="D30" s="5" t="s">
        <v>38</v>
      </c>
      <c r="E30" s="7">
        <v>21966</v>
      </c>
      <c r="F30" s="8">
        <v>45.17</v>
      </c>
      <c r="G30" s="25">
        <f t="shared" si="0"/>
        <v>1.7399999999999999E-2</v>
      </c>
    </row>
    <row r="31" spans="1:7" ht="12.95" customHeight="1">
      <c r="A31" s="6"/>
      <c r="B31" s="24" t="s">
        <v>300</v>
      </c>
      <c r="C31" s="5" t="s">
        <v>301</v>
      </c>
      <c r="D31" s="5" t="s">
        <v>247</v>
      </c>
      <c r="E31" s="7">
        <v>5794</v>
      </c>
      <c r="F31" s="8">
        <v>45.15</v>
      </c>
      <c r="G31" s="25">
        <f t="shared" si="0"/>
        <v>1.7399999999999999E-2</v>
      </c>
    </row>
    <row r="32" spans="1:7" ht="12.95" customHeight="1">
      <c r="A32" s="6"/>
      <c r="B32" s="24" t="s">
        <v>279</v>
      </c>
      <c r="C32" s="5" t="s">
        <v>280</v>
      </c>
      <c r="D32" s="5" t="s">
        <v>38</v>
      </c>
      <c r="E32" s="7">
        <v>13656</v>
      </c>
      <c r="F32" s="8">
        <v>41.66</v>
      </c>
      <c r="G32" s="25">
        <f t="shared" si="0"/>
        <v>1.6E-2</v>
      </c>
    </row>
    <row r="33" spans="1:7" ht="12.95" customHeight="1">
      <c r="A33" s="6"/>
      <c r="B33" s="24" t="s">
        <v>253</v>
      </c>
      <c r="C33" s="5" t="s">
        <v>254</v>
      </c>
      <c r="D33" s="5" t="s">
        <v>38</v>
      </c>
      <c r="E33" s="7">
        <v>3730</v>
      </c>
      <c r="F33" s="8">
        <v>39.479999999999997</v>
      </c>
      <c r="G33" s="25">
        <f t="shared" si="0"/>
        <v>1.52E-2</v>
      </c>
    </row>
    <row r="34" spans="1:7" ht="12.95" customHeight="1">
      <c r="A34" s="6"/>
      <c r="B34" s="24" t="s">
        <v>164</v>
      </c>
      <c r="C34" s="5" t="s">
        <v>83</v>
      </c>
      <c r="D34" s="5" t="s">
        <v>250</v>
      </c>
      <c r="E34" s="7">
        <v>258</v>
      </c>
      <c r="F34" s="8">
        <v>37.24</v>
      </c>
      <c r="G34" s="25">
        <f t="shared" si="0"/>
        <v>1.43E-2</v>
      </c>
    </row>
    <row r="35" spans="1:7" ht="12.95" customHeight="1">
      <c r="A35" s="6"/>
      <c r="B35" s="24" t="s">
        <v>262</v>
      </c>
      <c r="C35" s="5" t="s">
        <v>263</v>
      </c>
      <c r="D35" s="5" t="s">
        <v>247</v>
      </c>
      <c r="E35" s="7">
        <v>6213</v>
      </c>
      <c r="F35" s="8">
        <v>36.200000000000003</v>
      </c>
      <c r="G35" s="25">
        <f t="shared" si="0"/>
        <v>1.3899999999999999E-2</v>
      </c>
    </row>
    <row r="36" spans="1:7" ht="12.95" customHeight="1">
      <c r="A36" s="6"/>
      <c r="B36" s="24" t="s">
        <v>302</v>
      </c>
      <c r="C36" s="5" t="s">
        <v>303</v>
      </c>
      <c r="D36" s="5" t="s">
        <v>28</v>
      </c>
      <c r="E36" s="7">
        <v>30735</v>
      </c>
      <c r="F36" s="8">
        <v>36.14</v>
      </c>
      <c r="G36" s="25">
        <f t="shared" si="0"/>
        <v>1.3899999999999999E-2</v>
      </c>
    </row>
    <row r="37" spans="1:7" ht="12.95" customHeight="1">
      <c r="A37" s="6"/>
      <c r="B37" s="24" t="s">
        <v>151</v>
      </c>
      <c r="C37" s="5" t="s">
        <v>103</v>
      </c>
      <c r="D37" s="5" t="s">
        <v>67</v>
      </c>
      <c r="E37" s="7">
        <v>2159</v>
      </c>
      <c r="F37" s="8">
        <v>35.71</v>
      </c>
      <c r="G37" s="25">
        <f t="shared" si="0"/>
        <v>1.38E-2</v>
      </c>
    </row>
    <row r="38" spans="1:7" ht="12.95" customHeight="1">
      <c r="A38" s="6"/>
      <c r="B38" s="24" t="s">
        <v>324</v>
      </c>
      <c r="C38" s="5" t="s">
        <v>196</v>
      </c>
      <c r="D38" s="5" t="s">
        <v>15</v>
      </c>
      <c r="E38" s="7">
        <v>2529</v>
      </c>
      <c r="F38" s="8">
        <v>34.42</v>
      </c>
      <c r="G38" s="25">
        <f t="shared" si="0"/>
        <v>1.3299999999999999E-2</v>
      </c>
    </row>
    <row r="39" spans="1:7" ht="12.95" customHeight="1">
      <c r="A39" s="6"/>
      <c r="B39" s="24" t="s">
        <v>223</v>
      </c>
      <c r="C39" s="5" t="s">
        <v>224</v>
      </c>
      <c r="D39" s="5" t="s">
        <v>38</v>
      </c>
      <c r="E39" s="7">
        <v>14004</v>
      </c>
      <c r="F39" s="8">
        <v>34.299999999999997</v>
      </c>
      <c r="G39" s="25">
        <f t="shared" si="0"/>
        <v>1.32E-2</v>
      </c>
    </row>
    <row r="40" spans="1:7" ht="12.95" customHeight="1">
      <c r="A40" s="6"/>
      <c r="B40" s="24" t="s">
        <v>293</v>
      </c>
      <c r="C40" s="5" t="s">
        <v>294</v>
      </c>
      <c r="D40" s="5" t="s">
        <v>274</v>
      </c>
      <c r="E40" s="7">
        <v>824</v>
      </c>
      <c r="F40" s="8">
        <v>31.99</v>
      </c>
      <c r="G40" s="25">
        <f t="shared" si="0"/>
        <v>1.23E-2</v>
      </c>
    </row>
    <row r="41" spans="1:7" ht="12.95" customHeight="1">
      <c r="A41" s="6"/>
      <c r="B41" s="24" t="s">
        <v>325</v>
      </c>
      <c r="C41" s="5" t="s">
        <v>326</v>
      </c>
      <c r="D41" s="5" t="s">
        <v>38</v>
      </c>
      <c r="E41" s="7">
        <v>3509</v>
      </c>
      <c r="F41" s="8">
        <v>31.46</v>
      </c>
      <c r="G41" s="25">
        <f t="shared" si="0"/>
        <v>1.21E-2</v>
      </c>
    </row>
    <row r="42" spans="1:7" ht="12.95" customHeight="1">
      <c r="A42" s="6"/>
      <c r="B42" s="24" t="s">
        <v>314</v>
      </c>
      <c r="C42" s="5" t="s">
        <v>315</v>
      </c>
      <c r="D42" s="5" t="s">
        <v>13</v>
      </c>
      <c r="E42" s="7">
        <v>6040</v>
      </c>
      <c r="F42" s="8">
        <v>30.71</v>
      </c>
      <c r="G42" s="25">
        <f t="shared" si="0"/>
        <v>1.18E-2</v>
      </c>
    </row>
    <row r="43" spans="1:7" ht="12.95" customHeight="1">
      <c r="A43" s="6"/>
      <c r="B43" s="24" t="s">
        <v>130</v>
      </c>
      <c r="C43" s="5" t="s">
        <v>87</v>
      </c>
      <c r="D43" s="5" t="s">
        <v>26</v>
      </c>
      <c r="E43" s="7">
        <v>5062</v>
      </c>
      <c r="F43" s="8">
        <v>29.61</v>
      </c>
      <c r="G43" s="25">
        <f t="shared" si="0"/>
        <v>1.14E-2</v>
      </c>
    </row>
    <row r="44" spans="1:7" ht="12.95" customHeight="1">
      <c r="A44" s="6"/>
      <c r="B44" s="24" t="s">
        <v>340</v>
      </c>
      <c r="C44" s="5" t="s">
        <v>341</v>
      </c>
      <c r="D44" s="5" t="s">
        <v>247</v>
      </c>
      <c r="E44" s="7">
        <v>11866</v>
      </c>
      <c r="F44" s="8">
        <v>29.5</v>
      </c>
      <c r="G44" s="25">
        <f t="shared" si="0"/>
        <v>1.14E-2</v>
      </c>
    </row>
    <row r="45" spans="1:7" ht="12.95" customHeight="1">
      <c r="A45" s="6"/>
      <c r="B45" s="24" t="s">
        <v>237</v>
      </c>
      <c r="C45" s="5" t="s">
        <v>238</v>
      </c>
      <c r="D45" s="5" t="s">
        <v>37</v>
      </c>
      <c r="E45" s="7">
        <v>3217</v>
      </c>
      <c r="F45" s="8">
        <v>29.32</v>
      </c>
      <c r="G45" s="25">
        <f t="shared" si="0"/>
        <v>1.1299999999999999E-2</v>
      </c>
    </row>
    <row r="46" spans="1:7" ht="12.95" customHeight="1">
      <c r="A46" s="6"/>
      <c r="B46" s="24" t="s">
        <v>251</v>
      </c>
      <c r="C46" s="5" t="s">
        <v>252</v>
      </c>
      <c r="D46" s="5" t="s">
        <v>13</v>
      </c>
      <c r="E46" s="7">
        <v>3600</v>
      </c>
      <c r="F46" s="8">
        <v>28.7</v>
      </c>
      <c r="G46" s="25">
        <f t="shared" si="0"/>
        <v>1.11E-2</v>
      </c>
    </row>
    <row r="47" spans="1:7" ht="12.95" customHeight="1">
      <c r="A47" s="6"/>
      <c r="B47" s="24" t="s">
        <v>332</v>
      </c>
      <c r="C47" s="5" t="s">
        <v>333</v>
      </c>
      <c r="D47" s="5" t="s">
        <v>247</v>
      </c>
      <c r="E47" s="7">
        <v>10846</v>
      </c>
      <c r="F47" s="8">
        <v>27.16</v>
      </c>
      <c r="G47" s="25">
        <f t="shared" si="0"/>
        <v>1.0500000000000001E-2</v>
      </c>
    </row>
    <row r="48" spans="1:7" ht="12.95" customHeight="1">
      <c r="A48" s="6"/>
      <c r="B48" s="24" t="s">
        <v>243</v>
      </c>
      <c r="C48" s="5" t="s">
        <v>244</v>
      </c>
      <c r="D48" s="5" t="s">
        <v>23</v>
      </c>
      <c r="E48" s="7">
        <v>2269</v>
      </c>
      <c r="F48" s="8">
        <v>24.87</v>
      </c>
      <c r="G48" s="25">
        <f t="shared" si="0"/>
        <v>9.5999999999999992E-3</v>
      </c>
    </row>
    <row r="49" spans="1:7" ht="12.95" customHeight="1">
      <c r="A49" s="6"/>
      <c r="B49" s="24" t="s">
        <v>128</v>
      </c>
      <c r="C49" s="5" t="s">
        <v>33</v>
      </c>
      <c r="D49" s="5" t="s">
        <v>34</v>
      </c>
      <c r="E49" s="7">
        <v>1953</v>
      </c>
      <c r="F49" s="8">
        <v>23.42</v>
      </c>
      <c r="G49" s="25">
        <f t="shared" ref="G49:G53" si="1">+ROUND(F49/$F$61,4)</f>
        <v>8.9999999999999993E-3</v>
      </c>
    </row>
    <row r="50" spans="1:7" ht="12.95" customHeight="1">
      <c r="A50" s="6"/>
      <c r="B50" s="24" t="s">
        <v>118</v>
      </c>
      <c r="C50" s="5" t="s">
        <v>48</v>
      </c>
      <c r="D50" s="5" t="s">
        <v>13</v>
      </c>
      <c r="E50" s="7">
        <v>2366</v>
      </c>
      <c r="F50" s="8">
        <v>20.69</v>
      </c>
      <c r="G50" s="25">
        <f t="shared" si="1"/>
        <v>8.0000000000000002E-3</v>
      </c>
    </row>
    <row r="51" spans="1:7" ht="12.95" customHeight="1">
      <c r="A51" s="6"/>
      <c r="B51" s="24" t="s">
        <v>310</v>
      </c>
      <c r="C51" s="5" t="s">
        <v>311</v>
      </c>
      <c r="D51" s="5" t="s">
        <v>64</v>
      </c>
      <c r="E51" s="7">
        <v>1175</v>
      </c>
      <c r="F51" s="8">
        <v>20.14</v>
      </c>
      <c r="G51" s="25">
        <f t="shared" si="1"/>
        <v>7.7999999999999996E-3</v>
      </c>
    </row>
    <row r="52" spans="1:7" ht="12.95" customHeight="1">
      <c r="A52" s="6"/>
      <c r="B52" s="24" t="s">
        <v>365</v>
      </c>
      <c r="C52" s="5" t="s">
        <v>366</v>
      </c>
      <c r="D52" s="5" t="s">
        <v>355</v>
      </c>
      <c r="E52" s="7">
        <v>3744</v>
      </c>
      <c r="F52" s="8">
        <v>19.7</v>
      </c>
      <c r="G52" s="25">
        <f t="shared" si="1"/>
        <v>7.6E-3</v>
      </c>
    </row>
    <row r="53" spans="1:7" ht="12.95" customHeight="1">
      <c r="A53" s="6"/>
      <c r="B53" s="24" t="s">
        <v>306</v>
      </c>
      <c r="C53" s="5" t="s">
        <v>307</v>
      </c>
      <c r="D53" s="5" t="s">
        <v>105</v>
      </c>
      <c r="E53" s="7">
        <v>24840</v>
      </c>
      <c r="F53" s="8">
        <v>19.45</v>
      </c>
      <c r="G53" s="25">
        <f t="shared" si="1"/>
        <v>7.4999999999999997E-3</v>
      </c>
    </row>
    <row r="54" spans="1:7" ht="12.95" customHeight="1">
      <c r="A54" s="6"/>
      <c r="B54" s="24" t="s">
        <v>381</v>
      </c>
      <c r="C54" s="5" t="s">
        <v>382</v>
      </c>
      <c r="D54" s="5" t="s">
        <v>247</v>
      </c>
      <c r="E54" s="7">
        <v>1224</v>
      </c>
      <c r="F54" s="8">
        <v>15.68</v>
      </c>
      <c r="G54" s="25">
        <f t="shared" ref="G54:G55" si="2">+ROUND(F54/$F$61,4)</f>
        <v>6.0000000000000001E-3</v>
      </c>
    </row>
    <row r="55" spans="1:7" ht="12.95" customHeight="1">
      <c r="A55" s="6"/>
      <c r="B55" s="24" t="s">
        <v>369</v>
      </c>
      <c r="C55" s="5" t="s">
        <v>370</v>
      </c>
      <c r="D55" s="5" t="s">
        <v>355</v>
      </c>
      <c r="E55" s="7">
        <v>2642</v>
      </c>
      <c r="F55" s="8">
        <v>12.79</v>
      </c>
      <c r="G55" s="25">
        <f t="shared" si="2"/>
        <v>4.8999999999999998E-3</v>
      </c>
    </row>
    <row r="56" spans="1:7" ht="12.95" customHeight="1">
      <c r="A56" s="1"/>
      <c r="B56" s="22" t="s">
        <v>53</v>
      </c>
      <c r="C56" s="5" t="s">
        <v>1</v>
      </c>
      <c r="D56" s="5" t="s">
        <v>1</v>
      </c>
      <c r="E56" s="5" t="s">
        <v>1</v>
      </c>
      <c r="F56" s="9">
        <f>SUM(F7:F55)</f>
        <v>2535.0100000000002</v>
      </c>
      <c r="G56" s="26">
        <f>SUM(G7:G55)</f>
        <v>0.97679999999999978</v>
      </c>
    </row>
    <row r="57" spans="1:7" ht="12.95" customHeight="1">
      <c r="A57" s="1"/>
      <c r="B57" s="22" t="s">
        <v>54</v>
      </c>
      <c r="C57" s="5" t="s">
        <v>1</v>
      </c>
      <c r="D57" s="5" t="s">
        <v>1</v>
      </c>
      <c r="E57" s="5" t="s">
        <v>1</v>
      </c>
      <c r="F57" s="11" t="s">
        <v>55</v>
      </c>
      <c r="G57" s="28" t="s">
        <v>55</v>
      </c>
    </row>
    <row r="58" spans="1:7" ht="12.95" customHeight="1">
      <c r="A58" s="1"/>
      <c r="B58" s="22" t="s">
        <v>53</v>
      </c>
      <c r="C58" s="5" t="s">
        <v>1</v>
      </c>
      <c r="D58" s="5" t="s">
        <v>1</v>
      </c>
      <c r="E58" s="5" t="s">
        <v>1</v>
      </c>
      <c r="F58" s="11" t="s">
        <v>55</v>
      </c>
      <c r="G58" s="28" t="s">
        <v>55</v>
      </c>
    </row>
    <row r="59" spans="1:7" ht="12.95" customHeight="1">
      <c r="A59" s="1"/>
      <c r="B59" s="27" t="s">
        <v>56</v>
      </c>
      <c r="C59" s="12" t="s">
        <v>1</v>
      </c>
      <c r="D59" s="10" t="s">
        <v>1</v>
      </c>
      <c r="E59" s="12" t="s">
        <v>1</v>
      </c>
      <c r="F59" s="9">
        <f>+F56</f>
        <v>2535.0100000000002</v>
      </c>
      <c r="G59" s="26">
        <f>+G56</f>
        <v>0.97679999999999978</v>
      </c>
    </row>
    <row r="60" spans="1:7" ht="12.95" customHeight="1">
      <c r="A60" s="1"/>
      <c r="B60" s="27" t="s">
        <v>57</v>
      </c>
      <c r="C60" s="5" t="s">
        <v>1</v>
      </c>
      <c r="D60" s="10" t="s">
        <v>1</v>
      </c>
      <c r="E60" s="5" t="s">
        <v>1</v>
      </c>
      <c r="F60" s="13">
        <f>+F61-F59</f>
        <v>60.729999999999563</v>
      </c>
      <c r="G60" s="26">
        <f>+G61-G59</f>
        <v>2.320000000000022E-2</v>
      </c>
    </row>
    <row r="61" spans="1:7" ht="12.95" customHeight="1" thickBot="1">
      <c r="A61" s="1"/>
      <c r="B61" s="29" t="s">
        <v>58</v>
      </c>
      <c r="C61" s="30" t="s">
        <v>1</v>
      </c>
      <c r="D61" s="30" t="s">
        <v>1</v>
      </c>
      <c r="E61" s="30" t="s">
        <v>1</v>
      </c>
      <c r="F61" s="31">
        <v>2595.7399999999998</v>
      </c>
      <c r="G61" s="32">
        <v>1</v>
      </c>
    </row>
    <row r="62" spans="1:7">
      <c r="A62" s="1"/>
      <c r="B62" s="2" t="s">
        <v>59</v>
      </c>
      <c r="C62" s="1"/>
      <c r="D62" s="1"/>
      <c r="E62" s="1"/>
      <c r="F62" s="1"/>
      <c r="G62" s="1"/>
    </row>
  </sheetData>
  <sortState ref="B7:G56">
    <sortCondition descending="1" ref="G7:G5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G12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14" bestFit="1" customWidth="1"/>
    <col min="4" max="4" width="14.28515625" bestFit="1" customWidth="1"/>
    <col min="5" max="5" width="9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91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344</v>
      </c>
      <c r="C3" s="1"/>
      <c r="D3" s="1"/>
      <c r="E3" s="1"/>
      <c r="F3" s="1"/>
      <c r="G3" s="1"/>
    </row>
    <row r="4" spans="1:7" ht="33" customHeight="1">
      <c r="A4" s="1"/>
      <c r="B4" s="18" t="s">
        <v>2</v>
      </c>
      <c r="C4" s="19" t="s">
        <v>3</v>
      </c>
      <c r="D4" s="20" t="s">
        <v>73</v>
      </c>
      <c r="E4" s="20" t="s">
        <v>5</v>
      </c>
      <c r="F4" s="20" t="s">
        <v>6</v>
      </c>
      <c r="G4" s="21" t="s">
        <v>7</v>
      </c>
    </row>
    <row r="5" spans="1:7" ht="12.95" customHeight="1">
      <c r="A5" s="1"/>
      <c r="B5" s="22" t="s">
        <v>74</v>
      </c>
      <c r="C5" s="5" t="s">
        <v>1</v>
      </c>
      <c r="D5" s="5" t="s">
        <v>1</v>
      </c>
      <c r="E5" s="5" t="s">
        <v>1</v>
      </c>
      <c r="F5" s="1"/>
      <c r="G5" s="23" t="s">
        <v>1</v>
      </c>
    </row>
    <row r="6" spans="1:7" ht="12.95" customHeight="1">
      <c r="A6" s="6"/>
      <c r="B6" s="24" t="s">
        <v>174</v>
      </c>
      <c r="C6" s="5" t="s">
        <v>1</v>
      </c>
      <c r="D6" s="5" t="s">
        <v>59</v>
      </c>
      <c r="E6" s="7"/>
      <c r="F6" s="8">
        <v>3274.46</v>
      </c>
      <c r="G6" s="25">
        <f>+ROUND(F6/$F$10,4)</f>
        <v>0.97809999999999997</v>
      </c>
    </row>
    <row r="7" spans="1:7" ht="12.95" customHeight="1">
      <c r="A7" s="1"/>
      <c r="B7" s="22" t="s">
        <v>53</v>
      </c>
      <c r="C7" s="5" t="s">
        <v>1</v>
      </c>
      <c r="D7" s="5" t="s">
        <v>1</v>
      </c>
      <c r="E7" s="5" t="s">
        <v>1</v>
      </c>
      <c r="F7" s="9">
        <f>+F6</f>
        <v>3274.46</v>
      </c>
      <c r="G7" s="26">
        <f>+G6</f>
        <v>0.97809999999999997</v>
      </c>
    </row>
    <row r="8" spans="1:7" ht="12.95" customHeight="1">
      <c r="A8" s="1"/>
      <c r="B8" s="27" t="s">
        <v>56</v>
      </c>
      <c r="C8" s="12" t="s">
        <v>1</v>
      </c>
      <c r="D8" s="10" t="s">
        <v>1</v>
      </c>
      <c r="E8" s="12" t="s">
        <v>1</v>
      </c>
      <c r="F8" s="9">
        <f>+F7</f>
        <v>3274.46</v>
      </c>
      <c r="G8" s="26">
        <f>+G7</f>
        <v>0.97809999999999997</v>
      </c>
    </row>
    <row r="9" spans="1:7" ht="12.95" customHeight="1">
      <c r="A9" s="1"/>
      <c r="B9" s="27" t="s">
        <v>57</v>
      </c>
      <c r="C9" s="5" t="s">
        <v>1</v>
      </c>
      <c r="D9" s="10" t="s">
        <v>1</v>
      </c>
      <c r="E9" s="5" t="s">
        <v>1</v>
      </c>
      <c r="F9" s="13">
        <f>+F10-F8</f>
        <v>73.300000000000182</v>
      </c>
      <c r="G9" s="26">
        <f>+G10-G8</f>
        <v>2.1900000000000031E-2</v>
      </c>
    </row>
    <row r="10" spans="1:7" ht="12.95" customHeight="1" thickBot="1">
      <c r="A10" s="1"/>
      <c r="B10" s="29" t="s">
        <v>58</v>
      </c>
      <c r="C10" s="30" t="s">
        <v>1</v>
      </c>
      <c r="D10" s="30" t="s">
        <v>1</v>
      </c>
      <c r="E10" s="30" t="s">
        <v>1</v>
      </c>
      <c r="F10" s="31">
        <v>3347.76</v>
      </c>
      <c r="G10" s="32">
        <v>1</v>
      </c>
    </row>
    <row r="11" spans="1:7">
      <c r="A11" s="1"/>
      <c r="B11" s="2"/>
      <c r="C11" s="1"/>
      <c r="D11" s="1"/>
      <c r="E11" s="1"/>
      <c r="F11" s="1"/>
      <c r="G11" s="1"/>
    </row>
    <row r="12" spans="1:7">
      <c r="A12" s="1"/>
      <c r="B12" s="2"/>
      <c r="C12" s="1"/>
      <c r="D12" s="1"/>
      <c r="E12" s="1"/>
      <c r="F12" s="1"/>
      <c r="G12" s="1"/>
    </row>
  </sheetData>
  <sortState ref="B40:G41">
    <sortCondition descending="1" ref="G40:G41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TBF</vt:lpstr>
      <vt:lpstr>TDF</vt:lpstr>
      <vt:lpstr>TTS</vt:lpstr>
      <vt:lpstr>TNI</vt:lpstr>
      <vt:lpstr>TSS</vt:lpstr>
      <vt:lpstr>TISF</vt:lpstr>
      <vt:lpstr>TBFS</vt:lpstr>
      <vt:lpstr>TEF</vt:lpstr>
      <vt:lpstr>TLF</vt:lpstr>
      <vt:lpstr>TUSB</vt:lpstr>
      <vt:lpstr>TDI</vt:lpstr>
      <vt:lpstr>TSTI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Shreyance Sancheti</dc:creator>
  <cp:lastModifiedBy>Jay</cp:lastModifiedBy>
  <dcterms:created xsi:type="dcterms:W3CDTF">2015-09-01T06:50:16Z</dcterms:created>
  <dcterms:modified xsi:type="dcterms:W3CDTF">2017-10-10T08:25:18Z</dcterms:modified>
</cp:coreProperties>
</file>