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0" windowWidth="14940" windowHeight="89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45621"/>
</workbook>
</file>

<file path=xl/calcChain.xml><?xml version="1.0" encoding="utf-8"?>
<calcChain xmlns="http://schemas.openxmlformats.org/spreadsheetml/2006/main">
  <c r="F65" i="7"/>
  <c r="F33" i="5"/>
  <c r="F62" i="8"/>
  <c r="F78" i="13"/>
  <c r="F57" i="12"/>
  <c r="F74" i="4"/>
  <c r="F81" i="2"/>
  <c r="F62" i="1"/>
  <c r="G14" i="12" l="1"/>
  <c r="G27"/>
  <c r="G11" i="4"/>
  <c r="G31"/>
  <c r="G52" i="2"/>
  <c r="G19" i="1"/>
  <c r="G57"/>
  <c r="G9" i="13" l="1"/>
  <c r="G62"/>
  <c r="G37" i="4"/>
  <c r="G53"/>
  <c r="G29"/>
  <c r="G16"/>
  <c r="G23"/>
  <c r="G26"/>
  <c r="G61" i="2"/>
  <c r="G14" i="7" l="1"/>
  <c r="G34" i="8"/>
  <c r="G40"/>
  <c r="G23"/>
  <c r="G77" i="13"/>
  <c r="G39"/>
  <c r="G24"/>
  <c r="G75"/>
  <c r="G27" i="4"/>
  <c r="G19"/>
  <c r="G63"/>
  <c r="G49"/>
  <c r="G21" i="1"/>
  <c r="G55" i="7" l="1"/>
  <c r="G27" i="13"/>
  <c r="G60"/>
  <c r="G45"/>
  <c r="G53" i="12"/>
  <c r="G76" i="2"/>
  <c r="G13" i="1"/>
  <c r="G45"/>
  <c r="G41"/>
  <c r="G43"/>
  <c r="G53"/>
  <c r="G61"/>
  <c r="G52"/>
  <c r="G28"/>
  <c r="G10"/>
  <c r="G33"/>
  <c r="G17"/>
  <c r="G25"/>
  <c r="G59"/>
  <c r="G18"/>
  <c r="G44"/>
  <c r="G31"/>
  <c r="G49"/>
  <c r="G27"/>
  <c r="G35"/>
  <c r="G40"/>
  <c r="G42" i="7" l="1"/>
  <c r="G7"/>
  <c r="G33"/>
  <c r="G29" i="5"/>
  <c r="G16" i="8"/>
  <c r="G46"/>
  <c r="G80" i="2"/>
  <c r="G24"/>
  <c r="G55"/>
  <c r="G32" i="1"/>
  <c r="G20"/>
  <c r="G56"/>
  <c r="G23" i="7" l="1"/>
  <c r="G9"/>
  <c r="G46"/>
  <c r="G64"/>
  <c r="G37"/>
  <c r="G62"/>
  <c r="G10"/>
  <c r="G15"/>
  <c r="G41"/>
  <c r="G35"/>
  <c r="G63"/>
  <c r="G54"/>
  <c r="G59"/>
  <c r="G44"/>
  <c r="G39"/>
  <c r="G48"/>
  <c r="G47"/>
  <c r="G60"/>
  <c r="G28"/>
  <c r="G40"/>
  <c r="G56"/>
  <c r="G53"/>
  <c r="G36"/>
  <c r="G22"/>
  <c r="G30"/>
  <c r="G50"/>
  <c r="G29"/>
  <c r="G34"/>
  <c r="G25"/>
  <c r="G32"/>
  <c r="G58"/>
  <c r="G24"/>
  <c r="G45"/>
  <c r="G20"/>
  <c r="G49"/>
  <c r="G18"/>
  <c r="G52"/>
  <c r="G61"/>
  <c r="G16"/>
  <c r="G31"/>
  <c r="G51"/>
  <c r="G13"/>
  <c r="G21"/>
  <c r="G17"/>
  <c r="G8"/>
  <c r="G12"/>
  <c r="G27"/>
  <c r="G26"/>
  <c r="G43"/>
  <c r="G57"/>
  <c r="G19"/>
  <c r="G38"/>
  <c r="G28" i="5" l="1"/>
  <c r="G32"/>
  <c r="G16"/>
  <c r="G37" i="8"/>
  <c r="G61"/>
  <c r="G30"/>
  <c r="G52"/>
  <c r="G33"/>
  <c r="G31"/>
  <c r="G26"/>
  <c r="G9"/>
  <c r="G29"/>
  <c r="G19"/>
  <c r="G73" i="13"/>
  <c r="G40"/>
  <c r="G69"/>
  <c r="G53"/>
  <c r="G58"/>
  <c r="G47"/>
  <c r="G63"/>
  <c r="G20"/>
  <c r="G36"/>
  <c r="G54"/>
  <c r="G38"/>
  <c r="G56" i="12"/>
  <c r="G50"/>
  <c r="G49"/>
  <c r="G22"/>
  <c r="G43" i="4"/>
  <c r="G73"/>
  <c r="G44"/>
  <c r="G52"/>
  <c r="G74" i="2"/>
  <c r="G44"/>
  <c r="G14"/>
  <c r="G51"/>
  <c r="G78"/>
  <c r="G66"/>
  <c r="G49"/>
  <c r="G59"/>
  <c r="G65"/>
  <c r="G26" i="5" l="1"/>
  <c r="G53" i="8"/>
  <c r="G44" i="13"/>
  <c r="G57"/>
  <c r="G11"/>
  <c r="G71"/>
  <c r="G13"/>
  <c r="G61" i="4"/>
  <c r="G25" i="2"/>
  <c r="G71"/>
  <c r="G54"/>
  <c r="G30"/>
  <c r="G54" i="1"/>
  <c r="G48"/>
  <c r="G55"/>
  <c r="G27" i="8" l="1"/>
  <c r="G24"/>
  <c r="G29" i="13"/>
  <c r="G68"/>
  <c r="G62" i="2"/>
  <c r="G36"/>
  <c r="G30" i="1" l="1"/>
  <c r="G14"/>
  <c r="G15" i="5" l="1"/>
  <c r="G22"/>
  <c r="G11"/>
  <c r="G20"/>
  <c r="G31"/>
  <c r="G47" i="8"/>
  <c r="G36"/>
  <c r="G60"/>
  <c r="G28" i="13"/>
  <c r="G25"/>
  <c r="G31"/>
  <c r="G50"/>
  <c r="G64"/>
  <c r="G30"/>
  <c r="G32"/>
  <c r="G65"/>
  <c r="G70" i="4"/>
  <c r="G65"/>
  <c r="G51"/>
  <c r="G30"/>
  <c r="G59"/>
  <c r="G24"/>
  <c r="G28"/>
  <c r="G28" i="2"/>
  <c r="G18"/>
  <c r="G29"/>
  <c r="G67"/>
  <c r="G73"/>
  <c r="G37"/>
  <c r="G79"/>
  <c r="G7"/>
  <c r="G46" i="1"/>
  <c r="G11"/>
  <c r="G58"/>
  <c r="G26"/>
  <c r="G50"/>
  <c r="G36"/>
  <c r="G47"/>
  <c r="G16"/>
  <c r="G29"/>
  <c r="G39"/>
  <c r="G9"/>
  <c r="G23"/>
  <c r="G51"/>
  <c r="G42"/>
  <c r="G38" i="8" l="1"/>
  <c r="G39"/>
  <c r="G12"/>
  <c r="G58"/>
  <c r="G57"/>
  <c r="G51"/>
  <c r="G54"/>
  <c r="G21"/>
  <c r="G41"/>
  <c r="G23" i="13"/>
  <c r="G21"/>
  <c r="G42"/>
  <c r="G72"/>
  <c r="G35"/>
  <c r="G56"/>
  <c r="G41" i="4"/>
  <c r="G60"/>
  <c r="G72"/>
  <c r="G12"/>
  <c r="G13"/>
  <c r="G14"/>
  <c r="G18"/>
  <c r="G50"/>
  <c r="G12" i="2"/>
  <c r="G68"/>
  <c r="G15"/>
  <c r="G77"/>
  <c r="G41"/>
  <c r="G46"/>
  <c r="G63"/>
  <c r="G56"/>
  <c r="G64" l="1"/>
  <c r="G43"/>
  <c r="G6" i="6" l="1"/>
  <c r="F81" i="13"/>
  <c r="G23" i="5" l="1"/>
  <c r="G18"/>
  <c r="G13" l="1"/>
  <c r="G21"/>
  <c r="G24" l="1"/>
  <c r="G30"/>
  <c r="F7" i="3" l="1"/>
  <c r="F8" s="1"/>
  <c r="F9" s="1"/>
  <c r="G6"/>
  <c r="G7" s="1"/>
  <c r="G8" s="1"/>
  <c r="G9" s="1"/>
  <c r="F7" i="6"/>
  <c r="F8" s="1"/>
  <c r="F9" s="1"/>
  <c r="G7"/>
  <c r="G8" s="1"/>
  <c r="G9" s="1"/>
  <c r="F7" i="10"/>
  <c r="F8" s="1"/>
  <c r="F9" s="1"/>
  <c r="G6"/>
  <c r="G7" s="1"/>
  <c r="G8" s="1"/>
  <c r="G9" s="1"/>
  <c r="F7" i="9"/>
  <c r="F8" s="1"/>
  <c r="F9" s="1"/>
  <c r="G6"/>
  <c r="G7" s="1"/>
  <c r="G8" s="1"/>
  <c r="G9" s="1"/>
  <c r="F68" i="7"/>
  <c r="F69" s="1"/>
  <c r="G11"/>
  <c r="G65" s="1"/>
  <c r="F36" i="5"/>
  <c r="F37" s="1"/>
  <c r="G14"/>
  <c r="G17"/>
  <c r="G25"/>
  <c r="G12"/>
  <c r="G8"/>
  <c r="G10"/>
  <c r="G9"/>
  <c r="G27"/>
  <c r="G7"/>
  <c r="G19"/>
  <c r="F65" i="8"/>
  <c r="F66" s="1"/>
  <c r="G43"/>
  <c r="G35"/>
  <c r="G17"/>
  <c r="G10"/>
  <c r="G55"/>
  <c r="G59"/>
  <c r="G28"/>
  <c r="G49"/>
  <c r="G44"/>
  <c r="G48"/>
  <c r="G11"/>
  <c r="G14"/>
  <c r="G56"/>
  <c r="G32"/>
  <c r="G42"/>
  <c r="G15"/>
  <c r="G45"/>
  <c r="G22"/>
  <c r="G20"/>
  <c r="G18"/>
  <c r="G13"/>
  <c r="G25"/>
  <c r="G50"/>
  <c r="G8"/>
  <c r="G7"/>
  <c r="G62" s="1"/>
  <c r="G16" i="13"/>
  <c r="G51"/>
  <c r="G34"/>
  <c r="G12"/>
  <c r="G67"/>
  <c r="G22"/>
  <c r="G55"/>
  <c r="G49"/>
  <c r="G61"/>
  <c r="G46"/>
  <c r="G66"/>
  <c r="G33"/>
  <c r="G17"/>
  <c r="G15"/>
  <c r="G59"/>
  <c r="G43"/>
  <c r="G14"/>
  <c r="G76"/>
  <c r="G26"/>
  <c r="G41"/>
  <c r="G70"/>
  <c r="G18"/>
  <c r="G52"/>
  <c r="G74"/>
  <c r="G48"/>
  <c r="G37"/>
  <c r="G8"/>
  <c r="G19"/>
  <c r="G7"/>
  <c r="G10"/>
  <c r="F60" i="12"/>
  <c r="F61" s="1"/>
  <c r="G54"/>
  <c r="G29"/>
  <c r="G35"/>
  <c r="G41"/>
  <c r="G33"/>
  <c r="G52"/>
  <c r="G44"/>
  <c r="G38"/>
  <c r="G24"/>
  <c r="G34"/>
  <c r="G46"/>
  <c r="G28"/>
  <c r="G36"/>
  <c r="G16"/>
  <c r="G40"/>
  <c r="G37"/>
  <c r="G13"/>
  <c r="G26"/>
  <c r="G55"/>
  <c r="G43"/>
  <c r="G20"/>
  <c r="G15"/>
  <c r="G30"/>
  <c r="G31"/>
  <c r="G23"/>
  <c r="G11"/>
  <c r="G48"/>
  <c r="G21"/>
  <c r="G18"/>
  <c r="G12"/>
  <c r="G51"/>
  <c r="G32"/>
  <c r="G39"/>
  <c r="G19"/>
  <c r="G45"/>
  <c r="G25"/>
  <c r="G7"/>
  <c r="G57" s="1"/>
  <c r="G42"/>
  <c r="G17"/>
  <c r="G47"/>
  <c r="G10"/>
  <c r="G8"/>
  <c r="G9"/>
  <c r="G33" i="5" l="1"/>
  <c r="G78" i="13"/>
  <c r="G65" i="8"/>
  <c r="G66" s="1"/>
  <c r="G81" i="13"/>
  <c r="G60" i="12"/>
  <c r="G61" s="1"/>
  <c r="F82" i="13"/>
  <c r="G36" i="5"/>
  <c r="G37" s="1"/>
  <c r="F77" i="4"/>
  <c r="F78" s="1"/>
  <c r="G55"/>
  <c r="G46"/>
  <c r="G71"/>
  <c r="G38"/>
  <c r="G56"/>
  <c r="G68"/>
  <c r="G69"/>
  <c r="G47"/>
  <c r="G64"/>
  <c r="G22"/>
  <c r="G33"/>
  <c r="G36"/>
  <c r="G40"/>
  <c r="G39"/>
  <c r="G54"/>
  <c r="G42"/>
  <c r="G66"/>
  <c r="G15"/>
  <c r="G58"/>
  <c r="G57"/>
  <c r="G62"/>
  <c r="G48"/>
  <c r="G21"/>
  <c r="G20"/>
  <c r="G67"/>
  <c r="G32"/>
  <c r="G35"/>
  <c r="G45"/>
  <c r="G10"/>
  <c r="G25"/>
  <c r="G17"/>
  <c r="G7"/>
  <c r="G34"/>
  <c r="G8"/>
  <c r="G9"/>
  <c r="F84" i="2"/>
  <c r="F85" s="1"/>
  <c r="G50"/>
  <c r="G57"/>
  <c r="G45"/>
  <c r="G31"/>
  <c r="G40"/>
  <c r="G42"/>
  <c r="G58"/>
  <c r="G39"/>
  <c r="G70"/>
  <c r="G72"/>
  <c r="G26"/>
  <c r="G53"/>
  <c r="G48"/>
  <c r="G47"/>
  <c r="G33"/>
  <c r="G13"/>
  <c r="G16"/>
  <c r="G17"/>
  <c r="G23"/>
  <c r="G69"/>
  <c r="G60"/>
  <c r="G38"/>
  <c r="G27"/>
  <c r="G32"/>
  <c r="G19"/>
  <c r="G8"/>
  <c r="G35"/>
  <c r="G10"/>
  <c r="G21"/>
  <c r="G20"/>
  <c r="G34"/>
  <c r="G75"/>
  <c r="G11"/>
  <c r="G22"/>
  <c r="G9"/>
  <c r="F65" i="1"/>
  <c r="F66" s="1"/>
  <c r="G38"/>
  <c r="G37"/>
  <c r="G34"/>
  <c r="G60"/>
  <c r="G24"/>
  <c r="G8"/>
  <c r="G12"/>
  <c r="G22"/>
  <c r="G7"/>
  <c r="G62" s="1"/>
  <c r="G15"/>
  <c r="G74" i="4" l="1"/>
  <c r="G77" s="1"/>
  <c r="G78" s="1"/>
  <c r="G81" i="2"/>
  <c r="G84" s="1"/>
  <c r="G85" s="1"/>
  <c r="G68" i="7"/>
  <c r="G69" s="1"/>
  <c r="G82" i="13"/>
  <c r="G65" i="1"/>
  <c r="G66" s="1"/>
</calcChain>
</file>

<file path=xl/sharedStrings.xml><?xml version="1.0" encoding="utf-8"?>
<sst xmlns="http://schemas.openxmlformats.org/spreadsheetml/2006/main" count="1887" uniqueCount="429">
  <si>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</si>
  <si>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</si>
  <si>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</si>
  <si>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</si>
  <si>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</si>
  <si>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</si>
  <si>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</si>
  <si>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</si>
  <si>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</si>
  <si>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</si>
  <si>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</si>
  <si>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</si>
  <si>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</si>
  <si>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</si>
  <si>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</si>
  <si>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</si>
  <si>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</si>
  <si>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</si>
  <si>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</si>
  <si>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</si>
  <si>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</si>
  <si>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</si>
  <si>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</si>
  <si>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</si>
  <si>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</si>
  <si>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</si>
  <si>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</si>
  <si>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</si>
  <si>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</si>
  <si>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</si>
  <si>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</si>
  <si>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</si>
  <si>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</si>
  <si>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</si>
  <si>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</si>
  <si>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</si>
  <si>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</si>
  <si>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</si>
  <si>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</si>
  <si>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</si>
  <si>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</si>
  <si>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</si>
  <si>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</si>
  <si>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</si>
  <si>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</si>
  <si>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</si>
  <si>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</si>
  <si>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</si>
  <si>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</si>
  <si>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</si>
  <si>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</si>
  <si>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</si>
  <si>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</si>
  <si>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</si>
  <si>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</si>
  <si>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</si>
  <si>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</si>
  <si>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</si>
  <si>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</si>
  <si>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</si>
  <si>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</si>
  <si>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</si>
  <si>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</si>
  <si>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</si>
  <si>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INE102D01028</t>
  </si>
  <si>
    <t>Gas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</si>
  <si>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</si>
  <si>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</si>
  <si>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</si>
  <si>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</si>
  <si>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</si>
  <si>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</si>
  <si>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</si>
  <si>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</si>
  <si>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</si>
  <si>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</si>
  <si>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</si>
  <si>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</si>
  <si>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</si>
  <si>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</si>
  <si>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</si>
  <si>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</si>
  <si>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</si>
  <si>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</si>
  <si>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</si>
  <si>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</si>
  <si>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</si>
  <si>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</si>
  <si>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</si>
  <si>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</si>
  <si>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</si>
  <si>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</si>
  <si>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INE081A01012</t>
  </si>
  <si>
    <t>Ferrous Metals</t>
  </si>
  <si>
    <t>INE129A01019</t>
  </si>
  <si>
    <t>INE012A01025</t>
  </si>
  <si>
    <t>Non - Ferrous Metals</t>
  </si>
  <si>
    <t>INE038A01020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</si>
  <si>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</si>
  <si>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</si>
  <si>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</si>
  <si>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</si>
  <si>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</si>
  <si>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</si>
  <si>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</si>
  <si>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</si>
  <si>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</si>
  <si>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</si>
  <si>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</si>
  <si>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</si>
  <si>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</si>
  <si>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</si>
  <si>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</si>
  <si>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</si>
  <si>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</si>
  <si>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</si>
  <si>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</si>
  <si>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Tata Motors Ltd.</t>
  </si>
  <si>
    <t>Cipla Ltd.</t>
  </si>
  <si>
    <t>Godrej Consumer Products Ltd.</t>
  </si>
  <si>
    <t>Zee Entertainment Enterprises Ltd.</t>
  </si>
  <si>
    <t>IndusInd Bank Ltd.</t>
  </si>
  <si>
    <t>Motherson Sumi Systems Ltd.</t>
  </si>
  <si>
    <t>Bharat Forge Ltd.</t>
  </si>
  <si>
    <t>Bajaj Finance Ltd.</t>
  </si>
  <si>
    <t>Britannia Industries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</si>
  <si>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</si>
  <si>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</si>
  <si>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</si>
  <si>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</si>
  <si>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</si>
  <si>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</si>
  <si>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</si>
  <si>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</si>
  <si>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</si>
  <si>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</si>
  <si>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</si>
  <si>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</si>
  <si>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</si>
  <si>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Hero MotoCorp Ltd.</t>
  </si>
  <si>
    <t>Hindalco Industries Ltd.</t>
  </si>
  <si>
    <t>NTPC Ltd.</t>
  </si>
  <si>
    <t>Power Grid Corporation of India Ltd.</t>
  </si>
  <si>
    <t>Tata Steel Ltd.</t>
  </si>
  <si>
    <t>Indian Oil Corporation Ltd.</t>
  </si>
  <si>
    <t>Construction</t>
  </si>
  <si>
    <t>3M India Ltd.</t>
  </si>
  <si>
    <t>JSW Steel Ltd.</t>
  </si>
  <si>
    <t>Indraprastha Gas Ltd.</t>
  </si>
  <si>
    <t>INE498L01015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</si>
  <si>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</si>
  <si>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</si>
  <si>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</si>
  <si>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</si>
  <si>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</si>
  <si>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</si>
  <si>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</si>
  <si>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INE296A01024</t>
  </si>
  <si>
    <t>L&amp;T Finance Holdings Ltd.</t>
  </si>
  <si>
    <t>Exide Industries Ltd.</t>
  </si>
  <si>
    <t>INE302A01020</t>
  </si>
  <si>
    <t>Bharti Infratel Ltd.</t>
  </si>
  <si>
    <t>INE121J01017</t>
  </si>
  <si>
    <t>Telecom -  Equipment &amp; Accessories</t>
  </si>
  <si>
    <t>INE752H01013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</si>
  <si>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</si>
  <si>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</si>
  <si>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</si>
  <si>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</si>
  <si>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</si>
  <si>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</si>
  <si>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</si>
  <si>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</si>
  <si>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</si>
  <si>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</si>
  <si>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</si>
  <si>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</si>
  <si>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</si>
  <si>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</si>
  <si>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</si>
  <si>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ABB India Ltd.</t>
  </si>
  <si>
    <t>INE117A01022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</si>
  <si>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</si>
  <si>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</si>
  <si>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</si>
  <si>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</si>
  <si>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</si>
  <si>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</si>
  <si>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</si>
  <si>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</si>
  <si>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</si>
  <si>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</si>
  <si>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</si>
  <si>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</si>
  <si>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</si>
  <si>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</si>
  <si>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The South Indian Bank Ltd.</t>
  </si>
  <si>
    <t>INE683A01023</t>
  </si>
  <si>
    <t>Solar Industries India Ltd.</t>
  </si>
  <si>
    <t>INE343H01029</t>
  </si>
  <si>
    <t>Interglobe Aviation Ltd.</t>
  </si>
  <si>
    <t>INE646L01027</t>
  </si>
  <si>
    <t>Apollo Tyres Ltd.</t>
  </si>
  <si>
    <t>INE438A01022</t>
  </si>
  <si>
    <t>Consumer Durables</t>
  </si>
  <si>
    <t>Vedanta Ltd.</t>
  </si>
  <si>
    <t>INE205A01025</t>
  </si>
  <si>
    <t>Commercial Services</t>
  </si>
  <si>
    <t>Mahindra &amp; Mahindra Financial Services Ltd.</t>
  </si>
  <si>
    <t>INE774D01024</t>
  </si>
  <si>
    <t>Titan Company Ltd.</t>
  </si>
  <si>
    <t>INE280A01028</t>
  </si>
  <si>
    <t>Ashok Leyland Ltd.</t>
  </si>
  <si>
    <t>INE208A01029</t>
  </si>
  <si>
    <t>INE036D01028</t>
  </si>
  <si>
    <t>Sundaram Finance Ltd.</t>
  </si>
  <si>
    <t>INE660A01013</t>
  </si>
  <si>
    <t>Pesticides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</si>
  <si>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</si>
  <si>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</si>
  <si>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</si>
  <si>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</si>
  <si>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</si>
  <si>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</si>
  <si>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Bayer Cropscience Ltd.</t>
  </si>
  <si>
    <t>INE462A01022</t>
  </si>
  <si>
    <t>Page Industries Ltd.</t>
  </si>
  <si>
    <t>INE761H01022</t>
  </si>
  <si>
    <t>Textile Products</t>
  </si>
  <si>
    <t>Blue Star Ltd.</t>
  </si>
  <si>
    <t>INE472A01039</t>
  </si>
  <si>
    <t>Engineers India Ltd.</t>
  </si>
  <si>
    <t>INE510A01028</t>
  </si>
  <si>
    <t>National Aluminium Company Ltd.</t>
  </si>
  <si>
    <t>INE139A01034</t>
  </si>
  <si>
    <t>Bharat Financial Inclusion Ltd.</t>
  </si>
  <si>
    <t>INE180K01011</t>
  </si>
  <si>
    <t>Shriram Transport Finance Company Ltd.</t>
  </si>
  <si>
    <t>INE721A01013</t>
  </si>
  <si>
    <t>CARE Ratings Ltd.</t>
  </si>
  <si>
    <t>Finolex Cables Ltd.</t>
  </si>
  <si>
    <t>INE235A01022</t>
  </si>
  <si>
    <t>Maharashtra Seamless Ltd.</t>
  </si>
  <si>
    <t>INE271B01025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</si>
  <si>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</si>
  <si>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</si>
  <si>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</si>
  <si>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</si>
  <si>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</si>
  <si>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</si>
  <si>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</si>
  <si>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</si>
  <si>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MOIL Ltd.</t>
  </si>
  <si>
    <t>INE490G01020</t>
  </si>
  <si>
    <t>Capital First Ltd.</t>
  </si>
  <si>
    <t>INE688I01017</t>
  </si>
  <si>
    <t>Tata Global Beverages Ltd.</t>
  </si>
  <si>
    <t>INE192A01025</t>
  </si>
  <si>
    <t>Whirlpool of India Ltd.</t>
  </si>
  <si>
    <t>INE716A01013</t>
  </si>
  <si>
    <t>JK Lakshmi Cement Ltd.</t>
  </si>
  <si>
    <t>INE786A01032</t>
  </si>
  <si>
    <t>Gujarat Fluorochemicals Ltd.</t>
  </si>
  <si>
    <t>INE538A01037</t>
  </si>
  <si>
    <t>UPL Ltd.</t>
  </si>
  <si>
    <t>INE628A01036</t>
  </si>
  <si>
    <t>Kirloskar Oil Engines Ltd.</t>
  </si>
  <si>
    <t>INE146L01010</t>
  </si>
  <si>
    <t>City Union Bank Ltd.</t>
  </si>
  <si>
    <t>INE491A01021</t>
  </si>
  <si>
    <t>WABCO India Ltd.</t>
  </si>
  <si>
    <t>Sobha Ltd.</t>
  </si>
  <si>
    <t>Blue Dart Express Ltd.</t>
  </si>
  <si>
    <t>INE342J01019</t>
  </si>
  <si>
    <t>INE671H01015</t>
  </si>
  <si>
    <t>INE203G01027</t>
  </si>
  <si>
    <t>INE233B01017</t>
  </si>
  <si>
    <t>Cera Sanitaryware Ltd.</t>
  </si>
  <si>
    <t>Prestige Estates Projects Ltd.</t>
  </si>
  <si>
    <t>Emami Ltd.</t>
  </si>
  <si>
    <t>Alkem Laboratories Ltd.</t>
  </si>
  <si>
    <t>INE739E01017</t>
  </si>
  <si>
    <t>INE811K01011</t>
  </si>
  <si>
    <t>INE548C01032</t>
  </si>
  <si>
    <t>INE540L01014</t>
  </si>
  <si>
    <t>INE881D01027</t>
  </si>
  <si>
    <t>INE355A01028</t>
  </si>
  <si>
    <t>Oracle Financial Services Software Ltd.</t>
  </si>
  <si>
    <t>Somany Ceramics Ltd.</t>
  </si>
  <si>
    <t>INE257A01026</t>
  </si>
  <si>
    <t>Bharat Heavy Electricals Ltd.</t>
  </si>
  <si>
    <t>INE618L01018</t>
  </si>
  <si>
    <t>5Paisa Capital Ltd.</t>
  </si>
  <si>
    <t>GlaxoSmithKline Consumer Healthcare Ltd.</t>
  </si>
  <si>
    <t>Century Textiles &amp; Industries Ltd.</t>
  </si>
  <si>
    <t>INE264A01014</t>
  </si>
  <si>
    <t>INE055A01016</t>
  </si>
  <si>
    <t>Karur Vysya Bank Ltd.</t>
  </si>
  <si>
    <t>Manappuram Finance Ltd.</t>
  </si>
  <si>
    <t>Persistent Systems Ltd.</t>
  </si>
  <si>
    <t>Sundram Fasteners Ltd.</t>
  </si>
  <si>
    <t>Entertainment Network (India) Ltd.</t>
  </si>
  <si>
    <t>Relaxo Footwears Ltd.</t>
  </si>
  <si>
    <t>Sundaram Clayton Ltd.</t>
  </si>
  <si>
    <t>INE522D01027</t>
  </si>
  <si>
    <t>INE262H01013</t>
  </si>
  <si>
    <t>INE387A01021</t>
  </si>
  <si>
    <t>INE265F01028</t>
  </si>
  <si>
    <t>INE131B01039</t>
  </si>
  <si>
    <t>INE105A01035</t>
  </si>
  <si>
    <t>Century Plyboards (India) Ltd.</t>
  </si>
  <si>
    <t>INE348B01021</t>
  </si>
  <si>
    <t>GVK Power &amp; Infrastructure Ltd.</t>
  </si>
  <si>
    <t>INE251H01024</t>
  </si>
  <si>
    <t>INE423A01024</t>
  </si>
  <si>
    <t>INE047A01021</t>
  </si>
  <si>
    <t>INE854D01016</t>
  </si>
  <si>
    <t>Adani Enterprises Ltd.</t>
  </si>
  <si>
    <t>Grasim Industries Ltd.</t>
  </si>
  <si>
    <t>United Spirits Ltd.</t>
  </si>
  <si>
    <t>Trading</t>
  </si>
  <si>
    <t>KPIT Technologies Ltd.</t>
  </si>
  <si>
    <t>NIIT Technologies Ltd.</t>
  </si>
  <si>
    <t>Jubilant Foodworks Ltd.</t>
  </si>
  <si>
    <t>Alembic Pharmaceuticals Ltd.</t>
  </si>
  <si>
    <t>The Indian Hotels Company Ltd.</t>
  </si>
  <si>
    <t>Sanofi India Ltd.</t>
  </si>
  <si>
    <t>CRISIL Ltd.</t>
  </si>
  <si>
    <t>RBL Bank Ltd.</t>
  </si>
  <si>
    <t>Akzo Nobel India Ltd.</t>
  </si>
  <si>
    <t>Capacit'e Infraprojects Ltd.</t>
  </si>
  <si>
    <t>NRB Bearings Ltd.</t>
  </si>
  <si>
    <t>INE836A01035</t>
  </si>
  <si>
    <t>INE591G01017</t>
  </si>
  <si>
    <t>INE797F01012</t>
  </si>
  <si>
    <t>INE901L01018</t>
  </si>
  <si>
    <t>INE053A01029</t>
  </si>
  <si>
    <t>INE058A01010</t>
  </si>
  <si>
    <t>INE007A01025</t>
  </si>
  <si>
    <t>INE976G01028</t>
  </si>
  <si>
    <t>INE133A01011</t>
  </si>
  <si>
    <t>INE264T01014</t>
  </si>
  <si>
    <t>INE349A01021</t>
  </si>
  <si>
    <t>Hotels, Resorts And Other Recreational Activities</t>
  </si>
  <si>
    <t>INE199G01027</t>
  </si>
  <si>
    <t>Shree Cement Ltd.</t>
  </si>
  <si>
    <t>Jagran Prakashan Ltd.</t>
  </si>
  <si>
    <t>@Pending Listing on Stock Exchange</t>
  </si>
  <si>
    <t>**Thinly traded/Non traded securities and illiquid securities as defined in SEBI Regulations and Guidelines.</t>
  </si>
  <si>
    <t>Bajaj Finserv Ltd.</t>
  </si>
  <si>
    <t>MRF Ltd.</t>
  </si>
  <si>
    <t>CEAT Ltd.</t>
  </si>
  <si>
    <t>TV18 Broadcast Ltd.</t>
  </si>
  <si>
    <t>INE918I01018</t>
  </si>
  <si>
    <t>INE883A01011</t>
  </si>
  <si>
    <t>INE482A01020</t>
  </si>
  <si>
    <t>INE886H01027</t>
  </si>
  <si>
    <t>INE684F01012</t>
  </si>
  <si>
    <t>INE615P01015</t>
  </si>
  <si>
    <t>INE226A01021</t>
  </si>
  <si>
    <t>INE536H01010</t>
  </si>
  <si>
    <t>INE226H01026</t>
  </si>
  <si>
    <t>INE176A01028</t>
  </si>
  <si>
    <t>INE195A01028</t>
  </si>
  <si>
    <t>INE202Z01029</t>
  </si>
  <si>
    <t>Firstsource Solutions Ltd.</t>
  </si>
  <si>
    <t>Quess Corp Ltd.</t>
  </si>
  <si>
    <t>Voltas Ltd.</t>
  </si>
  <si>
    <t>Mahindra CIE Automotive Ltd.</t>
  </si>
  <si>
    <t>Sadbhav Engineering Ltd.</t>
  </si>
  <si>
    <t>Bata India Ltd.</t>
  </si>
  <si>
    <t>Supreme Industries Ltd.</t>
  </si>
  <si>
    <t>Sundaram Finance Holdings Ltd.</t>
  </si>
  <si>
    <t>Symphony Ltd.</t>
  </si>
  <si>
    <t>INE225D01027</t>
  </si>
  <si>
    <t>Crompton Greaves Consumer Electricals Ltd.</t>
  </si>
  <si>
    <t>V.S.T Tillers Tractors Ltd.</t>
  </si>
  <si>
    <t>Kalpataru Power Transmission Ltd.</t>
  </si>
  <si>
    <t>SRF Ltd.</t>
  </si>
  <si>
    <t>Godrej Industries Ltd.</t>
  </si>
  <si>
    <t>IFB Industries Ltd.</t>
  </si>
  <si>
    <t>Hexaware Technologies Ltd.</t>
  </si>
  <si>
    <t>INE299U01018</t>
  </si>
  <si>
    <t>INE764D01017</t>
  </si>
  <si>
    <t>INE220B01022</t>
  </si>
  <si>
    <t>INE647A01010</t>
  </si>
  <si>
    <t>INE233A01035</t>
  </si>
  <si>
    <t>INE559A01017</t>
  </si>
  <si>
    <t>INE093A01033</t>
  </si>
  <si>
    <t>Marico Ltd.</t>
  </si>
  <si>
    <t>INE196A01026</t>
  </si>
  <si>
    <t>INE079A01024</t>
  </si>
  <si>
    <t>INE176B01034</t>
  </si>
  <si>
    <t>INE494B01023</t>
  </si>
  <si>
    <t>Ambuja Cements Ltd.</t>
  </si>
  <si>
    <t>Havells India Ltd.</t>
  </si>
  <si>
    <t>TVS Motor Company Ltd.</t>
  </si>
  <si>
    <t>Portfolio Statement as on April 30,2018</t>
  </si>
  <si>
    <t>INE414G01012</t>
  </si>
  <si>
    <t>INE332A01027</t>
  </si>
  <si>
    <t>INE885A01032</t>
  </si>
  <si>
    <t>INE787D01026</t>
  </si>
  <si>
    <t>INE169A01031</t>
  </si>
  <si>
    <t>INE913H01037</t>
  </si>
  <si>
    <t>INE054A01027</t>
  </si>
  <si>
    <t>INE040D01038</t>
  </si>
  <si>
    <t>INE220J01025</t>
  </si>
  <si>
    <t>INE266F01018</t>
  </si>
  <si>
    <t>INE562A01011</t>
  </si>
  <si>
    <t>Muthoot Finance Ltd.</t>
  </si>
  <si>
    <t>Thomas Cook (India) Ltd.</t>
  </si>
  <si>
    <t>Amara Raja Batteries Ltd.</t>
  </si>
  <si>
    <t>Balkrishna Industries Ltd.</t>
  </si>
  <si>
    <t>Coromandel International Ltd.</t>
  </si>
  <si>
    <t>Endurance Technologies Ltd.</t>
  </si>
  <si>
    <t>VIP Industries Ltd.</t>
  </si>
  <si>
    <t>Mayur Uniquoters Ltd.</t>
  </si>
  <si>
    <t>Future Consumer Ltd.</t>
  </si>
  <si>
    <t>Aptech Ltd.</t>
  </si>
  <si>
    <t>Indian Bank</t>
  </si>
  <si>
    <t>Services</t>
  </si>
  <si>
    <t>Fertilisers</t>
  </si>
  <si>
    <t>INE674A01014</t>
  </si>
  <si>
    <t>Tata Sponge Iron Ltd.</t>
  </si>
  <si>
    <t>Adani Green Energy Ltd. @**</t>
  </si>
  <si>
    <t>-</t>
  </si>
  <si>
    <t>TAURUS STARSHARE (MULTI CAP) FUND ( EARLIER KNOWN  AS TAURUS  STARSHARE)</t>
  </si>
  <si>
    <t>TAURUS LARGECAP EQUITY FUND ( EARLIER KNOWN AS TAURUS  BONANZA FUND)</t>
  </si>
  <si>
    <t>TAURUS DISCOVERY (MIDCAP) FUND ( EARLIER KNOWN AS TAURUS  DISCOVERY FUND)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</si>
</sst>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  <xf numFmtId="165" fontId="3" fillId="0" borderId="0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166" fontId="3" fillId="0" borderId="10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right" vertical="top" wrapText="1"/>
    </xf>
    <xf numFmtId="0" fontId="2" fillId="0" borderId="20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70"/>
  <sheetViews>
    <sheetView tabSelected="1" zoomScale="90" zoomScaleNormal="90" workbookViewId="0"/>
  </sheetViews>
  <sheetFormatPr defaultRowHeight="12.75"/>
  <cols>
    <col min="1" max="1" width="2.5703125" customWidth="1"/>
    <col min="2" max="2" width="7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427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36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36"/>
    </row>
    <row r="7" spans="1:9" ht="12.95" customHeight="1">
      <c r="A7" s="1"/>
      <c r="B7" s="24" t="s">
        <v>99</v>
      </c>
      <c r="C7" s="5" t="s">
        <v>15</v>
      </c>
      <c r="D7" s="5" t="s">
        <v>16</v>
      </c>
      <c r="E7" s="7">
        <v>22463</v>
      </c>
      <c r="F7" s="39">
        <v>216.34</v>
      </c>
      <c r="G7" s="41">
        <f t="shared" ref="G7:G38" si="0">+ROUND(F7/$F$67,4)</f>
        <v>5.5599999999999997E-2</v>
      </c>
    </row>
    <row r="8" spans="1:9" ht="12.95" customHeight="1">
      <c r="A8" s="1"/>
      <c r="B8" s="24" t="s">
        <v>102</v>
      </c>
      <c r="C8" s="5" t="s">
        <v>9</v>
      </c>
      <c r="D8" s="5" t="s">
        <v>10</v>
      </c>
      <c r="E8" s="7">
        <v>9379</v>
      </c>
      <c r="F8" s="39">
        <v>182.38</v>
      </c>
      <c r="G8" s="41">
        <f t="shared" si="0"/>
        <v>4.6899999999999997E-2</v>
      </c>
    </row>
    <row r="9" spans="1:9" ht="12.95" customHeight="1">
      <c r="A9" s="6"/>
      <c r="B9" s="24" t="s">
        <v>105</v>
      </c>
      <c r="C9" s="5" t="s">
        <v>41</v>
      </c>
      <c r="D9" s="5" t="s">
        <v>35</v>
      </c>
      <c r="E9" s="7">
        <v>46521</v>
      </c>
      <c r="F9" s="8">
        <v>130.93</v>
      </c>
      <c r="G9" s="25">
        <f t="shared" si="0"/>
        <v>3.3599999999999998E-2</v>
      </c>
      <c r="I9" s="36"/>
    </row>
    <row r="10" spans="1:9" ht="12.95" customHeight="1">
      <c r="A10" s="6"/>
      <c r="B10" s="24" t="s">
        <v>176</v>
      </c>
      <c r="C10" s="5" t="s">
        <v>177</v>
      </c>
      <c r="D10" s="5" t="s">
        <v>28</v>
      </c>
      <c r="E10" s="7">
        <v>389</v>
      </c>
      <c r="F10" s="8">
        <v>121.43</v>
      </c>
      <c r="G10" s="25">
        <f t="shared" si="0"/>
        <v>3.1199999999999999E-2</v>
      </c>
      <c r="I10" s="36"/>
    </row>
    <row r="11" spans="1:9" ht="12.95" customHeight="1">
      <c r="A11" s="6"/>
      <c r="B11" s="24" t="s">
        <v>278</v>
      </c>
      <c r="C11" s="5" t="s">
        <v>282</v>
      </c>
      <c r="D11" s="5" t="s">
        <v>145</v>
      </c>
      <c r="E11" s="7">
        <v>37000</v>
      </c>
      <c r="F11" s="8">
        <v>112.37</v>
      </c>
      <c r="G11" s="25">
        <f t="shared" si="0"/>
        <v>2.8899999999999999E-2</v>
      </c>
      <c r="I11" s="36"/>
    </row>
    <row r="12" spans="1:9" ht="12.95" customHeight="1">
      <c r="A12" s="6"/>
      <c r="B12" s="24" t="s">
        <v>101</v>
      </c>
      <c r="C12" s="5" t="s">
        <v>17</v>
      </c>
      <c r="D12" s="5" t="s">
        <v>18</v>
      </c>
      <c r="E12" s="7">
        <v>7944</v>
      </c>
      <c r="F12" s="8">
        <v>111.26</v>
      </c>
      <c r="G12" s="25">
        <f t="shared" si="0"/>
        <v>2.86E-2</v>
      </c>
      <c r="I12" s="36"/>
    </row>
    <row r="13" spans="1:9" ht="12.95" customHeight="1">
      <c r="A13" s="6"/>
      <c r="B13" s="24" t="s">
        <v>134</v>
      </c>
      <c r="C13" s="5" t="s">
        <v>244</v>
      </c>
      <c r="D13" s="5" t="s">
        <v>10</v>
      </c>
      <c r="E13" s="7">
        <v>30520</v>
      </c>
      <c r="F13" s="8">
        <v>110.5</v>
      </c>
      <c r="G13" s="25">
        <f t="shared" si="0"/>
        <v>2.8400000000000002E-2</v>
      </c>
      <c r="I13" s="36"/>
    </row>
    <row r="14" spans="1:9" ht="12.95" customHeight="1">
      <c r="A14" s="6"/>
      <c r="B14" s="24" t="s">
        <v>350</v>
      </c>
      <c r="C14" s="5" t="s">
        <v>354</v>
      </c>
      <c r="D14" s="5" t="s">
        <v>59</v>
      </c>
      <c r="E14" s="7">
        <v>134</v>
      </c>
      <c r="F14" s="8">
        <v>107.04</v>
      </c>
      <c r="G14" s="25">
        <f t="shared" si="0"/>
        <v>2.75E-2</v>
      </c>
      <c r="I14" s="36"/>
    </row>
    <row r="15" spans="1:9" ht="12.95" customHeight="1">
      <c r="A15" s="6"/>
      <c r="B15" s="24" t="s">
        <v>98</v>
      </c>
      <c r="C15" s="5" t="s">
        <v>13</v>
      </c>
      <c r="D15" s="5" t="s">
        <v>14</v>
      </c>
      <c r="E15" s="7">
        <v>5484</v>
      </c>
      <c r="F15" s="8">
        <v>103.35</v>
      </c>
      <c r="G15" s="25">
        <f t="shared" si="0"/>
        <v>2.6599999999999999E-2</v>
      </c>
      <c r="I15" s="36"/>
    </row>
    <row r="16" spans="1:9" ht="12.95" customHeight="1">
      <c r="A16" s="6"/>
      <c r="B16" s="24" t="s">
        <v>114</v>
      </c>
      <c r="C16" s="5" t="s">
        <v>40</v>
      </c>
      <c r="D16" s="5" t="s">
        <v>10</v>
      </c>
      <c r="E16" s="7">
        <v>7774</v>
      </c>
      <c r="F16" s="8">
        <v>94.09</v>
      </c>
      <c r="G16" s="25">
        <f t="shared" si="0"/>
        <v>2.4199999999999999E-2</v>
      </c>
      <c r="I16" s="36"/>
    </row>
    <row r="17" spans="1:9" ht="12.95" customHeight="1">
      <c r="A17" s="6"/>
      <c r="B17" s="24" t="s">
        <v>124</v>
      </c>
      <c r="C17" s="5" t="s">
        <v>157</v>
      </c>
      <c r="D17" s="5" t="s">
        <v>14</v>
      </c>
      <c r="E17" s="7">
        <v>4895</v>
      </c>
      <c r="F17" s="8">
        <v>93.3</v>
      </c>
      <c r="G17" s="25">
        <f t="shared" si="0"/>
        <v>2.4E-2</v>
      </c>
      <c r="I17" s="36"/>
    </row>
    <row r="18" spans="1:9" ht="12.95" customHeight="1">
      <c r="A18" s="6"/>
      <c r="B18" s="24" t="s">
        <v>108</v>
      </c>
      <c r="C18" s="5" t="s">
        <v>45</v>
      </c>
      <c r="D18" s="5" t="s">
        <v>12</v>
      </c>
      <c r="E18" s="7">
        <v>8537</v>
      </c>
      <c r="F18" s="8">
        <v>89.76</v>
      </c>
      <c r="G18" s="25">
        <f t="shared" si="0"/>
        <v>2.3099999999999999E-2</v>
      </c>
      <c r="I18" s="36"/>
    </row>
    <row r="19" spans="1:9" ht="12.95" customHeight="1">
      <c r="A19" s="6"/>
      <c r="B19" s="24" t="s">
        <v>132</v>
      </c>
      <c r="C19" s="5" t="s">
        <v>80</v>
      </c>
      <c r="D19" s="5" t="s">
        <v>35</v>
      </c>
      <c r="E19" s="7">
        <v>5750</v>
      </c>
      <c r="F19" s="8">
        <v>86.77</v>
      </c>
      <c r="G19" s="25">
        <f t="shared" si="0"/>
        <v>2.23E-2</v>
      </c>
      <c r="I19" s="36"/>
    </row>
    <row r="20" spans="1:9" ht="12.95" customHeight="1">
      <c r="A20" s="6"/>
      <c r="B20" s="24" t="s">
        <v>318</v>
      </c>
      <c r="C20" s="5" t="s">
        <v>315</v>
      </c>
      <c r="D20" s="5" t="s">
        <v>62</v>
      </c>
      <c r="E20" s="7">
        <v>7806</v>
      </c>
      <c r="F20" s="8">
        <v>85.17</v>
      </c>
      <c r="G20" s="25">
        <f t="shared" si="0"/>
        <v>2.1899999999999999E-2</v>
      </c>
      <c r="I20" s="36"/>
    </row>
    <row r="21" spans="1:9" ht="12.95" customHeight="1">
      <c r="A21" s="6"/>
      <c r="B21" s="24" t="s">
        <v>351</v>
      </c>
      <c r="C21" s="5" t="s">
        <v>355</v>
      </c>
      <c r="D21" s="5" t="s">
        <v>59</v>
      </c>
      <c r="E21" s="7">
        <v>5244</v>
      </c>
      <c r="F21" s="8">
        <v>83.48</v>
      </c>
      <c r="G21" s="25">
        <f t="shared" si="0"/>
        <v>2.1499999999999998E-2</v>
      </c>
      <c r="I21" s="36"/>
    </row>
    <row r="22" spans="1:9" ht="12.95" customHeight="1">
      <c r="A22" s="6"/>
      <c r="B22" s="24" t="s">
        <v>100</v>
      </c>
      <c r="C22" s="5" t="s">
        <v>11</v>
      </c>
      <c r="D22" s="5" t="s">
        <v>12</v>
      </c>
      <c r="E22" s="7">
        <v>6956</v>
      </c>
      <c r="F22" s="8">
        <v>83.43</v>
      </c>
      <c r="G22" s="25">
        <f t="shared" si="0"/>
        <v>2.1399999999999999E-2</v>
      </c>
      <c r="I22" s="36"/>
    </row>
    <row r="23" spans="1:9" ht="12.95" customHeight="1">
      <c r="A23" s="6"/>
      <c r="B23" s="24" t="s">
        <v>138</v>
      </c>
      <c r="C23" s="5" t="s">
        <v>94</v>
      </c>
      <c r="D23" s="5" t="s">
        <v>65</v>
      </c>
      <c r="E23" s="7">
        <v>25551</v>
      </c>
      <c r="F23" s="8">
        <v>83.04</v>
      </c>
      <c r="G23" s="25">
        <f t="shared" si="0"/>
        <v>2.1299999999999999E-2</v>
      </c>
      <c r="I23" s="36"/>
    </row>
    <row r="24" spans="1:9" ht="12.95" customHeight="1">
      <c r="A24" s="6"/>
      <c r="B24" s="24" t="s">
        <v>188</v>
      </c>
      <c r="C24" s="5" t="s">
        <v>47</v>
      </c>
      <c r="D24" s="5" t="s">
        <v>24</v>
      </c>
      <c r="E24" s="7">
        <v>15398</v>
      </c>
      <c r="F24" s="8">
        <v>81.319999999999993</v>
      </c>
      <c r="G24" s="25">
        <f t="shared" si="0"/>
        <v>2.0899999999999998E-2</v>
      </c>
      <c r="I24" s="36"/>
    </row>
    <row r="25" spans="1:9" ht="12.95" customHeight="1">
      <c r="A25" s="6"/>
      <c r="B25" s="24" t="s">
        <v>158</v>
      </c>
      <c r="C25" s="5" t="s">
        <v>149</v>
      </c>
      <c r="D25" s="5" t="s">
        <v>14</v>
      </c>
      <c r="E25" s="7">
        <v>46271</v>
      </c>
      <c r="F25" s="8">
        <v>80.05</v>
      </c>
      <c r="G25" s="25">
        <f t="shared" si="0"/>
        <v>2.06E-2</v>
      </c>
      <c r="I25" s="36"/>
    </row>
    <row r="26" spans="1:9" ht="12.95" customHeight="1">
      <c r="A26" s="6"/>
      <c r="B26" s="24" t="s">
        <v>270</v>
      </c>
      <c r="C26" s="5" t="s">
        <v>273</v>
      </c>
      <c r="D26" s="5" t="s">
        <v>59</v>
      </c>
      <c r="E26" s="7">
        <v>948</v>
      </c>
      <c r="F26" s="8">
        <v>76.67</v>
      </c>
      <c r="G26" s="25">
        <f t="shared" si="0"/>
        <v>1.9699999999999999E-2</v>
      </c>
      <c r="I26" s="36"/>
    </row>
    <row r="27" spans="1:9" ht="12.95" customHeight="1">
      <c r="A27" s="6"/>
      <c r="B27" s="24" t="s">
        <v>107</v>
      </c>
      <c r="C27" s="5" t="s">
        <v>29</v>
      </c>
      <c r="D27" s="5" t="s">
        <v>12</v>
      </c>
      <c r="E27" s="7">
        <v>2143</v>
      </c>
      <c r="F27" s="8">
        <v>75.680000000000007</v>
      </c>
      <c r="G27" s="25">
        <f t="shared" si="0"/>
        <v>1.9400000000000001E-2</v>
      </c>
      <c r="I27" s="36"/>
    </row>
    <row r="28" spans="1:9" ht="12.95" customHeight="1">
      <c r="A28" s="6"/>
      <c r="B28" s="24" t="s">
        <v>180</v>
      </c>
      <c r="C28" s="5" t="s">
        <v>181</v>
      </c>
      <c r="D28" s="5" t="s">
        <v>31</v>
      </c>
      <c r="E28" s="7">
        <v>5439</v>
      </c>
      <c r="F28" s="8">
        <v>73.7</v>
      </c>
      <c r="G28" s="25">
        <f t="shared" si="0"/>
        <v>1.89E-2</v>
      </c>
      <c r="I28" s="36"/>
    </row>
    <row r="29" spans="1:9" ht="12.95" customHeight="1">
      <c r="A29" s="6"/>
      <c r="B29" s="24" t="s">
        <v>139</v>
      </c>
      <c r="C29" s="5" t="s">
        <v>90</v>
      </c>
      <c r="D29" s="5" t="s">
        <v>28</v>
      </c>
      <c r="E29" s="7">
        <v>1949</v>
      </c>
      <c r="F29" s="8">
        <v>72.77</v>
      </c>
      <c r="G29" s="25">
        <f t="shared" si="0"/>
        <v>1.8700000000000001E-2</v>
      </c>
      <c r="I29" s="36"/>
    </row>
    <row r="30" spans="1:9" ht="12.95" customHeight="1">
      <c r="A30" s="6"/>
      <c r="B30" s="24" t="s">
        <v>349</v>
      </c>
      <c r="C30" s="5" t="s">
        <v>353</v>
      </c>
      <c r="D30" s="5" t="s">
        <v>14</v>
      </c>
      <c r="E30" s="7">
        <v>1283</v>
      </c>
      <c r="F30" s="8">
        <v>70.34</v>
      </c>
      <c r="G30" s="25">
        <f t="shared" si="0"/>
        <v>1.8100000000000002E-2</v>
      </c>
      <c r="I30" s="36"/>
    </row>
    <row r="31" spans="1:9" ht="12.95" customHeight="1">
      <c r="A31" s="6"/>
      <c r="B31" s="24" t="s">
        <v>115</v>
      </c>
      <c r="C31" s="5" t="s">
        <v>27</v>
      </c>
      <c r="D31" s="5" t="s">
        <v>28</v>
      </c>
      <c r="E31" s="7">
        <v>781</v>
      </c>
      <c r="F31" s="8">
        <v>68.91</v>
      </c>
      <c r="G31" s="25">
        <f t="shared" si="0"/>
        <v>1.77E-2</v>
      </c>
      <c r="I31" s="36"/>
    </row>
    <row r="32" spans="1:9" ht="12.95" customHeight="1">
      <c r="A32" s="6"/>
      <c r="B32" s="24" t="s">
        <v>319</v>
      </c>
      <c r="C32" s="5" t="s">
        <v>316</v>
      </c>
      <c r="D32" s="5" t="s">
        <v>35</v>
      </c>
      <c r="E32" s="7">
        <v>1800</v>
      </c>
      <c r="F32" s="8">
        <v>65.19</v>
      </c>
      <c r="G32" s="25">
        <f t="shared" si="0"/>
        <v>1.6799999999999999E-2</v>
      </c>
      <c r="I32" s="36"/>
    </row>
    <row r="33" spans="1:9" ht="12.95" customHeight="1">
      <c r="A33" s="6"/>
      <c r="B33" s="24" t="s">
        <v>147</v>
      </c>
      <c r="C33" s="5" t="s">
        <v>173</v>
      </c>
      <c r="D33" s="5" t="s">
        <v>93</v>
      </c>
      <c r="E33" s="7">
        <v>20000</v>
      </c>
      <c r="F33" s="8">
        <v>65.03</v>
      </c>
      <c r="G33" s="25">
        <f t="shared" si="0"/>
        <v>1.67E-2</v>
      </c>
      <c r="I33" s="36"/>
    </row>
    <row r="34" spans="1:9" ht="12.95" customHeight="1">
      <c r="A34" s="6"/>
      <c r="B34" s="24" t="s">
        <v>103</v>
      </c>
      <c r="C34" s="5" t="s">
        <v>39</v>
      </c>
      <c r="D34" s="5" t="s">
        <v>12</v>
      </c>
      <c r="E34" s="7">
        <v>22000</v>
      </c>
      <c r="F34" s="8">
        <v>61.33</v>
      </c>
      <c r="G34" s="25">
        <f t="shared" si="0"/>
        <v>1.5800000000000002E-2</v>
      </c>
      <c r="I34" s="36"/>
    </row>
    <row r="35" spans="1:9" ht="12.95" customHeight="1">
      <c r="A35" s="6"/>
      <c r="B35" s="24" t="s">
        <v>131</v>
      </c>
      <c r="C35" s="5" t="s">
        <v>43</v>
      </c>
      <c r="D35" s="5" t="s">
        <v>44</v>
      </c>
      <c r="E35" s="7">
        <v>14688</v>
      </c>
      <c r="F35" s="8">
        <v>60.15</v>
      </c>
      <c r="G35" s="25">
        <f t="shared" si="0"/>
        <v>1.55E-2</v>
      </c>
      <c r="I35" s="36"/>
    </row>
    <row r="36" spans="1:9" ht="12.95" customHeight="1">
      <c r="A36" s="6"/>
      <c r="B36" s="24" t="s">
        <v>135</v>
      </c>
      <c r="C36" s="5" t="s">
        <v>78</v>
      </c>
      <c r="D36" s="5" t="s">
        <v>59</v>
      </c>
      <c r="E36" s="7">
        <v>307</v>
      </c>
      <c r="F36" s="8">
        <v>59.57</v>
      </c>
      <c r="G36" s="25">
        <f t="shared" si="0"/>
        <v>1.5299999999999999E-2</v>
      </c>
      <c r="I36" s="36"/>
    </row>
    <row r="37" spans="1:9" ht="12.95" customHeight="1">
      <c r="A37" s="6"/>
      <c r="B37" s="24" t="s">
        <v>143</v>
      </c>
      <c r="C37" s="5" t="s">
        <v>92</v>
      </c>
      <c r="D37" s="5" t="s">
        <v>93</v>
      </c>
      <c r="E37" s="7">
        <v>9660</v>
      </c>
      <c r="F37" s="8">
        <v>57.45</v>
      </c>
      <c r="G37" s="25">
        <f t="shared" si="0"/>
        <v>1.4800000000000001E-2</v>
      </c>
      <c r="I37" s="36"/>
    </row>
    <row r="38" spans="1:9" ht="12.95" customHeight="1">
      <c r="A38" s="6"/>
      <c r="B38" s="24" t="s">
        <v>104</v>
      </c>
      <c r="C38" s="5" t="s">
        <v>19</v>
      </c>
      <c r="D38" s="5" t="s">
        <v>10</v>
      </c>
      <c r="E38" s="7">
        <v>20000</v>
      </c>
      <c r="F38" s="8">
        <v>56.89</v>
      </c>
      <c r="G38" s="25">
        <f t="shared" si="0"/>
        <v>1.46E-2</v>
      </c>
      <c r="I38" s="36"/>
    </row>
    <row r="39" spans="1:9" ht="12.95" customHeight="1">
      <c r="A39" s="6"/>
      <c r="B39" s="24" t="s">
        <v>117</v>
      </c>
      <c r="C39" s="5" t="s">
        <v>30</v>
      </c>
      <c r="D39" s="5" t="s">
        <v>28</v>
      </c>
      <c r="E39" s="7">
        <v>16617</v>
      </c>
      <c r="F39" s="8">
        <v>56.53</v>
      </c>
      <c r="G39" s="25">
        <f t="shared" ref="G39:G61" si="1">+ROUND(F39/$F$67,4)</f>
        <v>1.4500000000000001E-2</v>
      </c>
      <c r="I39" s="36"/>
    </row>
    <row r="40" spans="1:9" ht="12.95" customHeight="1">
      <c r="A40" s="6"/>
      <c r="B40" s="24" t="s">
        <v>127</v>
      </c>
      <c r="C40" s="5" t="s">
        <v>73</v>
      </c>
      <c r="D40" s="5" t="s">
        <v>24</v>
      </c>
      <c r="E40" s="7">
        <v>6720</v>
      </c>
      <c r="F40" s="8">
        <v>54.55</v>
      </c>
      <c r="G40" s="25">
        <f t="shared" si="1"/>
        <v>1.4E-2</v>
      </c>
      <c r="I40" s="36"/>
    </row>
    <row r="41" spans="1:9" ht="12.95" customHeight="1">
      <c r="A41" s="6"/>
      <c r="B41" s="24" t="s">
        <v>210</v>
      </c>
      <c r="C41" s="5" t="s">
        <v>211</v>
      </c>
      <c r="D41" s="5" t="s">
        <v>204</v>
      </c>
      <c r="E41" s="7">
        <v>5500</v>
      </c>
      <c r="F41" s="8">
        <v>53.96</v>
      </c>
      <c r="G41" s="25">
        <f t="shared" si="1"/>
        <v>1.3899999999999999E-2</v>
      </c>
      <c r="I41" s="36"/>
    </row>
    <row r="42" spans="1:9" ht="12.95" customHeight="1">
      <c r="A42" s="6"/>
      <c r="B42" s="24" t="s">
        <v>121</v>
      </c>
      <c r="C42" s="5" t="s">
        <v>63</v>
      </c>
      <c r="D42" s="5" t="s">
        <v>10</v>
      </c>
      <c r="E42" s="7">
        <v>2832</v>
      </c>
      <c r="F42" s="8">
        <v>53.76</v>
      </c>
      <c r="G42" s="25">
        <f t="shared" si="1"/>
        <v>1.38E-2</v>
      </c>
      <c r="I42" s="36"/>
    </row>
    <row r="43" spans="1:9" ht="12.95" customHeight="1">
      <c r="A43" s="6"/>
      <c r="B43" s="24" t="s">
        <v>205</v>
      </c>
      <c r="C43" s="5" t="s">
        <v>206</v>
      </c>
      <c r="D43" s="5" t="s">
        <v>96</v>
      </c>
      <c r="E43" s="7">
        <v>18000</v>
      </c>
      <c r="F43" s="8">
        <v>53.73</v>
      </c>
      <c r="G43" s="25">
        <f t="shared" si="1"/>
        <v>1.38E-2</v>
      </c>
      <c r="I43" s="36"/>
    </row>
    <row r="44" spans="1:9" ht="12.95" customHeight="1">
      <c r="A44" s="6"/>
      <c r="B44" s="24" t="s">
        <v>129</v>
      </c>
      <c r="C44" s="5" t="s">
        <v>71</v>
      </c>
      <c r="D44" s="5" t="s">
        <v>12</v>
      </c>
      <c r="E44" s="7">
        <v>7872</v>
      </c>
      <c r="F44" s="8">
        <v>52.86</v>
      </c>
      <c r="G44" s="25">
        <f t="shared" si="1"/>
        <v>1.3599999999999999E-2</v>
      </c>
      <c r="I44" s="36"/>
    </row>
    <row r="45" spans="1:9" ht="12.95" customHeight="1">
      <c r="A45" s="6"/>
      <c r="B45" s="24" t="s">
        <v>208</v>
      </c>
      <c r="C45" s="5" t="s">
        <v>209</v>
      </c>
      <c r="D45" s="5" t="s">
        <v>14</v>
      </c>
      <c r="E45" s="7">
        <v>10000</v>
      </c>
      <c r="F45" s="8">
        <v>52.78</v>
      </c>
      <c r="G45" s="25">
        <f t="shared" si="1"/>
        <v>1.3599999999999999E-2</v>
      </c>
      <c r="I45" s="36"/>
    </row>
    <row r="46" spans="1:9" ht="12.95" customHeight="1">
      <c r="A46" s="6"/>
      <c r="B46" s="24" t="s">
        <v>287</v>
      </c>
      <c r="C46" s="5" t="s">
        <v>285</v>
      </c>
      <c r="D46" s="5" t="s">
        <v>12</v>
      </c>
      <c r="E46" s="7">
        <v>1209</v>
      </c>
      <c r="F46" s="8">
        <v>51.81</v>
      </c>
      <c r="G46" s="25">
        <f t="shared" si="1"/>
        <v>1.3299999999999999E-2</v>
      </c>
      <c r="I46" s="36"/>
    </row>
    <row r="47" spans="1:9" ht="12.95" customHeight="1">
      <c r="A47" s="6"/>
      <c r="B47" s="24" t="s">
        <v>106</v>
      </c>
      <c r="C47" s="5" t="s">
        <v>23</v>
      </c>
      <c r="D47" s="5" t="s">
        <v>10</v>
      </c>
      <c r="E47" s="7">
        <v>9456</v>
      </c>
      <c r="F47" s="8">
        <v>48.99</v>
      </c>
      <c r="G47" s="25">
        <f t="shared" si="1"/>
        <v>1.26E-2</v>
      </c>
      <c r="I47" s="36"/>
    </row>
    <row r="48" spans="1:9" ht="12.95" customHeight="1">
      <c r="A48" s="6"/>
      <c r="B48" s="24" t="s">
        <v>395</v>
      </c>
      <c r="C48" s="5" t="s">
        <v>392</v>
      </c>
      <c r="D48" s="5" t="s">
        <v>204</v>
      </c>
      <c r="E48" s="7">
        <v>8921</v>
      </c>
      <c r="F48" s="8">
        <v>48.78</v>
      </c>
      <c r="G48" s="25">
        <f t="shared" si="1"/>
        <v>1.2500000000000001E-2</v>
      </c>
      <c r="I48" s="36"/>
    </row>
    <row r="49" spans="1:9" ht="12.95" customHeight="1">
      <c r="A49" s="6"/>
      <c r="B49" s="24" t="s">
        <v>128</v>
      </c>
      <c r="C49" s="5" t="s">
        <v>70</v>
      </c>
      <c r="D49" s="5" t="s">
        <v>62</v>
      </c>
      <c r="E49" s="7">
        <v>1040</v>
      </c>
      <c r="F49" s="8">
        <v>42.74</v>
      </c>
      <c r="G49" s="25">
        <f t="shared" si="1"/>
        <v>1.0999999999999999E-2</v>
      </c>
      <c r="I49" s="36"/>
    </row>
    <row r="50" spans="1:9" ht="12.95" customHeight="1">
      <c r="A50" s="6"/>
      <c r="B50" s="24" t="s">
        <v>264</v>
      </c>
      <c r="C50" s="5" t="s">
        <v>265</v>
      </c>
      <c r="D50" s="5" t="s">
        <v>217</v>
      </c>
      <c r="E50" s="7">
        <v>5000</v>
      </c>
      <c r="F50" s="8">
        <v>36.58</v>
      </c>
      <c r="G50" s="25">
        <f t="shared" si="1"/>
        <v>9.4000000000000004E-3</v>
      </c>
      <c r="I50" s="36"/>
    </row>
    <row r="51" spans="1:9" ht="12.95" customHeight="1">
      <c r="A51" s="6"/>
      <c r="B51" s="24" t="s">
        <v>126</v>
      </c>
      <c r="C51" s="5" t="s">
        <v>72</v>
      </c>
      <c r="D51" s="5" t="s">
        <v>28</v>
      </c>
      <c r="E51" s="7">
        <v>3906</v>
      </c>
      <c r="F51" s="8">
        <v>34.090000000000003</v>
      </c>
      <c r="G51" s="25">
        <f t="shared" si="1"/>
        <v>8.8000000000000005E-3</v>
      </c>
      <c r="I51" s="36"/>
    </row>
    <row r="52" spans="1:9" ht="12.95" customHeight="1">
      <c r="A52" s="6"/>
      <c r="B52" s="24" t="s">
        <v>110</v>
      </c>
      <c r="C52" s="5" t="s">
        <v>189</v>
      </c>
      <c r="D52" s="5" t="s">
        <v>31</v>
      </c>
      <c r="E52" s="7">
        <v>25000</v>
      </c>
      <c r="F52" s="8">
        <v>32.85</v>
      </c>
      <c r="G52" s="25">
        <f t="shared" si="1"/>
        <v>8.3999999999999995E-3</v>
      </c>
      <c r="I52" s="36"/>
    </row>
    <row r="53" spans="1:9" ht="12.95" customHeight="1">
      <c r="A53" s="6"/>
      <c r="B53" s="24" t="s">
        <v>202</v>
      </c>
      <c r="C53" s="5" t="s">
        <v>203</v>
      </c>
      <c r="D53" s="5" t="s">
        <v>59</v>
      </c>
      <c r="E53" s="7">
        <v>10000</v>
      </c>
      <c r="F53" s="8">
        <v>29.45</v>
      </c>
      <c r="G53" s="25">
        <f t="shared" si="1"/>
        <v>7.6E-3</v>
      </c>
      <c r="I53" s="36"/>
    </row>
    <row r="54" spans="1:9" ht="12.95" customHeight="1">
      <c r="A54" s="6"/>
      <c r="B54" s="24" t="s">
        <v>396</v>
      </c>
      <c r="C54" s="5" t="s">
        <v>393</v>
      </c>
      <c r="D54" s="5" t="s">
        <v>28</v>
      </c>
      <c r="E54" s="7">
        <v>3843</v>
      </c>
      <c r="F54" s="8">
        <v>25.66</v>
      </c>
      <c r="G54" s="25">
        <f t="shared" si="1"/>
        <v>6.6E-3</v>
      </c>
      <c r="I54" s="36"/>
    </row>
    <row r="55" spans="1:9" ht="12.95" customHeight="1">
      <c r="A55" s="6"/>
      <c r="B55" s="24" t="s">
        <v>394</v>
      </c>
      <c r="C55" s="5" t="s">
        <v>391</v>
      </c>
      <c r="D55" s="5" t="s">
        <v>62</v>
      </c>
      <c r="E55" s="7">
        <v>10000</v>
      </c>
      <c r="F55" s="8">
        <v>25</v>
      </c>
      <c r="G55" s="25">
        <f t="shared" si="1"/>
        <v>6.4000000000000003E-3</v>
      </c>
      <c r="I55" s="36"/>
    </row>
    <row r="56" spans="1:9" ht="12.95" customHeight="1">
      <c r="A56" s="6"/>
      <c r="B56" s="24" t="s">
        <v>298</v>
      </c>
      <c r="C56" s="5" t="s">
        <v>304</v>
      </c>
      <c r="D56" s="5" t="s">
        <v>14</v>
      </c>
      <c r="E56" s="7">
        <v>20000</v>
      </c>
      <c r="F56" s="8">
        <v>24.44</v>
      </c>
      <c r="G56" s="25">
        <f t="shared" si="1"/>
        <v>6.3E-3</v>
      </c>
      <c r="I56" s="36"/>
    </row>
    <row r="57" spans="1:9" ht="12.95" customHeight="1">
      <c r="A57" s="6"/>
      <c r="B57" s="24" t="s">
        <v>137</v>
      </c>
      <c r="C57" s="5" t="s">
        <v>87</v>
      </c>
      <c r="D57" s="5" t="s">
        <v>35</v>
      </c>
      <c r="E57" s="7">
        <v>2000</v>
      </c>
      <c r="F57" s="8">
        <v>24</v>
      </c>
      <c r="G57" s="25">
        <f t="shared" si="1"/>
        <v>6.1999999999999998E-3</v>
      </c>
      <c r="I57" s="36"/>
    </row>
    <row r="58" spans="1:9" ht="12.95" customHeight="1">
      <c r="A58" s="6"/>
      <c r="B58" s="24" t="s">
        <v>271</v>
      </c>
      <c r="C58" s="5" t="s">
        <v>274</v>
      </c>
      <c r="D58" s="5" t="s">
        <v>145</v>
      </c>
      <c r="E58" s="7">
        <v>4011</v>
      </c>
      <c r="F58" s="8">
        <v>22.03</v>
      </c>
      <c r="G58" s="25">
        <f t="shared" si="1"/>
        <v>5.7000000000000002E-3</v>
      </c>
      <c r="I58" s="36"/>
    </row>
    <row r="59" spans="1:9" ht="12.95" customHeight="1">
      <c r="A59" s="6"/>
      <c r="B59" s="24" t="s">
        <v>130</v>
      </c>
      <c r="C59" s="5" t="s">
        <v>79</v>
      </c>
      <c r="D59" s="5" t="s">
        <v>28</v>
      </c>
      <c r="E59" s="7">
        <v>500</v>
      </c>
      <c r="F59" s="8">
        <v>14.74</v>
      </c>
      <c r="G59" s="25">
        <f t="shared" si="1"/>
        <v>3.8E-3</v>
      </c>
      <c r="I59" s="36"/>
    </row>
    <row r="60" spans="1:9" ht="12.95" customHeight="1">
      <c r="A60" s="6"/>
      <c r="B60" s="24" t="s">
        <v>20</v>
      </c>
      <c r="C60" s="5" t="s">
        <v>21</v>
      </c>
      <c r="D60" s="5" t="s">
        <v>10</v>
      </c>
      <c r="E60" s="7">
        <v>5000</v>
      </c>
      <c r="F60" s="8">
        <v>12.32</v>
      </c>
      <c r="G60" s="25">
        <f t="shared" si="1"/>
        <v>3.2000000000000002E-3</v>
      </c>
      <c r="I60" s="36"/>
    </row>
    <row r="61" spans="1:9" ht="12.95" customHeight="1">
      <c r="A61" s="6"/>
      <c r="B61" s="24" t="s">
        <v>190</v>
      </c>
      <c r="C61" s="5" t="s">
        <v>191</v>
      </c>
      <c r="D61" s="5" t="s">
        <v>145</v>
      </c>
      <c r="E61" s="7">
        <v>1029</v>
      </c>
      <c r="F61" s="8">
        <v>8.2799999999999994</v>
      </c>
      <c r="G61" s="25">
        <f t="shared" si="1"/>
        <v>2.0999999999999999E-3</v>
      </c>
      <c r="I61" s="36"/>
    </row>
    <row r="62" spans="1:9" ht="12.95" customHeight="1">
      <c r="A62" s="1"/>
      <c r="B62" s="34" t="s">
        <v>50</v>
      </c>
      <c r="C62" s="33" t="s">
        <v>0</v>
      </c>
      <c r="D62" s="33" t="s">
        <v>0</v>
      </c>
      <c r="E62" s="33" t="s">
        <v>0</v>
      </c>
      <c r="F62" s="9">
        <f>SUM(F7:F61)</f>
        <v>3779.6200000000008</v>
      </c>
      <c r="G62" s="26">
        <f>SUM(G7:G61)</f>
        <v>0.97160000000000013</v>
      </c>
    </row>
    <row r="63" spans="1:9" ht="12.95" customHeight="1">
      <c r="A63" s="1"/>
      <c r="B63" s="27" t="s">
        <v>51</v>
      </c>
      <c r="C63" s="10" t="s">
        <v>0</v>
      </c>
      <c r="D63" s="10" t="s">
        <v>0</v>
      </c>
      <c r="E63" s="10" t="s">
        <v>0</v>
      </c>
      <c r="F63" s="11" t="s">
        <v>52</v>
      </c>
      <c r="G63" s="28" t="s">
        <v>52</v>
      </c>
    </row>
    <row r="64" spans="1:9" ht="12.95" customHeight="1">
      <c r="A64" s="1"/>
      <c r="B64" s="27" t="s">
        <v>50</v>
      </c>
      <c r="C64" s="10" t="s">
        <v>0</v>
      </c>
      <c r="D64" s="10" t="s">
        <v>0</v>
      </c>
      <c r="E64" s="10" t="s">
        <v>0</v>
      </c>
      <c r="F64" s="11" t="s">
        <v>52</v>
      </c>
      <c r="G64" s="28" t="s">
        <v>52</v>
      </c>
    </row>
    <row r="65" spans="1:8" ht="12.95" customHeight="1">
      <c r="A65" s="1"/>
      <c r="B65" s="27" t="s">
        <v>53</v>
      </c>
      <c r="C65" s="12" t="s">
        <v>0</v>
      </c>
      <c r="D65" s="10" t="s">
        <v>0</v>
      </c>
      <c r="E65" s="12" t="s">
        <v>0</v>
      </c>
      <c r="F65" s="9">
        <f>+F62</f>
        <v>3779.6200000000008</v>
      </c>
      <c r="G65" s="26">
        <f>+G62</f>
        <v>0.97160000000000013</v>
      </c>
    </row>
    <row r="66" spans="1:8" ht="12.95" customHeight="1">
      <c r="A66" s="1"/>
      <c r="B66" s="27" t="s">
        <v>54</v>
      </c>
      <c r="C66" s="5" t="s">
        <v>0</v>
      </c>
      <c r="D66" s="10" t="s">
        <v>0</v>
      </c>
      <c r="E66" s="5" t="s">
        <v>0</v>
      </c>
      <c r="F66" s="13">
        <f>+F67-F65</f>
        <v>112.19999999999936</v>
      </c>
      <c r="G66" s="26">
        <f>+G67-G65</f>
        <v>2.839999999999987E-2</v>
      </c>
      <c r="H66" s="14"/>
    </row>
    <row r="67" spans="1:8" ht="12.95" customHeight="1" thickBot="1">
      <c r="A67" s="1"/>
      <c r="B67" s="29" t="s">
        <v>55</v>
      </c>
      <c r="C67" s="30" t="s">
        <v>0</v>
      </c>
      <c r="D67" s="30" t="s">
        <v>0</v>
      </c>
      <c r="E67" s="30" t="s">
        <v>0</v>
      </c>
      <c r="F67" s="31">
        <v>3891.82</v>
      </c>
      <c r="G67" s="32">
        <v>1</v>
      </c>
    </row>
    <row r="68" spans="1:8">
      <c r="A68" s="1"/>
      <c r="B68" s="2"/>
      <c r="C68" s="1"/>
      <c r="D68" s="1"/>
      <c r="E68" s="1"/>
      <c r="F68" s="1"/>
      <c r="G68" s="1"/>
    </row>
    <row r="69" spans="1:8">
      <c r="B69" s="35"/>
    </row>
    <row r="70" spans="1:8">
      <c r="B70" s="35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85</v>
      </c>
      <c r="C1" s="1"/>
      <c r="D1" s="1"/>
      <c r="E1" s="1"/>
      <c r="F1" s="1"/>
      <c r="G1" s="1"/>
    </row>
    <row r="2" spans="1:8" ht="12.95" customHeight="1">
      <c r="A2" s="1"/>
      <c r="B2" s="3" t="s">
        <v>0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8" ht="33" customHeight="1">
      <c r="A4" s="1"/>
      <c r="B4" s="18" t="s">
        <v>1</v>
      </c>
      <c r="C4" s="19" t="s">
        <v>2</v>
      </c>
      <c r="D4" s="20" t="s">
        <v>67</v>
      </c>
      <c r="E4" s="20" t="s">
        <v>4</v>
      </c>
      <c r="F4" s="20" t="s">
        <v>5</v>
      </c>
      <c r="G4" s="21" t="s">
        <v>6</v>
      </c>
    </row>
    <row r="5" spans="1:8" ht="12.95" customHeight="1">
      <c r="A5" s="1"/>
      <c r="B5" s="22" t="s">
        <v>68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8" ht="12.95" customHeight="1">
      <c r="A6" s="6"/>
      <c r="B6" s="24" t="s">
        <v>154</v>
      </c>
      <c r="C6" s="5" t="s">
        <v>0</v>
      </c>
      <c r="D6" s="5" t="s">
        <v>56</v>
      </c>
      <c r="E6" s="7"/>
      <c r="F6" s="8">
        <v>1039.7</v>
      </c>
      <c r="G6" s="25">
        <f>+ROUND(F6/$F$10,4)</f>
        <v>0.99219999999999997</v>
      </c>
    </row>
    <row r="7" spans="1:8" ht="12.95" customHeight="1">
      <c r="A7" s="1"/>
      <c r="B7" s="22" t="s">
        <v>50</v>
      </c>
      <c r="C7" s="5" t="s">
        <v>0</v>
      </c>
      <c r="D7" s="5" t="s">
        <v>0</v>
      </c>
      <c r="E7" s="5" t="s">
        <v>0</v>
      </c>
      <c r="F7" s="9">
        <f>+F6</f>
        <v>1039.7</v>
      </c>
      <c r="G7" s="26">
        <f>+G6</f>
        <v>0.99219999999999997</v>
      </c>
    </row>
    <row r="8" spans="1:8" ht="12.95" customHeight="1">
      <c r="A8" s="1"/>
      <c r="B8" s="27" t="s">
        <v>53</v>
      </c>
      <c r="C8" s="12" t="s">
        <v>0</v>
      </c>
      <c r="D8" s="10" t="s">
        <v>0</v>
      </c>
      <c r="E8" s="12" t="s">
        <v>0</v>
      </c>
      <c r="F8" s="9">
        <f>+F7</f>
        <v>1039.7</v>
      </c>
      <c r="G8" s="26">
        <f>+G7</f>
        <v>0.99219999999999997</v>
      </c>
    </row>
    <row r="9" spans="1:8" ht="12.95" customHeight="1">
      <c r="A9" s="1"/>
      <c r="B9" s="27" t="s">
        <v>54</v>
      </c>
      <c r="C9" s="5" t="s">
        <v>0</v>
      </c>
      <c r="D9" s="10" t="s">
        <v>0</v>
      </c>
      <c r="E9" s="5" t="s">
        <v>0</v>
      </c>
      <c r="F9" s="13">
        <f>+F10-F8</f>
        <v>8.1599999999998545</v>
      </c>
      <c r="G9" s="26">
        <f>+G10-G8</f>
        <v>7.8000000000000291E-3</v>
      </c>
      <c r="H9" s="14"/>
    </row>
    <row r="10" spans="1:8" ht="12.95" customHeight="1" thickBot="1">
      <c r="A10" s="1"/>
      <c r="B10" s="29" t="s">
        <v>55</v>
      </c>
      <c r="C10" s="30" t="s">
        <v>0</v>
      </c>
      <c r="D10" s="30" t="s">
        <v>0</v>
      </c>
      <c r="E10" s="30" t="s">
        <v>0</v>
      </c>
      <c r="F10" s="31">
        <v>1047.8599999999999</v>
      </c>
      <c r="G10" s="32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0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75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67</v>
      </c>
      <c r="E4" s="20" t="s">
        <v>4</v>
      </c>
      <c r="F4" s="20" t="s">
        <v>5</v>
      </c>
      <c r="G4" s="21" t="s">
        <v>6</v>
      </c>
    </row>
    <row r="5" spans="1:7" ht="12.95" customHeight="1">
      <c r="A5" s="1"/>
      <c r="B5" s="22" t="s">
        <v>68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7" ht="12.95" customHeight="1">
      <c r="A6" s="6"/>
      <c r="B6" s="24" t="s">
        <v>154</v>
      </c>
      <c r="C6" s="5"/>
      <c r="D6" s="5" t="s">
        <v>56</v>
      </c>
      <c r="E6" s="7"/>
      <c r="F6" s="8">
        <v>294.98</v>
      </c>
      <c r="G6" s="25">
        <f>+ROUND(F6/$F$10,4)</f>
        <v>0.99450000000000005</v>
      </c>
    </row>
    <row r="7" spans="1:7" ht="12.95" customHeight="1">
      <c r="A7" s="1"/>
      <c r="B7" s="22" t="s">
        <v>50</v>
      </c>
      <c r="C7" s="5" t="s">
        <v>0</v>
      </c>
      <c r="D7" s="5" t="s">
        <v>0</v>
      </c>
      <c r="E7" s="5" t="s">
        <v>0</v>
      </c>
      <c r="F7" s="9">
        <f>+F6</f>
        <v>294.98</v>
      </c>
      <c r="G7" s="26">
        <f>+G6</f>
        <v>0.99450000000000005</v>
      </c>
    </row>
    <row r="8" spans="1:7" ht="12.95" customHeight="1">
      <c r="A8" s="1"/>
      <c r="B8" s="27" t="s">
        <v>53</v>
      </c>
      <c r="C8" s="12" t="s">
        <v>0</v>
      </c>
      <c r="D8" s="10" t="s">
        <v>0</v>
      </c>
      <c r="E8" s="12" t="s">
        <v>0</v>
      </c>
      <c r="F8" s="9">
        <f>+F7</f>
        <v>294.98</v>
      </c>
      <c r="G8" s="26">
        <f>+G7</f>
        <v>0.99450000000000005</v>
      </c>
    </row>
    <row r="9" spans="1:7" ht="12.95" customHeight="1">
      <c r="A9" s="1"/>
      <c r="B9" s="27" t="s">
        <v>54</v>
      </c>
      <c r="C9" s="5" t="s">
        <v>0</v>
      </c>
      <c r="D9" s="10" t="s">
        <v>0</v>
      </c>
      <c r="E9" s="5" t="s">
        <v>0</v>
      </c>
      <c r="F9" s="13">
        <f>+F10-F8</f>
        <v>1.6200000000000045</v>
      </c>
      <c r="G9" s="26">
        <f>+G10-G8</f>
        <v>5.4999999999999494E-3</v>
      </c>
    </row>
    <row r="10" spans="1:7" ht="12.95" customHeight="1" thickBot="1">
      <c r="A10" s="1"/>
      <c r="B10" s="29" t="s">
        <v>55</v>
      </c>
      <c r="C10" s="30" t="s">
        <v>0</v>
      </c>
      <c r="D10" s="30" t="s">
        <v>0</v>
      </c>
      <c r="E10" s="30" t="s">
        <v>0</v>
      </c>
      <c r="F10" s="31">
        <v>296.60000000000002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66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67</v>
      </c>
      <c r="E4" s="20" t="s">
        <v>4</v>
      </c>
      <c r="F4" s="20" t="s">
        <v>5</v>
      </c>
      <c r="G4" s="21" t="s">
        <v>6</v>
      </c>
    </row>
    <row r="5" spans="1:7" ht="12.95" customHeight="1">
      <c r="A5" s="1"/>
      <c r="B5" s="22" t="s">
        <v>68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7" ht="12.95" customHeight="1">
      <c r="A6" s="6"/>
      <c r="B6" s="24" t="s">
        <v>154</v>
      </c>
      <c r="C6" s="5" t="s">
        <v>0</v>
      </c>
      <c r="D6" s="5" t="s">
        <v>56</v>
      </c>
      <c r="E6" s="7"/>
      <c r="F6" s="8">
        <v>1755.83</v>
      </c>
      <c r="G6" s="25">
        <f>+ROUND(F6/$F$10,4)</f>
        <v>0.97640000000000005</v>
      </c>
    </row>
    <row r="7" spans="1:7" ht="12.95" customHeight="1">
      <c r="A7" s="1"/>
      <c r="B7" s="22" t="s">
        <v>50</v>
      </c>
      <c r="C7" s="5" t="s">
        <v>0</v>
      </c>
      <c r="D7" s="5" t="s">
        <v>0</v>
      </c>
      <c r="E7" s="5" t="s">
        <v>0</v>
      </c>
      <c r="F7" s="9">
        <f>+F6</f>
        <v>1755.83</v>
      </c>
      <c r="G7" s="26">
        <f>+G6</f>
        <v>0.97640000000000005</v>
      </c>
    </row>
    <row r="8" spans="1:7" ht="12.95" customHeight="1">
      <c r="A8" s="1"/>
      <c r="B8" s="27" t="s">
        <v>53</v>
      </c>
      <c r="C8" s="12" t="s">
        <v>0</v>
      </c>
      <c r="D8" s="10" t="s">
        <v>0</v>
      </c>
      <c r="E8" s="12" t="s">
        <v>0</v>
      </c>
      <c r="F8" s="9">
        <f>+F7</f>
        <v>1755.83</v>
      </c>
      <c r="G8" s="26">
        <f>+G7</f>
        <v>0.97640000000000005</v>
      </c>
    </row>
    <row r="9" spans="1:7" ht="12.95" customHeight="1">
      <c r="A9" s="1"/>
      <c r="B9" s="27" t="s">
        <v>54</v>
      </c>
      <c r="C9" s="5" t="s">
        <v>0</v>
      </c>
      <c r="D9" s="10" t="s">
        <v>0</v>
      </c>
      <c r="E9" s="5" t="s">
        <v>0</v>
      </c>
      <c r="F9" s="13">
        <f>+F10-F8</f>
        <v>42.410000000000082</v>
      </c>
      <c r="G9" s="26">
        <f>+G10-G8</f>
        <v>2.3599999999999954E-2</v>
      </c>
    </row>
    <row r="10" spans="1:7" ht="12.95" customHeight="1" thickBot="1">
      <c r="A10" s="1"/>
      <c r="B10" s="29" t="s">
        <v>55</v>
      </c>
      <c r="C10" s="30" t="s">
        <v>0</v>
      </c>
      <c r="D10" s="30" t="s">
        <v>0</v>
      </c>
      <c r="E10" s="30" t="s">
        <v>0</v>
      </c>
      <c r="F10" s="31">
        <v>1798.24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90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25.5" customHeight="1">
      <c r="A1" s="1"/>
      <c r="B1" s="2" t="s">
        <v>428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351</v>
      </c>
      <c r="C7" s="5" t="s">
        <v>355</v>
      </c>
      <c r="D7" s="5" t="s">
        <v>59</v>
      </c>
      <c r="E7" s="7">
        <v>9498</v>
      </c>
      <c r="F7" s="39">
        <v>151.19999999999999</v>
      </c>
      <c r="G7" s="41">
        <f t="shared" ref="G7:G38" si="0">ROUND(F7/$F$86,4)</f>
        <v>2.87E-2</v>
      </c>
    </row>
    <row r="8" spans="1:7" ht="12.95" customHeight="1">
      <c r="A8" s="1"/>
      <c r="B8" s="24" t="s">
        <v>202</v>
      </c>
      <c r="C8" s="5" t="s">
        <v>203</v>
      </c>
      <c r="D8" s="5" t="s">
        <v>59</v>
      </c>
      <c r="E8" s="7">
        <v>49327</v>
      </c>
      <c r="F8" s="39">
        <v>145.24</v>
      </c>
      <c r="G8" s="41">
        <f t="shared" si="0"/>
        <v>2.76E-2</v>
      </c>
    </row>
    <row r="9" spans="1:7" ht="12.95" customHeight="1">
      <c r="A9" s="6"/>
      <c r="B9" s="24" t="s">
        <v>146</v>
      </c>
      <c r="C9" s="5" t="s">
        <v>77</v>
      </c>
      <c r="D9" s="5" t="s">
        <v>207</v>
      </c>
      <c r="E9" s="7">
        <v>680</v>
      </c>
      <c r="F9" s="8">
        <v>139.28</v>
      </c>
      <c r="G9" s="25">
        <f t="shared" si="0"/>
        <v>2.64E-2</v>
      </c>
    </row>
    <row r="10" spans="1:7" ht="12.95" customHeight="1">
      <c r="A10" s="6"/>
      <c r="B10" s="24" t="s">
        <v>184</v>
      </c>
      <c r="C10" s="5" t="s">
        <v>185</v>
      </c>
      <c r="D10" s="5" t="s">
        <v>48</v>
      </c>
      <c r="E10" s="7">
        <v>14558</v>
      </c>
      <c r="F10" s="8">
        <v>138.55000000000001</v>
      </c>
      <c r="G10" s="25">
        <f t="shared" si="0"/>
        <v>2.63E-2</v>
      </c>
    </row>
    <row r="11" spans="1:7" ht="12.95" customHeight="1">
      <c r="A11" s="6"/>
      <c r="B11" s="24" t="s">
        <v>167</v>
      </c>
      <c r="C11" s="5" t="s">
        <v>168</v>
      </c>
      <c r="D11" s="5" t="s">
        <v>34</v>
      </c>
      <c r="E11" s="7">
        <v>17991</v>
      </c>
      <c r="F11" s="8">
        <v>137.26</v>
      </c>
      <c r="G11" s="25">
        <f t="shared" si="0"/>
        <v>2.5999999999999999E-2</v>
      </c>
    </row>
    <row r="12" spans="1:7" ht="12.95" customHeight="1">
      <c r="A12" s="6"/>
      <c r="B12" s="24" t="s">
        <v>350</v>
      </c>
      <c r="C12" s="5" t="s">
        <v>354</v>
      </c>
      <c r="D12" s="5" t="s">
        <v>59</v>
      </c>
      <c r="E12" s="7">
        <v>157</v>
      </c>
      <c r="F12" s="8">
        <v>125.41</v>
      </c>
      <c r="G12" s="25">
        <f t="shared" si="0"/>
        <v>2.3800000000000002E-2</v>
      </c>
    </row>
    <row r="13" spans="1:7" ht="12.95" customHeight="1">
      <c r="A13" s="6"/>
      <c r="B13" s="24" t="s">
        <v>247</v>
      </c>
      <c r="C13" s="5" t="s">
        <v>248</v>
      </c>
      <c r="D13" s="5" t="s">
        <v>249</v>
      </c>
      <c r="E13" s="7">
        <v>33603</v>
      </c>
      <c r="F13" s="8">
        <v>118.28</v>
      </c>
      <c r="G13" s="25">
        <f t="shared" si="0"/>
        <v>2.24E-2</v>
      </c>
    </row>
    <row r="14" spans="1:7" ht="12.95" customHeight="1">
      <c r="A14" s="6"/>
      <c r="B14" s="24" t="s">
        <v>415</v>
      </c>
      <c r="C14" s="5" t="s">
        <v>404</v>
      </c>
      <c r="D14" s="5" t="s">
        <v>204</v>
      </c>
      <c r="E14" s="7">
        <v>28000</v>
      </c>
      <c r="F14" s="8">
        <v>116.66</v>
      </c>
      <c r="G14" s="25">
        <f t="shared" si="0"/>
        <v>2.2100000000000002E-2</v>
      </c>
    </row>
    <row r="15" spans="1:7" ht="12.95" customHeight="1">
      <c r="A15" s="6"/>
      <c r="B15" s="24" t="s">
        <v>321</v>
      </c>
      <c r="C15" s="5" t="s">
        <v>332</v>
      </c>
      <c r="D15" s="5" t="s">
        <v>12</v>
      </c>
      <c r="E15" s="7">
        <v>45000</v>
      </c>
      <c r="F15" s="8">
        <v>116.46</v>
      </c>
      <c r="G15" s="25">
        <f t="shared" si="0"/>
        <v>2.2100000000000002E-2</v>
      </c>
    </row>
    <row r="16" spans="1:7" ht="12.95" customHeight="1">
      <c r="A16" s="6"/>
      <c r="B16" s="24" t="s">
        <v>134</v>
      </c>
      <c r="C16" s="5" t="s">
        <v>244</v>
      </c>
      <c r="D16" s="5" t="s">
        <v>10</v>
      </c>
      <c r="E16" s="7">
        <v>32000</v>
      </c>
      <c r="F16" s="8">
        <v>115.86</v>
      </c>
      <c r="G16" s="25">
        <f t="shared" si="0"/>
        <v>2.1999999999999999E-2</v>
      </c>
    </row>
    <row r="17" spans="1:7" ht="12.95" customHeight="1">
      <c r="A17" s="6"/>
      <c r="B17" s="24" t="s">
        <v>240</v>
      </c>
      <c r="C17" s="5" t="s">
        <v>241</v>
      </c>
      <c r="D17" s="5" t="s">
        <v>48</v>
      </c>
      <c r="E17" s="7">
        <v>16530</v>
      </c>
      <c r="F17" s="8">
        <v>115.45</v>
      </c>
      <c r="G17" s="25">
        <f t="shared" si="0"/>
        <v>2.1899999999999999E-2</v>
      </c>
    </row>
    <row r="18" spans="1:7" ht="12.95" customHeight="1">
      <c r="A18" s="6"/>
      <c r="B18" s="24" t="s">
        <v>367</v>
      </c>
      <c r="C18" s="5" t="s">
        <v>359</v>
      </c>
      <c r="D18" s="5" t="s">
        <v>18</v>
      </c>
      <c r="E18" s="7">
        <v>17470</v>
      </c>
      <c r="F18" s="8">
        <v>112.44</v>
      </c>
      <c r="G18" s="25">
        <f t="shared" si="0"/>
        <v>2.1299999999999999E-2</v>
      </c>
    </row>
    <row r="19" spans="1:7" ht="12.95" customHeight="1">
      <c r="A19" s="6"/>
      <c r="B19" s="24" t="s">
        <v>208</v>
      </c>
      <c r="C19" s="5" t="s">
        <v>209</v>
      </c>
      <c r="D19" s="5" t="s">
        <v>14</v>
      </c>
      <c r="E19" s="7">
        <v>20977</v>
      </c>
      <c r="F19" s="8">
        <v>110.71</v>
      </c>
      <c r="G19" s="25">
        <f t="shared" si="0"/>
        <v>2.1000000000000001E-2</v>
      </c>
    </row>
    <row r="20" spans="1:7" ht="12.95" customHeight="1">
      <c r="A20" s="6"/>
      <c r="B20" s="24" t="s">
        <v>178</v>
      </c>
      <c r="C20" s="5" t="s">
        <v>179</v>
      </c>
      <c r="D20" s="5" t="s">
        <v>10</v>
      </c>
      <c r="E20" s="7">
        <v>112000</v>
      </c>
      <c r="F20" s="8">
        <v>110.15</v>
      </c>
      <c r="G20" s="25">
        <f t="shared" si="0"/>
        <v>2.0899999999999998E-2</v>
      </c>
    </row>
    <row r="21" spans="1:7" ht="12.95" customHeight="1">
      <c r="A21" s="6"/>
      <c r="B21" s="24" t="s">
        <v>182</v>
      </c>
      <c r="C21" s="5" t="s">
        <v>183</v>
      </c>
      <c r="D21" s="5" t="s">
        <v>14</v>
      </c>
      <c r="E21" s="7">
        <v>37000</v>
      </c>
      <c r="F21" s="8">
        <v>106.17</v>
      </c>
      <c r="G21" s="25">
        <f t="shared" si="0"/>
        <v>2.01E-2</v>
      </c>
    </row>
    <row r="22" spans="1:7" ht="12.95" customHeight="1">
      <c r="A22" s="6"/>
      <c r="B22" s="24" t="s">
        <v>108</v>
      </c>
      <c r="C22" s="5" t="s">
        <v>45</v>
      </c>
      <c r="D22" s="5" t="s">
        <v>12</v>
      </c>
      <c r="E22" s="7">
        <v>10000</v>
      </c>
      <c r="F22" s="8">
        <v>105.14</v>
      </c>
      <c r="G22" s="25">
        <f t="shared" si="0"/>
        <v>1.9900000000000001E-2</v>
      </c>
    </row>
    <row r="23" spans="1:7" ht="12.95" customHeight="1">
      <c r="A23" s="6"/>
      <c r="B23" s="24" t="s">
        <v>237</v>
      </c>
      <c r="C23" s="5" t="s">
        <v>238</v>
      </c>
      <c r="D23" s="5" t="s">
        <v>14</v>
      </c>
      <c r="E23" s="7">
        <v>6328</v>
      </c>
      <c r="F23" s="8">
        <v>102.02</v>
      </c>
      <c r="G23" s="25">
        <f t="shared" si="0"/>
        <v>1.9400000000000001E-2</v>
      </c>
    </row>
    <row r="24" spans="1:7" ht="12.95" customHeight="1">
      <c r="A24" s="6"/>
      <c r="B24" s="24" t="s">
        <v>417</v>
      </c>
      <c r="C24" s="5" t="s">
        <v>406</v>
      </c>
      <c r="D24" s="5" t="s">
        <v>249</v>
      </c>
      <c r="E24" s="7">
        <v>170000</v>
      </c>
      <c r="F24" s="8">
        <v>101.32</v>
      </c>
      <c r="G24" s="25">
        <f t="shared" si="0"/>
        <v>1.9199999999999998E-2</v>
      </c>
    </row>
    <row r="25" spans="1:7" ht="12.95" customHeight="1">
      <c r="A25" s="6"/>
      <c r="B25" s="24" t="s">
        <v>377</v>
      </c>
      <c r="C25" s="5" t="s">
        <v>384</v>
      </c>
      <c r="D25" s="5" t="s">
        <v>89</v>
      </c>
      <c r="E25" s="7">
        <v>20000</v>
      </c>
      <c r="F25" s="8">
        <v>97.26</v>
      </c>
      <c r="G25" s="25">
        <f t="shared" si="0"/>
        <v>1.84E-2</v>
      </c>
    </row>
    <row r="26" spans="1:7" ht="12.95" customHeight="1">
      <c r="A26" s="6"/>
      <c r="B26" s="24" t="s">
        <v>270</v>
      </c>
      <c r="C26" s="5" t="s">
        <v>273</v>
      </c>
      <c r="D26" s="5" t="s">
        <v>59</v>
      </c>
      <c r="E26" s="7">
        <v>1176</v>
      </c>
      <c r="F26" s="8">
        <v>95.11</v>
      </c>
      <c r="G26" s="25">
        <f t="shared" si="0"/>
        <v>1.7999999999999999E-2</v>
      </c>
    </row>
    <row r="27" spans="1:7" ht="12.95" customHeight="1">
      <c r="A27" s="6"/>
      <c r="B27" s="24" t="s">
        <v>226</v>
      </c>
      <c r="C27" s="5" t="s">
        <v>227</v>
      </c>
      <c r="D27" s="5" t="s">
        <v>228</v>
      </c>
      <c r="E27" s="7">
        <v>364</v>
      </c>
      <c r="F27" s="8">
        <v>88.1</v>
      </c>
      <c r="G27" s="25">
        <f t="shared" si="0"/>
        <v>1.67E-2</v>
      </c>
    </row>
    <row r="28" spans="1:7" ht="12.95" customHeight="1">
      <c r="A28" s="6"/>
      <c r="B28" s="24" t="s">
        <v>365</v>
      </c>
      <c r="C28" s="5" t="s">
        <v>357</v>
      </c>
      <c r="D28" s="5" t="s">
        <v>12</v>
      </c>
      <c r="E28" s="7">
        <v>134611</v>
      </c>
      <c r="F28" s="8">
        <v>86.02</v>
      </c>
      <c r="G28" s="25">
        <f t="shared" si="0"/>
        <v>1.6299999999999999E-2</v>
      </c>
    </row>
    <row r="29" spans="1:7" ht="12.95" customHeight="1">
      <c r="A29" s="6"/>
      <c r="B29" s="24" t="s">
        <v>370</v>
      </c>
      <c r="C29" s="5" t="s">
        <v>362</v>
      </c>
      <c r="D29" s="5" t="s">
        <v>204</v>
      </c>
      <c r="E29" s="7">
        <v>10541</v>
      </c>
      <c r="F29" s="8">
        <v>84.51</v>
      </c>
      <c r="G29" s="25">
        <f t="shared" si="0"/>
        <v>1.6E-2</v>
      </c>
    </row>
    <row r="30" spans="1:7" ht="12.95" customHeight="1">
      <c r="A30" s="6"/>
      <c r="B30" s="24" t="s">
        <v>375</v>
      </c>
      <c r="C30" s="5" t="s">
        <v>382</v>
      </c>
      <c r="D30" s="5" t="s">
        <v>204</v>
      </c>
      <c r="E30" s="7">
        <v>35849</v>
      </c>
      <c r="F30" s="8">
        <v>84.51</v>
      </c>
      <c r="G30" s="25">
        <f t="shared" si="0"/>
        <v>1.6E-2</v>
      </c>
    </row>
    <row r="31" spans="1:7" ht="12.95" customHeight="1">
      <c r="A31" s="6"/>
      <c r="B31" s="24" t="s">
        <v>300</v>
      </c>
      <c r="C31" s="5" t="s">
        <v>306</v>
      </c>
      <c r="D31" s="5" t="s">
        <v>59</v>
      </c>
      <c r="E31" s="7">
        <v>14107</v>
      </c>
      <c r="F31" s="8">
        <v>84.23</v>
      </c>
      <c r="G31" s="25">
        <f t="shared" si="0"/>
        <v>1.6E-2</v>
      </c>
    </row>
    <row r="32" spans="1:7" ht="12.95" customHeight="1">
      <c r="A32" s="6"/>
      <c r="B32" s="24" t="s">
        <v>215</v>
      </c>
      <c r="C32" s="5" t="s">
        <v>216</v>
      </c>
      <c r="D32" s="5" t="s">
        <v>14</v>
      </c>
      <c r="E32" s="7">
        <v>4594</v>
      </c>
      <c r="F32" s="8">
        <v>81.38</v>
      </c>
      <c r="G32" s="25">
        <f t="shared" si="0"/>
        <v>1.54E-2</v>
      </c>
    </row>
    <row r="33" spans="1:7" ht="12.95" customHeight="1">
      <c r="A33" s="6"/>
      <c r="B33" s="24" t="s">
        <v>256</v>
      </c>
      <c r="C33" s="5" t="s">
        <v>257</v>
      </c>
      <c r="D33" s="5" t="s">
        <v>35</v>
      </c>
      <c r="E33" s="7">
        <v>26918</v>
      </c>
      <c r="F33" s="8">
        <v>80.11</v>
      </c>
      <c r="G33" s="25">
        <f t="shared" si="0"/>
        <v>1.52E-2</v>
      </c>
    </row>
    <row r="34" spans="1:7" ht="12.95" customHeight="1">
      <c r="A34" s="6"/>
      <c r="B34" s="24" t="s">
        <v>171</v>
      </c>
      <c r="C34" s="5" t="s">
        <v>172</v>
      </c>
      <c r="D34" s="5" t="s">
        <v>89</v>
      </c>
      <c r="E34" s="7">
        <v>7514</v>
      </c>
      <c r="F34" s="8">
        <v>79.760000000000005</v>
      </c>
      <c r="G34" s="25">
        <f t="shared" si="0"/>
        <v>1.5100000000000001E-2</v>
      </c>
    </row>
    <row r="35" spans="1:7" ht="12.95" customHeight="1">
      <c r="A35" s="6"/>
      <c r="B35" s="24" t="s">
        <v>190</v>
      </c>
      <c r="C35" s="5" t="s">
        <v>191</v>
      </c>
      <c r="D35" s="5" t="s">
        <v>145</v>
      </c>
      <c r="E35" s="7">
        <v>9807</v>
      </c>
      <c r="F35" s="8">
        <v>78.94</v>
      </c>
      <c r="G35" s="25">
        <f t="shared" si="0"/>
        <v>1.4999999999999999E-2</v>
      </c>
    </row>
    <row r="36" spans="1:7" ht="12.95" customHeight="1">
      <c r="A36" s="6"/>
      <c r="B36" s="24" t="s">
        <v>373</v>
      </c>
      <c r="C36" s="5" t="s">
        <v>374</v>
      </c>
      <c r="D36" s="5" t="s">
        <v>204</v>
      </c>
      <c r="E36" s="7">
        <v>4230</v>
      </c>
      <c r="F36" s="8">
        <v>76.790000000000006</v>
      </c>
      <c r="G36" s="25">
        <f t="shared" si="0"/>
        <v>1.46E-2</v>
      </c>
    </row>
    <row r="37" spans="1:7" ht="12.95" customHeight="1">
      <c r="A37" s="6"/>
      <c r="B37" s="24" t="s">
        <v>366</v>
      </c>
      <c r="C37" s="5" t="s">
        <v>358</v>
      </c>
      <c r="D37" s="5" t="s">
        <v>207</v>
      </c>
      <c r="E37" s="7">
        <v>6500</v>
      </c>
      <c r="F37" s="8">
        <v>75.58</v>
      </c>
      <c r="G37" s="25">
        <f t="shared" si="0"/>
        <v>1.43E-2</v>
      </c>
    </row>
    <row r="38" spans="1:7" ht="12.95" customHeight="1">
      <c r="A38" s="6"/>
      <c r="B38" s="24" t="s">
        <v>229</v>
      </c>
      <c r="C38" s="5" t="s">
        <v>230</v>
      </c>
      <c r="D38" s="5" t="s">
        <v>204</v>
      </c>
      <c r="E38" s="7">
        <v>9300</v>
      </c>
      <c r="F38" s="8">
        <v>74.510000000000005</v>
      </c>
      <c r="G38" s="25">
        <f t="shared" si="0"/>
        <v>1.41E-2</v>
      </c>
    </row>
    <row r="39" spans="1:7" ht="12.95" customHeight="1">
      <c r="A39" s="6"/>
      <c r="B39" s="24" t="s">
        <v>278</v>
      </c>
      <c r="C39" s="5" t="s">
        <v>282</v>
      </c>
      <c r="D39" s="5" t="s">
        <v>145</v>
      </c>
      <c r="E39" s="7">
        <v>23851</v>
      </c>
      <c r="F39" s="8">
        <v>72.44</v>
      </c>
      <c r="G39" s="25">
        <f t="shared" ref="G39:G70" si="1">ROUND(F39/$F$86,4)</f>
        <v>1.37E-2</v>
      </c>
    </row>
    <row r="40" spans="1:7" ht="12.95" customHeight="1">
      <c r="A40" s="6"/>
      <c r="B40" s="24" t="s">
        <v>298</v>
      </c>
      <c r="C40" s="5" t="s">
        <v>304</v>
      </c>
      <c r="D40" s="5" t="s">
        <v>14</v>
      </c>
      <c r="E40" s="7">
        <v>55300</v>
      </c>
      <c r="F40" s="8">
        <v>67.58</v>
      </c>
      <c r="G40" s="25">
        <f t="shared" si="1"/>
        <v>1.2800000000000001E-2</v>
      </c>
    </row>
    <row r="41" spans="1:7" ht="12.95" customHeight="1">
      <c r="A41" s="6"/>
      <c r="B41" s="24" t="s">
        <v>323</v>
      </c>
      <c r="C41" s="5" t="s">
        <v>334</v>
      </c>
      <c r="D41" s="5" t="s">
        <v>35</v>
      </c>
      <c r="E41" s="7">
        <v>2583</v>
      </c>
      <c r="F41" s="8">
        <v>65.84</v>
      </c>
      <c r="G41" s="25">
        <f t="shared" si="1"/>
        <v>1.2500000000000001E-2</v>
      </c>
    </row>
    <row r="42" spans="1:7" ht="12.95" customHeight="1">
      <c r="A42" s="6"/>
      <c r="B42" s="24" t="s">
        <v>294</v>
      </c>
      <c r="C42" s="5" t="s">
        <v>296</v>
      </c>
      <c r="D42" s="5" t="s">
        <v>62</v>
      </c>
      <c r="E42" s="7">
        <v>5000</v>
      </c>
      <c r="F42" s="8">
        <v>63.11</v>
      </c>
      <c r="G42" s="25">
        <f t="shared" si="1"/>
        <v>1.2E-2</v>
      </c>
    </row>
    <row r="43" spans="1:7" ht="12.95" customHeight="1">
      <c r="A43" s="6"/>
      <c r="B43" s="24" t="s">
        <v>317</v>
      </c>
      <c r="C43" s="5" t="s">
        <v>314</v>
      </c>
      <c r="D43" s="5" t="s">
        <v>320</v>
      </c>
      <c r="E43" s="7">
        <v>45000</v>
      </c>
      <c r="F43" s="8">
        <v>63.05</v>
      </c>
      <c r="G43" s="25">
        <f t="shared" si="1"/>
        <v>1.2E-2</v>
      </c>
    </row>
    <row r="44" spans="1:7" ht="12.95" customHeight="1">
      <c r="A44" s="6"/>
      <c r="B44" s="24" t="s">
        <v>418</v>
      </c>
      <c r="C44" s="5" t="s">
        <v>407</v>
      </c>
      <c r="D44" s="5" t="s">
        <v>12</v>
      </c>
      <c r="E44" s="7">
        <v>21040</v>
      </c>
      <c r="F44" s="8">
        <v>60.75</v>
      </c>
      <c r="G44" s="25">
        <f t="shared" si="1"/>
        <v>1.15E-2</v>
      </c>
    </row>
    <row r="45" spans="1:7" ht="12.95" customHeight="1">
      <c r="A45" s="6"/>
      <c r="B45" s="24" t="s">
        <v>302</v>
      </c>
      <c r="C45" s="5" t="s">
        <v>308</v>
      </c>
      <c r="D45" s="5" t="s">
        <v>204</v>
      </c>
      <c r="E45" s="7">
        <v>8500</v>
      </c>
      <c r="F45" s="8">
        <v>60.53</v>
      </c>
      <c r="G45" s="25">
        <f t="shared" si="1"/>
        <v>1.15E-2</v>
      </c>
    </row>
    <row r="46" spans="1:7" ht="12.95" customHeight="1">
      <c r="A46" s="6"/>
      <c r="B46" s="24" t="s">
        <v>325</v>
      </c>
      <c r="C46" s="5" t="s">
        <v>336</v>
      </c>
      <c r="D46" s="5" t="s">
        <v>343</v>
      </c>
      <c r="E46" s="7">
        <v>38762</v>
      </c>
      <c r="F46" s="8">
        <v>57.31</v>
      </c>
      <c r="G46" s="25">
        <f t="shared" si="1"/>
        <v>1.09E-2</v>
      </c>
    </row>
    <row r="47" spans="1:7" ht="12.95" customHeight="1">
      <c r="A47" s="6"/>
      <c r="B47" s="24" t="s">
        <v>258</v>
      </c>
      <c r="C47" s="5" t="s">
        <v>259</v>
      </c>
      <c r="D47" s="5" t="s">
        <v>204</v>
      </c>
      <c r="E47" s="7">
        <v>3452</v>
      </c>
      <c r="F47" s="8">
        <v>54.62</v>
      </c>
      <c r="G47" s="25">
        <f t="shared" si="1"/>
        <v>1.04E-2</v>
      </c>
    </row>
    <row r="48" spans="1:7" ht="12.95" customHeight="1">
      <c r="A48" s="6"/>
      <c r="B48" s="24" t="s">
        <v>262</v>
      </c>
      <c r="C48" s="5" t="s">
        <v>263</v>
      </c>
      <c r="D48" s="5" t="s">
        <v>31</v>
      </c>
      <c r="E48" s="7">
        <v>6224</v>
      </c>
      <c r="F48" s="8">
        <v>52.93</v>
      </c>
      <c r="G48" s="25">
        <f t="shared" si="1"/>
        <v>0.01</v>
      </c>
    </row>
    <row r="49" spans="1:7" ht="12.95" customHeight="1">
      <c r="A49" s="6"/>
      <c r="B49" s="24" t="s">
        <v>411</v>
      </c>
      <c r="C49" s="5" t="s">
        <v>400</v>
      </c>
      <c r="D49" s="5" t="s">
        <v>59</v>
      </c>
      <c r="E49" s="7">
        <v>6107</v>
      </c>
      <c r="F49" s="8">
        <v>52.63</v>
      </c>
      <c r="G49" s="25">
        <f t="shared" si="1"/>
        <v>0.01</v>
      </c>
    </row>
    <row r="50" spans="1:7" ht="12.95" customHeight="1">
      <c r="A50" s="6"/>
      <c r="B50" s="24" t="s">
        <v>310</v>
      </c>
      <c r="C50" s="5" t="s">
        <v>311</v>
      </c>
      <c r="D50" s="5" t="s">
        <v>204</v>
      </c>
      <c r="E50" s="7">
        <v>15561</v>
      </c>
      <c r="F50" s="8">
        <v>50.81</v>
      </c>
      <c r="G50" s="25">
        <f t="shared" si="1"/>
        <v>9.5999999999999992E-3</v>
      </c>
    </row>
    <row r="51" spans="1:7" ht="12.95" customHeight="1">
      <c r="A51" s="6"/>
      <c r="B51" s="24" t="s">
        <v>414</v>
      </c>
      <c r="C51" s="5" t="s">
        <v>403</v>
      </c>
      <c r="D51" s="5" t="s">
        <v>59</v>
      </c>
      <c r="E51" s="7">
        <v>3970</v>
      </c>
      <c r="F51" s="8">
        <v>50.67</v>
      </c>
      <c r="G51" s="25">
        <f t="shared" si="1"/>
        <v>9.5999999999999992E-3</v>
      </c>
    </row>
    <row r="52" spans="1:7" ht="12.95" customHeight="1">
      <c r="A52" s="6"/>
      <c r="B52" s="24" t="s">
        <v>152</v>
      </c>
      <c r="C52" s="5" t="s">
        <v>153</v>
      </c>
      <c r="D52" s="5" t="s">
        <v>48</v>
      </c>
      <c r="E52" s="7">
        <v>3414</v>
      </c>
      <c r="F52" s="8">
        <v>49.32</v>
      </c>
      <c r="G52" s="25">
        <f t="shared" si="1"/>
        <v>9.4000000000000004E-3</v>
      </c>
    </row>
    <row r="53" spans="1:7" ht="12.95" customHeight="1">
      <c r="A53" s="6"/>
      <c r="B53" s="24" t="s">
        <v>272</v>
      </c>
      <c r="C53" s="5" t="s">
        <v>276</v>
      </c>
      <c r="D53" s="5" t="s">
        <v>22</v>
      </c>
      <c r="E53" s="7">
        <v>1310</v>
      </c>
      <c r="F53" s="8">
        <v>48.6</v>
      </c>
      <c r="G53" s="25">
        <f t="shared" si="1"/>
        <v>9.1999999999999998E-3</v>
      </c>
    </row>
    <row r="54" spans="1:7" ht="12.95" customHeight="1">
      <c r="A54" s="6"/>
      <c r="B54" s="24" t="s">
        <v>376</v>
      </c>
      <c r="C54" s="5" t="s">
        <v>383</v>
      </c>
      <c r="D54" s="5" t="s">
        <v>28</v>
      </c>
      <c r="E54" s="7">
        <v>1569</v>
      </c>
      <c r="F54" s="8">
        <v>47.95</v>
      </c>
      <c r="G54" s="25">
        <f t="shared" si="1"/>
        <v>9.1000000000000004E-3</v>
      </c>
    </row>
    <row r="55" spans="1:7" ht="12.95" customHeight="1">
      <c r="A55" s="6"/>
      <c r="B55" s="24" t="s">
        <v>416</v>
      </c>
      <c r="C55" s="5" t="s">
        <v>405</v>
      </c>
      <c r="D55" s="5" t="s">
        <v>228</v>
      </c>
      <c r="E55" s="7">
        <v>9560</v>
      </c>
      <c r="F55" s="8">
        <v>47.52</v>
      </c>
      <c r="G55" s="25">
        <f t="shared" si="1"/>
        <v>8.9999999999999993E-3</v>
      </c>
    </row>
    <row r="56" spans="1:7" ht="12.95" customHeight="1">
      <c r="A56" s="6"/>
      <c r="B56" s="24" t="s">
        <v>326</v>
      </c>
      <c r="C56" s="5" t="s">
        <v>337</v>
      </c>
      <c r="D56" s="5" t="s">
        <v>24</v>
      </c>
      <c r="E56" s="7">
        <v>960</v>
      </c>
      <c r="F56" s="8">
        <v>47.02</v>
      </c>
      <c r="G56" s="25">
        <f t="shared" si="1"/>
        <v>8.8999999999999999E-3</v>
      </c>
    </row>
    <row r="57" spans="1:7" ht="12.95" customHeight="1">
      <c r="A57" s="6"/>
      <c r="B57" s="24" t="s">
        <v>303</v>
      </c>
      <c r="C57" s="5" t="s">
        <v>309</v>
      </c>
      <c r="D57" s="5" t="s">
        <v>59</v>
      </c>
      <c r="E57" s="7">
        <v>925</v>
      </c>
      <c r="F57" s="8">
        <v>46.54</v>
      </c>
      <c r="G57" s="25">
        <f t="shared" si="1"/>
        <v>8.8000000000000005E-3</v>
      </c>
    </row>
    <row r="58" spans="1:7" ht="12.95" customHeight="1">
      <c r="A58" s="6"/>
      <c r="B58" s="24" t="s">
        <v>293</v>
      </c>
      <c r="C58" s="5" t="s">
        <v>295</v>
      </c>
      <c r="D58" s="5" t="s">
        <v>35</v>
      </c>
      <c r="E58" s="7">
        <v>733</v>
      </c>
      <c r="F58" s="8">
        <v>44.78</v>
      </c>
      <c r="G58" s="25">
        <f t="shared" si="1"/>
        <v>8.5000000000000006E-3</v>
      </c>
    </row>
    <row r="59" spans="1:7" ht="12.95" customHeight="1">
      <c r="A59" s="6"/>
      <c r="B59" s="24" t="s">
        <v>410</v>
      </c>
      <c r="C59" s="5" t="s">
        <v>399</v>
      </c>
      <c r="D59" s="5" t="s">
        <v>420</v>
      </c>
      <c r="E59" s="7">
        <v>15000</v>
      </c>
      <c r="F59" s="8">
        <v>43.54</v>
      </c>
      <c r="G59" s="25">
        <f t="shared" si="1"/>
        <v>8.3000000000000001E-3</v>
      </c>
    </row>
    <row r="60" spans="1:7" ht="12.95" customHeight="1">
      <c r="A60" s="6"/>
      <c r="B60" s="24" t="s">
        <v>220</v>
      </c>
      <c r="C60" s="5" t="s">
        <v>221</v>
      </c>
      <c r="D60" s="5" t="s">
        <v>48</v>
      </c>
      <c r="E60" s="7">
        <v>5180</v>
      </c>
      <c r="F60" s="8">
        <v>42.82</v>
      </c>
      <c r="G60" s="25">
        <f t="shared" si="1"/>
        <v>8.0999999999999996E-3</v>
      </c>
    </row>
    <row r="61" spans="1:7" ht="12.95" customHeight="1">
      <c r="A61" s="6"/>
      <c r="B61" s="24" t="s">
        <v>380</v>
      </c>
      <c r="C61" s="5" t="s">
        <v>387</v>
      </c>
      <c r="D61" s="5" t="s">
        <v>204</v>
      </c>
      <c r="E61" s="7">
        <v>3500</v>
      </c>
      <c r="F61" s="8">
        <v>42.79</v>
      </c>
      <c r="G61" s="25">
        <f t="shared" si="1"/>
        <v>8.0999999999999996E-3</v>
      </c>
    </row>
    <row r="62" spans="1:7" ht="12.95" customHeight="1">
      <c r="A62" s="6"/>
      <c r="B62" s="24" t="s">
        <v>378</v>
      </c>
      <c r="C62" s="5" t="s">
        <v>385</v>
      </c>
      <c r="D62" s="5" t="s">
        <v>228</v>
      </c>
      <c r="E62" s="7">
        <v>1784</v>
      </c>
      <c r="F62" s="8">
        <v>42.69</v>
      </c>
      <c r="G62" s="25">
        <f t="shared" si="1"/>
        <v>8.0999999999999996E-3</v>
      </c>
    </row>
    <row r="63" spans="1:7" ht="12.95" customHeight="1">
      <c r="A63" s="6"/>
      <c r="B63" s="24" t="s">
        <v>329</v>
      </c>
      <c r="C63" s="5" t="s">
        <v>340</v>
      </c>
      <c r="D63" s="5" t="s">
        <v>35</v>
      </c>
      <c r="E63" s="7">
        <v>2188</v>
      </c>
      <c r="F63" s="8">
        <v>42.18</v>
      </c>
      <c r="G63" s="25">
        <f t="shared" si="1"/>
        <v>8.0000000000000002E-3</v>
      </c>
    </row>
    <row r="64" spans="1:7" ht="12.95" customHeight="1">
      <c r="A64" s="6"/>
      <c r="B64" s="24" t="s">
        <v>324</v>
      </c>
      <c r="C64" s="5" t="s">
        <v>335</v>
      </c>
      <c r="D64" s="5" t="s">
        <v>24</v>
      </c>
      <c r="E64" s="7">
        <v>7800</v>
      </c>
      <c r="F64" s="8">
        <v>41.8</v>
      </c>
      <c r="G64" s="25">
        <f t="shared" si="1"/>
        <v>7.9000000000000008E-3</v>
      </c>
    </row>
    <row r="65" spans="1:7" ht="12.95" customHeight="1">
      <c r="A65" s="6"/>
      <c r="B65" s="24" t="s">
        <v>396</v>
      </c>
      <c r="C65" s="5" t="s">
        <v>393</v>
      </c>
      <c r="D65" s="5" t="s">
        <v>28</v>
      </c>
      <c r="E65" s="7">
        <v>6054</v>
      </c>
      <c r="F65" s="8">
        <v>40.43</v>
      </c>
      <c r="G65" s="25">
        <f t="shared" si="1"/>
        <v>7.7000000000000002E-3</v>
      </c>
    </row>
    <row r="66" spans="1:7" ht="12.95" customHeight="1">
      <c r="A66" s="6"/>
      <c r="B66" s="24" t="s">
        <v>412</v>
      </c>
      <c r="C66" s="5" t="s">
        <v>401</v>
      </c>
      <c r="D66" s="5" t="s">
        <v>59</v>
      </c>
      <c r="E66" s="7">
        <v>3000</v>
      </c>
      <c r="F66" s="8">
        <v>38.270000000000003</v>
      </c>
      <c r="G66" s="25">
        <f t="shared" si="1"/>
        <v>7.3000000000000001E-3</v>
      </c>
    </row>
    <row r="67" spans="1:7" ht="12.95" customHeight="1">
      <c r="A67" s="6"/>
      <c r="B67" s="24" t="s">
        <v>368</v>
      </c>
      <c r="C67" s="5" t="s">
        <v>360</v>
      </c>
      <c r="D67" s="5" t="s">
        <v>48</v>
      </c>
      <c r="E67" s="7">
        <v>15000</v>
      </c>
      <c r="F67" s="8">
        <v>37.49</v>
      </c>
      <c r="G67" s="25">
        <f t="shared" si="1"/>
        <v>7.1000000000000004E-3</v>
      </c>
    </row>
    <row r="68" spans="1:7" ht="12.95" customHeight="1">
      <c r="A68" s="6"/>
      <c r="B68" s="24" t="s">
        <v>328</v>
      </c>
      <c r="C68" s="5" t="s">
        <v>339</v>
      </c>
      <c r="D68" s="5" t="s">
        <v>10</v>
      </c>
      <c r="E68" s="7">
        <v>7000</v>
      </c>
      <c r="F68" s="8">
        <v>37.17</v>
      </c>
      <c r="G68" s="25">
        <f t="shared" si="1"/>
        <v>7.1000000000000004E-3</v>
      </c>
    </row>
    <row r="69" spans="1:7" ht="12.95" customHeight="1">
      <c r="A69" s="6"/>
      <c r="B69" s="24" t="s">
        <v>231</v>
      </c>
      <c r="C69" s="5" t="s">
        <v>232</v>
      </c>
      <c r="D69" s="5" t="s">
        <v>18</v>
      </c>
      <c r="E69" s="7">
        <v>21030</v>
      </c>
      <c r="F69" s="8">
        <v>33.22</v>
      </c>
      <c r="G69" s="25">
        <f t="shared" si="1"/>
        <v>6.3E-3</v>
      </c>
    </row>
    <row r="70" spans="1:7" ht="12.95" customHeight="1">
      <c r="A70" s="6"/>
      <c r="B70" s="24" t="s">
        <v>277</v>
      </c>
      <c r="C70" s="5" t="s">
        <v>281</v>
      </c>
      <c r="D70" s="5" t="s">
        <v>145</v>
      </c>
      <c r="E70" s="7">
        <v>1038</v>
      </c>
      <c r="F70" s="8">
        <v>32.92</v>
      </c>
      <c r="G70" s="25">
        <f t="shared" si="1"/>
        <v>6.1999999999999998E-3</v>
      </c>
    </row>
    <row r="71" spans="1:7" ht="12.95" customHeight="1">
      <c r="A71" s="6"/>
      <c r="B71" s="24" t="s">
        <v>379</v>
      </c>
      <c r="C71" s="5" t="s">
        <v>386</v>
      </c>
      <c r="D71" s="5" t="s">
        <v>35</v>
      </c>
      <c r="E71" s="7">
        <v>5165</v>
      </c>
      <c r="F71" s="8">
        <v>30.93</v>
      </c>
      <c r="G71" s="25">
        <f t="shared" ref="G71:G80" si="2">ROUND(F71/$F$86,4)</f>
        <v>5.8999999999999999E-3</v>
      </c>
    </row>
    <row r="72" spans="1:7" ht="12.95" customHeight="1">
      <c r="A72" s="6"/>
      <c r="B72" s="24" t="s">
        <v>271</v>
      </c>
      <c r="C72" s="5" t="s">
        <v>274</v>
      </c>
      <c r="D72" s="5" t="s">
        <v>145</v>
      </c>
      <c r="E72" s="7">
        <v>5553</v>
      </c>
      <c r="F72" s="8">
        <v>30.5</v>
      </c>
      <c r="G72" s="25">
        <f t="shared" si="2"/>
        <v>5.7999999999999996E-3</v>
      </c>
    </row>
    <row r="73" spans="1:7" ht="12.95" customHeight="1">
      <c r="A73" s="6"/>
      <c r="B73" s="24" t="s">
        <v>371</v>
      </c>
      <c r="C73" s="5" t="s">
        <v>363</v>
      </c>
      <c r="D73" s="5" t="s">
        <v>48</v>
      </c>
      <c r="E73" s="7">
        <v>2181</v>
      </c>
      <c r="F73" s="8">
        <v>30.16</v>
      </c>
      <c r="G73" s="25">
        <f t="shared" si="2"/>
        <v>5.7000000000000002E-3</v>
      </c>
    </row>
    <row r="74" spans="1:7" ht="12.95" customHeight="1">
      <c r="A74" s="6"/>
      <c r="B74" s="24" t="s">
        <v>419</v>
      </c>
      <c r="C74" s="5" t="s">
        <v>408</v>
      </c>
      <c r="D74" s="5" t="s">
        <v>10</v>
      </c>
      <c r="E74" s="7">
        <v>8856</v>
      </c>
      <c r="F74" s="8">
        <v>28.46</v>
      </c>
      <c r="G74" s="25">
        <f t="shared" si="2"/>
        <v>5.4000000000000003E-3</v>
      </c>
    </row>
    <row r="75" spans="1:7" ht="12.95" customHeight="1">
      <c r="A75" s="6"/>
      <c r="B75" s="24" t="s">
        <v>169</v>
      </c>
      <c r="C75" s="5" t="s">
        <v>170</v>
      </c>
      <c r="D75" s="5" t="s">
        <v>65</v>
      </c>
      <c r="E75" s="7">
        <v>14739</v>
      </c>
      <c r="F75" s="8">
        <v>26.24</v>
      </c>
      <c r="G75" s="25">
        <f t="shared" si="2"/>
        <v>5.0000000000000001E-3</v>
      </c>
    </row>
    <row r="76" spans="1:7" ht="12.95" customHeight="1">
      <c r="A76" s="6"/>
      <c r="B76" s="24" t="s">
        <v>409</v>
      </c>
      <c r="C76" s="5" t="s">
        <v>398</v>
      </c>
      <c r="D76" s="5" t="s">
        <v>14</v>
      </c>
      <c r="E76" s="7">
        <v>5741</v>
      </c>
      <c r="F76" s="8">
        <v>25.94</v>
      </c>
      <c r="G76" s="25">
        <f t="shared" si="2"/>
        <v>4.8999999999999998E-3</v>
      </c>
    </row>
    <row r="77" spans="1:7" ht="12.95" customHeight="1">
      <c r="A77" s="6"/>
      <c r="B77" s="24" t="s">
        <v>327</v>
      </c>
      <c r="C77" s="5" t="s">
        <v>338</v>
      </c>
      <c r="D77" s="5" t="s">
        <v>14</v>
      </c>
      <c r="E77" s="7">
        <v>1353</v>
      </c>
      <c r="F77" s="8">
        <v>25.41</v>
      </c>
      <c r="G77" s="25">
        <f t="shared" si="2"/>
        <v>4.7999999999999996E-3</v>
      </c>
    </row>
    <row r="78" spans="1:7" ht="12.95" customHeight="1">
      <c r="A78" s="6"/>
      <c r="B78" s="24" t="s">
        <v>413</v>
      </c>
      <c r="C78" s="5" t="s">
        <v>402</v>
      </c>
      <c r="D78" s="5" t="s">
        <v>421</v>
      </c>
      <c r="E78" s="7">
        <v>3500</v>
      </c>
      <c r="F78" s="8">
        <v>16.53</v>
      </c>
      <c r="G78" s="25">
        <f t="shared" si="2"/>
        <v>3.0999999999999999E-3</v>
      </c>
    </row>
    <row r="79" spans="1:7" ht="12.95" customHeight="1">
      <c r="A79" s="6"/>
      <c r="B79" s="24" t="s">
        <v>372</v>
      </c>
      <c r="C79" s="5" t="s">
        <v>364</v>
      </c>
      <c r="D79" s="5" t="s">
        <v>14</v>
      </c>
      <c r="E79" s="7">
        <v>2894</v>
      </c>
      <c r="F79" s="8">
        <v>4.2699999999999996</v>
      </c>
      <c r="G79" s="25">
        <f t="shared" si="2"/>
        <v>8.0000000000000004E-4</v>
      </c>
    </row>
    <row r="80" spans="1:7" ht="12.95" customHeight="1">
      <c r="A80" s="6"/>
      <c r="B80" s="24" t="s">
        <v>424</v>
      </c>
      <c r="C80" s="5" t="s">
        <v>425</v>
      </c>
      <c r="D80" s="5" t="s">
        <v>89</v>
      </c>
      <c r="E80" s="7">
        <v>41855</v>
      </c>
      <c r="F80" s="8">
        <v>2.4500000000000002</v>
      </c>
      <c r="G80" s="25">
        <f t="shared" si="2"/>
        <v>5.0000000000000001E-4</v>
      </c>
    </row>
    <row r="81" spans="1:7" ht="12.95" customHeight="1">
      <c r="A81" s="1"/>
      <c r="B81" s="34" t="s">
        <v>50</v>
      </c>
      <c r="C81" s="33" t="s">
        <v>0</v>
      </c>
      <c r="D81" s="33" t="s">
        <v>0</v>
      </c>
      <c r="E81" s="33" t="s">
        <v>0</v>
      </c>
      <c r="F81" s="9">
        <f>SUM(F7:F80)</f>
        <v>5134.6200000000026</v>
      </c>
      <c r="G81" s="26">
        <f>SUM(G7:G80)</f>
        <v>0.97369999999999979</v>
      </c>
    </row>
    <row r="82" spans="1:7" ht="12.95" customHeight="1">
      <c r="A82" s="1"/>
      <c r="B82" s="27" t="s">
        <v>51</v>
      </c>
      <c r="C82" s="12" t="s">
        <v>0</v>
      </c>
      <c r="D82" s="12" t="s">
        <v>0</v>
      </c>
      <c r="E82" s="12" t="s">
        <v>0</v>
      </c>
      <c r="F82" s="11" t="s">
        <v>52</v>
      </c>
      <c r="G82" s="28" t="s">
        <v>52</v>
      </c>
    </row>
    <row r="83" spans="1:7" ht="12.95" customHeight="1">
      <c r="A83" s="1"/>
      <c r="B83" s="27" t="s">
        <v>50</v>
      </c>
      <c r="C83" s="12" t="s">
        <v>0</v>
      </c>
      <c r="D83" s="12" t="s">
        <v>0</v>
      </c>
      <c r="E83" s="12" t="s">
        <v>0</v>
      </c>
      <c r="F83" s="11" t="s">
        <v>52</v>
      </c>
      <c r="G83" s="28" t="s">
        <v>52</v>
      </c>
    </row>
    <row r="84" spans="1:7" ht="12.95" customHeight="1">
      <c r="A84" s="1"/>
      <c r="B84" s="27" t="s">
        <v>53</v>
      </c>
      <c r="C84" s="12" t="s">
        <v>0</v>
      </c>
      <c r="D84" s="10" t="s">
        <v>0</v>
      </c>
      <c r="E84" s="12" t="s">
        <v>0</v>
      </c>
      <c r="F84" s="9">
        <f>+F81</f>
        <v>5134.6200000000026</v>
      </c>
      <c r="G84" s="26">
        <f>+G81</f>
        <v>0.97369999999999979</v>
      </c>
    </row>
    <row r="85" spans="1:7" ht="12.95" customHeight="1">
      <c r="A85" s="1"/>
      <c r="B85" s="27" t="s">
        <v>54</v>
      </c>
      <c r="C85" s="12" t="s">
        <v>0</v>
      </c>
      <c r="D85" s="10" t="s">
        <v>0</v>
      </c>
      <c r="E85" s="12" t="s">
        <v>0</v>
      </c>
      <c r="F85" s="13">
        <f>+F86-F84</f>
        <v>137.15999999999713</v>
      </c>
      <c r="G85" s="26">
        <f>+G86-G84</f>
        <v>2.6300000000000212E-2</v>
      </c>
    </row>
    <row r="86" spans="1:7" ht="12.95" customHeight="1" thickBot="1">
      <c r="A86" s="1"/>
      <c r="B86" s="29" t="s">
        <v>55</v>
      </c>
      <c r="C86" s="30" t="s">
        <v>0</v>
      </c>
      <c r="D86" s="30" t="s">
        <v>0</v>
      </c>
      <c r="E86" s="30" t="s">
        <v>0</v>
      </c>
      <c r="F86" s="31">
        <v>5271.78</v>
      </c>
      <c r="G86" s="32">
        <v>1</v>
      </c>
    </row>
    <row r="87" spans="1:7">
      <c r="A87" s="1"/>
      <c r="B87" s="2"/>
      <c r="C87" s="1"/>
      <c r="D87" s="1"/>
      <c r="E87" s="1"/>
      <c r="F87" s="1"/>
      <c r="G87" s="1"/>
    </row>
    <row r="88" spans="1:7">
      <c r="B88" s="35"/>
    </row>
    <row r="89" spans="1:7">
      <c r="B89" s="35" t="s">
        <v>347</v>
      </c>
    </row>
    <row r="90" spans="1:7">
      <c r="B90" s="35" t="s">
        <v>348</v>
      </c>
    </row>
  </sheetData>
  <sortState ref="B5:G80">
    <sortCondition descending="1" ref="F5:F8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8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69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I5" s="14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I6" s="14"/>
    </row>
    <row r="7" spans="1:9" ht="12.95" customHeight="1">
      <c r="A7" s="1"/>
      <c r="B7" s="24" t="s">
        <v>102</v>
      </c>
      <c r="C7" s="5" t="s">
        <v>9</v>
      </c>
      <c r="D7" s="5" t="s">
        <v>10</v>
      </c>
      <c r="E7" s="7">
        <v>13938</v>
      </c>
      <c r="F7" s="39">
        <v>271.04000000000002</v>
      </c>
      <c r="G7" s="41">
        <f t="shared" ref="G7:G38" si="0">+ROUND(F7/$F$79,4)</f>
        <v>5.0799999999999998E-2</v>
      </c>
    </row>
    <row r="8" spans="1:9" ht="12.95" customHeight="1">
      <c r="A8" s="1"/>
      <c r="B8" s="24" t="s">
        <v>99</v>
      </c>
      <c r="C8" s="5" t="s">
        <v>15</v>
      </c>
      <c r="D8" s="5" t="s">
        <v>16</v>
      </c>
      <c r="E8" s="7">
        <v>26631</v>
      </c>
      <c r="F8" s="39">
        <v>256.48</v>
      </c>
      <c r="G8" s="41">
        <f t="shared" si="0"/>
        <v>4.8099999999999997E-2</v>
      </c>
    </row>
    <row r="9" spans="1:9" ht="12.95" customHeight="1">
      <c r="A9" s="6"/>
      <c r="B9" s="24" t="s">
        <v>98</v>
      </c>
      <c r="C9" s="5" t="s">
        <v>13</v>
      </c>
      <c r="D9" s="5" t="s">
        <v>14</v>
      </c>
      <c r="E9" s="7">
        <v>12806</v>
      </c>
      <c r="F9" s="8">
        <v>241.35</v>
      </c>
      <c r="G9" s="25">
        <f t="shared" si="0"/>
        <v>4.5199999999999997E-2</v>
      </c>
      <c r="I9" s="14"/>
    </row>
    <row r="10" spans="1:9" ht="12.95" customHeight="1">
      <c r="A10" s="6"/>
      <c r="B10" s="24" t="s">
        <v>105</v>
      </c>
      <c r="C10" s="5" t="s">
        <v>41</v>
      </c>
      <c r="D10" s="5" t="s">
        <v>35</v>
      </c>
      <c r="E10" s="7">
        <v>51214</v>
      </c>
      <c r="F10" s="8">
        <v>144.13999999999999</v>
      </c>
      <c r="G10" s="25">
        <f t="shared" si="0"/>
        <v>2.7E-2</v>
      </c>
      <c r="I10" s="14"/>
    </row>
    <row r="11" spans="1:9" ht="12.95" customHeight="1">
      <c r="A11" s="6"/>
      <c r="B11" s="24" t="s">
        <v>101</v>
      </c>
      <c r="C11" s="5" t="s">
        <v>17</v>
      </c>
      <c r="D11" s="5" t="s">
        <v>18</v>
      </c>
      <c r="E11" s="7">
        <v>10062</v>
      </c>
      <c r="F11" s="8">
        <v>140.93</v>
      </c>
      <c r="G11" s="25">
        <f t="shared" si="0"/>
        <v>2.64E-2</v>
      </c>
      <c r="I11" s="14"/>
    </row>
    <row r="12" spans="1:9" ht="12.95" customHeight="1">
      <c r="A12" s="6"/>
      <c r="B12" s="24" t="s">
        <v>351</v>
      </c>
      <c r="C12" s="5" t="s">
        <v>355</v>
      </c>
      <c r="D12" s="5" t="s">
        <v>59</v>
      </c>
      <c r="E12" s="7">
        <v>8661</v>
      </c>
      <c r="F12" s="8">
        <v>137.87</v>
      </c>
      <c r="G12" s="25">
        <f t="shared" si="0"/>
        <v>2.58E-2</v>
      </c>
      <c r="I12" s="14"/>
    </row>
    <row r="13" spans="1:9" ht="12.95" customHeight="1">
      <c r="A13" s="6"/>
      <c r="B13" s="24" t="s">
        <v>349</v>
      </c>
      <c r="C13" s="5" t="s">
        <v>353</v>
      </c>
      <c r="D13" s="5" t="s">
        <v>14</v>
      </c>
      <c r="E13" s="7">
        <v>2382</v>
      </c>
      <c r="F13" s="8">
        <v>130.59</v>
      </c>
      <c r="G13" s="25">
        <f t="shared" si="0"/>
        <v>2.4500000000000001E-2</v>
      </c>
      <c r="I13" s="14"/>
    </row>
    <row r="14" spans="1:9" ht="12.95" customHeight="1">
      <c r="A14" s="6"/>
      <c r="B14" s="24" t="s">
        <v>350</v>
      </c>
      <c r="C14" s="5" t="s">
        <v>354</v>
      </c>
      <c r="D14" s="5" t="s">
        <v>59</v>
      </c>
      <c r="E14" s="7">
        <v>162</v>
      </c>
      <c r="F14" s="8">
        <v>129.41</v>
      </c>
      <c r="G14" s="25">
        <f t="shared" si="0"/>
        <v>2.4299999999999999E-2</v>
      </c>
      <c r="I14" s="14"/>
    </row>
    <row r="15" spans="1:9" ht="12.95" customHeight="1">
      <c r="A15" s="6"/>
      <c r="B15" s="24" t="s">
        <v>202</v>
      </c>
      <c r="C15" s="5" t="s">
        <v>203</v>
      </c>
      <c r="D15" s="5" t="s">
        <v>59</v>
      </c>
      <c r="E15" s="7">
        <v>43330</v>
      </c>
      <c r="F15" s="8">
        <v>127.59</v>
      </c>
      <c r="G15" s="25">
        <f t="shared" si="0"/>
        <v>2.3900000000000001E-2</v>
      </c>
      <c r="I15" s="14"/>
    </row>
    <row r="16" spans="1:9" ht="12.95" customHeight="1">
      <c r="A16" s="6"/>
      <c r="B16" s="24" t="s">
        <v>108</v>
      </c>
      <c r="C16" s="5" t="s">
        <v>45</v>
      </c>
      <c r="D16" s="5" t="s">
        <v>12</v>
      </c>
      <c r="E16" s="7">
        <v>12000</v>
      </c>
      <c r="F16" s="8">
        <v>126.17</v>
      </c>
      <c r="G16" s="25">
        <f t="shared" si="0"/>
        <v>2.3699999999999999E-2</v>
      </c>
      <c r="I16" s="14"/>
    </row>
    <row r="17" spans="1:9" ht="12.95" customHeight="1">
      <c r="A17" s="6"/>
      <c r="B17" s="24" t="s">
        <v>104</v>
      </c>
      <c r="C17" s="5" t="s">
        <v>19</v>
      </c>
      <c r="D17" s="5" t="s">
        <v>10</v>
      </c>
      <c r="E17" s="7">
        <v>43210</v>
      </c>
      <c r="F17" s="8">
        <v>122.91</v>
      </c>
      <c r="G17" s="25">
        <f t="shared" si="0"/>
        <v>2.3E-2</v>
      </c>
      <c r="I17" s="14"/>
    </row>
    <row r="18" spans="1:9" ht="12.95" customHeight="1">
      <c r="A18" s="6"/>
      <c r="B18" s="24" t="s">
        <v>321</v>
      </c>
      <c r="C18" s="5" t="s">
        <v>332</v>
      </c>
      <c r="D18" s="5" t="s">
        <v>12</v>
      </c>
      <c r="E18" s="7">
        <v>45000</v>
      </c>
      <c r="F18" s="8">
        <v>116.46</v>
      </c>
      <c r="G18" s="25">
        <f t="shared" si="0"/>
        <v>2.18E-2</v>
      </c>
      <c r="I18" s="14"/>
    </row>
    <row r="19" spans="1:9" ht="12.95" customHeight="1">
      <c r="A19" s="6"/>
      <c r="B19" s="24" t="s">
        <v>415</v>
      </c>
      <c r="C19" s="5" t="s">
        <v>404</v>
      </c>
      <c r="D19" s="5" t="s">
        <v>204</v>
      </c>
      <c r="E19" s="7">
        <v>27500</v>
      </c>
      <c r="F19" s="8">
        <v>114.58</v>
      </c>
      <c r="G19" s="25">
        <f t="shared" si="0"/>
        <v>2.1499999999999998E-2</v>
      </c>
      <c r="I19" s="14"/>
    </row>
    <row r="20" spans="1:9" ht="12.95" customHeight="1">
      <c r="A20" s="6"/>
      <c r="B20" s="24" t="s">
        <v>115</v>
      </c>
      <c r="C20" s="5" t="s">
        <v>27</v>
      </c>
      <c r="D20" s="5" t="s">
        <v>28</v>
      </c>
      <c r="E20" s="7">
        <v>1244</v>
      </c>
      <c r="F20" s="8">
        <v>109.76</v>
      </c>
      <c r="G20" s="25">
        <f t="shared" si="0"/>
        <v>2.06E-2</v>
      </c>
      <c r="I20" s="14"/>
    </row>
    <row r="21" spans="1:9" ht="12.95" customHeight="1">
      <c r="A21" s="6"/>
      <c r="B21" s="24" t="s">
        <v>171</v>
      </c>
      <c r="C21" s="5" t="s">
        <v>172</v>
      </c>
      <c r="D21" s="5" t="s">
        <v>89</v>
      </c>
      <c r="E21" s="7">
        <v>10110</v>
      </c>
      <c r="F21" s="8">
        <v>107.31</v>
      </c>
      <c r="G21" s="25">
        <f t="shared" si="0"/>
        <v>2.01E-2</v>
      </c>
      <c r="I21" s="14"/>
    </row>
    <row r="22" spans="1:9" ht="12.95" customHeight="1">
      <c r="A22" s="6"/>
      <c r="B22" s="24" t="s">
        <v>247</v>
      </c>
      <c r="C22" s="5" t="s">
        <v>248</v>
      </c>
      <c r="D22" s="5" t="s">
        <v>249</v>
      </c>
      <c r="E22" s="7">
        <v>30379</v>
      </c>
      <c r="F22" s="8">
        <v>106.93</v>
      </c>
      <c r="G22" s="25">
        <f t="shared" si="0"/>
        <v>0.02</v>
      </c>
      <c r="I22" s="14"/>
    </row>
    <row r="23" spans="1:9" ht="12.95" customHeight="1">
      <c r="A23" s="6"/>
      <c r="B23" s="24" t="s">
        <v>129</v>
      </c>
      <c r="C23" s="5" t="s">
        <v>71</v>
      </c>
      <c r="D23" s="5" t="s">
        <v>12</v>
      </c>
      <c r="E23" s="7">
        <v>15089</v>
      </c>
      <c r="F23" s="8">
        <v>101.33</v>
      </c>
      <c r="G23" s="25">
        <f t="shared" si="0"/>
        <v>1.9E-2</v>
      </c>
      <c r="I23" s="14"/>
    </row>
    <row r="24" spans="1:9" ht="12.95" customHeight="1">
      <c r="A24" s="6"/>
      <c r="B24" s="24" t="s">
        <v>373</v>
      </c>
      <c r="C24" s="5" t="s">
        <v>374</v>
      </c>
      <c r="D24" s="5" t="s">
        <v>204</v>
      </c>
      <c r="E24" s="7">
        <v>5432</v>
      </c>
      <c r="F24" s="8">
        <v>98.61</v>
      </c>
      <c r="G24" s="25">
        <f t="shared" si="0"/>
        <v>1.8499999999999999E-2</v>
      </c>
      <c r="I24" s="14"/>
    </row>
    <row r="25" spans="1:9" ht="12.95" customHeight="1">
      <c r="A25" s="6"/>
      <c r="B25" s="24" t="s">
        <v>126</v>
      </c>
      <c r="C25" s="5" t="s">
        <v>72</v>
      </c>
      <c r="D25" s="5" t="s">
        <v>28</v>
      </c>
      <c r="E25" s="7">
        <v>10500</v>
      </c>
      <c r="F25" s="8">
        <v>91.63</v>
      </c>
      <c r="G25" s="25">
        <f t="shared" si="0"/>
        <v>1.72E-2</v>
      </c>
      <c r="I25" s="14"/>
    </row>
    <row r="26" spans="1:9" ht="12.95" customHeight="1">
      <c r="A26" s="6"/>
      <c r="B26" s="24" t="s">
        <v>107</v>
      </c>
      <c r="C26" s="5" t="s">
        <v>29</v>
      </c>
      <c r="D26" s="5" t="s">
        <v>12</v>
      </c>
      <c r="E26" s="7">
        <v>2522</v>
      </c>
      <c r="F26" s="8">
        <v>89.06</v>
      </c>
      <c r="G26" s="25">
        <f t="shared" si="0"/>
        <v>1.67E-2</v>
      </c>
      <c r="I26" s="14"/>
    </row>
    <row r="27" spans="1:9" ht="12.95" customHeight="1">
      <c r="A27" s="6"/>
      <c r="B27" s="24" t="s">
        <v>417</v>
      </c>
      <c r="C27" s="5" t="s">
        <v>406</v>
      </c>
      <c r="D27" s="5" t="s">
        <v>249</v>
      </c>
      <c r="E27" s="7">
        <v>145000</v>
      </c>
      <c r="F27" s="8">
        <v>86.42</v>
      </c>
      <c r="G27" s="25">
        <f t="shared" si="0"/>
        <v>1.6199999999999999E-2</v>
      </c>
      <c r="I27" s="14"/>
    </row>
    <row r="28" spans="1:9" ht="12.95" customHeight="1">
      <c r="A28" s="6"/>
      <c r="B28" s="24" t="s">
        <v>365</v>
      </c>
      <c r="C28" s="5" t="s">
        <v>357</v>
      </c>
      <c r="D28" s="5" t="s">
        <v>12</v>
      </c>
      <c r="E28" s="7">
        <v>134609</v>
      </c>
      <c r="F28" s="8">
        <v>86.02</v>
      </c>
      <c r="G28" s="25">
        <f t="shared" si="0"/>
        <v>1.61E-2</v>
      </c>
      <c r="I28" s="14"/>
    </row>
    <row r="29" spans="1:9" ht="12.95" customHeight="1">
      <c r="A29" s="6"/>
      <c r="B29" s="24" t="s">
        <v>155</v>
      </c>
      <c r="C29" s="5" t="s">
        <v>156</v>
      </c>
      <c r="D29" s="5" t="s">
        <v>96</v>
      </c>
      <c r="E29" s="7">
        <v>25848</v>
      </c>
      <c r="F29" s="8">
        <v>84.55</v>
      </c>
      <c r="G29" s="25">
        <f t="shared" si="0"/>
        <v>1.5800000000000002E-2</v>
      </c>
      <c r="I29" s="14"/>
    </row>
    <row r="30" spans="1:9" ht="12.95" customHeight="1">
      <c r="A30" s="6"/>
      <c r="B30" s="24" t="s">
        <v>375</v>
      </c>
      <c r="C30" s="5" t="s">
        <v>382</v>
      </c>
      <c r="D30" s="5" t="s">
        <v>204</v>
      </c>
      <c r="E30" s="7">
        <v>32408</v>
      </c>
      <c r="F30" s="8">
        <v>76.400000000000006</v>
      </c>
      <c r="G30" s="25">
        <f t="shared" si="0"/>
        <v>1.43E-2</v>
      </c>
      <c r="I30" s="14"/>
    </row>
    <row r="31" spans="1:9" ht="12.95" customHeight="1">
      <c r="A31" s="6"/>
      <c r="B31" s="24" t="s">
        <v>132</v>
      </c>
      <c r="C31" s="5" t="s">
        <v>80</v>
      </c>
      <c r="D31" s="5" t="s">
        <v>35</v>
      </c>
      <c r="E31" s="7">
        <v>5052</v>
      </c>
      <c r="F31" s="8">
        <v>76.239999999999995</v>
      </c>
      <c r="G31" s="25">
        <f t="shared" si="0"/>
        <v>1.43E-2</v>
      </c>
      <c r="I31" s="14"/>
    </row>
    <row r="32" spans="1:9" ht="12.95" customHeight="1">
      <c r="A32" s="6"/>
      <c r="B32" s="24" t="s">
        <v>114</v>
      </c>
      <c r="C32" s="5" t="s">
        <v>40</v>
      </c>
      <c r="D32" s="5" t="s">
        <v>10</v>
      </c>
      <c r="E32" s="7">
        <v>6162</v>
      </c>
      <c r="F32" s="8">
        <v>74.58</v>
      </c>
      <c r="G32" s="25">
        <f t="shared" si="0"/>
        <v>1.4E-2</v>
      </c>
      <c r="I32" s="14"/>
    </row>
    <row r="33" spans="1:9" ht="12.95" customHeight="1">
      <c r="A33" s="6"/>
      <c r="B33" s="24" t="s">
        <v>134</v>
      </c>
      <c r="C33" s="5" t="s">
        <v>244</v>
      </c>
      <c r="D33" s="5" t="s">
        <v>10</v>
      </c>
      <c r="E33" s="7">
        <v>20000</v>
      </c>
      <c r="F33" s="8">
        <v>72.41</v>
      </c>
      <c r="G33" s="25">
        <f t="shared" si="0"/>
        <v>1.3599999999999999E-2</v>
      </c>
      <c r="I33" s="14"/>
    </row>
    <row r="34" spans="1:9" ht="12.95" customHeight="1">
      <c r="A34" s="6"/>
      <c r="B34" s="24" t="s">
        <v>100</v>
      </c>
      <c r="C34" s="5" t="s">
        <v>11</v>
      </c>
      <c r="D34" s="5" t="s">
        <v>12</v>
      </c>
      <c r="E34" s="7">
        <v>5893</v>
      </c>
      <c r="F34" s="8">
        <v>70.680000000000007</v>
      </c>
      <c r="G34" s="25">
        <f t="shared" si="0"/>
        <v>1.32E-2</v>
      </c>
      <c r="I34" s="14"/>
    </row>
    <row r="35" spans="1:9" ht="12.95" customHeight="1">
      <c r="A35" s="6"/>
      <c r="B35" s="24" t="s">
        <v>125</v>
      </c>
      <c r="C35" s="5" t="s">
        <v>60</v>
      </c>
      <c r="D35" s="5" t="s">
        <v>35</v>
      </c>
      <c r="E35" s="7">
        <v>1211</v>
      </c>
      <c r="F35" s="8">
        <v>66.69</v>
      </c>
      <c r="G35" s="25">
        <f t="shared" si="0"/>
        <v>1.2500000000000001E-2</v>
      </c>
      <c r="I35" s="14"/>
    </row>
    <row r="36" spans="1:9" ht="12.95" customHeight="1">
      <c r="A36" s="6"/>
      <c r="B36" s="24" t="s">
        <v>240</v>
      </c>
      <c r="C36" s="5" t="s">
        <v>241</v>
      </c>
      <c r="D36" s="5" t="s">
        <v>48</v>
      </c>
      <c r="E36" s="7">
        <v>9500</v>
      </c>
      <c r="F36" s="8">
        <v>66.349999999999994</v>
      </c>
      <c r="G36" s="25">
        <f t="shared" si="0"/>
        <v>1.24E-2</v>
      </c>
      <c r="I36" s="14"/>
    </row>
    <row r="37" spans="1:9" ht="12.95" customHeight="1">
      <c r="A37" s="6"/>
      <c r="B37" s="24" t="s">
        <v>124</v>
      </c>
      <c r="C37" s="5" t="s">
        <v>157</v>
      </c>
      <c r="D37" s="5" t="s">
        <v>14</v>
      </c>
      <c r="E37" s="7">
        <v>3435</v>
      </c>
      <c r="F37" s="8">
        <v>65.47</v>
      </c>
      <c r="G37" s="25">
        <f t="shared" si="0"/>
        <v>1.23E-2</v>
      </c>
      <c r="I37" s="14"/>
    </row>
    <row r="38" spans="1:9" ht="12.95" customHeight="1">
      <c r="A38" s="6"/>
      <c r="B38" s="24" t="s">
        <v>278</v>
      </c>
      <c r="C38" s="5" t="s">
        <v>282</v>
      </c>
      <c r="D38" s="5" t="s">
        <v>145</v>
      </c>
      <c r="E38" s="7">
        <v>21348</v>
      </c>
      <c r="F38" s="8">
        <v>64.83</v>
      </c>
      <c r="G38" s="25">
        <f t="shared" si="0"/>
        <v>1.2200000000000001E-2</v>
      </c>
      <c r="I38" s="14"/>
    </row>
    <row r="39" spans="1:9" ht="12.95" customHeight="1">
      <c r="A39" s="6"/>
      <c r="B39" s="24" t="s">
        <v>215</v>
      </c>
      <c r="C39" s="5" t="s">
        <v>216</v>
      </c>
      <c r="D39" s="5" t="s">
        <v>14</v>
      </c>
      <c r="E39" s="7">
        <v>3652</v>
      </c>
      <c r="F39" s="8">
        <v>64.69</v>
      </c>
      <c r="G39" s="25">
        <f t="shared" ref="G39:G70" si="1">+ROUND(F39/$F$79,4)</f>
        <v>1.21E-2</v>
      </c>
      <c r="I39" s="14"/>
    </row>
    <row r="40" spans="1:9" ht="12.95" customHeight="1">
      <c r="A40" s="6"/>
      <c r="B40" s="24" t="s">
        <v>229</v>
      </c>
      <c r="C40" s="5" t="s">
        <v>230</v>
      </c>
      <c r="D40" s="5" t="s">
        <v>204</v>
      </c>
      <c r="E40" s="7">
        <v>8000</v>
      </c>
      <c r="F40" s="8">
        <v>64.09</v>
      </c>
      <c r="G40" s="25">
        <f t="shared" si="1"/>
        <v>1.2E-2</v>
      </c>
      <c r="I40" s="14"/>
    </row>
    <row r="41" spans="1:9" ht="12.95" customHeight="1">
      <c r="A41" s="6"/>
      <c r="B41" s="24" t="s">
        <v>367</v>
      </c>
      <c r="C41" s="5" t="s">
        <v>359</v>
      </c>
      <c r="D41" s="5" t="s">
        <v>18</v>
      </c>
      <c r="E41" s="7">
        <v>9854</v>
      </c>
      <c r="F41" s="8">
        <v>63.42</v>
      </c>
      <c r="G41" s="25">
        <f t="shared" si="1"/>
        <v>1.1900000000000001E-2</v>
      </c>
      <c r="I41" s="14"/>
    </row>
    <row r="42" spans="1:9" ht="12.95" customHeight="1">
      <c r="A42" s="6"/>
      <c r="B42" s="24" t="s">
        <v>208</v>
      </c>
      <c r="C42" s="5" t="s">
        <v>209</v>
      </c>
      <c r="D42" s="5" t="s">
        <v>14</v>
      </c>
      <c r="E42" s="7">
        <v>11500</v>
      </c>
      <c r="F42" s="8">
        <v>60.69</v>
      </c>
      <c r="G42" s="25">
        <f t="shared" si="1"/>
        <v>1.14E-2</v>
      </c>
      <c r="I42" s="14"/>
    </row>
    <row r="43" spans="1:9" ht="12.95" customHeight="1">
      <c r="A43" s="6"/>
      <c r="B43" s="24" t="s">
        <v>418</v>
      </c>
      <c r="C43" s="5" t="s">
        <v>407</v>
      </c>
      <c r="D43" s="5" t="s">
        <v>12</v>
      </c>
      <c r="E43" s="7">
        <v>20946</v>
      </c>
      <c r="F43" s="8">
        <v>60.48</v>
      </c>
      <c r="G43" s="25">
        <f t="shared" si="1"/>
        <v>1.1299999999999999E-2</v>
      </c>
      <c r="I43" s="14"/>
    </row>
    <row r="44" spans="1:9" ht="12.95" customHeight="1">
      <c r="A44" s="6"/>
      <c r="B44" s="24" t="s">
        <v>410</v>
      </c>
      <c r="C44" s="5" t="s">
        <v>399</v>
      </c>
      <c r="D44" s="5" t="s">
        <v>420</v>
      </c>
      <c r="E44" s="7">
        <v>20000</v>
      </c>
      <c r="F44" s="8">
        <v>58.05</v>
      </c>
      <c r="G44" s="25">
        <f t="shared" si="1"/>
        <v>1.09E-2</v>
      </c>
      <c r="I44" s="14"/>
    </row>
    <row r="45" spans="1:9" ht="12.95" customHeight="1">
      <c r="A45" s="6"/>
      <c r="B45" s="24" t="s">
        <v>139</v>
      </c>
      <c r="C45" s="5" t="s">
        <v>90</v>
      </c>
      <c r="D45" s="5" t="s">
        <v>28</v>
      </c>
      <c r="E45" s="7">
        <v>1500</v>
      </c>
      <c r="F45" s="8">
        <v>56.01</v>
      </c>
      <c r="G45" s="25">
        <f t="shared" si="1"/>
        <v>1.0500000000000001E-2</v>
      </c>
      <c r="I45" s="14"/>
    </row>
    <row r="46" spans="1:9" ht="12.95" customHeight="1">
      <c r="A46" s="6"/>
      <c r="B46" s="24" t="s">
        <v>300</v>
      </c>
      <c r="C46" s="5" t="s">
        <v>306</v>
      </c>
      <c r="D46" s="5" t="s">
        <v>59</v>
      </c>
      <c r="E46" s="7">
        <v>9350</v>
      </c>
      <c r="F46" s="8">
        <v>55.82</v>
      </c>
      <c r="G46" s="25">
        <f t="shared" si="1"/>
        <v>1.0500000000000001E-2</v>
      </c>
      <c r="I46" s="14"/>
    </row>
    <row r="47" spans="1:9" ht="12.95" customHeight="1">
      <c r="A47" s="6"/>
      <c r="B47" s="24" t="s">
        <v>258</v>
      </c>
      <c r="C47" s="5" t="s">
        <v>259</v>
      </c>
      <c r="D47" s="5" t="s">
        <v>204</v>
      </c>
      <c r="E47" s="7">
        <v>3458</v>
      </c>
      <c r="F47" s="8">
        <v>54.72</v>
      </c>
      <c r="G47" s="25">
        <f t="shared" si="1"/>
        <v>1.03E-2</v>
      </c>
      <c r="I47" s="14"/>
    </row>
    <row r="48" spans="1:9" ht="12.95" customHeight="1">
      <c r="A48" s="6"/>
      <c r="B48" s="24" t="s">
        <v>178</v>
      </c>
      <c r="C48" s="5" t="s">
        <v>179</v>
      </c>
      <c r="D48" s="5" t="s">
        <v>10</v>
      </c>
      <c r="E48" s="7">
        <v>55000</v>
      </c>
      <c r="F48" s="8">
        <v>54.09</v>
      </c>
      <c r="G48" s="25">
        <f t="shared" si="1"/>
        <v>1.01E-2</v>
      </c>
      <c r="I48" s="14"/>
    </row>
    <row r="49" spans="1:9" ht="12.95" customHeight="1">
      <c r="A49" s="6"/>
      <c r="B49" s="24" t="s">
        <v>411</v>
      </c>
      <c r="C49" s="5" t="s">
        <v>400</v>
      </c>
      <c r="D49" s="5" t="s">
        <v>59</v>
      </c>
      <c r="E49" s="7">
        <v>6115</v>
      </c>
      <c r="F49" s="8">
        <v>52.7</v>
      </c>
      <c r="G49" s="25">
        <f t="shared" si="1"/>
        <v>9.9000000000000008E-3</v>
      </c>
      <c r="I49" s="14"/>
    </row>
    <row r="50" spans="1:9" ht="12.95" customHeight="1">
      <c r="A50" s="6"/>
      <c r="B50" s="24" t="s">
        <v>310</v>
      </c>
      <c r="C50" s="5" t="s">
        <v>311</v>
      </c>
      <c r="D50" s="5" t="s">
        <v>204</v>
      </c>
      <c r="E50" s="7">
        <v>15555</v>
      </c>
      <c r="F50" s="8">
        <v>50.79</v>
      </c>
      <c r="G50" s="25">
        <f t="shared" si="1"/>
        <v>9.4999999999999998E-3</v>
      </c>
      <c r="I50" s="14"/>
    </row>
    <row r="51" spans="1:9" ht="12.95" customHeight="1">
      <c r="A51" s="6"/>
      <c r="B51" s="24" t="s">
        <v>380</v>
      </c>
      <c r="C51" s="5" t="s">
        <v>387</v>
      </c>
      <c r="D51" s="5" t="s">
        <v>204</v>
      </c>
      <c r="E51" s="7">
        <v>4000</v>
      </c>
      <c r="F51" s="8">
        <v>48.91</v>
      </c>
      <c r="G51" s="25">
        <f t="shared" si="1"/>
        <v>9.1999999999999998E-3</v>
      </c>
      <c r="I51" s="14"/>
    </row>
    <row r="52" spans="1:9" ht="12.95" customHeight="1">
      <c r="A52" s="6"/>
      <c r="B52" s="24" t="s">
        <v>409</v>
      </c>
      <c r="C52" s="5" t="s">
        <v>398</v>
      </c>
      <c r="D52" s="5" t="s">
        <v>14</v>
      </c>
      <c r="E52" s="7">
        <v>10711</v>
      </c>
      <c r="F52" s="8">
        <v>48.4</v>
      </c>
      <c r="G52" s="25">
        <f t="shared" si="1"/>
        <v>9.1000000000000004E-3</v>
      </c>
      <c r="I52" s="14"/>
    </row>
    <row r="53" spans="1:9" ht="12.95" customHeight="1">
      <c r="A53" s="6"/>
      <c r="B53" s="24" t="s">
        <v>158</v>
      </c>
      <c r="C53" s="5" t="s">
        <v>149</v>
      </c>
      <c r="D53" s="5" t="s">
        <v>14</v>
      </c>
      <c r="E53" s="7">
        <v>27651</v>
      </c>
      <c r="F53" s="8">
        <v>47.84</v>
      </c>
      <c r="G53" s="25">
        <f t="shared" si="1"/>
        <v>8.9999999999999993E-3</v>
      </c>
      <c r="I53" s="14"/>
    </row>
    <row r="54" spans="1:9" ht="12.95" customHeight="1">
      <c r="A54" s="6"/>
      <c r="B54" s="24" t="s">
        <v>297</v>
      </c>
      <c r="C54" s="5" t="s">
        <v>214</v>
      </c>
      <c r="D54" s="5" t="s">
        <v>10</v>
      </c>
      <c r="E54" s="7">
        <v>43596</v>
      </c>
      <c r="F54" s="8">
        <v>47.52</v>
      </c>
      <c r="G54" s="25">
        <f t="shared" si="1"/>
        <v>8.8999999999999999E-3</v>
      </c>
      <c r="I54" s="14"/>
    </row>
    <row r="55" spans="1:9" ht="12.95" customHeight="1">
      <c r="A55" s="6"/>
      <c r="B55" s="24" t="s">
        <v>302</v>
      </c>
      <c r="C55" s="5" t="s">
        <v>308</v>
      </c>
      <c r="D55" s="5" t="s">
        <v>204</v>
      </c>
      <c r="E55" s="7">
        <v>6640</v>
      </c>
      <c r="F55" s="8">
        <v>47.29</v>
      </c>
      <c r="G55" s="25">
        <f t="shared" si="1"/>
        <v>8.8999999999999999E-3</v>
      </c>
      <c r="I55" s="14"/>
    </row>
    <row r="56" spans="1:9" ht="12.95" customHeight="1">
      <c r="A56" s="6"/>
      <c r="B56" s="24" t="s">
        <v>277</v>
      </c>
      <c r="C56" s="5" t="s">
        <v>281</v>
      </c>
      <c r="D56" s="5" t="s">
        <v>145</v>
      </c>
      <c r="E56" s="7">
        <v>1422</v>
      </c>
      <c r="F56" s="8">
        <v>45.1</v>
      </c>
      <c r="G56" s="25">
        <f t="shared" si="1"/>
        <v>8.5000000000000006E-3</v>
      </c>
      <c r="I56" s="14"/>
    </row>
    <row r="57" spans="1:9" ht="12.95" customHeight="1">
      <c r="A57" s="6"/>
      <c r="B57" s="24" t="s">
        <v>190</v>
      </c>
      <c r="C57" s="5" t="s">
        <v>191</v>
      </c>
      <c r="D57" s="5" t="s">
        <v>145</v>
      </c>
      <c r="E57" s="7">
        <v>5555</v>
      </c>
      <c r="F57" s="8">
        <v>44.71</v>
      </c>
      <c r="G57" s="25">
        <f t="shared" si="1"/>
        <v>8.3999999999999995E-3</v>
      </c>
      <c r="I57" s="14"/>
    </row>
    <row r="58" spans="1:9" ht="12.95" customHeight="1">
      <c r="A58" s="6"/>
      <c r="B58" s="24" t="s">
        <v>198</v>
      </c>
      <c r="C58" s="5" t="s">
        <v>199</v>
      </c>
      <c r="D58" s="5" t="s">
        <v>34</v>
      </c>
      <c r="E58" s="7">
        <v>4208</v>
      </c>
      <c r="F58" s="8">
        <v>44.47</v>
      </c>
      <c r="G58" s="25">
        <f t="shared" si="1"/>
        <v>8.3000000000000001E-3</v>
      </c>
      <c r="I58" s="14"/>
    </row>
    <row r="59" spans="1:9" ht="12.95" customHeight="1">
      <c r="A59" s="6"/>
      <c r="B59" s="24" t="s">
        <v>378</v>
      </c>
      <c r="C59" s="5" t="s">
        <v>385</v>
      </c>
      <c r="D59" s="5" t="s">
        <v>228</v>
      </c>
      <c r="E59" s="7">
        <v>1785</v>
      </c>
      <c r="F59" s="8">
        <v>42.72</v>
      </c>
      <c r="G59" s="25">
        <f t="shared" si="1"/>
        <v>8.0000000000000002E-3</v>
      </c>
      <c r="I59" s="14"/>
    </row>
    <row r="60" spans="1:9" ht="12.95" customHeight="1">
      <c r="A60" s="6"/>
      <c r="B60" s="24" t="s">
        <v>370</v>
      </c>
      <c r="C60" s="5" t="s">
        <v>362</v>
      </c>
      <c r="D60" s="5" t="s">
        <v>204</v>
      </c>
      <c r="E60" s="7">
        <v>5186</v>
      </c>
      <c r="F60" s="8">
        <v>41.58</v>
      </c>
      <c r="G60" s="25">
        <f t="shared" si="1"/>
        <v>7.7999999999999996E-3</v>
      </c>
      <c r="I60" s="14"/>
    </row>
    <row r="61" spans="1:9" ht="12.95" customHeight="1">
      <c r="A61" s="6"/>
      <c r="B61" s="24" t="s">
        <v>396</v>
      </c>
      <c r="C61" s="5" t="s">
        <v>393</v>
      </c>
      <c r="D61" s="5" t="s">
        <v>28</v>
      </c>
      <c r="E61" s="7">
        <v>6080</v>
      </c>
      <c r="F61" s="8">
        <v>40.6</v>
      </c>
      <c r="G61" s="25">
        <f t="shared" si="1"/>
        <v>7.6E-3</v>
      </c>
      <c r="I61" s="14"/>
    </row>
    <row r="62" spans="1:9" ht="12.95" customHeight="1">
      <c r="A62" s="6"/>
      <c r="B62" s="24" t="s">
        <v>182</v>
      </c>
      <c r="C62" s="5" t="s">
        <v>183</v>
      </c>
      <c r="D62" s="5" t="s">
        <v>14</v>
      </c>
      <c r="E62" s="7">
        <v>14000</v>
      </c>
      <c r="F62" s="8">
        <v>40.17</v>
      </c>
      <c r="G62" s="25">
        <f t="shared" si="1"/>
        <v>7.4999999999999997E-3</v>
      </c>
      <c r="I62" s="14"/>
    </row>
    <row r="63" spans="1:9" ht="12.95" customHeight="1">
      <c r="A63" s="6"/>
      <c r="B63" s="24" t="s">
        <v>412</v>
      </c>
      <c r="C63" s="5" t="s">
        <v>401</v>
      </c>
      <c r="D63" s="5" t="s">
        <v>59</v>
      </c>
      <c r="E63" s="7">
        <v>3000</v>
      </c>
      <c r="F63" s="8">
        <v>38.270000000000003</v>
      </c>
      <c r="G63" s="25">
        <f t="shared" si="1"/>
        <v>7.1999999999999998E-3</v>
      </c>
      <c r="I63" s="14"/>
    </row>
    <row r="64" spans="1:9" ht="12.95" customHeight="1">
      <c r="A64" s="6"/>
      <c r="B64" s="24" t="s">
        <v>256</v>
      </c>
      <c r="C64" s="5" t="s">
        <v>257</v>
      </c>
      <c r="D64" s="5" t="s">
        <v>35</v>
      </c>
      <c r="E64" s="7">
        <v>12000</v>
      </c>
      <c r="F64" s="8">
        <v>35.71</v>
      </c>
      <c r="G64" s="25">
        <f t="shared" si="1"/>
        <v>6.7000000000000002E-3</v>
      </c>
      <c r="I64" s="14"/>
    </row>
    <row r="65" spans="1:9" ht="12.95" customHeight="1">
      <c r="A65" s="6"/>
      <c r="B65" s="24" t="s">
        <v>379</v>
      </c>
      <c r="C65" s="5" t="s">
        <v>386</v>
      </c>
      <c r="D65" s="5" t="s">
        <v>35</v>
      </c>
      <c r="E65" s="7">
        <v>5138</v>
      </c>
      <c r="F65" s="8">
        <v>30.77</v>
      </c>
      <c r="G65" s="25">
        <f t="shared" si="1"/>
        <v>5.7999999999999996E-3</v>
      </c>
      <c r="I65" s="14"/>
    </row>
    <row r="66" spans="1:9" ht="12.95" customHeight="1">
      <c r="A66" s="6"/>
      <c r="B66" s="24" t="s">
        <v>212</v>
      </c>
      <c r="C66" s="5" t="s">
        <v>213</v>
      </c>
      <c r="D66" s="5" t="s">
        <v>28</v>
      </c>
      <c r="E66" s="7">
        <v>17054</v>
      </c>
      <c r="F66" s="8">
        <v>28.05</v>
      </c>
      <c r="G66" s="25">
        <f t="shared" si="1"/>
        <v>5.3E-3</v>
      </c>
      <c r="I66" s="14"/>
    </row>
    <row r="67" spans="1:9" ht="12.95" customHeight="1">
      <c r="A67" s="6"/>
      <c r="B67" s="24" t="s">
        <v>106</v>
      </c>
      <c r="C67" s="5" t="s">
        <v>23</v>
      </c>
      <c r="D67" s="5" t="s">
        <v>10</v>
      </c>
      <c r="E67" s="7">
        <v>5000</v>
      </c>
      <c r="F67" s="8">
        <v>25.9</v>
      </c>
      <c r="G67" s="25">
        <f t="shared" si="1"/>
        <v>4.8999999999999998E-3</v>
      </c>
      <c r="I67" s="14"/>
    </row>
    <row r="68" spans="1:9" ht="12.95" customHeight="1">
      <c r="A68" s="6"/>
      <c r="B68" s="24" t="s">
        <v>271</v>
      </c>
      <c r="C68" s="5" t="s">
        <v>274</v>
      </c>
      <c r="D68" s="5" t="s">
        <v>145</v>
      </c>
      <c r="E68" s="7">
        <v>4684</v>
      </c>
      <c r="F68" s="8">
        <v>25.73</v>
      </c>
      <c r="G68" s="25">
        <f t="shared" si="1"/>
        <v>4.7999999999999996E-3</v>
      </c>
      <c r="I68" s="14"/>
    </row>
    <row r="69" spans="1:9" ht="12.95" customHeight="1">
      <c r="A69" s="6"/>
      <c r="B69" s="24" t="s">
        <v>264</v>
      </c>
      <c r="C69" s="5" t="s">
        <v>265</v>
      </c>
      <c r="D69" s="5" t="s">
        <v>217</v>
      </c>
      <c r="E69" s="7">
        <v>3500</v>
      </c>
      <c r="F69" s="8">
        <v>25.61</v>
      </c>
      <c r="G69" s="25">
        <f t="shared" si="1"/>
        <v>4.7999999999999996E-3</v>
      </c>
      <c r="I69" s="14"/>
    </row>
    <row r="70" spans="1:9" ht="12.95" customHeight="1">
      <c r="A70" s="6"/>
      <c r="B70" s="24" t="s">
        <v>377</v>
      </c>
      <c r="C70" s="5" t="s">
        <v>384</v>
      </c>
      <c r="D70" s="5" t="s">
        <v>89</v>
      </c>
      <c r="E70" s="7">
        <v>5000</v>
      </c>
      <c r="F70" s="8">
        <v>24.32</v>
      </c>
      <c r="G70" s="25">
        <f t="shared" si="1"/>
        <v>4.5999999999999999E-3</v>
      </c>
      <c r="I70" s="14"/>
    </row>
    <row r="71" spans="1:9" ht="12.95" customHeight="1">
      <c r="A71" s="6"/>
      <c r="B71" s="24" t="s">
        <v>288</v>
      </c>
      <c r="C71" s="5" t="s">
        <v>286</v>
      </c>
      <c r="D71" s="5" t="s">
        <v>145</v>
      </c>
      <c r="E71" s="7">
        <v>3000</v>
      </c>
      <c r="F71" s="8">
        <v>16.850000000000001</v>
      </c>
      <c r="G71" s="25">
        <f t="shared" ref="G71:G73" si="2">+ROUND(F71/$F$79,4)</f>
        <v>3.2000000000000002E-3</v>
      </c>
      <c r="I71" s="14"/>
    </row>
    <row r="72" spans="1:9" ht="12.95" customHeight="1">
      <c r="A72" s="6"/>
      <c r="B72" s="24" t="s">
        <v>372</v>
      </c>
      <c r="C72" s="5" t="s">
        <v>364</v>
      </c>
      <c r="D72" s="5" t="s">
        <v>14</v>
      </c>
      <c r="E72" s="7">
        <v>2952</v>
      </c>
      <c r="F72" s="8">
        <v>4.3499999999999996</v>
      </c>
      <c r="G72" s="25">
        <f t="shared" si="2"/>
        <v>8.0000000000000004E-4</v>
      </c>
      <c r="I72" s="14"/>
    </row>
    <row r="73" spans="1:9" ht="12.95" customHeight="1">
      <c r="A73" s="6"/>
      <c r="B73" s="24" t="s">
        <v>424</v>
      </c>
      <c r="C73" s="5" t="s">
        <v>425</v>
      </c>
      <c r="D73" s="5" t="s">
        <v>89</v>
      </c>
      <c r="E73" s="7">
        <v>9893</v>
      </c>
      <c r="F73" s="8">
        <v>0.57999999999999996</v>
      </c>
      <c r="G73" s="25">
        <f t="shared" si="2"/>
        <v>1E-4</v>
      </c>
      <c r="I73" s="14"/>
    </row>
    <row r="74" spans="1:9" ht="12.95" customHeight="1">
      <c r="A74" s="1"/>
      <c r="B74" s="22" t="s">
        <v>50</v>
      </c>
      <c r="C74" s="5" t="s">
        <v>0</v>
      </c>
      <c r="D74" s="5" t="s">
        <v>0</v>
      </c>
      <c r="E74" s="5" t="s">
        <v>0</v>
      </c>
      <c r="F74" s="9">
        <f>SUM(F7:F73)</f>
        <v>5145.7900000000018</v>
      </c>
      <c r="G74" s="26">
        <f>SUM(G7:G73)</f>
        <v>0.96479999999999988</v>
      </c>
    </row>
    <row r="75" spans="1:9" ht="12.95" customHeight="1">
      <c r="A75" s="1"/>
      <c r="B75" s="27" t="s">
        <v>51</v>
      </c>
      <c r="C75" s="10" t="s">
        <v>0</v>
      </c>
      <c r="D75" s="10" t="s">
        <v>0</v>
      </c>
      <c r="E75" s="10" t="s">
        <v>0</v>
      </c>
      <c r="F75" s="11" t="s">
        <v>52</v>
      </c>
      <c r="G75" s="28" t="s">
        <v>52</v>
      </c>
    </row>
    <row r="76" spans="1:9" ht="12.95" customHeight="1">
      <c r="A76" s="1"/>
      <c r="B76" s="27" t="s">
        <v>50</v>
      </c>
      <c r="C76" s="10" t="s">
        <v>0</v>
      </c>
      <c r="D76" s="10" t="s">
        <v>0</v>
      </c>
      <c r="E76" s="10" t="s">
        <v>0</v>
      </c>
      <c r="F76" s="11" t="s">
        <v>52</v>
      </c>
      <c r="G76" s="28" t="s">
        <v>52</v>
      </c>
    </row>
    <row r="77" spans="1:9" ht="12.95" customHeight="1">
      <c r="A77" s="1"/>
      <c r="B77" s="27" t="s">
        <v>53</v>
      </c>
      <c r="C77" s="12" t="s">
        <v>0</v>
      </c>
      <c r="D77" s="10" t="s">
        <v>0</v>
      </c>
      <c r="E77" s="12" t="s">
        <v>0</v>
      </c>
      <c r="F77" s="9">
        <f>+F74</f>
        <v>5145.7900000000018</v>
      </c>
      <c r="G77" s="26">
        <f>+G74</f>
        <v>0.96479999999999988</v>
      </c>
    </row>
    <row r="78" spans="1:9" ht="12.95" customHeight="1">
      <c r="A78" s="1"/>
      <c r="B78" s="27" t="s">
        <v>54</v>
      </c>
      <c r="C78" s="5" t="s">
        <v>0</v>
      </c>
      <c r="D78" s="10" t="s">
        <v>0</v>
      </c>
      <c r="E78" s="5" t="s">
        <v>0</v>
      </c>
      <c r="F78" s="13">
        <f>+F79-F77</f>
        <v>188.65999999999804</v>
      </c>
      <c r="G78" s="26">
        <f>+G79-G77</f>
        <v>3.520000000000012E-2</v>
      </c>
    </row>
    <row r="79" spans="1:9" ht="12.95" customHeight="1" thickBot="1">
      <c r="A79" s="1"/>
      <c r="B79" s="29" t="s">
        <v>55</v>
      </c>
      <c r="C79" s="30" t="s">
        <v>0</v>
      </c>
      <c r="D79" s="30" t="s">
        <v>0</v>
      </c>
      <c r="E79" s="30" t="s">
        <v>0</v>
      </c>
      <c r="F79" s="31">
        <v>5334.45</v>
      </c>
      <c r="G79" s="32">
        <v>1</v>
      </c>
    </row>
    <row r="80" spans="1:9">
      <c r="A80" s="1"/>
      <c r="B80" s="4" t="s">
        <v>0</v>
      </c>
      <c r="C80" s="1"/>
      <c r="D80" s="1"/>
      <c r="E80" s="1"/>
      <c r="F80" s="1"/>
      <c r="G80" s="1"/>
    </row>
    <row r="81" spans="2:2">
      <c r="B81" s="35" t="s">
        <v>347</v>
      </c>
    </row>
    <row r="82" spans="2:2">
      <c r="B82" s="35" t="s">
        <v>348</v>
      </c>
    </row>
  </sheetData>
  <sortState ref="B5:G73">
    <sortCondition descending="1" ref="F5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65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86</v>
      </c>
      <c r="C1" s="1"/>
      <c r="D1" s="1"/>
      <c r="E1" s="1"/>
      <c r="F1" s="1"/>
      <c r="G1" s="1"/>
    </row>
    <row r="2" spans="1:8" ht="12.95" customHeight="1">
      <c r="A2" s="1"/>
      <c r="B2" s="3" t="s">
        <v>0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8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8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8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8" ht="12.95" customHeight="1">
      <c r="A7" s="1"/>
      <c r="B7" s="24" t="s">
        <v>102</v>
      </c>
      <c r="C7" s="5" t="s">
        <v>9</v>
      </c>
      <c r="D7" s="5" t="s">
        <v>10</v>
      </c>
      <c r="E7" s="7">
        <v>8533</v>
      </c>
      <c r="F7" s="39">
        <v>165.91</v>
      </c>
      <c r="G7" s="41">
        <f t="shared" ref="G7:G38" si="0">+ROUND(F7/$F$62,4)</f>
        <v>9.2399999999999996E-2</v>
      </c>
    </row>
    <row r="8" spans="1:8" ht="12.95" customHeight="1">
      <c r="A8" s="1"/>
      <c r="B8" s="24" t="s">
        <v>99</v>
      </c>
      <c r="C8" s="5" t="s">
        <v>15</v>
      </c>
      <c r="D8" s="5" t="s">
        <v>16</v>
      </c>
      <c r="E8" s="7">
        <v>15013</v>
      </c>
      <c r="F8" s="39">
        <v>144.62</v>
      </c>
      <c r="G8" s="41">
        <f t="shared" si="0"/>
        <v>8.0500000000000002E-2</v>
      </c>
    </row>
    <row r="9" spans="1:8" ht="12.95" customHeight="1">
      <c r="A9" s="6"/>
      <c r="B9" s="24" t="s">
        <v>98</v>
      </c>
      <c r="C9" s="5" t="s">
        <v>13</v>
      </c>
      <c r="D9" s="5" t="s">
        <v>14</v>
      </c>
      <c r="E9" s="7">
        <v>7027</v>
      </c>
      <c r="F9" s="8">
        <v>132.34</v>
      </c>
      <c r="G9" s="25">
        <f t="shared" si="0"/>
        <v>7.3700000000000002E-2</v>
      </c>
      <c r="H9" s="14"/>
    </row>
    <row r="10" spans="1:8" ht="12.95" customHeight="1">
      <c r="A10" s="6"/>
      <c r="B10" s="24" t="s">
        <v>100</v>
      </c>
      <c r="C10" s="5" t="s">
        <v>11</v>
      </c>
      <c r="D10" s="5" t="s">
        <v>12</v>
      </c>
      <c r="E10" s="7">
        <v>8678</v>
      </c>
      <c r="F10" s="8">
        <v>104.09</v>
      </c>
      <c r="G10" s="25">
        <f t="shared" si="0"/>
        <v>5.8000000000000003E-2</v>
      </c>
    </row>
    <row r="11" spans="1:8" ht="12.95" customHeight="1">
      <c r="A11" s="6"/>
      <c r="B11" s="24" t="s">
        <v>105</v>
      </c>
      <c r="C11" s="5" t="s">
        <v>41</v>
      </c>
      <c r="D11" s="5" t="s">
        <v>35</v>
      </c>
      <c r="E11" s="7">
        <v>36895</v>
      </c>
      <c r="F11" s="8">
        <v>103.84</v>
      </c>
      <c r="G11" s="25">
        <f t="shared" si="0"/>
        <v>5.7799999999999997E-2</v>
      </c>
    </row>
    <row r="12" spans="1:8" ht="12.95" customHeight="1">
      <c r="A12" s="6"/>
      <c r="B12" s="24" t="s">
        <v>104</v>
      </c>
      <c r="C12" s="5" t="s">
        <v>19</v>
      </c>
      <c r="D12" s="5" t="s">
        <v>10</v>
      </c>
      <c r="E12" s="7">
        <v>27159</v>
      </c>
      <c r="F12" s="8">
        <v>77.19</v>
      </c>
      <c r="G12" s="25">
        <f t="shared" si="0"/>
        <v>4.2999999999999997E-2</v>
      </c>
    </row>
    <row r="13" spans="1:8" ht="12.95" customHeight="1">
      <c r="A13" s="6"/>
      <c r="B13" s="24" t="s">
        <v>107</v>
      </c>
      <c r="C13" s="5" t="s">
        <v>29</v>
      </c>
      <c r="D13" s="5" t="s">
        <v>12</v>
      </c>
      <c r="E13" s="7">
        <v>2158</v>
      </c>
      <c r="F13" s="8">
        <v>76.22</v>
      </c>
      <c r="G13" s="25">
        <f t="shared" si="0"/>
        <v>4.24E-2</v>
      </c>
    </row>
    <row r="14" spans="1:8" ht="12.95" customHeight="1">
      <c r="A14" s="6"/>
      <c r="B14" s="24" t="s">
        <v>101</v>
      </c>
      <c r="C14" s="5" t="s">
        <v>17</v>
      </c>
      <c r="D14" s="5" t="s">
        <v>18</v>
      </c>
      <c r="E14" s="7">
        <v>5362</v>
      </c>
      <c r="F14" s="8">
        <v>75.12</v>
      </c>
      <c r="G14" s="25">
        <f t="shared" si="0"/>
        <v>4.1799999999999997E-2</v>
      </c>
    </row>
    <row r="15" spans="1:8" ht="12.95" customHeight="1">
      <c r="A15" s="6"/>
      <c r="B15" s="24" t="s">
        <v>114</v>
      </c>
      <c r="C15" s="5" t="s">
        <v>40</v>
      </c>
      <c r="D15" s="5" t="s">
        <v>10</v>
      </c>
      <c r="E15" s="7">
        <v>5668</v>
      </c>
      <c r="F15" s="8">
        <v>68.650000000000006</v>
      </c>
      <c r="G15" s="25">
        <f t="shared" si="0"/>
        <v>3.8199999999999998E-2</v>
      </c>
    </row>
    <row r="16" spans="1:8" ht="12.95" customHeight="1">
      <c r="A16" s="6"/>
      <c r="B16" s="24" t="s">
        <v>115</v>
      </c>
      <c r="C16" s="5" t="s">
        <v>27</v>
      </c>
      <c r="D16" s="5" t="s">
        <v>28</v>
      </c>
      <c r="E16" s="7">
        <v>573</v>
      </c>
      <c r="F16" s="8">
        <v>50.51</v>
      </c>
      <c r="G16" s="25">
        <f t="shared" si="0"/>
        <v>2.81E-2</v>
      </c>
    </row>
    <row r="17" spans="1:7" ht="12.95" customHeight="1">
      <c r="A17" s="6"/>
      <c r="B17" s="24" t="s">
        <v>132</v>
      </c>
      <c r="C17" s="5" t="s">
        <v>80</v>
      </c>
      <c r="D17" s="5" t="s">
        <v>35</v>
      </c>
      <c r="E17" s="7">
        <v>3186</v>
      </c>
      <c r="F17" s="8">
        <v>48.07</v>
      </c>
      <c r="G17" s="25">
        <f t="shared" si="0"/>
        <v>2.6800000000000001E-2</v>
      </c>
    </row>
    <row r="18" spans="1:7" ht="12.95" customHeight="1">
      <c r="A18" s="6"/>
      <c r="B18" s="24" t="s">
        <v>121</v>
      </c>
      <c r="C18" s="5" t="s">
        <v>63</v>
      </c>
      <c r="D18" s="5" t="s">
        <v>10</v>
      </c>
      <c r="E18" s="7">
        <v>2227</v>
      </c>
      <c r="F18" s="8">
        <v>42.27</v>
      </c>
      <c r="G18" s="25">
        <f t="shared" si="0"/>
        <v>2.35E-2</v>
      </c>
    </row>
    <row r="19" spans="1:7" ht="12.95" customHeight="1">
      <c r="A19" s="6"/>
      <c r="B19" s="24" t="s">
        <v>20</v>
      </c>
      <c r="C19" s="5" t="s">
        <v>21</v>
      </c>
      <c r="D19" s="5" t="s">
        <v>10</v>
      </c>
      <c r="E19" s="7">
        <v>15869</v>
      </c>
      <c r="F19" s="8">
        <v>39.1</v>
      </c>
      <c r="G19" s="25">
        <f t="shared" si="0"/>
        <v>2.18E-2</v>
      </c>
    </row>
    <row r="20" spans="1:7" ht="12.95" customHeight="1">
      <c r="A20" s="6"/>
      <c r="B20" s="24" t="s">
        <v>106</v>
      </c>
      <c r="C20" s="5" t="s">
        <v>23</v>
      </c>
      <c r="D20" s="5" t="s">
        <v>10</v>
      </c>
      <c r="E20" s="7">
        <v>6866</v>
      </c>
      <c r="F20" s="8">
        <v>35.520000000000003</v>
      </c>
      <c r="G20" s="25">
        <f t="shared" si="0"/>
        <v>1.9800000000000002E-2</v>
      </c>
    </row>
    <row r="21" spans="1:7" ht="12.95" customHeight="1">
      <c r="A21" s="6"/>
      <c r="B21" s="24" t="s">
        <v>126</v>
      </c>
      <c r="C21" s="5" t="s">
        <v>72</v>
      </c>
      <c r="D21" s="5" t="s">
        <v>28</v>
      </c>
      <c r="E21" s="7">
        <v>4056</v>
      </c>
      <c r="F21" s="8">
        <v>35.42</v>
      </c>
      <c r="G21" s="25">
        <f t="shared" si="0"/>
        <v>1.9699999999999999E-2</v>
      </c>
    </row>
    <row r="22" spans="1:7" ht="12.95" customHeight="1">
      <c r="A22" s="6"/>
      <c r="B22" s="24" t="s">
        <v>134</v>
      </c>
      <c r="C22" s="5" t="s">
        <v>244</v>
      </c>
      <c r="D22" s="5" t="s">
        <v>10</v>
      </c>
      <c r="E22" s="7">
        <v>7875</v>
      </c>
      <c r="F22" s="8">
        <v>28.51</v>
      </c>
      <c r="G22" s="25">
        <f t="shared" si="0"/>
        <v>1.5900000000000001E-2</v>
      </c>
    </row>
    <row r="23" spans="1:7" ht="12.95" customHeight="1">
      <c r="A23" s="6"/>
      <c r="B23" s="24" t="s">
        <v>117</v>
      </c>
      <c r="C23" s="5" t="s">
        <v>30</v>
      </c>
      <c r="D23" s="5" t="s">
        <v>28</v>
      </c>
      <c r="E23" s="7">
        <v>7935</v>
      </c>
      <c r="F23" s="8">
        <v>27.01</v>
      </c>
      <c r="G23" s="25">
        <f t="shared" si="0"/>
        <v>1.4999999999999999E-2</v>
      </c>
    </row>
    <row r="24" spans="1:7" ht="12.95" customHeight="1">
      <c r="A24" s="6"/>
      <c r="B24" s="24" t="s">
        <v>108</v>
      </c>
      <c r="C24" s="5" t="s">
        <v>45</v>
      </c>
      <c r="D24" s="5" t="s">
        <v>12</v>
      </c>
      <c r="E24" s="7">
        <v>2466</v>
      </c>
      <c r="F24" s="8">
        <v>25.96</v>
      </c>
      <c r="G24" s="25">
        <f t="shared" si="0"/>
        <v>1.4500000000000001E-2</v>
      </c>
    </row>
    <row r="25" spans="1:7" ht="12.95" customHeight="1">
      <c r="A25" s="6"/>
      <c r="B25" s="24" t="s">
        <v>188</v>
      </c>
      <c r="C25" s="5" t="s">
        <v>47</v>
      </c>
      <c r="D25" s="5" t="s">
        <v>24</v>
      </c>
      <c r="E25" s="7">
        <v>4772</v>
      </c>
      <c r="F25" s="8">
        <v>25.22</v>
      </c>
      <c r="G25" s="25">
        <f t="shared" si="0"/>
        <v>1.4E-2</v>
      </c>
    </row>
    <row r="26" spans="1:7" ht="12.95" customHeight="1">
      <c r="A26" s="6"/>
      <c r="B26" s="24" t="s">
        <v>131</v>
      </c>
      <c r="C26" s="5" t="s">
        <v>43</v>
      </c>
      <c r="D26" s="5" t="s">
        <v>44</v>
      </c>
      <c r="E26" s="7">
        <v>5792</v>
      </c>
      <c r="F26" s="8">
        <v>23.72</v>
      </c>
      <c r="G26" s="25">
        <f t="shared" si="0"/>
        <v>1.32E-2</v>
      </c>
    </row>
    <row r="27" spans="1:7" ht="12.95" customHeight="1">
      <c r="A27" s="6"/>
      <c r="B27" s="24" t="s">
        <v>137</v>
      </c>
      <c r="C27" s="5" t="s">
        <v>87</v>
      </c>
      <c r="D27" s="5" t="s">
        <v>35</v>
      </c>
      <c r="E27" s="7">
        <v>1961</v>
      </c>
      <c r="F27" s="8">
        <v>23.57</v>
      </c>
      <c r="G27" s="25">
        <f t="shared" si="0"/>
        <v>1.3100000000000001E-2</v>
      </c>
    </row>
    <row r="28" spans="1:7" ht="12.95" customHeight="1">
      <c r="A28" s="6"/>
      <c r="B28" s="24" t="s">
        <v>141</v>
      </c>
      <c r="C28" s="5" t="s">
        <v>91</v>
      </c>
      <c r="D28" s="5" t="s">
        <v>89</v>
      </c>
      <c r="E28" s="7">
        <v>13154</v>
      </c>
      <c r="F28" s="8">
        <v>22.64</v>
      </c>
      <c r="G28" s="25">
        <f t="shared" si="0"/>
        <v>1.26E-2</v>
      </c>
    </row>
    <row r="29" spans="1:7" ht="12.95" customHeight="1">
      <c r="A29" s="6"/>
      <c r="B29" s="24" t="s">
        <v>205</v>
      </c>
      <c r="C29" s="5" t="s">
        <v>206</v>
      </c>
      <c r="D29" s="5" t="s">
        <v>96</v>
      </c>
      <c r="E29" s="7">
        <v>7471</v>
      </c>
      <c r="F29" s="8">
        <v>22.29</v>
      </c>
      <c r="G29" s="25">
        <f t="shared" si="0"/>
        <v>1.24E-2</v>
      </c>
    </row>
    <row r="30" spans="1:7" ht="12.95" customHeight="1">
      <c r="A30" s="6"/>
      <c r="B30" s="24" t="s">
        <v>133</v>
      </c>
      <c r="C30" s="5" t="s">
        <v>37</v>
      </c>
      <c r="D30" s="5" t="s">
        <v>38</v>
      </c>
      <c r="E30" s="7">
        <v>12275</v>
      </c>
      <c r="F30" s="8">
        <v>22.16</v>
      </c>
      <c r="G30" s="25">
        <f t="shared" si="0"/>
        <v>1.23E-2</v>
      </c>
    </row>
    <row r="31" spans="1:7" ht="12.95" customHeight="1">
      <c r="A31" s="6"/>
      <c r="B31" s="24" t="s">
        <v>139</v>
      </c>
      <c r="C31" s="5" t="s">
        <v>90</v>
      </c>
      <c r="D31" s="5" t="s">
        <v>28</v>
      </c>
      <c r="E31" s="7">
        <v>542</v>
      </c>
      <c r="F31" s="8">
        <v>20.23</v>
      </c>
      <c r="G31" s="25">
        <f t="shared" si="0"/>
        <v>1.1299999999999999E-2</v>
      </c>
    </row>
    <row r="32" spans="1:7" ht="12.95" customHeight="1">
      <c r="A32" s="6"/>
      <c r="B32" s="24" t="s">
        <v>143</v>
      </c>
      <c r="C32" s="5" t="s">
        <v>92</v>
      </c>
      <c r="D32" s="5" t="s">
        <v>93</v>
      </c>
      <c r="E32" s="7">
        <v>3366</v>
      </c>
      <c r="F32" s="8">
        <v>20.03</v>
      </c>
      <c r="G32" s="25">
        <f t="shared" si="0"/>
        <v>1.12E-2</v>
      </c>
    </row>
    <row r="33" spans="1:7" ht="12.95" customHeight="1">
      <c r="A33" s="6"/>
      <c r="B33" s="24" t="s">
        <v>124</v>
      </c>
      <c r="C33" s="5" t="s">
        <v>157</v>
      </c>
      <c r="D33" s="5" t="s">
        <v>14</v>
      </c>
      <c r="E33" s="7">
        <v>1037</v>
      </c>
      <c r="F33" s="8">
        <v>19.78</v>
      </c>
      <c r="G33" s="25">
        <f t="shared" si="0"/>
        <v>1.0999999999999999E-2</v>
      </c>
    </row>
    <row r="34" spans="1:7" ht="12.95" customHeight="1">
      <c r="A34" s="6"/>
      <c r="B34" s="24" t="s">
        <v>142</v>
      </c>
      <c r="C34" s="5" t="s">
        <v>88</v>
      </c>
      <c r="D34" s="5" t="s">
        <v>89</v>
      </c>
      <c r="E34" s="7">
        <v>9448</v>
      </c>
      <c r="F34" s="8">
        <v>19.64</v>
      </c>
      <c r="G34" s="25">
        <f t="shared" si="0"/>
        <v>1.09E-2</v>
      </c>
    </row>
    <row r="35" spans="1:7" ht="12.95" customHeight="1">
      <c r="A35" s="6"/>
      <c r="B35" s="24" t="s">
        <v>192</v>
      </c>
      <c r="C35" s="5" t="s">
        <v>193</v>
      </c>
      <c r="D35" s="5" t="s">
        <v>14</v>
      </c>
      <c r="E35" s="7">
        <v>1443</v>
      </c>
      <c r="F35" s="8">
        <v>18.86</v>
      </c>
      <c r="G35" s="25">
        <f t="shared" si="0"/>
        <v>1.0500000000000001E-2</v>
      </c>
    </row>
    <row r="36" spans="1:7" ht="12.95" customHeight="1">
      <c r="A36" s="6"/>
      <c r="B36" s="24" t="s">
        <v>129</v>
      </c>
      <c r="C36" s="5" t="s">
        <v>71</v>
      </c>
      <c r="D36" s="5" t="s">
        <v>12</v>
      </c>
      <c r="E36" s="7">
        <v>2713</v>
      </c>
      <c r="F36" s="8">
        <v>18.190000000000001</v>
      </c>
      <c r="G36" s="25">
        <f t="shared" si="0"/>
        <v>1.01E-2</v>
      </c>
    </row>
    <row r="37" spans="1:7" ht="12.95" customHeight="1">
      <c r="A37" s="6"/>
      <c r="B37" s="24" t="s">
        <v>128</v>
      </c>
      <c r="C37" s="5" t="s">
        <v>70</v>
      </c>
      <c r="D37" s="5" t="s">
        <v>62</v>
      </c>
      <c r="E37" s="7">
        <v>439</v>
      </c>
      <c r="F37" s="8">
        <v>18.04</v>
      </c>
      <c r="G37" s="25">
        <f t="shared" si="0"/>
        <v>0.01</v>
      </c>
    </row>
    <row r="38" spans="1:7" ht="12.95" customHeight="1">
      <c r="A38" s="6"/>
      <c r="B38" s="24" t="s">
        <v>130</v>
      </c>
      <c r="C38" s="5" t="s">
        <v>79</v>
      </c>
      <c r="D38" s="5" t="s">
        <v>28</v>
      </c>
      <c r="E38" s="7">
        <v>576</v>
      </c>
      <c r="F38" s="8">
        <v>17.010000000000002</v>
      </c>
      <c r="G38" s="25">
        <f t="shared" si="0"/>
        <v>9.4999999999999998E-3</v>
      </c>
    </row>
    <row r="39" spans="1:7" ht="12.95" customHeight="1">
      <c r="A39" s="6"/>
      <c r="B39" s="24" t="s">
        <v>103</v>
      </c>
      <c r="C39" s="5" t="s">
        <v>39</v>
      </c>
      <c r="D39" s="5" t="s">
        <v>12</v>
      </c>
      <c r="E39" s="7">
        <v>5665</v>
      </c>
      <c r="F39" s="8">
        <v>15.79</v>
      </c>
      <c r="G39" s="25">
        <f t="shared" ref="G39:G56" si="1">+ROUND(F39/$F$62,4)</f>
        <v>8.8000000000000005E-3</v>
      </c>
    </row>
    <row r="40" spans="1:7" ht="12.95" customHeight="1">
      <c r="A40" s="6"/>
      <c r="B40" s="24" t="s">
        <v>113</v>
      </c>
      <c r="C40" s="5" t="s">
        <v>25</v>
      </c>
      <c r="D40" s="5" t="s">
        <v>26</v>
      </c>
      <c r="E40" s="7">
        <v>5494</v>
      </c>
      <c r="F40" s="8">
        <v>15.66</v>
      </c>
      <c r="G40" s="25">
        <f t="shared" si="1"/>
        <v>8.6999999999999994E-3</v>
      </c>
    </row>
    <row r="41" spans="1:7" ht="12.95" customHeight="1">
      <c r="A41" s="6"/>
      <c r="B41" s="24" t="s">
        <v>176</v>
      </c>
      <c r="C41" s="5" t="s">
        <v>177</v>
      </c>
      <c r="D41" s="5" t="s">
        <v>28</v>
      </c>
      <c r="E41" s="7">
        <v>50</v>
      </c>
      <c r="F41" s="8">
        <v>15.59</v>
      </c>
      <c r="G41" s="25">
        <f t="shared" si="1"/>
        <v>8.6999999999999994E-3</v>
      </c>
    </row>
    <row r="42" spans="1:7" ht="12.95" customHeight="1">
      <c r="A42" s="6"/>
      <c r="B42" s="24" t="s">
        <v>140</v>
      </c>
      <c r="C42" s="5" t="s">
        <v>97</v>
      </c>
      <c r="D42" s="5" t="s">
        <v>96</v>
      </c>
      <c r="E42" s="7">
        <v>6206</v>
      </c>
      <c r="F42" s="8">
        <v>14.62</v>
      </c>
      <c r="G42" s="25">
        <f t="shared" si="1"/>
        <v>8.0999999999999996E-3</v>
      </c>
    </row>
    <row r="43" spans="1:7" ht="12.95" customHeight="1">
      <c r="A43" s="6"/>
      <c r="B43" s="24" t="s">
        <v>120</v>
      </c>
      <c r="C43" s="5" t="s">
        <v>32</v>
      </c>
      <c r="D43" s="5" t="s">
        <v>33</v>
      </c>
      <c r="E43" s="7">
        <v>2406</v>
      </c>
      <c r="F43" s="8">
        <v>14.15</v>
      </c>
      <c r="G43" s="25">
        <f t="shared" si="1"/>
        <v>7.9000000000000008E-3</v>
      </c>
    </row>
    <row r="44" spans="1:7" ht="12.95" customHeight="1">
      <c r="A44" s="6"/>
      <c r="B44" s="24" t="s">
        <v>144</v>
      </c>
      <c r="C44" s="5" t="s">
        <v>83</v>
      </c>
      <c r="D44" s="5" t="s">
        <v>16</v>
      </c>
      <c r="E44" s="7">
        <v>8236</v>
      </c>
      <c r="F44" s="8">
        <v>13.37</v>
      </c>
      <c r="G44" s="25">
        <f t="shared" si="1"/>
        <v>7.4000000000000003E-3</v>
      </c>
    </row>
    <row r="45" spans="1:7" ht="12.95" customHeight="1">
      <c r="A45" s="6"/>
      <c r="B45" s="24" t="s">
        <v>118</v>
      </c>
      <c r="C45" s="5" t="s">
        <v>81</v>
      </c>
      <c r="D45" s="5" t="s">
        <v>24</v>
      </c>
      <c r="E45" s="7">
        <v>2173</v>
      </c>
      <c r="F45" s="8">
        <v>13.2</v>
      </c>
      <c r="G45" s="25">
        <f t="shared" si="1"/>
        <v>7.3000000000000001E-3</v>
      </c>
    </row>
    <row r="46" spans="1:7" ht="12.95" customHeight="1">
      <c r="A46" s="6"/>
      <c r="B46" s="24" t="s">
        <v>116</v>
      </c>
      <c r="C46" s="5" t="s">
        <v>46</v>
      </c>
      <c r="D46" s="5" t="s">
        <v>22</v>
      </c>
      <c r="E46" s="7">
        <v>3234</v>
      </c>
      <c r="F46" s="8">
        <v>13.17</v>
      </c>
      <c r="G46" s="25">
        <f t="shared" si="1"/>
        <v>7.3000000000000001E-3</v>
      </c>
    </row>
    <row r="47" spans="1:7" ht="12.95" customHeight="1">
      <c r="A47" s="6"/>
      <c r="B47" s="24" t="s">
        <v>111</v>
      </c>
      <c r="C47" s="5" t="s">
        <v>42</v>
      </c>
      <c r="D47" s="5" t="s">
        <v>16</v>
      </c>
      <c r="E47" s="7">
        <v>3293</v>
      </c>
      <c r="F47" s="8">
        <v>12.76</v>
      </c>
      <c r="G47" s="25">
        <f t="shared" si="1"/>
        <v>7.1000000000000004E-3</v>
      </c>
    </row>
    <row r="48" spans="1:7" ht="12.95" customHeight="1">
      <c r="A48" s="6"/>
      <c r="B48" s="24" t="s">
        <v>138</v>
      </c>
      <c r="C48" s="5" t="s">
        <v>94</v>
      </c>
      <c r="D48" s="5" t="s">
        <v>65</v>
      </c>
      <c r="E48" s="7">
        <v>3604</v>
      </c>
      <c r="F48" s="8">
        <v>11.72</v>
      </c>
      <c r="G48" s="25">
        <f t="shared" si="1"/>
        <v>6.4999999999999997E-3</v>
      </c>
    </row>
    <row r="49" spans="1:7" ht="12.95" customHeight="1">
      <c r="A49" s="6"/>
      <c r="B49" s="24" t="s">
        <v>264</v>
      </c>
      <c r="C49" s="5" t="s">
        <v>265</v>
      </c>
      <c r="D49" s="5" t="s">
        <v>217</v>
      </c>
      <c r="E49" s="7">
        <v>1588</v>
      </c>
      <c r="F49" s="8">
        <v>11.59</v>
      </c>
      <c r="G49" s="25">
        <f t="shared" si="1"/>
        <v>6.4999999999999997E-3</v>
      </c>
    </row>
    <row r="50" spans="1:7" ht="12.95" customHeight="1">
      <c r="A50" s="6"/>
      <c r="B50" s="24" t="s">
        <v>318</v>
      </c>
      <c r="C50" s="5" t="s">
        <v>315</v>
      </c>
      <c r="D50" s="5" t="s">
        <v>62</v>
      </c>
      <c r="E50" s="7">
        <v>1037</v>
      </c>
      <c r="F50" s="8">
        <v>11.34</v>
      </c>
      <c r="G50" s="25">
        <f t="shared" si="1"/>
        <v>6.3E-3</v>
      </c>
    </row>
    <row r="51" spans="1:7" ht="12.95" customHeight="1">
      <c r="A51" s="6"/>
      <c r="B51" s="24" t="s">
        <v>109</v>
      </c>
      <c r="C51" s="5" t="s">
        <v>49</v>
      </c>
      <c r="D51" s="5" t="s">
        <v>24</v>
      </c>
      <c r="E51" s="7">
        <v>525</v>
      </c>
      <c r="F51" s="8">
        <v>11.08</v>
      </c>
      <c r="G51" s="25">
        <f t="shared" si="1"/>
        <v>6.1999999999999998E-3</v>
      </c>
    </row>
    <row r="52" spans="1:7" ht="12.95" customHeight="1">
      <c r="A52" s="6"/>
      <c r="B52" s="24" t="s">
        <v>161</v>
      </c>
      <c r="C52" s="5" t="s">
        <v>162</v>
      </c>
      <c r="D52" s="5" t="s">
        <v>163</v>
      </c>
      <c r="E52" s="7">
        <v>3335</v>
      </c>
      <c r="F52" s="8">
        <v>10.44</v>
      </c>
      <c r="G52" s="25">
        <f t="shared" si="1"/>
        <v>5.7999999999999996E-3</v>
      </c>
    </row>
    <row r="53" spans="1:7" ht="12.95" customHeight="1">
      <c r="A53" s="6"/>
      <c r="B53" s="24" t="s">
        <v>245</v>
      </c>
      <c r="C53" s="5" t="s">
        <v>246</v>
      </c>
      <c r="D53" s="5" t="s">
        <v>16</v>
      </c>
      <c r="E53" s="7">
        <v>3123</v>
      </c>
      <c r="F53" s="8">
        <v>9.51</v>
      </c>
      <c r="G53" s="25">
        <f t="shared" si="1"/>
        <v>5.3E-3</v>
      </c>
    </row>
    <row r="54" spans="1:7" ht="12.95" customHeight="1">
      <c r="A54" s="6"/>
      <c r="B54" s="24" t="s">
        <v>210</v>
      </c>
      <c r="C54" s="5" t="s">
        <v>211</v>
      </c>
      <c r="D54" s="5" t="s">
        <v>204</v>
      </c>
      <c r="E54" s="7">
        <v>927</v>
      </c>
      <c r="F54" s="8">
        <v>9.1</v>
      </c>
      <c r="G54" s="25">
        <f t="shared" si="1"/>
        <v>5.1000000000000004E-3</v>
      </c>
    </row>
    <row r="55" spans="1:7" ht="12.95" customHeight="1">
      <c r="A55" s="6"/>
      <c r="B55" s="24" t="s">
        <v>127</v>
      </c>
      <c r="C55" s="5" t="s">
        <v>73</v>
      </c>
      <c r="D55" s="5" t="s">
        <v>24</v>
      </c>
      <c r="E55" s="7">
        <v>1020</v>
      </c>
      <c r="F55" s="8">
        <v>8.2799999999999994</v>
      </c>
      <c r="G55" s="25">
        <f t="shared" si="1"/>
        <v>4.5999999999999999E-3</v>
      </c>
    </row>
    <row r="56" spans="1:7" ht="12.95" customHeight="1">
      <c r="A56" s="6"/>
      <c r="B56" s="24" t="s">
        <v>349</v>
      </c>
      <c r="C56" s="5" t="s">
        <v>353</v>
      </c>
      <c r="D56" s="5" t="s">
        <v>14</v>
      </c>
      <c r="E56" s="7">
        <v>142</v>
      </c>
      <c r="F56" s="8">
        <v>7.79</v>
      </c>
      <c r="G56" s="25">
        <f t="shared" si="1"/>
        <v>4.3E-3</v>
      </c>
    </row>
    <row r="57" spans="1:7" ht="12.95" customHeight="1">
      <c r="A57" s="1"/>
      <c r="B57" s="22" t="s">
        <v>50</v>
      </c>
      <c r="C57" s="5" t="s">
        <v>0</v>
      </c>
      <c r="D57" s="5" t="s">
        <v>0</v>
      </c>
      <c r="E57" s="5" t="s">
        <v>0</v>
      </c>
      <c r="F57" s="9">
        <f>SUM(F7:F56)</f>
        <v>1790.8899999999996</v>
      </c>
      <c r="G57" s="26">
        <f>SUM(G7:G56)</f>
        <v>0.99689999999999979</v>
      </c>
    </row>
    <row r="58" spans="1:7" ht="12.95" customHeight="1">
      <c r="A58" s="1"/>
      <c r="B58" s="27" t="s">
        <v>51</v>
      </c>
      <c r="C58" s="10" t="s">
        <v>0</v>
      </c>
      <c r="D58" s="10" t="s">
        <v>0</v>
      </c>
      <c r="E58" s="10" t="s">
        <v>0</v>
      </c>
      <c r="F58" s="11" t="s">
        <v>52</v>
      </c>
      <c r="G58" s="28" t="s">
        <v>52</v>
      </c>
    </row>
    <row r="59" spans="1:7" ht="12.95" customHeight="1">
      <c r="A59" s="1"/>
      <c r="B59" s="27" t="s">
        <v>50</v>
      </c>
      <c r="C59" s="10" t="s">
        <v>0</v>
      </c>
      <c r="D59" s="10" t="s">
        <v>0</v>
      </c>
      <c r="E59" s="10" t="s">
        <v>0</v>
      </c>
      <c r="F59" s="11" t="s">
        <v>52</v>
      </c>
      <c r="G59" s="28" t="s">
        <v>52</v>
      </c>
    </row>
    <row r="60" spans="1:7" ht="12.95" customHeight="1">
      <c r="A60" s="1"/>
      <c r="B60" s="27" t="s">
        <v>53</v>
      </c>
      <c r="C60" s="12" t="s">
        <v>0</v>
      </c>
      <c r="D60" s="10" t="s">
        <v>0</v>
      </c>
      <c r="E60" s="12" t="s">
        <v>0</v>
      </c>
      <c r="F60" s="9">
        <f>+F57</f>
        <v>1790.8899999999996</v>
      </c>
      <c r="G60" s="26">
        <f>+G57</f>
        <v>0.99689999999999979</v>
      </c>
    </row>
    <row r="61" spans="1:7" ht="12.95" customHeight="1">
      <c r="A61" s="1"/>
      <c r="B61" s="27" t="s">
        <v>54</v>
      </c>
      <c r="C61" s="5" t="s">
        <v>0</v>
      </c>
      <c r="D61" s="10" t="s">
        <v>0</v>
      </c>
      <c r="E61" s="5" t="s">
        <v>0</v>
      </c>
      <c r="F61" s="13">
        <f>+F62-F60</f>
        <v>5.2200000000002547</v>
      </c>
      <c r="G61" s="26">
        <f>+G62-G60</f>
        <v>3.1000000000002137E-3</v>
      </c>
    </row>
    <row r="62" spans="1:7" ht="12.95" customHeight="1" thickBot="1">
      <c r="A62" s="1"/>
      <c r="B62" s="29" t="s">
        <v>55</v>
      </c>
      <c r="C62" s="30" t="s">
        <v>0</v>
      </c>
      <c r="D62" s="30" t="s">
        <v>0</v>
      </c>
      <c r="E62" s="30" t="s">
        <v>0</v>
      </c>
      <c r="F62" s="31">
        <v>1796.11</v>
      </c>
      <c r="G62" s="32">
        <v>1</v>
      </c>
    </row>
    <row r="63" spans="1:7">
      <c r="A63" s="1"/>
      <c r="B63" s="4" t="s">
        <v>0</v>
      </c>
      <c r="C63" s="1"/>
      <c r="D63" s="1"/>
      <c r="E63" s="1"/>
      <c r="F63" s="1"/>
      <c r="G63" s="1"/>
    </row>
    <row r="64" spans="1:7">
      <c r="B64" s="35"/>
    </row>
    <row r="65" spans="2:2">
      <c r="B65" s="35"/>
    </row>
  </sheetData>
  <sortState ref="B5:G56">
    <sortCondition descending="1" ref="F5:F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86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24" customHeight="1">
      <c r="A1" s="1"/>
      <c r="B1" s="2" t="s">
        <v>426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99</v>
      </c>
      <c r="C7" s="5" t="s">
        <v>15</v>
      </c>
      <c r="D7" s="5" t="s">
        <v>16</v>
      </c>
      <c r="E7" s="7">
        <v>152511</v>
      </c>
      <c r="F7" s="39">
        <v>1468.83</v>
      </c>
      <c r="G7" s="41">
        <f t="shared" ref="G7:G38" si="0">+ROUND(F7/$F$83,4)</f>
        <v>6.6100000000000006E-2</v>
      </c>
    </row>
    <row r="8" spans="1:7" ht="12.95" customHeight="1">
      <c r="A8" s="1"/>
      <c r="B8" s="24" t="s">
        <v>101</v>
      </c>
      <c r="C8" s="5" t="s">
        <v>17</v>
      </c>
      <c r="D8" s="5" t="s">
        <v>18</v>
      </c>
      <c r="E8" s="7">
        <v>74707</v>
      </c>
      <c r="F8" s="39">
        <v>1046.3499999999999</v>
      </c>
      <c r="G8" s="41">
        <f t="shared" si="0"/>
        <v>4.7100000000000003E-2</v>
      </c>
    </row>
    <row r="9" spans="1:7" ht="12.95" customHeight="1">
      <c r="A9" s="6"/>
      <c r="B9" s="24" t="s">
        <v>102</v>
      </c>
      <c r="C9" s="5" t="s">
        <v>9</v>
      </c>
      <c r="D9" s="5" t="s">
        <v>10</v>
      </c>
      <c r="E9" s="7">
        <v>45518</v>
      </c>
      <c r="F9" s="8">
        <v>885.14</v>
      </c>
      <c r="G9" s="25">
        <f t="shared" si="0"/>
        <v>3.9800000000000002E-2</v>
      </c>
    </row>
    <row r="10" spans="1:7" ht="12.95" customHeight="1">
      <c r="A10" s="6"/>
      <c r="B10" s="24" t="s">
        <v>98</v>
      </c>
      <c r="C10" s="5" t="s">
        <v>13</v>
      </c>
      <c r="D10" s="5" t="s">
        <v>14</v>
      </c>
      <c r="E10" s="7">
        <v>41951</v>
      </c>
      <c r="F10" s="8">
        <v>790.63</v>
      </c>
      <c r="G10" s="25">
        <f t="shared" si="0"/>
        <v>3.56E-2</v>
      </c>
    </row>
    <row r="11" spans="1:7" ht="12.95" customHeight="1">
      <c r="A11" s="6"/>
      <c r="B11" s="24" t="s">
        <v>351</v>
      </c>
      <c r="C11" s="5" t="s">
        <v>355</v>
      </c>
      <c r="D11" s="5" t="s">
        <v>59</v>
      </c>
      <c r="E11" s="7">
        <v>42920</v>
      </c>
      <c r="F11" s="8">
        <v>683.24</v>
      </c>
      <c r="G11" s="25">
        <f t="shared" si="0"/>
        <v>3.0700000000000002E-2</v>
      </c>
    </row>
    <row r="12" spans="1:7" ht="12.95" customHeight="1">
      <c r="A12" s="6"/>
      <c r="B12" s="24" t="s">
        <v>202</v>
      </c>
      <c r="C12" s="5" t="s">
        <v>203</v>
      </c>
      <c r="D12" s="5" t="s">
        <v>59</v>
      </c>
      <c r="E12" s="7">
        <v>208661</v>
      </c>
      <c r="F12" s="8">
        <v>614.4</v>
      </c>
      <c r="G12" s="25">
        <f t="shared" si="0"/>
        <v>2.76E-2</v>
      </c>
    </row>
    <row r="13" spans="1:7" ht="12.95" customHeight="1">
      <c r="A13" s="6"/>
      <c r="B13" s="24" t="s">
        <v>350</v>
      </c>
      <c r="C13" s="5" t="s">
        <v>354</v>
      </c>
      <c r="D13" s="5" t="s">
        <v>59</v>
      </c>
      <c r="E13" s="7">
        <v>683</v>
      </c>
      <c r="F13" s="8">
        <v>545.59</v>
      </c>
      <c r="G13" s="25">
        <f t="shared" si="0"/>
        <v>2.4500000000000001E-2</v>
      </c>
    </row>
    <row r="14" spans="1:7" ht="12.95" customHeight="1">
      <c r="A14" s="6"/>
      <c r="B14" s="24" t="s">
        <v>107</v>
      </c>
      <c r="C14" s="5" t="s">
        <v>29</v>
      </c>
      <c r="D14" s="5" t="s">
        <v>12</v>
      </c>
      <c r="E14" s="7">
        <v>13443</v>
      </c>
      <c r="F14" s="8">
        <v>474.73</v>
      </c>
      <c r="G14" s="25">
        <f t="shared" si="0"/>
        <v>2.1299999999999999E-2</v>
      </c>
    </row>
    <row r="15" spans="1:7" ht="12.95" customHeight="1">
      <c r="A15" s="6"/>
      <c r="B15" s="24" t="s">
        <v>129</v>
      </c>
      <c r="C15" s="5" t="s">
        <v>71</v>
      </c>
      <c r="D15" s="5" t="s">
        <v>12</v>
      </c>
      <c r="E15" s="7">
        <v>64678</v>
      </c>
      <c r="F15" s="8">
        <v>434.35</v>
      </c>
      <c r="G15" s="25">
        <f t="shared" si="0"/>
        <v>1.95E-2</v>
      </c>
    </row>
    <row r="16" spans="1:7" ht="12.95" customHeight="1">
      <c r="A16" s="6"/>
      <c r="B16" s="24" t="s">
        <v>208</v>
      </c>
      <c r="C16" s="5" t="s">
        <v>209</v>
      </c>
      <c r="D16" s="5" t="s">
        <v>14</v>
      </c>
      <c r="E16" s="7">
        <v>80000</v>
      </c>
      <c r="F16" s="8">
        <v>422.2</v>
      </c>
      <c r="G16" s="25">
        <f t="shared" si="0"/>
        <v>1.9E-2</v>
      </c>
    </row>
    <row r="17" spans="1:7" ht="12.95" customHeight="1">
      <c r="A17" s="6"/>
      <c r="B17" s="24" t="s">
        <v>108</v>
      </c>
      <c r="C17" s="5" t="s">
        <v>45</v>
      </c>
      <c r="D17" s="5" t="s">
        <v>12</v>
      </c>
      <c r="E17" s="7">
        <v>40000</v>
      </c>
      <c r="F17" s="8">
        <v>420.56</v>
      </c>
      <c r="G17" s="25">
        <f t="shared" si="0"/>
        <v>1.89E-2</v>
      </c>
    </row>
    <row r="18" spans="1:7" ht="12.95" customHeight="1">
      <c r="A18" s="6"/>
      <c r="B18" s="24" t="s">
        <v>104</v>
      </c>
      <c r="C18" s="5" t="s">
        <v>19</v>
      </c>
      <c r="D18" s="5" t="s">
        <v>10</v>
      </c>
      <c r="E18" s="7">
        <v>143223</v>
      </c>
      <c r="F18" s="8">
        <v>407.4</v>
      </c>
      <c r="G18" s="25">
        <f t="shared" si="0"/>
        <v>1.83E-2</v>
      </c>
    </row>
    <row r="19" spans="1:7" ht="12.95" customHeight="1">
      <c r="A19" s="6"/>
      <c r="B19" s="24" t="s">
        <v>100</v>
      </c>
      <c r="C19" s="5" t="s">
        <v>11</v>
      </c>
      <c r="D19" s="5" t="s">
        <v>12</v>
      </c>
      <c r="E19" s="7">
        <v>32408</v>
      </c>
      <c r="F19" s="8">
        <v>388.7</v>
      </c>
      <c r="G19" s="25">
        <f t="shared" si="0"/>
        <v>1.7500000000000002E-2</v>
      </c>
    </row>
    <row r="20" spans="1:7" ht="12.95" customHeight="1">
      <c r="A20" s="6"/>
      <c r="B20" s="24" t="s">
        <v>373</v>
      </c>
      <c r="C20" s="5" t="s">
        <v>374</v>
      </c>
      <c r="D20" s="5" t="s">
        <v>204</v>
      </c>
      <c r="E20" s="7">
        <v>21300</v>
      </c>
      <c r="F20" s="8">
        <v>386.68</v>
      </c>
      <c r="G20" s="25">
        <f t="shared" si="0"/>
        <v>1.7399999999999999E-2</v>
      </c>
    </row>
    <row r="21" spans="1:7" ht="12.95" customHeight="1">
      <c r="A21" s="6"/>
      <c r="B21" s="24" t="s">
        <v>247</v>
      </c>
      <c r="C21" s="5" t="s">
        <v>248</v>
      </c>
      <c r="D21" s="5" t="s">
        <v>249</v>
      </c>
      <c r="E21" s="7">
        <v>108495</v>
      </c>
      <c r="F21" s="8">
        <v>381.9</v>
      </c>
      <c r="G21" s="25">
        <f t="shared" si="0"/>
        <v>1.72E-2</v>
      </c>
    </row>
    <row r="22" spans="1:7" ht="12.95" customHeight="1">
      <c r="A22" s="6"/>
      <c r="B22" s="24" t="s">
        <v>190</v>
      </c>
      <c r="C22" s="5" t="s">
        <v>191</v>
      </c>
      <c r="D22" s="5" t="s">
        <v>145</v>
      </c>
      <c r="E22" s="7">
        <v>47032</v>
      </c>
      <c r="F22" s="8">
        <v>378.58</v>
      </c>
      <c r="G22" s="25">
        <f t="shared" si="0"/>
        <v>1.7000000000000001E-2</v>
      </c>
    </row>
    <row r="23" spans="1:7" ht="12.95" customHeight="1">
      <c r="A23" s="6"/>
      <c r="B23" s="24" t="s">
        <v>256</v>
      </c>
      <c r="C23" s="5" t="s">
        <v>257</v>
      </c>
      <c r="D23" s="5" t="s">
        <v>35</v>
      </c>
      <c r="E23" s="7">
        <v>126518</v>
      </c>
      <c r="F23" s="8">
        <v>376.52</v>
      </c>
      <c r="G23" s="25">
        <f t="shared" si="0"/>
        <v>1.6899999999999998E-2</v>
      </c>
    </row>
    <row r="24" spans="1:7" ht="12.95" customHeight="1">
      <c r="A24" s="6"/>
      <c r="B24" s="24" t="s">
        <v>415</v>
      </c>
      <c r="C24" s="5" t="s">
        <v>404</v>
      </c>
      <c r="D24" s="5" t="s">
        <v>204</v>
      </c>
      <c r="E24" s="7">
        <v>87500</v>
      </c>
      <c r="F24" s="8">
        <v>364.57</v>
      </c>
      <c r="G24" s="25">
        <f t="shared" si="0"/>
        <v>1.6400000000000001E-2</v>
      </c>
    </row>
    <row r="25" spans="1:7" ht="12.95" customHeight="1">
      <c r="A25" s="6"/>
      <c r="B25" s="24" t="s">
        <v>302</v>
      </c>
      <c r="C25" s="5" t="s">
        <v>308</v>
      </c>
      <c r="D25" s="5" t="s">
        <v>204</v>
      </c>
      <c r="E25" s="7">
        <v>49570</v>
      </c>
      <c r="F25" s="8">
        <v>353.01</v>
      </c>
      <c r="G25" s="25">
        <f t="shared" si="0"/>
        <v>1.5900000000000001E-2</v>
      </c>
    </row>
    <row r="26" spans="1:7" ht="12.95" customHeight="1">
      <c r="A26" s="6"/>
      <c r="B26" s="24" t="s">
        <v>114</v>
      </c>
      <c r="C26" s="5" t="s">
        <v>40</v>
      </c>
      <c r="D26" s="5" t="s">
        <v>10</v>
      </c>
      <c r="E26" s="7">
        <v>28872</v>
      </c>
      <c r="F26" s="8">
        <v>349.45</v>
      </c>
      <c r="G26" s="25">
        <f t="shared" si="0"/>
        <v>1.5699999999999999E-2</v>
      </c>
    </row>
    <row r="27" spans="1:7" ht="12.95" customHeight="1">
      <c r="A27" s="6"/>
      <c r="B27" s="24" t="s">
        <v>105</v>
      </c>
      <c r="C27" s="5" t="s">
        <v>41</v>
      </c>
      <c r="D27" s="5" t="s">
        <v>35</v>
      </c>
      <c r="E27" s="7">
        <v>121482</v>
      </c>
      <c r="F27" s="8">
        <v>341.91</v>
      </c>
      <c r="G27" s="25">
        <f t="shared" si="0"/>
        <v>1.54E-2</v>
      </c>
    </row>
    <row r="28" spans="1:7" ht="12.95" customHeight="1">
      <c r="A28" s="6"/>
      <c r="B28" s="24" t="s">
        <v>310</v>
      </c>
      <c r="C28" s="5" t="s">
        <v>311</v>
      </c>
      <c r="D28" s="5" t="s">
        <v>204</v>
      </c>
      <c r="E28" s="7">
        <v>101421</v>
      </c>
      <c r="F28" s="8">
        <v>331.14</v>
      </c>
      <c r="G28" s="25">
        <f t="shared" si="0"/>
        <v>1.49E-2</v>
      </c>
    </row>
    <row r="29" spans="1:7" ht="12.95" customHeight="1">
      <c r="A29" s="6"/>
      <c r="B29" s="24" t="s">
        <v>321</v>
      </c>
      <c r="C29" s="5" t="s">
        <v>332</v>
      </c>
      <c r="D29" s="5" t="s">
        <v>12</v>
      </c>
      <c r="E29" s="7">
        <v>125000</v>
      </c>
      <c r="F29" s="8">
        <v>323.5</v>
      </c>
      <c r="G29" s="25">
        <f t="shared" si="0"/>
        <v>1.4500000000000001E-2</v>
      </c>
    </row>
    <row r="30" spans="1:7" ht="12.95" customHeight="1">
      <c r="A30" s="6"/>
      <c r="B30" s="24" t="s">
        <v>278</v>
      </c>
      <c r="C30" s="5" t="s">
        <v>282</v>
      </c>
      <c r="D30" s="5" t="s">
        <v>145</v>
      </c>
      <c r="E30" s="7">
        <v>102032</v>
      </c>
      <c r="F30" s="8">
        <v>309.87</v>
      </c>
      <c r="G30" s="25">
        <f t="shared" si="0"/>
        <v>1.3899999999999999E-2</v>
      </c>
    </row>
    <row r="31" spans="1:7" ht="12.95" customHeight="1">
      <c r="A31" s="6"/>
      <c r="B31" s="24" t="s">
        <v>301</v>
      </c>
      <c r="C31" s="5" t="s">
        <v>307</v>
      </c>
      <c r="D31" s="5" t="s">
        <v>33</v>
      </c>
      <c r="E31" s="7">
        <v>43077</v>
      </c>
      <c r="F31" s="8">
        <v>297.14999999999998</v>
      </c>
      <c r="G31" s="25">
        <f t="shared" si="0"/>
        <v>1.34E-2</v>
      </c>
    </row>
    <row r="32" spans="1:7" ht="12.95" customHeight="1">
      <c r="A32" s="6"/>
      <c r="B32" s="24" t="s">
        <v>271</v>
      </c>
      <c r="C32" s="5" t="s">
        <v>274</v>
      </c>
      <c r="D32" s="5" t="s">
        <v>145</v>
      </c>
      <c r="E32" s="7">
        <v>52002</v>
      </c>
      <c r="F32" s="8">
        <v>285.62</v>
      </c>
      <c r="G32" s="25">
        <f t="shared" si="0"/>
        <v>1.2800000000000001E-2</v>
      </c>
    </row>
    <row r="33" spans="1:7" ht="12.95" customHeight="1">
      <c r="A33" s="6"/>
      <c r="B33" s="24" t="s">
        <v>130</v>
      </c>
      <c r="C33" s="5" t="s">
        <v>79</v>
      </c>
      <c r="D33" s="5" t="s">
        <v>28</v>
      </c>
      <c r="E33" s="7">
        <v>9683</v>
      </c>
      <c r="F33" s="8">
        <v>285.45</v>
      </c>
      <c r="G33" s="25">
        <f t="shared" si="0"/>
        <v>1.2800000000000001E-2</v>
      </c>
    </row>
    <row r="34" spans="1:7" ht="12.95" customHeight="1">
      <c r="A34" s="6"/>
      <c r="B34" s="24" t="s">
        <v>212</v>
      </c>
      <c r="C34" s="5" t="s">
        <v>213</v>
      </c>
      <c r="D34" s="5" t="s">
        <v>28</v>
      </c>
      <c r="E34" s="7">
        <v>172465</v>
      </c>
      <c r="F34" s="8">
        <v>283.62</v>
      </c>
      <c r="G34" s="25">
        <f t="shared" si="0"/>
        <v>1.2800000000000001E-2</v>
      </c>
    </row>
    <row r="35" spans="1:7" ht="12.95" customHeight="1">
      <c r="A35" s="6"/>
      <c r="B35" s="24" t="s">
        <v>229</v>
      </c>
      <c r="C35" s="5" t="s">
        <v>230</v>
      </c>
      <c r="D35" s="5" t="s">
        <v>204</v>
      </c>
      <c r="E35" s="7">
        <v>35000</v>
      </c>
      <c r="F35" s="8">
        <v>280.39999999999998</v>
      </c>
      <c r="G35" s="25">
        <f t="shared" si="0"/>
        <v>1.26E-2</v>
      </c>
    </row>
    <row r="36" spans="1:7" ht="12.95" customHeight="1">
      <c r="A36" s="6"/>
      <c r="B36" s="24" t="s">
        <v>365</v>
      </c>
      <c r="C36" s="5" t="s">
        <v>357</v>
      </c>
      <c r="D36" s="5" t="s">
        <v>12</v>
      </c>
      <c r="E36" s="7">
        <v>438358</v>
      </c>
      <c r="F36" s="8">
        <v>280.11</v>
      </c>
      <c r="G36" s="25">
        <f t="shared" si="0"/>
        <v>1.26E-2</v>
      </c>
    </row>
    <row r="37" spans="1:7" ht="12.95" customHeight="1">
      <c r="A37" s="6"/>
      <c r="B37" s="24" t="s">
        <v>132</v>
      </c>
      <c r="C37" s="5" t="s">
        <v>80</v>
      </c>
      <c r="D37" s="5" t="s">
        <v>35</v>
      </c>
      <c r="E37" s="7">
        <v>17792</v>
      </c>
      <c r="F37" s="8">
        <v>268.49</v>
      </c>
      <c r="G37" s="25">
        <f t="shared" si="0"/>
        <v>1.21E-2</v>
      </c>
    </row>
    <row r="38" spans="1:7" ht="12.95" customHeight="1">
      <c r="A38" s="6"/>
      <c r="B38" s="24" t="s">
        <v>370</v>
      </c>
      <c r="C38" s="5" t="s">
        <v>362</v>
      </c>
      <c r="D38" s="5" t="s">
        <v>204</v>
      </c>
      <c r="E38" s="7">
        <v>33032</v>
      </c>
      <c r="F38" s="8">
        <v>264.83</v>
      </c>
      <c r="G38" s="25">
        <f t="shared" si="0"/>
        <v>1.1900000000000001E-2</v>
      </c>
    </row>
    <row r="39" spans="1:7" ht="12.95" customHeight="1">
      <c r="A39" s="6"/>
      <c r="B39" s="24" t="s">
        <v>417</v>
      </c>
      <c r="C39" s="5" t="s">
        <v>406</v>
      </c>
      <c r="D39" s="5" t="s">
        <v>249</v>
      </c>
      <c r="E39" s="7">
        <v>440000</v>
      </c>
      <c r="F39" s="8">
        <v>262.24</v>
      </c>
      <c r="G39" s="25">
        <f t="shared" ref="G39:G70" si="1">+ROUND(F39/$F$83,4)</f>
        <v>1.18E-2</v>
      </c>
    </row>
    <row r="40" spans="1:7" ht="12.95" customHeight="1">
      <c r="A40" s="6"/>
      <c r="B40" s="24" t="s">
        <v>418</v>
      </c>
      <c r="C40" s="5" t="s">
        <v>407</v>
      </c>
      <c r="D40" s="5" t="s">
        <v>12</v>
      </c>
      <c r="E40" s="7">
        <v>90000</v>
      </c>
      <c r="F40" s="8">
        <v>259.88</v>
      </c>
      <c r="G40" s="25">
        <f t="shared" si="1"/>
        <v>1.17E-2</v>
      </c>
    </row>
    <row r="41" spans="1:7" ht="12.95" customHeight="1">
      <c r="A41" s="6"/>
      <c r="B41" s="24" t="s">
        <v>117</v>
      </c>
      <c r="C41" s="5" t="s">
        <v>30</v>
      </c>
      <c r="D41" s="5" t="s">
        <v>28</v>
      </c>
      <c r="E41" s="7">
        <v>75606</v>
      </c>
      <c r="F41" s="8">
        <v>257.20999999999998</v>
      </c>
      <c r="G41" s="25">
        <f t="shared" si="1"/>
        <v>1.1599999999999999E-2</v>
      </c>
    </row>
    <row r="42" spans="1:7" ht="12.95" customHeight="1">
      <c r="A42" s="6"/>
      <c r="B42" s="24" t="s">
        <v>134</v>
      </c>
      <c r="C42" s="5" t="s">
        <v>244</v>
      </c>
      <c r="D42" s="5" t="s">
        <v>10</v>
      </c>
      <c r="E42" s="7">
        <v>70149</v>
      </c>
      <c r="F42" s="8">
        <v>253.97</v>
      </c>
      <c r="G42" s="25">
        <f t="shared" si="1"/>
        <v>1.14E-2</v>
      </c>
    </row>
    <row r="43" spans="1:7" ht="12.95" customHeight="1">
      <c r="A43" s="6"/>
      <c r="B43" s="24" t="s">
        <v>128</v>
      </c>
      <c r="C43" s="5" t="s">
        <v>70</v>
      </c>
      <c r="D43" s="5" t="s">
        <v>62</v>
      </c>
      <c r="E43" s="7">
        <v>6179</v>
      </c>
      <c r="F43" s="8">
        <v>253.95</v>
      </c>
      <c r="G43" s="25">
        <f t="shared" si="1"/>
        <v>1.14E-2</v>
      </c>
    </row>
    <row r="44" spans="1:7" ht="12.95" customHeight="1">
      <c r="A44" s="6"/>
      <c r="B44" s="24" t="s">
        <v>369</v>
      </c>
      <c r="C44" s="5" t="s">
        <v>361</v>
      </c>
      <c r="D44" s="5" t="s">
        <v>18</v>
      </c>
      <c r="E44" s="7">
        <v>65000</v>
      </c>
      <c r="F44" s="8">
        <v>248.07</v>
      </c>
      <c r="G44" s="25">
        <f t="shared" si="1"/>
        <v>1.12E-2</v>
      </c>
    </row>
    <row r="45" spans="1:7" ht="12.95" customHeight="1">
      <c r="A45" s="6"/>
      <c r="B45" s="24" t="s">
        <v>126</v>
      </c>
      <c r="C45" s="5" t="s">
        <v>72</v>
      </c>
      <c r="D45" s="5" t="s">
        <v>28</v>
      </c>
      <c r="E45" s="7">
        <v>28215</v>
      </c>
      <c r="F45" s="8">
        <v>246.22</v>
      </c>
      <c r="G45" s="25">
        <f t="shared" si="1"/>
        <v>1.11E-2</v>
      </c>
    </row>
    <row r="46" spans="1:7" ht="12.95" customHeight="1">
      <c r="A46" s="6"/>
      <c r="B46" s="24" t="s">
        <v>124</v>
      </c>
      <c r="C46" s="5" t="s">
        <v>157</v>
      </c>
      <c r="D46" s="5" t="s">
        <v>14</v>
      </c>
      <c r="E46" s="7">
        <v>12707</v>
      </c>
      <c r="F46" s="8">
        <v>242.2</v>
      </c>
      <c r="G46" s="25">
        <f t="shared" si="1"/>
        <v>1.09E-2</v>
      </c>
    </row>
    <row r="47" spans="1:7" ht="12.95" customHeight="1">
      <c r="A47" s="6"/>
      <c r="B47" s="24" t="s">
        <v>379</v>
      </c>
      <c r="C47" s="5" t="s">
        <v>386</v>
      </c>
      <c r="D47" s="5" t="s">
        <v>35</v>
      </c>
      <c r="E47" s="7">
        <v>40114</v>
      </c>
      <c r="F47" s="8">
        <v>240.24</v>
      </c>
      <c r="G47" s="25">
        <f t="shared" si="1"/>
        <v>1.0800000000000001E-2</v>
      </c>
    </row>
    <row r="48" spans="1:7" ht="12.95" customHeight="1">
      <c r="A48" s="6"/>
      <c r="B48" s="24" t="s">
        <v>20</v>
      </c>
      <c r="C48" s="5" t="s">
        <v>21</v>
      </c>
      <c r="D48" s="5" t="s">
        <v>10</v>
      </c>
      <c r="E48" s="7">
        <v>96740</v>
      </c>
      <c r="F48" s="8">
        <v>238.27</v>
      </c>
      <c r="G48" s="25">
        <f t="shared" si="1"/>
        <v>1.0699999999999999E-2</v>
      </c>
    </row>
    <row r="49" spans="1:7" ht="12.95" customHeight="1">
      <c r="A49" s="6"/>
      <c r="B49" s="24" t="s">
        <v>178</v>
      </c>
      <c r="C49" s="5" t="s">
        <v>179</v>
      </c>
      <c r="D49" s="5" t="s">
        <v>10</v>
      </c>
      <c r="E49" s="7">
        <v>240000</v>
      </c>
      <c r="F49" s="8">
        <v>236.04</v>
      </c>
      <c r="G49" s="25">
        <f t="shared" si="1"/>
        <v>1.06E-2</v>
      </c>
    </row>
    <row r="50" spans="1:7" ht="12.95" customHeight="1">
      <c r="A50" s="6"/>
      <c r="B50" s="24" t="s">
        <v>298</v>
      </c>
      <c r="C50" s="5" t="s">
        <v>304</v>
      </c>
      <c r="D50" s="5" t="s">
        <v>14</v>
      </c>
      <c r="E50" s="7">
        <v>191000</v>
      </c>
      <c r="F50" s="8">
        <v>233.4</v>
      </c>
      <c r="G50" s="25">
        <f t="shared" si="1"/>
        <v>1.0500000000000001E-2</v>
      </c>
    </row>
    <row r="51" spans="1:7" ht="12.95" customHeight="1">
      <c r="A51" s="6"/>
      <c r="B51" s="24" t="s">
        <v>210</v>
      </c>
      <c r="C51" s="5" t="s">
        <v>211</v>
      </c>
      <c r="D51" s="5" t="s">
        <v>204</v>
      </c>
      <c r="E51" s="7">
        <v>23500</v>
      </c>
      <c r="F51" s="8">
        <v>230.55</v>
      </c>
      <c r="G51" s="25">
        <f t="shared" si="1"/>
        <v>1.04E-2</v>
      </c>
    </row>
    <row r="52" spans="1:7" ht="12.95" customHeight="1">
      <c r="A52" s="6"/>
      <c r="B52" s="24" t="s">
        <v>143</v>
      </c>
      <c r="C52" s="5" t="s">
        <v>92</v>
      </c>
      <c r="D52" s="5" t="s">
        <v>93</v>
      </c>
      <c r="E52" s="7">
        <v>37509</v>
      </c>
      <c r="F52" s="8">
        <v>223.07</v>
      </c>
      <c r="G52" s="25">
        <f t="shared" si="1"/>
        <v>0.01</v>
      </c>
    </row>
    <row r="53" spans="1:7" ht="12.95" customHeight="1">
      <c r="A53" s="6"/>
      <c r="B53" s="24" t="s">
        <v>396</v>
      </c>
      <c r="C53" s="5" t="s">
        <v>393</v>
      </c>
      <c r="D53" s="5" t="s">
        <v>28</v>
      </c>
      <c r="E53" s="7">
        <v>29274</v>
      </c>
      <c r="F53" s="8">
        <v>195.48</v>
      </c>
      <c r="G53" s="25">
        <f t="shared" si="1"/>
        <v>8.8000000000000005E-3</v>
      </c>
    </row>
    <row r="54" spans="1:7" ht="12.95" customHeight="1">
      <c r="A54" s="6"/>
      <c r="B54" s="24" t="s">
        <v>367</v>
      </c>
      <c r="C54" s="5" t="s">
        <v>359</v>
      </c>
      <c r="D54" s="5" t="s">
        <v>18</v>
      </c>
      <c r="E54" s="7">
        <v>30000</v>
      </c>
      <c r="F54" s="8">
        <v>193.08</v>
      </c>
      <c r="G54" s="25">
        <f t="shared" si="1"/>
        <v>8.6999999999999994E-3</v>
      </c>
    </row>
    <row r="55" spans="1:7" ht="12.95" customHeight="1">
      <c r="A55" s="6"/>
      <c r="B55" s="24" t="s">
        <v>180</v>
      </c>
      <c r="C55" s="5" t="s">
        <v>181</v>
      </c>
      <c r="D55" s="5" t="s">
        <v>31</v>
      </c>
      <c r="E55" s="7">
        <v>14156</v>
      </c>
      <c r="F55" s="8">
        <v>191.81</v>
      </c>
      <c r="G55" s="25">
        <f t="shared" si="1"/>
        <v>8.6E-3</v>
      </c>
    </row>
    <row r="56" spans="1:7" ht="12.95" customHeight="1">
      <c r="A56" s="6"/>
      <c r="B56" s="24" t="s">
        <v>297</v>
      </c>
      <c r="C56" s="5" t="s">
        <v>214</v>
      </c>
      <c r="D56" s="5" t="s">
        <v>10</v>
      </c>
      <c r="E56" s="7">
        <v>173144</v>
      </c>
      <c r="F56" s="8">
        <v>188.73</v>
      </c>
      <c r="G56" s="25">
        <f t="shared" si="1"/>
        <v>8.5000000000000006E-3</v>
      </c>
    </row>
    <row r="57" spans="1:7" ht="12.95" customHeight="1">
      <c r="A57" s="6"/>
      <c r="B57" s="24" t="s">
        <v>352</v>
      </c>
      <c r="C57" s="5" t="s">
        <v>356</v>
      </c>
      <c r="D57" s="5" t="s">
        <v>33</v>
      </c>
      <c r="E57" s="7">
        <v>291922</v>
      </c>
      <c r="F57" s="8">
        <v>186.39</v>
      </c>
      <c r="G57" s="25">
        <f t="shared" si="1"/>
        <v>8.3999999999999995E-3</v>
      </c>
    </row>
    <row r="58" spans="1:7" ht="12.95" customHeight="1">
      <c r="A58" s="6"/>
      <c r="B58" s="24" t="s">
        <v>377</v>
      </c>
      <c r="C58" s="5" t="s">
        <v>384</v>
      </c>
      <c r="D58" s="5" t="s">
        <v>89</v>
      </c>
      <c r="E58" s="7">
        <v>38000</v>
      </c>
      <c r="F58" s="8">
        <v>184.79</v>
      </c>
      <c r="G58" s="25">
        <f t="shared" si="1"/>
        <v>8.3000000000000001E-3</v>
      </c>
    </row>
    <row r="59" spans="1:7" ht="12.95" customHeight="1">
      <c r="A59" s="6"/>
      <c r="B59" s="24" t="s">
        <v>115</v>
      </c>
      <c r="C59" s="5" t="s">
        <v>27</v>
      </c>
      <c r="D59" s="5" t="s">
        <v>28</v>
      </c>
      <c r="E59" s="7">
        <v>1982</v>
      </c>
      <c r="F59" s="8">
        <v>174.87</v>
      </c>
      <c r="G59" s="25">
        <f t="shared" si="1"/>
        <v>7.9000000000000008E-3</v>
      </c>
    </row>
    <row r="60" spans="1:7" ht="12.95" customHeight="1">
      <c r="A60" s="6"/>
      <c r="B60" s="24" t="s">
        <v>138</v>
      </c>
      <c r="C60" s="5" t="s">
        <v>94</v>
      </c>
      <c r="D60" s="5" t="s">
        <v>65</v>
      </c>
      <c r="E60" s="7">
        <v>50753</v>
      </c>
      <c r="F60" s="8">
        <v>164.95</v>
      </c>
      <c r="G60" s="25">
        <f t="shared" si="1"/>
        <v>7.4000000000000003E-3</v>
      </c>
    </row>
    <row r="61" spans="1:7" ht="12.95" customHeight="1">
      <c r="A61" s="6"/>
      <c r="B61" s="24" t="s">
        <v>167</v>
      </c>
      <c r="C61" s="5" t="s">
        <v>168</v>
      </c>
      <c r="D61" s="5" t="s">
        <v>34</v>
      </c>
      <c r="E61" s="7">
        <v>21540</v>
      </c>
      <c r="F61" s="8">
        <v>164.34</v>
      </c>
      <c r="G61" s="25">
        <f t="shared" si="1"/>
        <v>7.4000000000000003E-3</v>
      </c>
    </row>
    <row r="62" spans="1:7" ht="12.95" customHeight="1">
      <c r="A62" s="6"/>
      <c r="B62" s="24" t="s">
        <v>188</v>
      </c>
      <c r="C62" s="5" t="s">
        <v>47</v>
      </c>
      <c r="D62" s="5" t="s">
        <v>24</v>
      </c>
      <c r="E62" s="7">
        <v>30000</v>
      </c>
      <c r="F62" s="8">
        <v>158.44999999999999</v>
      </c>
      <c r="G62" s="25">
        <f t="shared" si="1"/>
        <v>7.1000000000000004E-3</v>
      </c>
    </row>
    <row r="63" spans="1:7" ht="12.95" customHeight="1">
      <c r="A63" s="6"/>
      <c r="B63" s="24" t="s">
        <v>375</v>
      </c>
      <c r="C63" s="5" t="s">
        <v>382</v>
      </c>
      <c r="D63" s="5" t="s">
        <v>204</v>
      </c>
      <c r="E63" s="7">
        <v>67000</v>
      </c>
      <c r="F63" s="8">
        <v>157.94999999999999</v>
      </c>
      <c r="G63" s="25">
        <f t="shared" si="1"/>
        <v>7.1000000000000004E-3</v>
      </c>
    </row>
    <row r="64" spans="1:7" ht="12.95" customHeight="1">
      <c r="A64" s="6"/>
      <c r="B64" s="24" t="s">
        <v>288</v>
      </c>
      <c r="C64" s="5" t="s">
        <v>286</v>
      </c>
      <c r="D64" s="5" t="s">
        <v>145</v>
      </c>
      <c r="E64" s="7">
        <v>27722</v>
      </c>
      <c r="F64" s="8">
        <v>155.69999999999999</v>
      </c>
      <c r="G64" s="25">
        <f t="shared" si="1"/>
        <v>7.0000000000000001E-3</v>
      </c>
    </row>
    <row r="65" spans="1:7" ht="12.95" customHeight="1">
      <c r="A65" s="6"/>
      <c r="B65" s="24" t="s">
        <v>264</v>
      </c>
      <c r="C65" s="5" t="s">
        <v>265</v>
      </c>
      <c r="D65" s="5" t="s">
        <v>217</v>
      </c>
      <c r="E65" s="7">
        <v>20000</v>
      </c>
      <c r="F65" s="8">
        <v>146.33000000000001</v>
      </c>
      <c r="G65" s="25">
        <f t="shared" si="1"/>
        <v>6.6E-3</v>
      </c>
    </row>
    <row r="66" spans="1:7" ht="12.95" customHeight="1">
      <c r="A66" s="6"/>
      <c r="B66" s="24" t="s">
        <v>158</v>
      </c>
      <c r="C66" s="5" t="s">
        <v>149</v>
      </c>
      <c r="D66" s="5" t="s">
        <v>14</v>
      </c>
      <c r="E66" s="7">
        <v>79348</v>
      </c>
      <c r="F66" s="8">
        <v>137.27000000000001</v>
      </c>
      <c r="G66" s="25">
        <f t="shared" si="1"/>
        <v>6.1999999999999998E-3</v>
      </c>
    </row>
    <row r="67" spans="1:7" ht="12.95" customHeight="1">
      <c r="A67" s="6"/>
      <c r="B67" s="24" t="s">
        <v>192</v>
      </c>
      <c r="C67" s="5" t="s">
        <v>193</v>
      </c>
      <c r="D67" s="5" t="s">
        <v>14</v>
      </c>
      <c r="E67" s="7">
        <v>10500</v>
      </c>
      <c r="F67" s="8">
        <v>137.21</v>
      </c>
      <c r="G67" s="25">
        <f t="shared" si="1"/>
        <v>6.1999999999999998E-3</v>
      </c>
    </row>
    <row r="68" spans="1:7" ht="12.95" customHeight="1">
      <c r="A68" s="6"/>
      <c r="B68" s="24" t="s">
        <v>318</v>
      </c>
      <c r="C68" s="5" t="s">
        <v>315</v>
      </c>
      <c r="D68" s="5" t="s">
        <v>62</v>
      </c>
      <c r="E68" s="7">
        <v>10845</v>
      </c>
      <c r="F68" s="8">
        <v>118.32</v>
      </c>
      <c r="G68" s="25">
        <f t="shared" si="1"/>
        <v>5.3E-3</v>
      </c>
    </row>
    <row r="69" spans="1:7" ht="12.95" customHeight="1">
      <c r="A69" s="6"/>
      <c r="B69" s="24" t="s">
        <v>410</v>
      </c>
      <c r="C69" s="5" t="s">
        <v>399</v>
      </c>
      <c r="D69" s="5" t="s">
        <v>420</v>
      </c>
      <c r="E69" s="7">
        <v>40000</v>
      </c>
      <c r="F69" s="8">
        <v>116.1</v>
      </c>
      <c r="G69" s="25">
        <f t="shared" si="1"/>
        <v>5.1999999999999998E-3</v>
      </c>
    </row>
    <row r="70" spans="1:7" ht="12.95" customHeight="1">
      <c r="A70" s="6"/>
      <c r="B70" s="24" t="s">
        <v>121</v>
      </c>
      <c r="C70" s="5" t="s">
        <v>63</v>
      </c>
      <c r="D70" s="5" t="s">
        <v>10</v>
      </c>
      <c r="E70" s="7">
        <v>5576</v>
      </c>
      <c r="F70" s="8">
        <v>105.84</v>
      </c>
      <c r="G70" s="25">
        <f t="shared" si="1"/>
        <v>4.7999999999999996E-3</v>
      </c>
    </row>
    <row r="71" spans="1:7" ht="12.95" customHeight="1">
      <c r="A71" s="6"/>
      <c r="B71" s="24" t="s">
        <v>349</v>
      </c>
      <c r="C71" s="5" t="s">
        <v>353</v>
      </c>
      <c r="D71" s="5" t="s">
        <v>14</v>
      </c>
      <c r="E71" s="7">
        <v>1653</v>
      </c>
      <c r="F71" s="8">
        <v>90.63</v>
      </c>
      <c r="G71" s="25">
        <f t="shared" ref="G71:G77" si="2">+ROUND(F71/$F$83,4)</f>
        <v>4.1000000000000003E-3</v>
      </c>
    </row>
    <row r="72" spans="1:7" ht="12.95" customHeight="1">
      <c r="A72" s="6"/>
      <c r="B72" s="24" t="s">
        <v>240</v>
      </c>
      <c r="C72" s="5" t="s">
        <v>241</v>
      </c>
      <c r="D72" s="5" t="s">
        <v>48</v>
      </c>
      <c r="E72" s="7">
        <v>12500</v>
      </c>
      <c r="F72" s="8">
        <v>87.31</v>
      </c>
      <c r="G72" s="25">
        <f t="shared" si="2"/>
        <v>3.8999999999999998E-3</v>
      </c>
    </row>
    <row r="73" spans="1:7" ht="12.95" customHeight="1">
      <c r="A73" s="6"/>
      <c r="B73" s="24" t="s">
        <v>423</v>
      </c>
      <c r="C73" s="5" t="s">
        <v>422</v>
      </c>
      <c r="D73" s="5" t="s">
        <v>93</v>
      </c>
      <c r="E73" s="7">
        <v>8097</v>
      </c>
      <c r="F73" s="8">
        <v>86.46</v>
      </c>
      <c r="G73" s="25">
        <f t="shared" si="2"/>
        <v>3.8999999999999998E-3</v>
      </c>
    </row>
    <row r="74" spans="1:7" ht="12.95" customHeight="1">
      <c r="A74" s="6"/>
      <c r="B74" s="24" t="s">
        <v>103</v>
      </c>
      <c r="C74" s="5" t="s">
        <v>39</v>
      </c>
      <c r="D74" s="5" t="s">
        <v>12</v>
      </c>
      <c r="E74" s="7">
        <v>30000</v>
      </c>
      <c r="F74" s="8">
        <v>83.63</v>
      </c>
      <c r="G74" s="25">
        <f t="shared" si="2"/>
        <v>3.8E-3</v>
      </c>
    </row>
    <row r="75" spans="1:7" ht="12.95" customHeight="1">
      <c r="A75" s="6"/>
      <c r="B75" s="24" t="s">
        <v>414</v>
      </c>
      <c r="C75" s="5" t="s">
        <v>403</v>
      </c>
      <c r="D75" s="5" t="s">
        <v>59</v>
      </c>
      <c r="E75" s="7">
        <v>6000</v>
      </c>
      <c r="F75" s="8">
        <v>76.58</v>
      </c>
      <c r="G75" s="25">
        <f t="shared" si="2"/>
        <v>3.3999999999999998E-3</v>
      </c>
    </row>
    <row r="76" spans="1:7" ht="12.95" customHeight="1">
      <c r="A76" s="6"/>
      <c r="B76" s="24" t="s">
        <v>106</v>
      </c>
      <c r="C76" s="5" t="s">
        <v>23</v>
      </c>
      <c r="D76" s="5" t="s">
        <v>10</v>
      </c>
      <c r="E76" s="7">
        <v>10000</v>
      </c>
      <c r="F76" s="8">
        <v>51.81</v>
      </c>
      <c r="G76" s="25">
        <f t="shared" si="2"/>
        <v>2.3E-3</v>
      </c>
    </row>
    <row r="77" spans="1:7" ht="12.95" customHeight="1">
      <c r="A77" s="6"/>
      <c r="B77" s="24" t="s">
        <v>424</v>
      </c>
      <c r="C77" s="5" t="s">
        <v>425</v>
      </c>
      <c r="D77" s="5" t="s">
        <v>89</v>
      </c>
      <c r="E77" s="7">
        <v>15220</v>
      </c>
      <c r="F77" s="8">
        <v>0.89</v>
      </c>
      <c r="G77" s="25">
        <f t="shared" si="2"/>
        <v>0</v>
      </c>
    </row>
    <row r="78" spans="1:7" ht="12.95" customHeight="1">
      <c r="A78" s="1"/>
      <c r="B78" s="22" t="s">
        <v>50</v>
      </c>
      <c r="C78" s="5" t="s">
        <v>0</v>
      </c>
      <c r="D78" s="5" t="s">
        <v>0</v>
      </c>
      <c r="E78" s="5" t="s">
        <v>0</v>
      </c>
      <c r="F78" s="9">
        <f>SUM(F7:F77)</f>
        <v>21505.150000000016</v>
      </c>
      <c r="G78" s="26">
        <f>SUM(G7:G77)</f>
        <v>0.96710000000000018</v>
      </c>
    </row>
    <row r="79" spans="1:7" ht="12.95" customHeight="1">
      <c r="A79" s="1"/>
      <c r="B79" s="27" t="s">
        <v>51</v>
      </c>
      <c r="C79" s="10" t="s">
        <v>0</v>
      </c>
      <c r="D79" s="10" t="s">
        <v>0</v>
      </c>
      <c r="E79" s="10" t="s">
        <v>0</v>
      </c>
      <c r="F79" s="11" t="s">
        <v>52</v>
      </c>
      <c r="G79" s="28" t="s">
        <v>52</v>
      </c>
    </row>
    <row r="80" spans="1:7" ht="12.95" customHeight="1">
      <c r="A80" s="1"/>
      <c r="B80" s="27" t="s">
        <v>50</v>
      </c>
      <c r="C80" s="10" t="s">
        <v>0</v>
      </c>
      <c r="D80" s="10" t="s">
        <v>0</v>
      </c>
      <c r="E80" s="10" t="s">
        <v>0</v>
      </c>
      <c r="F80" s="11" t="s">
        <v>52</v>
      </c>
      <c r="G80" s="28" t="s">
        <v>52</v>
      </c>
    </row>
    <row r="81" spans="1:7" ht="12.95" customHeight="1">
      <c r="A81" s="1"/>
      <c r="B81" s="27" t="s">
        <v>53</v>
      </c>
      <c r="C81" s="12" t="s">
        <v>0</v>
      </c>
      <c r="D81" s="10" t="s">
        <v>0</v>
      </c>
      <c r="E81" s="12" t="s">
        <v>0</v>
      </c>
      <c r="F81" s="9">
        <f>+F78</f>
        <v>21505.150000000016</v>
      </c>
      <c r="G81" s="26">
        <f>+G78</f>
        <v>0.96710000000000018</v>
      </c>
    </row>
    <row r="82" spans="1:7" ht="12.95" customHeight="1">
      <c r="A82" s="1"/>
      <c r="B82" s="27" t="s">
        <v>54</v>
      </c>
      <c r="C82" s="5" t="s">
        <v>0</v>
      </c>
      <c r="D82" s="10" t="s">
        <v>0</v>
      </c>
      <c r="E82" s="5" t="s">
        <v>0</v>
      </c>
      <c r="F82" s="13">
        <f>+F83-F81</f>
        <v>732.93999999998414</v>
      </c>
      <c r="G82" s="26">
        <f>+G83-G81</f>
        <v>3.2899999999999818E-2</v>
      </c>
    </row>
    <row r="83" spans="1:7" ht="12.95" customHeight="1" thickBot="1">
      <c r="A83" s="1"/>
      <c r="B83" s="29" t="s">
        <v>55</v>
      </c>
      <c r="C83" s="30" t="s">
        <v>0</v>
      </c>
      <c r="D83" s="30" t="s">
        <v>0</v>
      </c>
      <c r="E83" s="30" t="s">
        <v>0</v>
      </c>
      <c r="F83" s="31">
        <v>22238.09</v>
      </c>
      <c r="G83" s="32">
        <v>1</v>
      </c>
    </row>
    <row r="84" spans="1:7">
      <c r="A84" s="1"/>
      <c r="B84" s="2"/>
      <c r="C84" s="1"/>
      <c r="D84" s="1"/>
      <c r="E84" s="1"/>
      <c r="F84" s="1"/>
      <c r="G84" s="1"/>
    </row>
    <row r="85" spans="1:7">
      <c r="A85" s="1"/>
      <c r="B85" s="35" t="s">
        <v>347</v>
      </c>
      <c r="C85" s="1"/>
      <c r="D85" s="1"/>
      <c r="E85" s="1"/>
      <c r="F85" s="1"/>
      <c r="G85" s="17"/>
    </row>
    <row r="86" spans="1:7">
      <c r="A86" s="1"/>
      <c r="B86" s="35" t="s">
        <v>348</v>
      </c>
      <c r="C86" s="1"/>
      <c r="D86" s="1"/>
      <c r="E86" s="1"/>
      <c r="F86" s="16"/>
      <c r="G86" s="1"/>
    </row>
  </sheetData>
  <sortState ref="B5:G77">
    <sortCondition descending="1" ref="F5:F7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70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82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43" t="s">
        <v>7</v>
      </c>
      <c r="C5" s="38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43" t="s">
        <v>8</v>
      </c>
      <c r="C6" s="38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99</v>
      </c>
      <c r="C7" s="5" t="s">
        <v>15</v>
      </c>
      <c r="D7" s="5" t="s">
        <v>16</v>
      </c>
      <c r="E7" s="7">
        <v>4541</v>
      </c>
      <c r="F7" s="39">
        <v>43.73</v>
      </c>
      <c r="G7" s="41">
        <f t="shared" ref="G7:G38" si="0">+ROUND(F7/$F$67,4)</f>
        <v>8.0199999999999994E-2</v>
      </c>
    </row>
    <row r="8" spans="1:7" ht="12.95" customHeight="1">
      <c r="A8" s="1"/>
      <c r="B8" s="24" t="s">
        <v>101</v>
      </c>
      <c r="C8" s="5" t="s">
        <v>17</v>
      </c>
      <c r="D8" s="5" t="s">
        <v>18</v>
      </c>
      <c r="E8" s="7">
        <v>2540</v>
      </c>
      <c r="F8" s="39">
        <v>35.58</v>
      </c>
      <c r="G8" s="41">
        <f t="shared" si="0"/>
        <v>6.5199999999999994E-2</v>
      </c>
    </row>
    <row r="9" spans="1:7" ht="12.95" customHeight="1">
      <c r="A9" s="6"/>
      <c r="B9" s="38" t="s">
        <v>310</v>
      </c>
      <c r="C9" s="38" t="s">
        <v>311</v>
      </c>
      <c r="D9" s="5" t="s">
        <v>204</v>
      </c>
      <c r="E9" s="7">
        <v>6852</v>
      </c>
      <c r="F9" s="8">
        <v>22.37</v>
      </c>
      <c r="G9" s="25">
        <f t="shared" si="0"/>
        <v>4.1000000000000002E-2</v>
      </c>
    </row>
    <row r="10" spans="1:7" ht="12.95" customHeight="1">
      <c r="A10" s="6"/>
      <c r="B10" s="38" t="s">
        <v>212</v>
      </c>
      <c r="C10" s="38" t="s">
        <v>213</v>
      </c>
      <c r="D10" s="5" t="s">
        <v>28</v>
      </c>
      <c r="E10" s="7">
        <v>11215</v>
      </c>
      <c r="F10" s="8">
        <v>18.440000000000001</v>
      </c>
      <c r="G10" s="25">
        <f t="shared" si="0"/>
        <v>3.3799999999999997E-2</v>
      </c>
    </row>
    <row r="11" spans="1:7" ht="12.95" customHeight="1">
      <c r="A11" s="6"/>
      <c r="B11" s="38" t="s">
        <v>147</v>
      </c>
      <c r="C11" s="38" t="s">
        <v>173</v>
      </c>
      <c r="D11" s="5" t="s">
        <v>93</v>
      </c>
      <c r="E11" s="7">
        <v>5631</v>
      </c>
      <c r="F11" s="8">
        <v>18.309999999999999</v>
      </c>
      <c r="G11" s="25">
        <f t="shared" si="0"/>
        <v>3.3599999999999998E-2</v>
      </c>
    </row>
    <row r="12" spans="1:7" ht="12.95" customHeight="1">
      <c r="A12" s="6"/>
      <c r="B12" s="38" t="s">
        <v>134</v>
      </c>
      <c r="C12" s="38" t="s">
        <v>244</v>
      </c>
      <c r="D12" s="5" t="s">
        <v>10</v>
      </c>
      <c r="E12" s="7">
        <v>5000</v>
      </c>
      <c r="F12" s="8">
        <v>18.100000000000001</v>
      </c>
      <c r="G12" s="25">
        <f t="shared" si="0"/>
        <v>3.32E-2</v>
      </c>
    </row>
    <row r="13" spans="1:7" ht="12.95" customHeight="1">
      <c r="A13" s="6"/>
      <c r="B13" s="38" t="s">
        <v>126</v>
      </c>
      <c r="C13" s="38" t="s">
        <v>72</v>
      </c>
      <c r="D13" s="5" t="s">
        <v>28</v>
      </c>
      <c r="E13" s="7">
        <v>2000</v>
      </c>
      <c r="F13" s="8">
        <v>17.45</v>
      </c>
      <c r="G13" s="25">
        <f t="shared" si="0"/>
        <v>3.2000000000000001E-2</v>
      </c>
    </row>
    <row r="14" spans="1:7" ht="12.95" customHeight="1">
      <c r="A14" s="6"/>
      <c r="B14" s="38" t="s">
        <v>171</v>
      </c>
      <c r="C14" s="38" t="s">
        <v>172</v>
      </c>
      <c r="D14" s="5" t="s">
        <v>89</v>
      </c>
      <c r="E14" s="7">
        <v>1618</v>
      </c>
      <c r="F14" s="8">
        <v>17.170000000000002</v>
      </c>
      <c r="G14" s="25">
        <f t="shared" si="0"/>
        <v>3.15E-2</v>
      </c>
    </row>
    <row r="15" spans="1:7" ht="12.95" customHeight="1">
      <c r="A15" s="6"/>
      <c r="B15" s="38" t="s">
        <v>152</v>
      </c>
      <c r="C15" s="38" t="s">
        <v>153</v>
      </c>
      <c r="D15" s="5" t="s">
        <v>48</v>
      </c>
      <c r="E15" s="7">
        <v>1124</v>
      </c>
      <c r="F15" s="8">
        <v>16.239999999999998</v>
      </c>
      <c r="G15" s="25">
        <f t="shared" si="0"/>
        <v>2.98E-2</v>
      </c>
    </row>
    <row r="16" spans="1:7" ht="12.95" customHeight="1">
      <c r="A16" s="6"/>
      <c r="B16" s="38" t="s">
        <v>350</v>
      </c>
      <c r="C16" s="38" t="s">
        <v>354</v>
      </c>
      <c r="D16" s="5" t="s">
        <v>59</v>
      </c>
      <c r="E16" s="7">
        <v>20</v>
      </c>
      <c r="F16" s="8">
        <v>15.98</v>
      </c>
      <c r="G16" s="25">
        <f t="shared" si="0"/>
        <v>2.93E-2</v>
      </c>
    </row>
    <row r="17" spans="1:7" ht="12.95" customHeight="1">
      <c r="A17" s="6"/>
      <c r="B17" s="38" t="s">
        <v>229</v>
      </c>
      <c r="C17" s="38" t="s">
        <v>230</v>
      </c>
      <c r="D17" s="5" t="s">
        <v>204</v>
      </c>
      <c r="E17" s="7">
        <v>1700</v>
      </c>
      <c r="F17" s="8">
        <v>13.62</v>
      </c>
      <c r="G17" s="25">
        <f t="shared" si="0"/>
        <v>2.5000000000000001E-2</v>
      </c>
    </row>
    <row r="18" spans="1:7" ht="12.95" customHeight="1">
      <c r="A18" s="6"/>
      <c r="B18" s="38" t="s">
        <v>106</v>
      </c>
      <c r="C18" s="38" t="s">
        <v>23</v>
      </c>
      <c r="D18" s="5" t="s">
        <v>10</v>
      </c>
      <c r="E18" s="7">
        <v>2500</v>
      </c>
      <c r="F18" s="8">
        <v>12.95</v>
      </c>
      <c r="G18" s="25">
        <f t="shared" si="0"/>
        <v>2.3699999999999999E-2</v>
      </c>
    </row>
    <row r="19" spans="1:7" ht="12.95" customHeight="1">
      <c r="A19" s="6"/>
      <c r="B19" s="38" t="s">
        <v>300</v>
      </c>
      <c r="C19" s="38" t="s">
        <v>306</v>
      </c>
      <c r="D19" s="5" t="s">
        <v>59</v>
      </c>
      <c r="E19" s="7">
        <v>2111</v>
      </c>
      <c r="F19" s="8">
        <v>12.6</v>
      </c>
      <c r="G19" s="25">
        <f t="shared" si="0"/>
        <v>2.3099999999999999E-2</v>
      </c>
    </row>
    <row r="20" spans="1:7" ht="12.95" customHeight="1">
      <c r="A20" s="6"/>
      <c r="B20" s="38" t="s">
        <v>142</v>
      </c>
      <c r="C20" s="38" t="s">
        <v>88</v>
      </c>
      <c r="D20" s="5" t="s">
        <v>89</v>
      </c>
      <c r="E20" s="7">
        <v>5626</v>
      </c>
      <c r="F20" s="8">
        <v>11.68</v>
      </c>
      <c r="G20" s="25">
        <f t="shared" si="0"/>
        <v>2.1399999999999999E-2</v>
      </c>
    </row>
    <row r="21" spans="1:7" ht="12.95" customHeight="1">
      <c r="A21" s="6"/>
      <c r="B21" s="38" t="s">
        <v>231</v>
      </c>
      <c r="C21" s="38" t="s">
        <v>232</v>
      </c>
      <c r="D21" s="5" t="s">
        <v>18</v>
      </c>
      <c r="E21" s="7">
        <v>6898</v>
      </c>
      <c r="F21" s="8">
        <v>10.9</v>
      </c>
      <c r="G21" s="25">
        <f t="shared" si="0"/>
        <v>0.02</v>
      </c>
    </row>
    <row r="22" spans="1:7" ht="12.95" customHeight="1">
      <c r="A22" s="6"/>
      <c r="B22" s="38" t="s">
        <v>112</v>
      </c>
      <c r="C22" s="38" t="s">
        <v>36</v>
      </c>
      <c r="D22" s="5" t="s">
        <v>22</v>
      </c>
      <c r="E22" s="7">
        <v>796</v>
      </c>
      <c r="F22" s="8">
        <v>10.39</v>
      </c>
      <c r="G22" s="25">
        <f t="shared" si="0"/>
        <v>1.9E-2</v>
      </c>
    </row>
    <row r="23" spans="1:7" ht="12.95" customHeight="1">
      <c r="A23" s="6"/>
      <c r="B23" s="38" t="s">
        <v>367</v>
      </c>
      <c r="C23" s="38" t="s">
        <v>359</v>
      </c>
      <c r="D23" s="5" t="s">
        <v>18</v>
      </c>
      <c r="E23" s="7">
        <v>1608</v>
      </c>
      <c r="F23" s="8">
        <v>10.35</v>
      </c>
      <c r="G23" s="25">
        <f t="shared" si="0"/>
        <v>1.9E-2</v>
      </c>
    </row>
    <row r="24" spans="1:7" ht="12.95" customHeight="1">
      <c r="A24" s="6"/>
      <c r="B24" s="38" t="s">
        <v>148</v>
      </c>
      <c r="C24" s="38" t="s">
        <v>275</v>
      </c>
      <c r="D24" s="5" t="s">
        <v>65</v>
      </c>
      <c r="E24" s="7">
        <v>3528</v>
      </c>
      <c r="F24" s="8">
        <v>10.18</v>
      </c>
      <c r="G24" s="25">
        <f t="shared" si="0"/>
        <v>1.8700000000000001E-2</v>
      </c>
    </row>
    <row r="25" spans="1:7" ht="12.95" customHeight="1">
      <c r="A25" s="6"/>
      <c r="B25" s="38" t="s">
        <v>104</v>
      </c>
      <c r="C25" s="38" t="s">
        <v>19</v>
      </c>
      <c r="D25" s="5" t="s">
        <v>10</v>
      </c>
      <c r="E25" s="7">
        <v>3441</v>
      </c>
      <c r="F25" s="8">
        <v>9.7899999999999991</v>
      </c>
      <c r="G25" s="25">
        <f t="shared" si="0"/>
        <v>1.7899999999999999E-2</v>
      </c>
    </row>
    <row r="26" spans="1:7" ht="12.95" customHeight="1">
      <c r="A26" s="6"/>
      <c r="B26" s="38" t="s">
        <v>318</v>
      </c>
      <c r="C26" s="38" t="s">
        <v>315</v>
      </c>
      <c r="D26" s="5" t="s">
        <v>62</v>
      </c>
      <c r="E26" s="7">
        <v>896</v>
      </c>
      <c r="F26" s="8">
        <v>9.7799999999999994</v>
      </c>
      <c r="G26" s="25">
        <f t="shared" si="0"/>
        <v>1.7899999999999999E-2</v>
      </c>
    </row>
    <row r="27" spans="1:7" ht="12.95" customHeight="1">
      <c r="A27" s="6"/>
      <c r="B27" s="38" t="s">
        <v>278</v>
      </c>
      <c r="C27" s="38" t="s">
        <v>282</v>
      </c>
      <c r="D27" s="5" t="s">
        <v>145</v>
      </c>
      <c r="E27" s="7">
        <v>3149</v>
      </c>
      <c r="F27" s="8">
        <v>9.56</v>
      </c>
      <c r="G27" s="25">
        <f t="shared" si="0"/>
        <v>1.7500000000000002E-2</v>
      </c>
    </row>
    <row r="28" spans="1:7" ht="12.95" customHeight="1">
      <c r="A28" s="6"/>
      <c r="B28" s="38" t="s">
        <v>110</v>
      </c>
      <c r="C28" s="38" t="s">
        <v>189</v>
      </c>
      <c r="D28" s="5" t="s">
        <v>31</v>
      </c>
      <c r="E28" s="7">
        <v>6780</v>
      </c>
      <c r="F28" s="8">
        <v>8.91</v>
      </c>
      <c r="G28" s="25">
        <f t="shared" si="0"/>
        <v>1.6299999999999999E-2</v>
      </c>
    </row>
    <row r="29" spans="1:7" ht="12.95" customHeight="1">
      <c r="A29" s="6"/>
      <c r="B29" s="38" t="s">
        <v>312</v>
      </c>
      <c r="C29" s="38" t="s">
        <v>313</v>
      </c>
      <c r="D29" s="5" t="s">
        <v>18</v>
      </c>
      <c r="E29" s="7">
        <v>56325</v>
      </c>
      <c r="F29" s="8">
        <v>8.42</v>
      </c>
      <c r="G29" s="25">
        <f t="shared" si="0"/>
        <v>1.54E-2</v>
      </c>
    </row>
    <row r="30" spans="1:7" ht="12.95" customHeight="1">
      <c r="A30" s="6"/>
      <c r="B30" s="38" t="s">
        <v>415</v>
      </c>
      <c r="C30" s="38" t="s">
        <v>404</v>
      </c>
      <c r="D30" s="5" t="s">
        <v>204</v>
      </c>
      <c r="E30" s="7">
        <v>2000</v>
      </c>
      <c r="F30" s="8">
        <v>8.33</v>
      </c>
      <c r="G30" s="25">
        <f t="shared" si="0"/>
        <v>1.5299999999999999E-2</v>
      </c>
    </row>
    <row r="31" spans="1:7" ht="12.95" customHeight="1">
      <c r="A31" s="6"/>
      <c r="B31" s="38" t="s">
        <v>317</v>
      </c>
      <c r="C31" s="38" t="s">
        <v>314</v>
      </c>
      <c r="D31" s="5" t="s">
        <v>320</v>
      </c>
      <c r="E31" s="7">
        <v>5052</v>
      </c>
      <c r="F31" s="8">
        <v>7.08</v>
      </c>
      <c r="G31" s="25">
        <f t="shared" si="0"/>
        <v>1.2999999999999999E-2</v>
      </c>
    </row>
    <row r="32" spans="1:7" ht="12.95" customHeight="1">
      <c r="A32" s="6"/>
      <c r="B32" s="38" t="s">
        <v>165</v>
      </c>
      <c r="C32" s="38" t="s">
        <v>166</v>
      </c>
      <c r="D32" s="5" t="s">
        <v>65</v>
      </c>
      <c r="E32" s="7">
        <v>800</v>
      </c>
      <c r="F32" s="8">
        <v>7.06</v>
      </c>
      <c r="G32" s="25">
        <f t="shared" si="0"/>
        <v>1.29E-2</v>
      </c>
    </row>
    <row r="33" spans="1:7" ht="12.95" customHeight="1">
      <c r="A33" s="6"/>
      <c r="B33" s="38" t="s">
        <v>330</v>
      </c>
      <c r="C33" s="38" t="s">
        <v>341</v>
      </c>
      <c r="D33" s="5" t="s">
        <v>145</v>
      </c>
      <c r="E33" s="7">
        <v>1857</v>
      </c>
      <c r="F33" s="8">
        <v>6.57</v>
      </c>
      <c r="G33" s="25">
        <f t="shared" si="0"/>
        <v>1.2E-2</v>
      </c>
    </row>
    <row r="34" spans="1:7" ht="12.95" customHeight="1">
      <c r="A34" s="6"/>
      <c r="B34" s="38" t="s">
        <v>380</v>
      </c>
      <c r="C34" s="38" t="s">
        <v>387</v>
      </c>
      <c r="D34" s="5" t="s">
        <v>204</v>
      </c>
      <c r="E34" s="7">
        <v>500</v>
      </c>
      <c r="F34" s="8">
        <v>6.11</v>
      </c>
      <c r="G34" s="25">
        <f t="shared" si="0"/>
        <v>1.12E-2</v>
      </c>
    </row>
    <row r="35" spans="1:7" ht="12.95" customHeight="1">
      <c r="A35" s="6"/>
      <c r="B35" s="38" t="s">
        <v>218</v>
      </c>
      <c r="C35" s="38" t="s">
        <v>219</v>
      </c>
      <c r="D35" s="5" t="s">
        <v>48</v>
      </c>
      <c r="E35" s="7">
        <v>4765</v>
      </c>
      <c r="F35" s="8">
        <v>5.96</v>
      </c>
      <c r="G35" s="25">
        <f t="shared" si="0"/>
        <v>1.09E-2</v>
      </c>
    </row>
    <row r="36" spans="1:7" ht="12.95" customHeight="1">
      <c r="A36" s="6"/>
      <c r="B36" s="38" t="s">
        <v>262</v>
      </c>
      <c r="C36" s="38" t="s">
        <v>263</v>
      </c>
      <c r="D36" s="5" t="s">
        <v>31</v>
      </c>
      <c r="E36" s="7">
        <v>684</v>
      </c>
      <c r="F36" s="8">
        <v>5.82</v>
      </c>
      <c r="G36" s="25">
        <f t="shared" si="0"/>
        <v>1.0699999999999999E-2</v>
      </c>
    </row>
    <row r="37" spans="1:7" ht="12.95" customHeight="1">
      <c r="A37" s="6"/>
      <c r="B37" s="38" t="s">
        <v>418</v>
      </c>
      <c r="C37" s="38" t="s">
        <v>407</v>
      </c>
      <c r="D37" s="5" t="s">
        <v>12</v>
      </c>
      <c r="E37" s="7">
        <v>2000</v>
      </c>
      <c r="F37" s="8">
        <v>5.78</v>
      </c>
      <c r="G37" s="25">
        <f t="shared" si="0"/>
        <v>1.06E-2</v>
      </c>
    </row>
    <row r="38" spans="1:7" ht="12.95" customHeight="1">
      <c r="A38" s="6"/>
      <c r="B38" s="38" t="s">
        <v>258</v>
      </c>
      <c r="C38" s="38" t="s">
        <v>259</v>
      </c>
      <c r="D38" s="5" t="s">
        <v>204</v>
      </c>
      <c r="E38" s="7">
        <v>363</v>
      </c>
      <c r="F38" s="8">
        <v>5.74</v>
      </c>
      <c r="G38" s="25">
        <f t="shared" si="0"/>
        <v>1.0500000000000001E-2</v>
      </c>
    </row>
    <row r="39" spans="1:7" ht="12.95" customHeight="1">
      <c r="A39" s="6"/>
      <c r="B39" s="38" t="s">
        <v>250</v>
      </c>
      <c r="C39" s="38" t="s">
        <v>251</v>
      </c>
      <c r="D39" s="5" t="s">
        <v>145</v>
      </c>
      <c r="E39" s="7">
        <v>1207</v>
      </c>
      <c r="F39" s="8">
        <v>5.61</v>
      </c>
      <c r="G39" s="25">
        <f t="shared" ref="G39:G61" si="1">+ROUND(F39/$F$67,4)</f>
        <v>1.03E-2</v>
      </c>
    </row>
    <row r="40" spans="1:7" ht="12.95" customHeight="1">
      <c r="A40" s="6"/>
      <c r="B40" s="38" t="s">
        <v>373</v>
      </c>
      <c r="C40" s="38" t="s">
        <v>374</v>
      </c>
      <c r="D40" s="5" t="s">
        <v>204</v>
      </c>
      <c r="E40" s="7">
        <v>304</v>
      </c>
      <c r="F40" s="8">
        <v>5.52</v>
      </c>
      <c r="G40" s="25">
        <f t="shared" si="1"/>
        <v>1.01E-2</v>
      </c>
    </row>
    <row r="41" spans="1:7" ht="12.95" customHeight="1">
      <c r="A41" s="6"/>
      <c r="B41" s="38" t="s">
        <v>220</v>
      </c>
      <c r="C41" s="38" t="s">
        <v>221</v>
      </c>
      <c r="D41" s="5" t="s">
        <v>48</v>
      </c>
      <c r="E41" s="7">
        <v>640</v>
      </c>
      <c r="F41" s="8">
        <v>5.29</v>
      </c>
      <c r="G41" s="25">
        <f t="shared" si="1"/>
        <v>9.7000000000000003E-3</v>
      </c>
    </row>
    <row r="42" spans="1:7" ht="12.95" customHeight="1">
      <c r="A42" s="6"/>
      <c r="B42" s="38" t="s">
        <v>150</v>
      </c>
      <c r="C42" s="38" t="s">
        <v>151</v>
      </c>
      <c r="D42" s="5" t="s">
        <v>89</v>
      </c>
      <c r="E42" s="7">
        <v>5686</v>
      </c>
      <c r="F42" s="8">
        <v>5.24</v>
      </c>
      <c r="G42" s="25">
        <f t="shared" si="1"/>
        <v>9.5999999999999992E-3</v>
      </c>
    </row>
    <row r="43" spans="1:7" ht="12.95" customHeight="1">
      <c r="A43" s="6"/>
      <c r="B43" s="38" t="s">
        <v>222</v>
      </c>
      <c r="C43" s="38" t="s">
        <v>223</v>
      </c>
      <c r="D43" s="5" t="s">
        <v>31</v>
      </c>
      <c r="E43" s="7">
        <v>62</v>
      </c>
      <c r="F43" s="8">
        <v>5.24</v>
      </c>
      <c r="G43" s="25">
        <f t="shared" si="1"/>
        <v>9.5999999999999992E-3</v>
      </c>
    </row>
    <row r="44" spans="1:7" ht="12.95" customHeight="1">
      <c r="A44" s="6"/>
      <c r="B44" s="38" t="s">
        <v>174</v>
      </c>
      <c r="C44" s="38" t="s">
        <v>175</v>
      </c>
      <c r="D44" s="5" t="s">
        <v>145</v>
      </c>
      <c r="E44" s="7">
        <v>3088</v>
      </c>
      <c r="F44" s="8">
        <v>5.16</v>
      </c>
      <c r="G44" s="25">
        <f t="shared" si="1"/>
        <v>9.4999999999999998E-3</v>
      </c>
    </row>
    <row r="45" spans="1:7" ht="12.95" customHeight="1">
      <c r="A45" s="6"/>
      <c r="B45" s="38" t="s">
        <v>158</v>
      </c>
      <c r="C45" s="38" t="s">
        <v>149</v>
      </c>
      <c r="D45" s="5" t="s">
        <v>14</v>
      </c>
      <c r="E45" s="7">
        <v>2968</v>
      </c>
      <c r="F45" s="8">
        <v>5.13</v>
      </c>
      <c r="G45" s="25">
        <f t="shared" si="1"/>
        <v>9.4000000000000004E-3</v>
      </c>
    </row>
    <row r="46" spans="1:7" ht="12.95" customHeight="1">
      <c r="A46" s="6"/>
      <c r="B46" s="38" t="s">
        <v>331</v>
      </c>
      <c r="C46" s="38" t="s">
        <v>342</v>
      </c>
      <c r="D46" s="5" t="s">
        <v>48</v>
      </c>
      <c r="E46" s="7">
        <v>2959</v>
      </c>
      <c r="F46" s="8">
        <v>5.1100000000000003</v>
      </c>
      <c r="G46" s="25">
        <f t="shared" si="1"/>
        <v>9.4000000000000004E-3</v>
      </c>
    </row>
    <row r="47" spans="1:7" ht="12.95" customHeight="1">
      <c r="A47" s="6"/>
      <c r="B47" s="38" t="s">
        <v>260</v>
      </c>
      <c r="C47" s="38" t="s">
        <v>261</v>
      </c>
      <c r="D47" s="5" t="s">
        <v>62</v>
      </c>
      <c r="E47" s="7">
        <v>1229</v>
      </c>
      <c r="F47" s="8">
        <v>5.01</v>
      </c>
      <c r="G47" s="25">
        <f t="shared" si="1"/>
        <v>9.1999999999999998E-3</v>
      </c>
    </row>
    <row r="48" spans="1:7" ht="12.95" customHeight="1">
      <c r="A48" s="6"/>
      <c r="B48" s="38" t="s">
        <v>178</v>
      </c>
      <c r="C48" s="38" t="s">
        <v>179</v>
      </c>
      <c r="D48" s="5" t="s">
        <v>10</v>
      </c>
      <c r="E48" s="7">
        <v>5000</v>
      </c>
      <c r="F48" s="8">
        <v>4.92</v>
      </c>
      <c r="G48" s="25">
        <f t="shared" si="1"/>
        <v>8.9999999999999993E-3</v>
      </c>
    </row>
    <row r="49" spans="1:7" ht="12.95" customHeight="1">
      <c r="A49" s="6"/>
      <c r="B49" s="38" t="s">
        <v>184</v>
      </c>
      <c r="C49" s="38" t="s">
        <v>185</v>
      </c>
      <c r="D49" s="5" t="s">
        <v>48</v>
      </c>
      <c r="E49" s="7">
        <v>500</v>
      </c>
      <c r="F49" s="8">
        <v>4.76</v>
      </c>
      <c r="G49" s="25">
        <f t="shared" si="1"/>
        <v>8.6999999999999994E-3</v>
      </c>
    </row>
    <row r="50" spans="1:7" ht="12.95" customHeight="1">
      <c r="A50" s="6"/>
      <c r="B50" s="38" t="s">
        <v>143</v>
      </c>
      <c r="C50" s="38" t="s">
        <v>92</v>
      </c>
      <c r="D50" s="5" t="s">
        <v>93</v>
      </c>
      <c r="E50" s="7">
        <v>785</v>
      </c>
      <c r="F50" s="8">
        <v>4.67</v>
      </c>
      <c r="G50" s="25">
        <f t="shared" si="1"/>
        <v>8.6E-3</v>
      </c>
    </row>
    <row r="51" spans="1:7" ht="12.95" customHeight="1">
      <c r="A51" s="6"/>
      <c r="B51" s="38" t="s">
        <v>233</v>
      </c>
      <c r="C51" s="38" t="s">
        <v>234</v>
      </c>
      <c r="D51" s="5" t="s">
        <v>96</v>
      </c>
      <c r="E51" s="7">
        <v>5754</v>
      </c>
      <c r="F51" s="8">
        <v>4.6399999999999997</v>
      </c>
      <c r="G51" s="25">
        <f t="shared" si="1"/>
        <v>8.5000000000000006E-3</v>
      </c>
    </row>
    <row r="52" spans="1:7" ht="12.95" customHeight="1">
      <c r="A52" s="6"/>
      <c r="B52" s="38" t="s">
        <v>379</v>
      </c>
      <c r="C52" s="38" t="s">
        <v>386</v>
      </c>
      <c r="D52" s="5" t="s">
        <v>35</v>
      </c>
      <c r="E52" s="7">
        <v>756</v>
      </c>
      <c r="F52" s="8">
        <v>4.53</v>
      </c>
      <c r="G52" s="25">
        <f t="shared" si="1"/>
        <v>8.3000000000000001E-3</v>
      </c>
    </row>
    <row r="53" spans="1:7" ht="12.95" customHeight="1">
      <c r="A53" s="6"/>
      <c r="B53" s="38" t="s">
        <v>290</v>
      </c>
      <c r="C53" s="38" t="s">
        <v>289</v>
      </c>
      <c r="D53" s="5" t="s">
        <v>31</v>
      </c>
      <c r="E53" s="7">
        <v>5152</v>
      </c>
      <c r="F53" s="8">
        <v>4.5199999999999996</v>
      </c>
      <c r="G53" s="25">
        <f t="shared" si="1"/>
        <v>8.3000000000000001E-3</v>
      </c>
    </row>
    <row r="54" spans="1:7" ht="12.95" customHeight="1">
      <c r="A54" s="6"/>
      <c r="B54" s="38" t="s">
        <v>237</v>
      </c>
      <c r="C54" s="38" t="s">
        <v>238</v>
      </c>
      <c r="D54" s="5" t="s">
        <v>14</v>
      </c>
      <c r="E54" s="7">
        <v>225</v>
      </c>
      <c r="F54" s="8">
        <v>3.63</v>
      </c>
      <c r="G54" s="25">
        <f t="shared" si="1"/>
        <v>6.7000000000000002E-3</v>
      </c>
    </row>
    <row r="55" spans="1:7" ht="12.95" customHeight="1">
      <c r="A55" s="6"/>
      <c r="B55" s="38" t="s">
        <v>200</v>
      </c>
      <c r="C55" s="38" t="s">
        <v>201</v>
      </c>
      <c r="D55" s="5" t="s">
        <v>22</v>
      </c>
      <c r="E55" s="7">
        <v>257</v>
      </c>
      <c r="F55" s="8">
        <v>3.6</v>
      </c>
      <c r="G55" s="25">
        <f t="shared" si="1"/>
        <v>6.6E-3</v>
      </c>
    </row>
    <row r="56" spans="1:7" ht="12.95" customHeight="1">
      <c r="A56" s="6"/>
      <c r="B56" s="38" t="s">
        <v>169</v>
      </c>
      <c r="C56" s="38" t="s">
        <v>170</v>
      </c>
      <c r="D56" s="5" t="s">
        <v>65</v>
      </c>
      <c r="E56" s="7">
        <v>1985</v>
      </c>
      <c r="F56" s="8">
        <v>3.53</v>
      </c>
      <c r="G56" s="25">
        <f t="shared" si="1"/>
        <v>6.4999999999999997E-3</v>
      </c>
    </row>
    <row r="57" spans="1:7" ht="12.95" customHeight="1">
      <c r="A57" s="6"/>
      <c r="B57" s="38" t="s">
        <v>240</v>
      </c>
      <c r="C57" s="38" t="s">
        <v>241</v>
      </c>
      <c r="D57" s="5" t="s">
        <v>48</v>
      </c>
      <c r="E57" s="7">
        <v>500</v>
      </c>
      <c r="F57" s="8">
        <v>3.49</v>
      </c>
      <c r="G57" s="25">
        <f t="shared" si="1"/>
        <v>6.4000000000000003E-3</v>
      </c>
    </row>
    <row r="58" spans="1:7" ht="12.95" customHeight="1">
      <c r="A58" s="6"/>
      <c r="B58" s="38" t="s">
        <v>242</v>
      </c>
      <c r="C58" s="38" t="s">
        <v>243</v>
      </c>
      <c r="D58" s="5" t="s">
        <v>93</v>
      </c>
      <c r="E58" s="7">
        <v>751</v>
      </c>
      <c r="F58" s="8">
        <v>3.46</v>
      </c>
      <c r="G58" s="25">
        <f t="shared" si="1"/>
        <v>6.3E-3</v>
      </c>
    </row>
    <row r="59" spans="1:7" ht="12.95" customHeight="1">
      <c r="A59" s="6"/>
      <c r="B59" s="38" t="s">
        <v>190</v>
      </c>
      <c r="C59" s="38" t="s">
        <v>191</v>
      </c>
      <c r="D59" s="5" t="s">
        <v>145</v>
      </c>
      <c r="E59" s="7">
        <v>423</v>
      </c>
      <c r="F59" s="8">
        <v>3.4</v>
      </c>
      <c r="G59" s="25">
        <f t="shared" si="1"/>
        <v>6.1999999999999998E-3</v>
      </c>
    </row>
    <row r="60" spans="1:7" ht="12.95" customHeight="1">
      <c r="A60" s="6"/>
      <c r="B60" s="38" t="s">
        <v>252</v>
      </c>
      <c r="C60" s="38" t="s">
        <v>253</v>
      </c>
      <c r="D60" s="5" t="s">
        <v>26</v>
      </c>
      <c r="E60" s="7">
        <v>1616</v>
      </c>
      <c r="F60" s="8">
        <v>3.32</v>
      </c>
      <c r="G60" s="25">
        <f t="shared" si="1"/>
        <v>6.1000000000000004E-3</v>
      </c>
    </row>
    <row r="61" spans="1:7" ht="12.95" customHeight="1">
      <c r="A61" s="6"/>
      <c r="B61" s="38" t="s">
        <v>424</v>
      </c>
      <c r="C61" s="38" t="s">
        <v>425</v>
      </c>
      <c r="D61" s="5" t="s">
        <v>89</v>
      </c>
      <c r="E61" s="7">
        <v>5327</v>
      </c>
      <c r="F61" s="8">
        <v>0.31</v>
      </c>
      <c r="G61" s="25">
        <f t="shared" si="1"/>
        <v>5.9999999999999995E-4</v>
      </c>
    </row>
    <row r="62" spans="1:7" ht="12.95" customHeight="1">
      <c r="A62" s="1"/>
      <c r="B62" s="22" t="s">
        <v>50</v>
      </c>
      <c r="C62" s="5" t="s">
        <v>0</v>
      </c>
      <c r="D62" s="5" t="s">
        <v>0</v>
      </c>
      <c r="E62" s="5" t="s">
        <v>0</v>
      </c>
      <c r="F62" s="9">
        <f>SUM(F7:F61)</f>
        <v>521.04</v>
      </c>
      <c r="G62" s="26">
        <f>SUM(G7:G61)</f>
        <v>0.95520000000000005</v>
      </c>
    </row>
    <row r="63" spans="1:7" ht="12.95" customHeight="1">
      <c r="A63" s="1"/>
      <c r="B63" s="27" t="s">
        <v>51</v>
      </c>
      <c r="C63" s="10" t="s">
        <v>0</v>
      </c>
      <c r="D63" s="10" t="s">
        <v>0</v>
      </c>
      <c r="E63" s="10" t="s">
        <v>0</v>
      </c>
      <c r="F63" s="11" t="s">
        <v>52</v>
      </c>
      <c r="G63" s="28" t="s">
        <v>52</v>
      </c>
    </row>
    <row r="64" spans="1:7" ht="12.95" customHeight="1">
      <c r="A64" s="1"/>
      <c r="B64" s="27" t="s">
        <v>50</v>
      </c>
      <c r="C64" s="10" t="s">
        <v>0</v>
      </c>
      <c r="D64" s="10" t="s">
        <v>0</v>
      </c>
      <c r="E64" s="10" t="s">
        <v>0</v>
      </c>
      <c r="F64" s="11" t="s">
        <v>52</v>
      </c>
      <c r="G64" s="28" t="s">
        <v>52</v>
      </c>
    </row>
    <row r="65" spans="1:7" ht="12.95" customHeight="1">
      <c r="A65" s="1"/>
      <c r="B65" s="27" t="s">
        <v>53</v>
      </c>
      <c r="C65" s="12" t="s">
        <v>0</v>
      </c>
      <c r="D65" s="10" t="s">
        <v>0</v>
      </c>
      <c r="E65" s="12" t="s">
        <v>0</v>
      </c>
      <c r="F65" s="9">
        <f>+F62</f>
        <v>521.04</v>
      </c>
      <c r="G65" s="26">
        <f>+G62</f>
        <v>0.95520000000000005</v>
      </c>
    </row>
    <row r="66" spans="1:7" ht="12.95" customHeight="1">
      <c r="A66" s="1"/>
      <c r="B66" s="27" t="s">
        <v>54</v>
      </c>
      <c r="C66" s="5" t="s">
        <v>0</v>
      </c>
      <c r="D66" s="10" t="s">
        <v>0</v>
      </c>
      <c r="E66" s="5" t="s">
        <v>0</v>
      </c>
      <c r="F66" s="13">
        <f>+F67-F65</f>
        <v>24.430000000000064</v>
      </c>
      <c r="G66" s="26">
        <f>+G67-G65</f>
        <v>4.4799999999999951E-2</v>
      </c>
    </row>
    <row r="67" spans="1:7" ht="12.95" customHeight="1" thickBot="1">
      <c r="A67" s="1"/>
      <c r="B67" s="29" t="s">
        <v>55</v>
      </c>
      <c r="C67" s="30" t="s">
        <v>0</v>
      </c>
      <c r="D67" s="30" t="s">
        <v>0</v>
      </c>
      <c r="E67" s="30" t="s">
        <v>0</v>
      </c>
      <c r="F67" s="31">
        <v>545.47</v>
      </c>
      <c r="G67" s="32">
        <v>1</v>
      </c>
    </row>
    <row r="68" spans="1:7">
      <c r="A68" s="1"/>
      <c r="B68" s="4" t="s">
        <v>0</v>
      </c>
      <c r="C68" s="1"/>
      <c r="D68" s="1"/>
      <c r="E68" s="1"/>
      <c r="F68" s="1"/>
      <c r="G68" s="1"/>
    </row>
    <row r="69" spans="1:7">
      <c r="B69" s="35" t="s">
        <v>347</v>
      </c>
    </row>
    <row r="70" spans="1:7">
      <c r="B70" s="35" t="s">
        <v>348</v>
      </c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4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74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7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</row>
    <row r="6" spans="1:7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</row>
    <row r="7" spans="1:7" ht="12.95" customHeight="1">
      <c r="A7" s="1"/>
      <c r="B7" s="24" t="s">
        <v>102</v>
      </c>
      <c r="C7" s="5" t="s">
        <v>9</v>
      </c>
      <c r="D7" s="5" t="s">
        <v>10</v>
      </c>
      <c r="E7" s="7">
        <v>6009</v>
      </c>
      <c r="F7" s="39">
        <v>116.85</v>
      </c>
      <c r="G7" s="41">
        <f t="shared" ref="G7:G32" si="0">ROUND(F7/$F$38,4)</f>
        <v>0.1953</v>
      </c>
    </row>
    <row r="8" spans="1:7" ht="12.95" customHeight="1">
      <c r="A8" s="1"/>
      <c r="B8" s="24" t="s">
        <v>114</v>
      </c>
      <c r="C8" s="5" t="s">
        <v>40</v>
      </c>
      <c r="D8" s="5" t="s">
        <v>10</v>
      </c>
      <c r="E8" s="7">
        <v>6416</v>
      </c>
      <c r="F8" s="39">
        <v>77.66</v>
      </c>
      <c r="G8" s="41">
        <f t="shared" si="0"/>
        <v>0.1298</v>
      </c>
    </row>
    <row r="9" spans="1:7" ht="12.95" customHeight="1">
      <c r="A9" s="6"/>
      <c r="B9" s="24" t="s">
        <v>104</v>
      </c>
      <c r="C9" s="5" t="s">
        <v>19</v>
      </c>
      <c r="D9" s="5" t="s">
        <v>10</v>
      </c>
      <c r="E9" s="7">
        <v>23928</v>
      </c>
      <c r="F9" s="8">
        <v>68.06</v>
      </c>
      <c r="G9" s="25">
        <f t="shared" si="0"/>
        <v>0.1138</v>
      </c>
    </row>
    <row r="10" spans="1:7" ht="12.95" customHeight="1">
      <c r="A10" s="6"/>
      <c r="B10" s="24" t="s">
        <v>121</v>
      </c>
      <c r="C10" s="5" t="s">
        <v>63</v>
      </c>
      <c r="D10" s="5" t="s">
        <v>10</v>
      </c>
      <c r="E10" s="7">
        <v>2359</v>
      </c>
      <c r="F10" s="8">
        <v>44.78</v>
      </c>
      <c r="G10" s="25">
        <f t="shared" si="0"/>
        <v>7.4800000000000005E-2</v>
      </c>
    </row>
    <row r="11" spans="1:7" ht="12.95" customHeight="1">
      <c r="A11" s="6"/>
      <c r="B11" s="24" t="s">
        <v>134</v>
      </c>
      <c r="C11" s="5" t="s">
        <v>244</v>
      </c>
      <c r="D11" s="5" t="s">
        <v>10</v>
      </c>
      <c r="E11" s="7">
        <v>10768</v>
      </c>
      <c r="F11" s="8">
        <v>38.99</v>
      </c>
      <c r="G11" s="25">
        <f t="shared" si="0"/>
        <v>6.5199999999999994E-2</v>
      </c>
    </row>
    <row r="12" spans="1:7" ht="12.95" customHeight="1">
      <c r="A12" s="6"/>
      <c r="B12" s="24" t="s">
        <v>106</v>
      </c>
      <c r="C12" s="5" t="s">
        <v>23</v>
      </c>
      <c r="D12" s="5" t="s">
        <v>10</v>
      </c>
      <c r="E12" s="7">
        <v>6304</v>
      </c>
      <c r="F12" s="8">
        <v>32.659999999999997</v>
      </c>
      <c r="G12" s="25">
        <f t="shared" si="0"/>
        <v>5.4600000000000003E-2</v>
      </c>
    </row>
    <row r="13" spans="1:7" ht="12.95" customHeight="1">
      <c r="A13" s="6"/>
      <c r="B13" s="24" t="s">
        <v>208</v>
      </c>
      <c r="C13" s="5" t="s">
        <v>209</v>
      </c>
      <c r="D13" s="5" t="s">
        <v>14</v>
      </c>
      <c r="E13" s="7">
        <v>4783</v>
      </c>
      <c r="F13" s="8">
        <v>25.24</v>
      </c>
      <c r="G13" s="25">
        <f t="shared" si="0"/>
        <v>4.2200000000000001E-2</v>
      </c>
    </row>
    <row r="14" spans="1:7" ht="12.95" customHeight="1">
      <c r="A14" s="6"/>
      <c r="B14" s="24" t="s">
        <v>178</v>
      </c>
      <c r="C14" s="5" t="s">
        <v>179</v>
      </c>
      <c r="D14" s="5" t="s">
        <v>10</v>
      </c>
      <c r="E14" s="7">
        <v>24236</v>
      </c>
      <c r="F14" s="8">
        <v>23.84</v>
      </c>
      <c r="G14" s="25">
        <f t="shared" si="0"/>
        <v>3.9800000000000002E-2</v>
      </c>
    </row>
    <row r="15" spans="1:7" ht="12.95" customHeight="1">
      <c r="A15" s="6"/>
      <c r="B15" s="24" t="s">
        <v>268</v>
      </c>
      <c r="C15" s="5" t="s">
        <v>269</v>
      </c>
      <c r="D15" s="5" t="s">
        <v>10</v>
      </c>
      <c r="E15" s="7">
        <v>10594</v>
      </c>
      <c r="F15" s="8">
        <v>19.489999999999998</v>
      </c>
      <c r="G15" s="25">
        <f t="shared" si="0"/>
        <v>3.2599999999999997E-2</v>
      </c>
    </row>
    <row r="16" spans="1:7" ht="12.95" customHeight="1">
      <c r="A16" s="6"/>
      <c r="B16" s="24" t="s">
        <v>298</v>
      </c>
      <c r="C16" s="5" t="s">
        <v>304</v>
      </c>
      <c r="D16" s="5" t="s">
        <v>14</v>
      </c>
      <c r="E16" s="7">
        <v>13004</v>
      </c>
      <c r="F16" s="8">
        <v>15.89</v>
      </c>
      <c r="G16" s="25">
        <f t="shared" si="0"/>
        <v>2.6599999999999999E-2</v>
      </c>
    </row>
    <row r="17" spans="1:7" ht="12.95" customHeight="1">
      <c r="A17" s="6"/>
      <c r="B17" s="24" t="s">
        <v>124</v>
      </c>
      <c r="C17" s="5" t="s">
        <v>157</v>
      </c>
      <c r="D17" s="5" t="s">
        <v>14</v>
      </c>
      <c r="E17" s="7">
        <v>776</v>
      </c>
      <c r="F17" s="8">
        <v>14.79</v>
      </c>
      <c r="G17" s="25">
        <f t="shared" si="0"/>
        <v>2.47E-2</v>
      </c>
    </row>
    <row r="18" spans="1:7" ht="12.95" customHeight="1">
      <c r="A18" s="6"/>
      <c r="B18" s="24" t="s">
        <v>297</v>
      </c>
      <c r="C18" s="5" t="s">
        <v>214</v>
      </c>
      <c r="D18" s="5" t="s">
        <v>10</v>
      </c>
      <c r="E18" s="7">
        <v>10647</v>
      </c>
      <c r="F18" s="8">
        <v>11.61</v>
      </c>
      <c r="G18" s="25">
        <f t="shared" si="0"/>
        <v>1.9400000000000001E-2</v>
      </c>
    </row>
    <row r="19" spans="1:7" ht="12.95" customHeight="1">
      <c r="A19" s="6"/>
      <c r="B19" s="24" t="s">
        <v>98</v>
      </c>
      <c r="C19" s="5" t="s">
        <v>13</v>
      </c>
      <c r="D19" s="5" t="s">
        <v>14</v>
      </c>
      <c r="E19" s="7">
        <v>590</v>
      </c>
      <c r="F19" s="8">
        <v>11.12</v>
      </c>
      <c r="G19" s="25">
        <f t="shared" si="0"/>
        <v>1.8599999999999998E-2</v>
      </c>
    </row>
    <row r="20" spans="1:7" ht="12.95" customHeight="1">
      <c r="A20" s="6"/>
      <c r="B20" s="24" t="s">
        <v>237</v>
      </c>
      <c r="C20" s="5" t="s">
        <v>238</v>
      </c>
      <c r="D20" s="5" t="s">
        <v>14</v>
      </c>
      <c r="E20" s="7">
        <v>619</v>
      </c>
      <c r="F20" s="8">
        <v>9.98</v>
      </c>
      <c r="G20" s="25">
        <f t="shared" si="0"/>
        <v>1.67E-2</v>
      </c>
    </row>
    <row r="21" spans="1:7" ht="12.95" customHeight="1">
      <c r="A21" s="6"/>
      <c r="B21" s="24" t="s">
        <v>196</v>
      </c>
      <c r="C21" s="5" t="s">
        <v>197</v>
      </c>
      <c r="D21" s="5" t="s">
        <v>10</v>
      </c>
      <c r="E21" s="7">
        <v>32071</v>
      </c>
      <c r="F21" s="8">
        <v>8.5</v>
      </c>
      <c r="G21" s="25">
        <f t="shared" si="0"/>
        <v>1.4200000000000001E-2</v>
      </c>
    </row>
    <row r="22" spans="1:7" ht="12.95" customHeight="1">
      <c r="A22" s="6"/>
      <c r="B22" s="24" t="s">
        <v>254</v>
      </c>
      <c r="C22" s="5" t="s">
        <v>255</v>
      </c>
      <c r="D22" s="5" t="s">
        <v>14</v>
      </c>
      <c r="E22" s="7">
        <v>1244</v>
      </c>
      <c r="F22" s="8">
        <v>7.99</v>
      </c>
      <c r="G22" s="25">
        <f t="shared" si="0"/>
        <v>1.34E-2</v>
      </c>
    </row>
    <row r="23" spans="1:7" ht="12.95" customHeight="1">
      <c r="A23" s="6"/>
      <c r="B23" s="24" t="s">
        <v>215</v>
      </c>
      <c r="C23" s="5" t="s">
        <v>216</v>
      </c>
      <c r="D23" s="5" t="s">
        <v>14</v>
      </c>
      <c r="E23" s="7">
        <v>444</v>
      </c>
      <c r="F23" s="8">
        <v>7.87</v>
      </c>
      <c r="G23" s="25">
        <f t="shared" si="0"/>
        <v>1.32E-2</v>
      </c>
    </row>
    <row r="24" spans="1:7" ht="12.95" customHeight="1">
      <c r="A24" s="6"/>
      <c r="B24" s="24" t="s">
        <v>194</v>
      </c>
      <c r="C24" s="5" t="s">
        <v>195</v>
      </c>
      <c r="D24" s="5" t="s">
        <v>14</v>
      </c>
      <c r="E24" s="7">
        <v>1620</v>
      </c>
      <c r="F24" s="8">
        <v>7.03</v>
      </c>
      <c r="G24" s="25">
        <f t="shared" si="0"/>
        <v>1.17E-2</v>
      </c>
    </row>
    <row r="25" spans="1:7" ht="12.95" customHeight="1">
      <c r="A25" s="6"/>
      <c r="B25" s="24" t="s">
        <v>158</v>
      </c>
      <c r="C25" s="5" t="s">
        <v>149</v>
      </c>
      <c r="D25" s="5" t="s">
        <v>14</v>
      </c>
      <c r="E25" s="7">
        <v>3697</v>
      </c>
      <c r="F25" s="8">
        <v>6.4</v>
      </c>
      <c r="G25" s="25">
        <f t="shared" si="0"/>
        <v>1.0699999999999999E-2</v>
      </c>
    </row>
    <row r="26" spans="1:7" ht="12.95" customHeight="1">
      <c r="A26" s="6"/>
      <c r="B26" s="24" t="s">
        <v>292</v>
      </c>
      <c r="C26" s="5" t="s">
        <v>291</v>
      </c>
      <c r="D26" s="5" t="s">
        <v>14</v>
      </c>
      <c r="E26" s="7">
        <v>1270</v>
      </c>
      <c r="F26" s="8">
        <v>5.17</v>
      </c>
      <c r="G26" s="25">
        <f t="shared" si="0"/>
        <v>8.6E-3</v>
      </c>
    </row>
    <row r="27" spans="1:7" ht="12.95" customHeight="1">
      <c r="A27" s="6"/>
      <c r="B27" s="24" t="s">
        <v>20</v>
      </c>
      <c r="C27" s="5" t="s">
        <v>21</v>
      </c>
      <c r="D27" s="5" t="s">
        <v>10</v>
      </c>
      <c r="E27" s="7">
        <v>2049</v>
      </c>
      <c r="F27" s="8">
        <v>5.05</v>
      </c>
      <c r="G27" s="25">
        <f t="shared" si="0"/>
        <v>8.3999999999999995E-3</v>
      </c>
    </row>
    <row r="28" spans="1:7" ht="12.95" customHeight="1">
      <c r="A28" s="6"/>
      <c r="B28" s="24" t="s">
        <v>409</v>
      </c>
      <c r="C28" s="5" t="s">
        <v>398</v>
      </c>
      <c r="D28" s="5" t="s">
        <v>14</v>
      </c>
      <c r="E28" s="7">
        <v>1102</v>
      </c>
      <c r="F28" s="8">
        <v>4.9800000000000004</v>
      </c>
      <c r="G28" s="25">
        <f t="shared" si="0"/>
        <v>8.3000000000000001E-3</v>
      </c>
    </row>
    <row r="29" spans="1:7" ht="12.95" customHeight="1">
      <c r="A29" s="6"/>
      <c r="B29" s="24" t="s">
        <v>349</v>
      </c>
      <c r="C29" s="5" t="s">
        <v>353</v>
      </c>
      <c r="D29" s="5" t="s">
        <v>14</v>
      </c>
      <c r="E29" s="7">
        <v>61</v>
      </c>
      <c r="F29" s="8">
        <v>3.34</v>
      </c>
      <c r="G29" s="25">
        <f t="shared" si="0"/>
        <v>5.5999999999999999E-3</v>
      </c>
    </row>
    <row r="30" spans="1:7" ht="12.95" customHeight="1">
      <c r="A30" s="6"/>
      <c r="B30" s="24" t="s">
        <v>182</v>
      </c>
      <c r="C30" s="5" t="s">
        <v>183</v>
      </c>
      <c r="D30" s="5" t="s">
        <v>14</v>
      </c>
      <c r="E30" s="7">
        <v>1000</v>
      </c>
      <c r="F30" s="8">
        <v>2.87</v>
      </c>
      <c r="G30" s="25">
        <f t="shared" si="0"/>
        <v>4.7999999999999996E-3</v>
      </c>
    </row>
    <row r="31" spans="1:7" ht="12.95" customHeight="1">
      <c r="A31" s="6"/>
      <c r="B31" s="24" t="s">
        <v>235</v>
      </c>
      <c r="C31" s="5" t="s">
        <v>236</v>
      </c>
      <c r="D31" s="5" t="s">
        <v>14</v>
      </c>
      <c r="E31" s="7">
        <v>200</v>
      </c>
      <c r="F31" s="8">
        <v>2.33</v>
      </c>
      <c r="G31" s="25">
        <f t="shared" si="0"/>
        <v>3.8999999999999998E-3</v>
      </c>
    </row>
    <row r="32" spans="1:7" ht="12.95" customHeight="1">
      <c r="A32" s="6"/>
      <c r="B32" s="24" t="s">
        <v>372</v>
      </c>
      <c r="C32" s="5" t="s">
        <v>364</v>
      </c>
      <c r="D32" s="5" t="s">
        <v>14</v>
      </c>
      <c r="E32" s="7">
        <v>444</v>
      </c>
      <c r="F32" s="8">
        <v>0.65</v>
      </c>
      <c r="G32" s="25">
        <f t="shared" si="0"/>
        <v>1.1000000000000001E-3</v>
      </c>
    </row>
    <row r="33" spans="1:7" ht="12.95" customHeight="1">
      <c r="A33" s="1"/>
      <c r="B33" s="22" t="s">
        <v>50</v>
      </c>
      <c r="C33" s="5" t="s">
        <v>0</v>
      </c>
      <c r="D33" s="5" t="s">
        <v>0</v>
      </c>
      <c r="E33" s="5" t="s">
        <v>0</v>
      </c>
      <c r="F33" s="9">
        <f>SUM(F7:F32)</f>
        <v>573.14</v>
      </c>
      <c r="G33" s="26">
        <f>SUM(G7:G32)</f>
        <v>0.95799999999999996</v>
      </c>
    </row>
    <row r="34" spans="1:7" ht="12.95" customHeight="1">
      <c r="A34" s="1"/>
      <c r="B34" s="27" t="s">
        <v>51</v>
      </c>
      <c r="C34" s="10" t="s">
        <v>0</v>
      </c>
      <c r="D34" s="10" t="s">
        <v>0</v>
      </c>
      <c r="E34" s="10" t="s">
        <v>0</v>
      </c>
      <c r="F34" s="11" t="s">
        <v>52</v>
      </c>
      <c r="G34" s="28" t="s">
        <v>52</v>
      </c>
    </row>
    <row r="35" spans="1:7" ht="12.95" customHeight="1">
      <c r="A35" s="1"/>
      <c r="B35" s="27" t="s">
        <v>50</v>
      </c>
      <c r="C35" s="10" t="s">
        <v>0</v>
      </c>
      <c r="D35" s="10" t="s">
        <v>0</v>
      </c>
      <c r="E35" s="10" t="s">
        <v>0</v>
      </c>
      <c r="F35" s="11" t="s">
        <v>52</v>
      </c>
      <c r="G35" s="28" t="s">
        <v>52</v>
      </c>
    </row>
    <row r="36" spans="1:7" ht="12.95" customHeight="1">
      <c r="A36" s="1"/>
      <c r="B36" s="27" t="s">
        <v>53</v>
      </c>
      <c r="C36" s="12" t="s">
        <v>0</v>
      </c>
      <c r="D36" s="10" t="s">
        <v>0</v>
      </c>
      <c r="E36" s="12" t="s">
        <v>0</v>
      </c>
      <c r="F36" s="9">
        <f>+F33</f>
        <v>573.14</v>
      </c>
      <c r="G36" s="26">
        <f>+G33</f>
        <v>0.95799999999999996</v>
      </c>
    </row>
    <row r="37" spans="1:7" ht="12.95" customHeight="1">
      <c r="A37" s="1"/>
      <c r="B37" s="27" t="s">
        <v>54</v>
      </c>
      <c r="C37" s="5" t="s">
        <v>0</v>
      </c>
      <c r="D37" s="10" t="s">
        <v>0</v>
      </c>
      <c r="E37" s="5" t="s">
        <v>0</v>
      </c>
      <c r="F37" s="13">
        <f>+F38-F36</f>
        <v>25.159999999999968</v>
      </c>
      <c r="G37" s="26">
        <f>+G38-G36</f>
        <v>4.2000000000000037E-2</v>
      </c>
    </row>
    <row r="38" spans="1:7" ht="12.95" customHeight="1" thickBot="1">
      <c r="A38" s="1"/>
      <c r="B38" s="29" t="s">
        <v>55</v>
      </c>
      <c r="C38" s="30" t="s">
        <v>0</v>
      </c>
      <c r="D38" s="30" t="s">
        <v>0</v>
      </c>
      <c r="E38" s="30" t="s">
        <v>0</v>
      </c>
      <c r="F38" s="31">
        <v>598.29999999999995</v>
      </c>
      <c r="G38" s="32">
        <v>1</v>
      </c>
    </row>
    <row r="39" spans="1:7">
      <c r="A39" s="1"/>
      <c r="B39" s="2"/>
      <c r="C39" s="1"/>
      <c r="D39" s="1"/>
      <c r="E39" s="1"/>
      <c r="F39" s="1"/>
      <c r="G39" s="1"/>
    </row>
    <row r="40" spans="1:7">
      <c r="B40" s="35"/>
    </row>
    <row r="41" spans="1:7">
      <c r="B41" s="35"/>
    </row>
  </sheetData>
  <sortState ref="B5:G32">
    <sortCondition descending="1" ref="F5:F3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7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76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9" ht="33" customHeight="1">
      <c r="A4" s="1"/>
      <c r="B4" s="18" t="s">
        <v>1</v>
      </c>
      <c r="C4" s="19" t="s">
        <v>2</v>
      </c>
      <c r="D4" s="20" t="s">
        <v>3</v>
      </c>
      <c r="E4" s="20" t="s">
        <v>4</v>
      </c>
      <c r="F4" s="20" t="s">
        <v>5</v>
      </c>
      <c r="G4" s="21" t="s">
        <v>6</v>
      </c>
    </row>
    <row r="5" spans="1:9" ht="12.95" customHeight="1">
      <c r="A5" s="6"/>
      <c r="B5" s="22" t="s">
        <v>7</v>
      </c>
      <c r="C5" s="5" t="s">
        <v>0</v>
      </c>
      <c r="D5" s="5" t="s">
        <v>0</v>
      </c>
      <c r="E5" s="5" t="s">
        <v>0</v>
      </c>
      <c r="F5" s="40"/>
      <c r="G5" s="42" t="s">
        <v>0</v>
      </c>
      <c r="H5" s="36"/>
      <c r="I5" s="37"/>
    </row>
    <row r="6" spans="1:9" ht="12.95" customHeight="1">
      <c r="A6" s="6"/>
      <c r="B6" s="22" t="s">
        <v>8</v>
      </c>
      <c r="C6" s="5" t="s">
        <v>0</v>
      </c>
      <c r="D6" s="5" t="s">
        <v>0</v>
      </c>
      <c r="E6" s="5" t="s">
        <v>0</v>
      </c>
      <c r="F6" s="40"/>
      <c r="G6" s="42" t="s">
        <v>0</v>
      </c>
      <c r="H6" s="36"/>
      <c r="I6" s="37"/>
    </row>
    <row r="7" spans="1:9" ht="12.95" customHeight="1">
      <c r="A7" s="1"/>
      <c r="B7" s="24" t="s">
        <v>351</v>
      </c>
      <c r="C7" s="5" t="s">
        <v>355</v>
      </c>
      <c r="D7" s="5" t="s">
        <v>59</v>
      </c>
      <c r="E7" s="7">
        <v>8048</v>
      </c>
      <c r="F7" s="39">
        <v>128.12</v>
      </c>
      <c r="G7" s="41">
        <f t="shared" ref="G7:G38" si="0">+ROUND(F7/$F$70,4)</f>
        <v>4.3499999999999997E-2</v>
      </c>
    </row>
    <row r="8" spans="1:9" ht="12.95" customHeight="1">
      <c r="A8" s="1"/>
      <c r="B8" s="24" t="s">
        <v>107</v>
      </c>
      <c r="C8" s="5" t="s">
        <v>29</v>
      </c>
      <c r="D8" s="5" t="s">
        <v>12</v>
      </c>
      <c r="E8" s="7">
        <v>3451</v>
      </c>
      <c r="F8" s="39">
        <v>121.87</v>
      </c>
      <c r="G8" s="41">
        <f t="shared" si="0"/>
        <v>4.1399999999999999E-2</v>
      </c>
    </row>
    <row r="9" spans="1:9" ht="12.95" customHeight="1">
      <c r="A9" s="6"/>
      <c r="B9" s="24" t="s">
        <v>415</v>
      </c>
      <c r="C9" s="5" t="s">
        <v>404</v>
      </c>
      <c r="D9" s="5" t="s">
        <v>204</v>
      </c>
      <c r="E9" s="7">
        <v>25000</v>
      </c>
      <c r="F9" s="8">
        <v>104.16</v>
      </c>
      <c r="G9" s="25">
        <f t="shared" si="0"/>
        <v>3.5400000000000001E-2</v>
      </c>
      <c r="H9" s="36"/>
      <c r="I9" s="37"/>
    </row>
    <row r="10" spans="1:9" ht="12.95" customHeight="1">
      <c r="A10" s="6"/>
      <c r="B10" s="24" t="s">
        <v>321</v>
      </c>
      <c r="C10" s="5" t="s">
        <v>332</v>
      </c>
      <c r="D10" s="5" t="s">
        <v>12</v>
      </c>
      <c r="E10" s="7">
        <v>39000</v>
      </c>
      <c r="F10" s="8">
        <v>100.93</v>
      </c>
      <c r="G10" s="25">
        <f t="shared" si="0"/>
        <v>3.4299999999999997E-2</v>
      </c>
      <c r="H10" s="36"/>
      <c r="I10" s="37"/>
    </row>
    <row r="11" spans="1:9" ht="12.95" customHeight="1">
      <c r="A11" s="6"/>
      <c r="B11" s="24" t="s">
        <v>100</v>
      </c>
      <c r="C11" s="5" t="s">
        <v>11</v>
      </c>
      <c r="D11" s="5" t="s">
        <v>12</v>
      </c>
      <c r="E11" s="7">
        <v>8377</v>
      </c>
      <c r="F11" s="8">
        <v>100.47</v>
      </c>
      <c r="G11" s="25">
        <f t="shared" si="0"/>
        <v>3.4099999999999998E-2</v>
      </c>
      <c r="H11" s="36"/>
      <c r="I11" s="37"/>
    </row>
    <row r="12" spans="1:9" ht="12.95" customHeight="1">
      <c r="A12" s="6"/>
      <c r="B12" s="24" t="s">
        <v>125</v>
      </c>
      <c r="C12" s="5" t="s">
        <v>60</v>
      </c>
      <c r="D12" s="5" t="s">
        <v>35</v>
      </c>
      <c r="E12" s="7">
        <v>1812</v>
      </c>
      <c r="F12" s="8">
        <v>99.78</v>
      </c>
      <c r="G12" s="25">
        <f t="shared" si="0"/>
        <v>3.39E-2</v>
      </c>
      <c r="H12" s="36"/>
      <c r="I12" s="37"/>
    </row>
    <row r="13" spans="1:9" ht="12.95" customHeight="1">
      <c r="A13" s="6"/>
      <c r="B13" s="24" t="s">
        <v>115</v>
      </c>
      <c r="C13" s="5" t="s">
        <v>27</v>
      </c>
      <c r="D13" s="5" t="s">
        <v>28</v>
      </c>
      <c r="E13" s="7">
        <v>1090</v>
      </c>
      <c r="F13" s="8">
        <v>96.17</v>
      </c>
      <c r="G13" s="25">
        <f t="shared" si="0"/>
        <v>3.27E-2</v>
      </c>
      <c r="H13" s="36"/>
      <c r="I13" s="37"/>
    </row>
    <row r="14" spans="1:9" ht="12.95" customHeight="1">
      <c r="A14" s="6"/>
      <c r="B14" s="24" t="s">
        <v>373</v>
      </c>
      <c r="C14" s="5" t="s">
        <v>374</v>
      </c>
      <c r="D14" s="5" t="s">
        <v>204</v>
      </c>
      <c r="E14" s="7">
        <v>4884</v>
      </c>
      <c r="F14" s="8">
        <v>88.66</v>
      </c>
      <c r="G14" s="25">
        <f t="shared" si="0"/>
        <v>3.0099999999999998E-2</v>
      </c>
      <c r="H14" s="36"/>
      <c r="I14" s="37"/>
    </row>
    <row r="15" spans="1:9" ht="12.95" customHeight="1">
      <c r="A15" s="6"/>
      <c r="B15" s="24" t="s">
        <v>322</v>
      </c>
      <c r="C15" s="5" t="s">
        <v>333</v>
      </c>
      <c r="D15" s="5" t="s">
        <v>12</v>
      </c>
      <c r="E15" s="7">
        <v>7448</v>
      </c>
      <c r="F15" s="8">
        <v>86.65</v>
      </c>
      <c r="G15" s="25">
        <f t="shared" si="0"/>
        <v>2.9399999999999999E-2</v>
      </c>
      <c r="H15" s="36"/>
      <c r="I15" s="37"/>
    </row>
    <row r="16" spans="1:9" ht="12.95" customHeight="1">
      <c r="A16" s="6"/>
      <c r="B16" s="24" t="s">
        <v>123</v>
      </c>
      <c r="C16" s="5" t="s">
        <v>57</v>
      </c>
      <c r="D16" s="5" t="s">
        <v>48</v>
      </c>
      <c r="E16" s="7">
        <v>11147</v>
      </c>
      <c r="F16" s="8">
        <v>86.12</v>
      </c>
      <c r="G16" s="25">
        <f t="shared" si="0"/>
        <v>2.92E-2</v>
      </c>
      <c r="H16" s="36"/>
      <c r="I16" s="37"/>
    </row>
    <row r="17" spans="1:9" ht="12.95" customHeight="1">
      <c r="A17" s="6"/>
      <c r="B17" s="24" t="s">
        <v>146</v>
      </c>
      <c r="C17" s="5" t="s">
        <v>77</v>
      </c>
      <c r="D17" s="5" t="s">
        <v>207</v>
      </c>
      <c r="E17" s="7">
        <v>420</v>
      </c>
      <c r="F17" s="8">
        <v>86.03</v>
      </c>
      <c r="G17" s="25">
        <f t="shared" si="0"/>
        <v>2.92E-2</v>
      </c>
      <c r="H17" s="36"/>
      <c r="I17" s="37"/>
    </row>
    <row r="18" spans="1:9" ht="12.95" customHeight="1">
      <c r="A18" s="6"/>
      <c r="B18" s="24" t="s">
        <v>169</v>
      </c>
      <c r="C18" s="5" t="s">
        <v>170</v>
      </c>
      <c r="D18" s="5" t="s">
        <v>65</v>
      </c>
      <c r="E18" s="7">
        <v>43272</v>
      </c>
      <c r="F18" s="8">
        <v>77.05</v>
      </c>
      <c r="G18" s="25">
        <f t="shared" si="0"/>
        <v>2.6200000000000001E-2</v>
      </c>
      <c r="H18" s="36"/>
      <c r="I18" s="37"/>
    </row>
    <row r="19" spans="1:9" ht="12.95" customHeight="1">
      <c r="A19" s="6"/>
      <c r="B19" s="24" t="s">
        <v>137</v>
      </c>
      <c r="C19" s="5" t="s">
        <v>87</v>
      </c>
      <c r="D19" s="5" t="s">
        <v>35</v>
      </c>
      <c r="E19" s="7">
        <v>5867</v>
      </c>
      <c r="F19" s="8">
        <v>70.41</v>
      </c>
      <c r="G19" s="25">
        <f t="shared" si="0"/>
        <v>2.3900000000000001E-2</v>
      </c>
      <c r="H19" s="36"/>
      <c r="I19" s="37"/>
    </row>
    <row r="20" spans="1:9" ht="12.95" customHeight="1">
      <c r="A20" s="6"/>
      <c r="B20" s="24" t="s">
        <v>180</v>
      </c>
      <c r="C20" s="5" t="s">
        <v>181</v>
      </c>
      <c r="D20" s="5" t="s">
        <v>31</v>
      </c>
      <c r="E20" s="7">
        <v>5178</v>
      </c>
      <c r="F20" s="8">
        <v>70.16</v>
      </c>
      <c r="G20" s="25">
        <f t="shared" si="0"/>
        <v>2.3800000000000002E-2</v>
      </c>
      <c r="H20" s="36"/>
      <c r="I20" s="37"/>
    </row>
    <row r="21" spans="1:9" ht="12.95" customHeight="1">
      <c r="A21" s="6"/>
      <c r="B21" s="24" t="s">
        <v>128</v>
      </c>
      <c r="C21" s="5" t="s">
        <v>70</v>
      </c>
      <c r="D21" s="5" t="s">
        <v>62</v>
      </c>
      <c r="E21" s="7">
        <v>1696</v>
      </c>
      <c r="F21" s="8">
        <v>69.7</v>
      </c>
      <c r="G21" s="25">
        <f t="shared" si="0"/>
        <v>2.3699999999999999E-2</v>
      </c>
      <c r="H21" s="36"/>
      <c r="I21" s="37"/>
    </row>
    <row r="22" spans="1:9" ht="12.95" customHeight="1">
      <c r="A22" s="6"/>
      <c r="B22" s="24" t="s">
        <v>256</v>
      </c>
      <c r="C22" s="5" t="s">
        <v>257</v>
      </c>
      <c r="D22" s="5" t="s">
        <v>35</v>
      </c>
      <c r="E22" s="7">
        <v>23167</v>
      </c>
      <c r="F22" s="8">
        <v>68.94</v>
      </c>
      <c r="G22" s="25">
        <f t="shared" si="0"/>
        <v>2.3400000000000001E-2</v>
      </c>
      <c r="H22" s="36"/>
      <c r="I22" s="37"/>
    </row>
    <row r="23" spans="1:9" ht="12.95" customHeight="1">
      <c r="A23" s="6"/>
      <c r="B23" s="24" t="s">
        <v>417</v>
      </c>
      <c r="C23" s="5" t="s">
        <v>406</v>
      </c>
      <c r="D23" s="5" t="s">
        <v>249</v>
      </c>
      <c r="E23" s="7">
        <v>115000</v>
      </c>
      <c r="F23" s="8">
        <v>68.540000000000006</v>
      </c>
      <c r="G23" s="25">
        <f t="shared" si="0"/>
        <v>2.3300000000000001E-2</v>
      </c>
      <c r="H23" s="36"/>
      <c r="I23" s="37"/>
    </row>
    <row r="24" spans="1:9" ht="12.95" customHeight="1">
      <c r="A24" s="6"/>
      <c r="B24" s="24" t="s">
        <v>184</v>
      </c>
      <c r="C24" s="5" t="s">
        <v>185</v>
      </c>
      <c r="D24" s="5" t="s">
        <v>48</v>
      </c>
      <c r="E24" s="7">
        <v>6927</v>
      </c>
      <c r="F24" s="8">
        <v>65.92</v>
      </c>
      <c r="G24" s="25">
        <f t="shared" si="0"/>
        <v>2.24E-2</v>
      </c>
      <c r="H24" s="36"/>
      <c r="I24" s="37"/>
    </row>
    <row r="25" spans="1:9" ht="12.95" customHeight="1">
      <c r="A25" s="6"/>
      <c r="B25" s="24" t="s">
        <v>229</v>
      </c>
      <c r="C25" s="5" t="s">
        <v>230</v>
      </c>
      <c r="D25" s="5" t="s">
        <v>204</v>
      </c>
      <c r="E25" s="7">
        <v>7406</v>
      </c>
      <c r="F25" s="8">
        <v>59.33</v>
      </c>
      <c r="G25" s="25">
        <f t="shared" si="0"/>
        <v>2.0199999999999999E-2</v>
      </c>
      <c r="H25" s="36"/>
      <c r="I25" s="37"/>
    </row>
    <row r="26" spans="1:9" ht="12.95" customHeight="1">
      <c r="A26" s="6"/>
      <c r="B26" s="24" t="s">
        <v>119</v>
      </c>
      <c r="C26" s="5" t="s">
        <v>64</v>
      </c>
      <c r="D26" s="5" t="s">
        <v>35</v>
      </c>
      <c r="E26" s="7">
        <v>5202</v>
      </c>
      <c r="F26" s="8">
        <v>58.1</v>
      </c>
      <c r="G26" s="25">
        <f t="shared" si="0"/>
        <v>1.9699999999999999E-2</v>
      </c>
      <c r="H26" s="36"/>
      <c r="I26" s="37"/>
    </row>
    <row r="27" spans="1:9" ht="12.95" customHeight="1">
      <c r="A27" s="6"/>
      <c r="B27" s="24" t="s">
        <v>139</v>
      </c>
      <c r="C27" s="5" t="s">
        <v>90</v>
      </c>
      <c r="D27" s="5" t="s">
        <v>28</v>
      </c>
      <c r="E27" s="7">
        <v>1500</v>
      </c>
      <c r="F27" s="8">
        <v>56.01</v>
      </c>
      <c r="G27" s="25">
        <f t="shared" si="0"/>
        <v>1.9E-2</v>
      </c>
      <c r="H27" s="36"/>
      <c r="I27" s="37"/>
    </row>
    <row r="28" spans="1:9" ht="12.95" customHeight="1">
      <c r="A28" s="6"/>
      <c r="B28" s="24" t="s">
        <v>148</v>
      </c>
      <c r="C28" s="5" t="s">
        <v>275</v>
      </c>
      <c r="D28" s="5" t="s">
        <v>65</v>
      </c>
      <c r="E28" s="7">
        <v>18675</v>
      </c>
      <c r="F28" s="8">
        <v>53.9</v>
      </c>
      <c r="G28" s="25">
        <f t="shared" si="0"/>
        <v>1.83E-2</v>
      </c>
      <c r="H28" s="36"/>
      <c r="I28" s="37"/>
    </row>
    <row r="29" spans="1:9" ht="12.95" customHeight="1">
      <c r="A29" s="6"/>
      <c r="B29" s="24" t="s">
        <v>222</v>
      </c>
      <c r="C29" s="5" t="s">
        <v>223</v>
      </c>
      <c r="D29" s="5" t="s">
        <v>31</v>
      </c>
      <c r="E29" s="7">
        <v>634</v>
      </c>
      <c r="F29" s="8">
        <v>53.59</v>
      </c>
      <c r="G29" s="25">
        <f t="shared" si="0"/>
        <v>1.8200000000000001E-2</v>
      </c>
      <c r="H29" s="36"/>
      <c r="I29" s="37"/>
    </row>
    <row r="30" spans="1:9" ht="12.95" customHeight="1">
      <c r="A30" s="6"/>
      <c r="B30" s="24" t="s">
        <v>247</v>
      </c>
      <c r="C30" s="5" t="s">
        <v>248</v>
      </c>
      <c r="D30" s="5" t="s">
        <v>249</v>
      </c>
      <c r="E30" s="7">
        <v>15000</v>
      </c>
      <c r="F30" s="8">
        <v>52.8</v>
      </c>
      <c r="G30" s="25">
        <f t="shared" si="0"/>
        <v>1.7899999999999999E-2</v>
      </c>
      <c r="H30" s="36"/>
      <c r="I30" s="37"/>
    </row>
    <row r="31" spans="1:9" ht="12.95" customHeight="1">
      <c r="A31" s="6"/>
      <c r="B31" s="24" t="s">
        <v>122</v>
      </c>
      <c r="C31" s="5" t="s">
        <v>58</v>
      </c>
      <c r="D31" s="5" t="s">
        <v>59</v>
      </c>
      <c r="E31" s="7">
        <v>13108</v>
      </c>
      <c r="F31" s="8">
        <v>45.9</v>
      </c>
      <c r="G31" s="25">
        <f t="shared" si="0"/>
        <v>1.5599999999999999E-2</v>
      </c>
      <c r="H31" s="36"/>
      <c r="I31" s="37"/>
    </row>
    <row r="32" spans="1:9" ht="12.95" customHeight="1">
      <c r="A32" s="6"/>
      <c r="B32" s="24" t="s">
        <v>226</v>
      </c>
      <c r="C32" s="5" t="s">
        <v>227</v>
      </c>
      <c r="D32" s="5" t="s">
        <v>228</v>
      </c>
      <c r="E32" s="7">
        <v>179</v>
      </c>
      <c r="F32" s="8">
        <v>43.33</v>
      </c>
      <c r="G32" s="25">
        <f t="shared" si="0"/>
        <v>1.47E-2</v>
      </c>
      <c r="H32" s="36"/>
      <c r="I32" s="37"/>
    </row>
    <row r="33" spans="1:9" ht="12.95" customHeight="1">
      <c r="A33" s="6"/>
      <c r="B33" s="24" t="s">
        <v>350</v>
      </c>
      <c r="C33" s="5" t="s">
        <v>354</v>
      </c>
      <c r="D33" s="5" t="s">
        <v>59</v>
      </c>
      <c r="E33" s="7">
        <v>50</v>
      </c>
      <c r="F33" s="8">
        <v>39.94</v>
      </c>
      <c r="G33" s="25">
        <f t="shared" si="0"/>
        <v>1.3599999999999999E-2</v>
      </c>
      <c r="H33" s="36"/>
      <c r="I33" s="37"/>
    </row>
    <row r="34" spans="1:9" ht="12.95" customHeight="1">
      <c r="A34" s="6"/>
      <c r="B34" s="24" t="s">
        <v>224</v>
      </c>
      <c r="C34" s="5" t="s">
        <v>225</v>
      </c>
      <c r="D34" s="5" t="s">
        <v>217</v>
      </c>
      <c r="E34" s="7">
        <v>803</v>
      </c>
      <c r="F34" s="8">
        <v>37.590000000000003</v>
      </c>
      <c r="G34" s="25">
        <f t="shared" si="0"/>
        <v>1.2800000000000001E-2</v>
      </c>
      <c r="H34" s="36"/>
      <c r="I34" s="37"/>
    </row>
    <row r="35" spans="1:9" ht="12.95" customHeight="1">
      <c r="A35" s="6"/>
      <c r="B35" s="24" t="s">
        <v>326</v>
      </c>
      <c r="C35" s="5" t="s">
        <v>337</v>
      </c>
      <c r="D35" s="5" t="s">
        <v>24</v>
      </c>
      <c r="E35" s="7">
        <v>750</v>
      </c>
      <c r="F35" s="8">
        <v>36.729999999999997</v>
      </c>
      <c r="G35" s="25">
        <f t="shared" si="0"/>
        <v>1.2500000000000001E-2</v>
      </c>
      <c r="H35" s="36"/>
      <c r="I35" s="37"/>
    </row>
    <row r="36" spans="1:9" ht="12.95" customHeight="1">
      <c r="A36" s="6"/>
      <c r="B36" s="24" t="s">
        <v>258</v>
      </c>
      <c r="C36" s="5" t="s">
        <v>259</v>
      </c>
      <c r="D36" s="5" t="s">
        <v>204</v>
      </c>
      <c r="E36" s="7">
        <v>2311</v>
      </c>
      <c r="F36" s="8">
        <v>36.57</v>
      </c>
      <c r="G36" s="25">
        <f t="shared" si="0"/>
        <v>1.24E-2</v>
      </c>
      <c r="H36" s="36"/>
      <c r="I36" s="37"/>
    </row>
    <row r="37" spans="1:9" ht="12.95" customHeight="1">
      <c r="A37" s="6"/>
      <c r="B37" s="24" t="s">
        <v>381</v>
      </c>
      <c r="C37" s="5" t="s">
        <v>388</v>
      </c>
      <c r="D37" s="5" t="s">
        <v>12</v>
      </c>
      <c r="E37" s="7">
        <v>8000</v>
      </c>
      <c r="F37" s="8">
        <v>35.9</v>
      </c>
      <c r="G37" s="25">
        <f t="shared" si="0"/>
        <v>1.2200000000000001E-2</v>
      </c>
      <c r="H37" s="36"/>
      <c r="I37" s="37"/>
    </row>
    <row r="38" spans="1:9" ht="12.95" customHeight="1">
      <c r="A38" s="6"/>
      <c r="B38" s="24" t="s">
        <v>136</v>
      </c>
      <c r="C38" s="5" t="s">
        <v>95</v>
      </c>
      <c r="D38" s="5" t="s">
        <v>62</v>
      </c>
      <c r="E38" s="7">
        <v>2159</v>
      </c>
      <c r="F38" s="8">
        <v>34.19</v>
      </c>
      <c r="G38" s="25">
        <f t="shared" si="0"/>
        <v>1.1599999999999999E-2</v>
      </c>
      <c r="H38" s="36"/>
      <c r="I38" s="37"/>
    </row>
    <row r="39" spans="1:9" ht="12.95" customHeight="1">
      <c r="A39" s="6"/>
      <c r="B39" s="24" t="s">
        <v>287</v>
      </c>
      <c r="C39" s="5" t="s">
        <v>285</v>
      </c>
      <c r="D39" s="5" t="s">
        <v>12</v>
      </c>
      <c r="E39" s="7">
        <v>794</v>
      </c>
      <c r="F39" s="8">
        <v>34.03</v>
      </c>
      <c r="G39" s="25">
        <f t="shared" ref="G39:G64" si="1">+ROUND(F39/$F$70,4)</f>
        <v>1.1599999999999999E-2</v>
      </c>
      <c r="H39" s="36"/>
      <c r="I39" s="37"/>
    </row>
    <row r="40" spans="1:9" ht="12.95" customHeight="1">
      <c r="A40" s="6"/>
      <c r="B40" s="24" t="s">
        <v>270</v>
      </c>
      <c r="C40" s="5" t="s">
        <v>273</v>
      </c>
      <c r="D40" s="5" t="s">
        <v>59</v>
      </c>
      <c r="E40" s="7">
        <v>366</v>
      </c>
      <c r="F40" s="8">
        <v>29.6</v>
      </c>
      <c r="G40" s="25">
        <f t="shared" si="1"/>
        <v>1.01E-2</v>
      </c>
      <c r="H40" s="36"/>
      <c r="I40" s="37"/>
    </row>
    <row r="41" spans="1:9" ht="12.95" customHeight="1">
      <c r="A41" s="6"/>
      <c r="B41" s="24" t="s">
        <v>329</v>
      </c>
      <c r="C41" s="5" t="s">
        <v>340</v>
      </c>
      <c r="D41" s="5" t="s">
        <v>35</v>
      </c>
      <c r="E41" s="7">
        <v>1500</v>
      </c>
      <c r="F41" s="8">
        <v>28.91</v>
      </c>
      <c r="G41" s="25">
        <f t="shared" si="1"/>
        <v>9.7999999999999997E-3</v>
      </c>
      <c r="H41" s="36"/>
      <c r="I41" s="37"/>
    </row>
    <row r="42" spans="1:9" ht="12.95" customHeight="1">
      <c r="A42" s="6"/>
      <c r="B42" s="24" t="s">
        <v>370</v>
      </c>
      <c r="C42" s="5" t="s">
        <v>362</v>
      </c>
      <c r="D42" s="5" t="s">
        <v>204</v>
      </c>
      <c r="E42" s="7">
        <v>3538</v>
      </c>
      <c r="F42" s="8">
        <v>28.37</v>
      </c>
      <c r="G42" s="25">
        <f t="shared" si="1"/>
        <v>9.5999999999999992E-3</v>
      </c>
      <c r="H42" s="36"/>
      <c r="I42" s="37"/>
    </row>
    <row r="43" spans="1:9" ht="12.95" customHeight="1">
      <c r="A43" s="6"/>
      <c r="B43" s="24" t="s">
        <v>103</v>
      </c>
      <c r="C43" s="5" t="s">
        <v>39</v>
      </c>
      <c r="D43" s="5" t="s">
        <v>12</v>
      </c>
      <c r="E43" s="7">
        <v>10000</v>
      </c>
      <c r="F43" s="8">
        <v>27.88</v>
      </c>
      <c r="G43" s="25">
        <f t="shared" si="1"/>
        <v>9.4999999999999998E-3</v>
      </c>
      <c r="H43" s="36"/>
      <c r="I43" s="37"/>
    </row>
    <row r="44" spans="1:9" ht="12.95" customHeight="1">
      <c r="A44" s="6"/>
      <c r="B44" s="24" t="s">
        <v>299</v>
      </c>
      <c r="C44" s="5" t="s">
        <v>305</v>
      </c>
      <c r="D44" s="5" t="s">
        <v>12</v>
      </c>
      <c r="E44" s="7">
        <v>3315</v>
      </c>
      <c r="F44" s="8">
        <v>26.79</v>
      </c>
      <c r="G44" s="25">
        <f t="shared" si="1"/>
        <v>9.1000000000000004E-3</v>
      </c>
      <c r="H44" s="36"/>
      <c r="I44" s="37"/>
    </row>
    <row r="45" spans="1:9" ht="12.95" customHeight="1">
      <c r="A45" s="6"/>
      <c r="B45" s="24" t="s">
        <v>186</v>
      </c>
      <c r="C45" s="5" t="s">
        <v>187</v>
      </c>
      <c r="D45" s="5" t="s">
        <v>35</v>
      </c>
      <c r="E45" s="7">
        <v>9104</v>
      </c>
      <c r="F45" s="8">
        <v>26.06</v>
      </c>
      <c r="G45" s="25">
        <f t="shared" si="1"/>
        <v>8.8999999999999999E-3</v>
      </c>
      <c r="H45" s="36"/>
      <c r="I45" s="37"/>
    </row>
    <row r="46" spans="1:9" ht="12.95" customHeight="1">
      <c r="A46" s="6"/>
      <c r="B46" s="24" t="s">
        <v>411</v>
      </c>
      <c r="C46" s="5" t="s">
        <v>400</v>
      </c>
      <c r="D46" s="5" t="s">
        <v>59</v>
      </c>
      <c r="E46" s="7">
        <v>3000</v>
      </c>
      <c r="F46" s="8">
        <v>25.85</v>
      </c>
      <c r="G46" s="25">
        <f t="shared" si="1"/>
        <v>8.8000000000000005E-3</v>
      </c>
      <c r="H46" s="36"/>
      <c r="I46" s="37"/>
    </row>
    <row r="47" spans="1:9" ht="12.95" customHeight="1">
      <c r="A47" s="6"/>
      <c r="B47" s="24" t="s">
        <v>279</v>
      </c>
      <c r="C47" s="5" t="s">
        <v>283</v>
      </c>
      <c r="D47" s="5" t="s">
        <v>35</v>
      </c>
      <c r="E47" s="7">
        <v>2284</v>
      </c>
      <c r="F47" s="8">
        <v>25.64</v>
      </c>
      <c r="G47" s="25">
        <f t="shared" si="1"/>
        <v>8.6999999999999994E-3</v>
      </c>
      <c r="H47" s="36"/>
      <c r="I47" s="37"/>
    </row>
    <row r="48" spans="1:9" ht="12.95" customHeight="1">
      <c r="A48" s="6"/>
      <c r="B48" s="24" t="s">
        <v>280</v>
      </c>
      <c r="C48" s="5" t="s">
        <v>284</v>
      </c>
      <c r="D48" s="5" t="s">
        <v>24</v>
      </c>
      <c r="E48" s="7">
        <v>1300</v>
      </c>
      <c r="F48" s="8">
        <v>25.62</v>
      </c>
      <c r="G48" s="25">
        <f t="shared" si="1"/>
        <v>8.6999999999999994E-3</v>
      </c>
      <c r="H48" s="36"/>
      <c r="I48" s="37"/>
    </row>
    <row r="49" spans="1:9" ht="12.95" customHeight="1">
      <c r="A49" s="6"/>
      <c r="B49" s="24" t="s">
        <v>176</v>
      </c>
      <c r="C49" s="5" t="s">
        <v>177</v>
      </c>
      <c r="D49" s="5" t="s">
        <v>28</v>
      </c>
      <c r="E49" s="7">
        <v>80</v>
      </c>
      <c r="F49" s="8">
        <v>24.97</v>
      </c>
      <c r="G49" s="25">
        <f t="shared" si="1"/>
        <v>8.5000000000000006E-3</v>
      </c>
      <c r="H49" s="36"/>
      <c r="I49" s="37"/>
    </row>
    <row r="50" spans="1:9" ht="12.95" customHeight="1">
      <c r="A50" s="6"/>
      <c r="B50" s="24" t="s">
        <v>233</v>
      </c>
      <c r="C50" s="5" t="s">
        <v>234</v>
      </c>
      <c r="D50" s="5" t="s">
        <v>96</v>
      </c>
      <c r="E50" s="7">
        <v>30986</v>
      </c>
      <c r="F50" s="8">
        <v>24.97</v>
      </c>
      <c r="G50" s="25">
        <f t="shared" si="1"/>
        <v>8.5000000000000006E-3</v>
      </c>
      <c r="H50" s="36"/>
      <c r="I50" s="37"/>
    </row>
    <row r="51" spans="1:9" ht="12.95" customHeight="1">
      <c r="A51" s="6"/>
      <c r="B51" s="24" t="s">
        <v>129</v>
      </c>
      <c r="C51" s="5" t="s">
        <v>71</v>
      </c>
      <c r="D51" s="5" t="s">
        <v>12</v>
      </c>
      <c r="E51" s="7">
        <v>3558</v>
      </c>
      <c r="F51" s="8">
        <v>23.89</v>
      </c>
      <c r="G51" s="25">
        <f t="shared" si="1"/>
        <v>8.0999999999999996E-3</v>
      </c>
      <c r="H51" s="36"/>
      <c r="I51" s="37"/>
    </row>
    <row r="52" spans="1:9" ht="12.95" customHeight="1">
      <c r="A52" s="6"/>
      <c r="B52" s="24" t="s">
        <v>159</v>
      </c>
      <c r="C52" s="5" t="s">
        <v>160</v>
      </c>
      <c r="D52" s="5" t="s">
        <v>59</v>
      </c>
      <c r="E52" s="7">
        <v>9625</v>
      </c>
      <c r="F52" s="8">
        <v>23.85</v>
      </c>
      <c r="G52" s="25">
        <f t="shared" si="1"/>
        <v>8.0999999999999996E-3</v>
      </c>
      <c r="H52" s="36"/>
      <c r="I52" s="37"/>
    </row>
    <row r="53" spans="1:9" ht="12.95" customHeight="1">
      <c r="A53" s="6"/>
      <c r="B53" s="24" t="s">
        <v>266</v>
      </c>
      <c r="C53" s="5" t="s">
        <v>267</v>
      </c>
      <c r="D53" s="5" t="s">
        <v>48</v>
      </c>
      <c r="E53" s="7">
        <v>7176</v>
      </c>
      <c r="F53" s="8">
        <v>23.85</v>
      </c>
      <c r="G53" s="25">
        <f t="shared" si="1"/>
        <v>8.0999999999999996E-3</v>
      </c>
      <c r="H53" s="36"/>
      <c r="I53" s="37"/>
    </row>
    <row r="54" spans="1:9" ht="12.95" customHeight="1">
      <c r="A54" s="6"/>
      <c r="B54" s="24" t="s">
        <v>302</v>
      </c>
      <c r="C54" s="5" t="s">
        <v>308</v>
      </c>
      <c r="D54" s="5" t="s">
        <v>204</v>
      </c>
      <c r="E54" s="7">
        <v>3330</v>
      </c>
      <c r="F54" s="8">
        <v>23.71</v>
      </c>
      <c r="G54" s="25">
        <f t="shared" si="1"/>
        <v>8.0999999999999996E-3</v>
      </c>
      <c r="H54" s="36"/>
      <c r="I54" s="37"/>
    </row>
    <row r="55" spans="1:9" ht="12.95" customHeight="1">
      <c r="A55" s="6"/>
      <c r="B55" s="24" t="s">
        <v>310</v>
      </c>
      <c r="C55" s="5" t="s">
        <v>311</v>
      </c>
      <c r="D55" s="5" t="s">
        <v>204</v>
      </c>
      <c r="E55" s="7">
        <v>7000</v>
      </c>
      <c r="F55" s="8">
        <v>22.86</v>
      </c>
      <c r="G55" s="25">
        <f t="shared" si="1"/>
        <v>7.7999999999999996E-3</v>
      </c>
      <c r="H55" s="36"/>
      <c r="I55" s="37"/>
    </row>
    <row r="56" spans="1:9" ht="12.95" customHeight="1">
      <c r="A56" s="6"/>
      <c r="B56" s="24" t="s">
        <v>272</v>
      </c>
      <c r="C56" s="5" t="s">
        <v>276</v>
      </c>
      <c r="D56" s="5" t="s">
        <v>22</v>
      </c>
      <c r="E56" s="7">
        <v>614</v>
      </c>
      <c r="F56" s="8">
        <v>22.78</v>
      </c>
      <c r="G56" s="25">
        <f t="shared" si="1"/>
        <v>7.7000000000000002E-3</v>
      </c>
      <c r="H56" s="36"/>
      <c r="I56" s="37"/>
    </row>
    <row r="57" spans="1:9" ht="12.95" customHeight="1">
      <c r="A57" s="6"/>
      <c r="B57" s="24" t="s">
        <v>345</v>
      </c>
      <c r="C57" s="5" t="s">
        <v>61</v>
      </c>
      <c r="D57" s="5" t="s">
        <v>62</v>
      </c>
      <c r="E57" s="7">
        <v>131</v>
      </c>
      <c r="F57" s="8">
        <v>22.07</v>
      </c>
      <c r="G57" s="25">
        <f t="shared" si="1"/>
        <v>7.4999999999999997E-3</v>
      </c>
      <c r="H57" s="36"/>
      <c r="I57" s="37"/>
    </row>
    <row r="58" spans="1:9" ht="12.95" customHeight="1">
      <c r="A58" s="6"/>
      <c r="B58" s="24" t="s">
        <v>198</v>
      </c>
      <c r="C58" s="5" t="s">
        <v>199</v>
      </c>
      <c r="D58" s="5" t="s">
        <v>34</v>
      </c>
      <c r="E58" s="7">
        <v>1816</v>
      </c>
      <c r="F58" s="8">
        <v>19.190000000000001</v>
      </c>
      <c r="G58" s="25">
        <f t="shared" si="1"/>
        <v>6.4999999999999997E-3</v>
      </c>
      <c r="H58" s="36"/>
      <c r="I58" s="37"/>
    </row>
    <row r="59" spans="1:9" ht="12.95" customHeight="1">
      <c r="A59" s="6"/>
      <c r="B59" s="24" t="s">
        <v>300</v>
      </c>
      <c r="C59" s="5" t="s">
        <v>306</v>
      </c>
      <c r="D59" s="5" t="s">
        <v>59</v>
      </c>
      <c r="E59" s="7">
        <v>3137</v>
      </c>
      <c r="F59" s="8">
        <v>18.73</v>
      </c>
      <c r="G59" s="25">
        <f t="shared" si="1"/>
        <v>6.4000000000000003E-3</v>
      </c>
      <c r="H59" s="36"/>
      <c r="I59" s="37"/>
    </row>
    <row r="60" spans="1:9" ht="12.95" customHeight="1">
      <c r="A60" s="6"/>
      <c r="B60" s="24" t="s">
        <v>277</v>
      </c>
      <c r="C60" s="5" t="s">
        <v>281</v>
      </c>
      <c r="D60" s="5" t="s">
        <v>145</v>
      </c>
      <c r="E60" s="7">
        <v>573</v>
      </c>
      <c r="F60" s="8">
        <v>18.170000000000002</v>
      </c>
      <c r="G60" s="25">
        <f t="shared" si="1"/>
        <v>6.1999999999999998E-3</v>
      </c>
      <c r="H60" s="36"/>
      <c r="I60" s="37"/>
    </row>
    <row r="61" spans="1:9" ht="12.95" customHeight="1">
      <c r="A61" s="6"/>
      <c r="B61" s="24" t="s">
        <v>239</v>
      </c>
      <c r="C61" s="5" t="s">
        <v>164</v>
      </c>
      <c r="D61" s="5" t="s">
        <v>14</v>
      </c>
      <c r="E61" s="7">
        <v>1222</v>
      </c>
      <c r="F61" s="8">
        <v>15.55</v>
      </c>
      <c r="G61" s="25">
        <f t="shared" si="1"/>
        <v>5.3E-3</v>
      </c>
      <c r="H61" s="36"/>
      <c r="I61" s="37"/>
    </row>
    <row r="62" spans="1:9" ht="12.95" customHeight="1">
      <c r="A62" s="6"/>
      <c r="B62" s="24" t="s">
        <v>346</v>
      </c>
      <c r="C62" s="5" t="s">
        <v>344</v>
      </c>
      <c r="D62" s="5" t="s">
        <v>33</v>
      </c>
      <c r="E62" s="7">
        <v>8391</v>
      </c>
      <c r="F62" s="8">
        <v>14.31</v>
      </c>
      <c r="G62" s="25">
        <f t="shared" si="1"/>
        <v>4.8999999999999998E-3</v>
      </c>
      <c r="H62" s="36"/>
      <c r="I62" s="37"/>
    </row>
    <row r="63" spans="1:9" ht="12.95" customHeight="1">
      <c r="A63" s="6"/>
      <c r="B63" s="24" t="s">
        <v>303</v>
      </c>
      <c r="C63" s="5" t="s">
        <v>309</v>
      </c>
      <c r="D63" s="5" t="s">
        <v>59</v>
      </c>
      <c r="E63" s="7">
        <v>275</v>
      </c>
      <c r="F63" s="8">
        <v>13.84</v>
      </c>
      <c r="G63" s="25">
        <f t="shared" si="1"/>
        <v>4.7000000000000002E-3</v>
      </c>
      <c r="H63" s="36"/>
      <c r="I63" s="37"/>
    </row>
    <row r="64" spans="1:9" ht="12.95" customHeight="1">
      <c r="A64" s="6"/>
      <c r="B64" s="24" t="s">
        <v>389</v>
      </c>
      <c r="C64" s="5" t="s">
        <v>390</v>
      </c>
      <c r="D64" s="5" t="s">
        <v>35</v>
      </c>
      <c r="E64" s="7">
        <v>4000</v>
      </c>
      <c r="F64" s="8">
        <v>13.31</v>
      </c>
      <c r="G64" s="25">
        <f t="shared" si="1"/>
        <v>4.4999999999999997E-3</v>
      </c>
      <c r="H64" s="36"/>
      <c r="I64" s="37"/>
    </row>
    <row r="65" spans="1:9" ht="12.95" customHeight="1">
      <c r="A65" s="1"/>
      <c r="B65" s="22" t="s">
        <v>50</v>
      </c>
      <c r="C65" s="5" t="s">
        <v>0</v>
      </c>
      <c r="D65" s="5" t="s">
        <v>0</v>
      </c>
      <c r="E65" s="5" t="s">
        <v>0</v>
      </c>
      <c r="F65" s="9">
        <f>SUM(F7:F64)</f>
        <v>2838.36</v>
      </c>
      <c r="G65" s="26">
        <f>SUM(G7:G64)</f>
        <v>0.96429999999999993</v>
      </c>
      <c r="H65" s="36"/>
      <c r="I65" s="36"/>
    </row>
    <row r="66" spans="1:9" ht="12.95" customHeight="1">
      <c r="A66" s="1"/>
      <c r="B66" s="27" t="s">
        <v>51</v>
      </c>
      <c r="C66" s="10" t="s">
        <v>0</v>
      </c>
      <c r="D66" s="10" t="s">
        <v>0</v>
      </c>
      <c r="E66" s="10" t="s">
        <v>0</v>
      </c>
      <c r="F66" s="11" t="s">
        <v>52</v>
      </c>
      <c r="G66" s="28" t="s">
        <v>52</v>
      </c>
    </row>
    <row r="67" spans="1:9" ht="12.95" customHeight="1">
      <c r="A67" s="1"/>
      <c r="B67" s="27" t="s">
        <v>50</v>
      </c>
      <c r="C67" s="10" t="s">
        <v>0</v>
      </c>
      <c r="D67" s="10" t="s">
        <v>0</v>
      </c>
      <c r="E67" s="10" t="s">
        <v>0</v>
      </c>
      <c r="F67" s="11" t="s">
        <v>52</v>
      </c>
      <c r="G67" s="28" t="s">
        <v>52</v>
      </c>
    </row>
    <row r="68" spans="1:9" ht="12.95" customHeight="1">
      <c r="A68" s="1"/>
      <c r="B68" s="27" t="s">
        <v>53</v>
      </c>
      <c r="C68" s="12" t="s">
        <v>0</v>
      </c>
      <c r="D68" s="10" t="s">
        <v>0</v>
      </c>
      <c r="E68" s="12" t="s">
        <v>0</v>
      </c>
      <c r="F68" s="9">
        <f>+F65</f>
        <v>2838.36</v>
      </c>
      <c r="G68" s="26">
        <f>+G65</f>
        <v>0.96429999999999993</v>
      </c>
    </row>
    <row r="69" spans="1:9" ht="12.95" customHeight="1">
      <c r="A69" s="1"/>
      <c r="B69" s="27" t="s">
        <v>54</v>
      </c>
      <c r="C69" s="5" t="s">
        <v>0</v>
      </c>
      <c r="D69" s="10" t="s">
        <v>0</v>
      </c>
      <c r="E69" s="5" t="s">
        <v>0</v>
      </c>
      <c r="F69" s="13">
        <f>+F70-F68</f>
        <v>106.04999999999973</v>
      </c>
      <c r="G69" s="26">
        <f>+G70-G68</f>
        <v>3.5700000000000065E-2</v>
      </c>
    </row>
    <row r="70" spans="1:9" ht="12.95" customHeight="1" thickBot="1">
      <c r="A70" s="1"/>
      <c r="B70" s="29" t="s">
        <v>55</v>
      </c>
      <c r="C70" s="30" t="s">
        <v>0</v>
      </c>
      <c r="D70" s="30" t="s">
        <v>0</v>
      </c>
      <c r="E70" s="30" t="s">
        <v>0</v>
      </c>
      <c r="F70" s="31">
        <v>2944.41</v>
      </c>
      <c r="G70" s="32">
        <v>1</v>
      </c>
    </row>
    <row r="71" spans="1:9">
      <c r="A71" s="1"/>
      <c r="B71" s="2" t="s">
        <v>56</v>
      </c>
      <c r="C71" s="1"/>
      <c r="D71" s="1"/>
      <c r="E71" s="1"/>
      <c r="F71" s="1"/>
      <c r="G71" s="1"/>
    </row>
  </sheetData>
  <sortState ref="B5:G64">
    <sortCondition descending="1" ref="F5:F6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84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397</v>
      </c>
      <c r="C3" s="1"/>
      <c r="D3" s="1"/>
      <c r="E3" s="1"/>
      <c r="F3" s="1"/>
      <c r="G3" s="1"/>
    </row>
    <row r="4" spans="1:7" ht="33" customHeight="1">
      <c r="A4" s="1"/>
      <c r="B4" s="18" t="s">
        <v>1</v>
      </c>
      <c r="C4" s="19" t="s">
        <v>2</v>
      </c>
      <c r="D4" s="20" t="s">
        <v>67</v>
      </c>
      <c r="E4" s="20" t="s">
        <v>4</v>
      </c>
      <c r="F4" s="20" t="s">
        <v>5</v>
      </c>
      <c r="G4" s="21" t="s">
        <v>6</v>
      </c>
    </row>
    <row r="5" spans="1:7" ht="12.95" customHeight="1">
      <c r="A5" s="1"/>
      <c r="B5" s="22" t="s">
        <v>68</v>
      </c>
      <c r="C5" s="5" t="s">
        <v>0</v>
      </c>
      <c r="D5" s="5" t="s">
        <v>0</v>
      </c>
      <c r="E5" s="5" t="s">
        <v>0</v>
      </c>
      <c r="F5" s="1"/>
      <c r="G5" s="23" t="s">
        <v>0</v>
      </c>
    </row>
    <row r="6" spans="1:7" ht="12.95" customHeight="1">
      <c r="A6" s="6"/>
      <c r="B6" s="24" t="s">
        <v>154</v>
      </c>
      <c r="C6" s="5" t="s">
        <v>0</v>
      </c>
      <c r="D6" s="5" t="s">
        <v>56</v>
      </c>
      <c r="E6" s="7"/>
      <c r="F6" s="8">
        <v>796.14</v>
      </c>
      <c r="G6" s="25">
        <f>+ROUND(F6/$F$10,4)</f>
        <v>0.98240000000000005</v>
      </c>
    </row>
    <row r="7" spans="1:7" ht="12.95" customHeight="1">
      <c r="A7" s="1"/>
      <c r="B7" s="22" t="s">
        <v>50</v>
      </c>
      <c r="C7" s="5" t="s">
        <v>0</v>
      </c>
      <c r="D7" s="5" t="s">
        <v>0</v>
      </c>
      <c r="E7" s="5" t="s">
        <v>0</v>
      </c>
      <c r="F7" s="9">
        <f>+F6</f>
        <v>796.14</v>
      </c>
      <c r="G7" s="26">
        <f>+G6</f>
        <v>0.98240000000000005</v>
      </c>
    </row>
    <row r="8" spans="1:7" ht="12.95" customHeight="1">
      <c r="A8" s="1"/>
      <c r="B8" s="27" t="s">
        <v>53</v>
      </c>
      <c r="C8" s="12" t="s">
        <v>0</v>
      </c>
      <c r="D8" s="10" t="s">
        <v>0</v>
      </c>
      <c r="E8" s="12" t="s">
        <v>0</v>
      </c>
      <c r="F8" s="9">
        <f>+F7</f>
        <v>796.14</v>
      </c>
      <c r="G8" s="26">
        <f>+G7</f>
        <v>0.98240000000000005</v>
      </c>
    </row>
    <row r="9" spans="1:7" ht="12.95" customHeight="1">
      <c r="A9" s="1"/>
      <c r="B9" s="27" t="s">
        <v>54</v>
      </c>
      <c r="C9" s="5" t="s">
        <v>0</v>
      </c>
      <c r="D9" s="10" t="s">
        <v>0</v>
      </c>
      <c r="E9" s="5" t="s">
        <v>0</v>
      </c>
      <c r="F9" s="13">
        <f>+F10-F8</f>
        <v>14.279999999999973</v>
      </c>
      <c r="G9" s="26">
        <f>+G10-G8</f>
        <v>1.7599999999999949E-2</v>
      </c>
    </row>
    <row r="10" spans="1:7" ht="12.95" customHeight="1" thickBot="1">
      <c r="A10" s="1"/>
      <c r="B10" s="29" t="s">
        <v>55</v>
      </c>
      <c r="C10" s="30" t="s">
        <v>0</v>
      </c>
      <c r="D10" s="30" t="s">
        <v>0</v>
      </c>
      <c r="E10" s="30" t="s">
        <v>0</v>
      </c>
      <c r="F10" s="31">
        <v>810.42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2018-05-09T11:50:01Z</dcterms:modified>
</cp:coreProperties>
</file>