
<file path=[Content_Types].xml><?xml version="1.0" encoding="utf-8"?>
<Types xmlns="http://schemas.openxmlformats.org/package/2006/content-types"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codeName="ThisWorkbook" defaultThemeVersion="124226"/>
  <bookViews>
    <workbookView xWindow="360" yWindow="450" windowWidth="14940" windowHeight="8970"/>
  </bookViews>
  <sheets>
    <sheet name="TBF" sheetId="1" r:id="rId1"/>
    <sheet name="TDF" sheetId="2" r:id="rId2"/>
    <sheet name="TTS" sheetId="4" r:id="rId3"/>
    <sheet name="TNI" sheetId="12" r:id="rId4"/>
    <sheet name="TSS" sheetId="13" r:id="rId5"/>
    <sheet name="TISF" sheetId="8" r:id="rId6"/>
    <sheet name="TBFS" sheetId="5" r:id="rId7"/>
    <sheet name="TEF" sheetId="7" r:id="rId8"/>
    <sheet name="TLF" sheetId="9" r:id="rId9"/>
  </sheets>
  <calcPr calcId="145621"/>
</workbook>
</file>

<file path=xl/calcChain.xml><?xml version="1.0" encoding="utf-8"?>
<calcChain xmlns="http://schemas.openxmlformats.org/spreadsheetml/2006/main">
  <c r="G64" i="7"/>
  <c r="G49" i="8"/>
  <c r="G50"/>
  <c r="G51"/>
  <c r="G65" i="4"/>
  <c r="G66"/>
  <c r="G26" i="2"/>
  <c r="G27"/>
  <c r="G28"/>
  <c r="G29"/>
  <c r="F65" i="13" l="1"/>
  <c r="F68" s="1"/>
  <c r="F69" s="1"/>
  <c r="G64"/>
  <c r="G63"/>
  <c r="G62"/>
  <c r="G61"/>
  <c r="G60"/>
  <c r="G59"/>
  <c r="G58"/>
  <c r="G57"/>
  <c r="G56"/>
  <c r="G55"/>
  <c r="G54"/>
  <c r="G53"/>
  <c r="G52"/>
  <c r="G51"/>
  <c r="G50"/>
  <c r="G49"/>
  <c r="G48"/>
  <c r="G47"/>
  <c r="G46"/>
  <c r="G45"/>
  <c r="G44"/>
  <c r="G43"/>
  <c r="G42"/>
  <c r="G41"/>
  <c r="G40"/>
  <c r="G39"/>
  <c r="G38"/>
  <c r="G37"/>
  <c r="G36"/>
  <c r="G35"/>
  <c r="G34"/>
  <c r="G33"/>
  <c r="G32"/>
  <c r="G31"/>
  <c r="G30"/>
  <c r="G29"/>
  <c r="G28"/>
  <c r="G27"/>
  <c r="G26"/>
  <c r="G25"/>
  <c r="G24"/>
  <c r="G23"/>
  <c r="G22"/>
  <c r="G21"/>
  <c r="G20"/>
  <c r="G19"/>
  <c r="G18"/>
  <c r="G17"/>
  <c r="G16"/>
  <c r="G15"/>
  <c r="G14"/>
  <c r="G13"/>
  <c r="G12"/>
  <c r="G11"/>
  <c r="G10"/>
  <c r="G9"/>
  <c r="G8"/>
  <c r="G7"/>
  <c r="G65" l="1"/>
  <c r="G68" s="1"/>
  <c r="G69" s="1"/>
  <c r="G67" i="4"/>
  <c r="G64"/>
  <c r="G63" l="1"/>
  <c r="G68"/>
  <c r="G65" i="7"/>
  <c r="G63"/>
  <c r="G83" i="2"/>
  <c r="G82"/>
  <c r="G81"/>
  <c r="G80"/>
  <c r="G8" i="7" l="1"/>
  <c r="G9"/>
  <c r="G10"/>
  <c r="G11"/>
  <c r="G8" i="2"/>
  <c r="G9"/>
  <c r="F88"/>
  <c r="F68" i="7" l="1"/>
  <c r="F28" i="5"/>
  <c r="F58" i="8"/>
  <c r="F57" i="12"/>
  <c r="F71" i="4"/>
  <c r="F45" i="1"/>
  <c r="G14" i="12" l="1"/>
  <c r="G27"/>
  <c r="G23" i="4"/>
  <c r="G55" i="2"/>
  <c r="G44" i="1"/>
  <c r="G29" i="4" l="1"/>
  <c r="G45"/>
  <c r="G21"/>
  <c r="G15"/>
  <c r="G18"/>
  <c r="G64" i="2"/>
  <c r="G14" i="7" l="1"/>
  <c r="G31" i="8"/>
  <c r="G37"/>
  <c r="G20"/>
  <c r="G19" i="4"/>
  <c r="G11"/>
  <c r="G55"/>
  <c r="G41"/>
  <c r="G55" i="7" l="1"/>
  <c r="G53" i="12"/>
  <c r="G79" i="2"/>
  <c r="G32" i="1"/>
  <c r="G28"/>
  <c r="G30"/>
  <c r="G40"/>
  <c r="G39"/>
  <c r="G15"/>
  <c r="G10"/>
  <c r="G20"/>
  <c r="G31"/>
  <c r="G18"/>
  <c r="G36"/>
  <c r="G14"/>
  <c r="G22"/>
  <c r="G27"/>
  <c r="G42" i="7" l="1"/>
  <c r="G7"/>
  <c r="G33"/>
  <c r="G13" i="8"/>
  <c r="G43"/>
  <c r="G87" i="2"/>
  <c r="G23"/>
  <c r="G58"/>
  <c r="G19" i="1"/>
  <c r="G43"/>
  <c r="G23" i="7" l="1"/>
  <c r="G46"/>
  <c r="G67"/>
  <c r="G37"/>
  <c r="G62"/>
  <c r="G15"/>
  <c r="G41"/>
  <c r="G35"/>
  <c r="G66"/>
  <c r="G54"/>
  <c r="G59"/>
  <c r="G44"/>
  <c r="G39"/>
  <c r="G48"/>
  <c r="G47"/>
  <c r="G60"/>
  <c r="G28"/>
  <c r="G40"/>
  <c r="G56"/>
  <c r="G53"/>
  <c r="G36"/>
  <c r="G22"/>
  <c r="G30"/>
  <c r="G50"/>
  <c r="G29"/>
  <c r="G34"/>
  <c r="G25"/>
  <c r="G32"/>
  <c r="G58"/>
  <c r="G24"/>
  <c r="G45"/>
  <c r="G20"/>
  <c r="G49"/>
  <c r="G18"/>
  <c r="G52"/>
  <c r="G61"/>
  <c r="G16"/>
  <c r="G31"/>
  <c r="G51"/>
  <c r="G13"/>
  <c r="G21"/>
  <c r="G17"/>
  <c r="G12"/>
  <c r="G27"/>
  <c r="G26"/>
  <c r="G43"/>
  <c r="G57"/>
  <c r="G19"/>
  <c r="G38"/>
  <c r="G16" i="5" l="1"/>
  <c r="G34" i="8"/>
  <c r="G27"/>
  <c r="G52"/>
  <c r="G30"/>
  <c r="G28"/>
  <c r="G23"/>
  <c r="G9"/>
  <c r="G26"/>
  <c r="G16"/>
  <c r="G56" i="12"/>
  <c r="G50"/>
  <c r="G49"/>
  <c r="G22"/>
  <c r="G35" i="4"/>
  <c r="G36"/>
  <c r="G44"/>
  <c r="G77" i="2"/>
  <c r="G47"/>
  <c r="G13"/>
  <c r="G54"/>
  <c r="G85"/>
  <c r="G69"/>
  <c r="G52"/>
  <c r="G62"/>
  <c r="G68"/>
  <c r="G26" i="5" l="1"/>
  <c r="G53" i="8"/>
  <c r="G53" i="4"/>
  <c r="G24" i="2"/>
  <c r="G74"/>
  <c r="G57"/>
  <c r="G33"/>
  <c r="G41" i="1"/>
  <c r="G35"/>
  <c r="G42"/>
  <c r="G24" i="8" l="1"/>
  <c r="G21"/>
  <c r="G65" i="2"/>
  <c r="G39"/>
  <c r="G17" i="1" l="1"/>
  <c r="G15" i="5" l="1"/>
  <c r="G22"/>
  <c r="G11"/>
  <c r="G20"/>
  <c r="G44" i="8"/>
  <c r="G33"/>
  <c r="G62" i="4"/>
  <c r="G57"/>
  <c r="G43"/>
  <c r="G22"/>
  <c r="G51"/>
  <c r="G16"/>
  <c r="G20"/>
  <c r="G31" i="2"/>
  <c r="G17"/>
  <c r="G32"/>
  <c r="G70"/>
  <c r="G76"/>
  <c r="G40"/>
  <c r="G86"/>
  <c r="G7"/>
  <c r="G33" i="1"/>
  <c r="G11"/>
  <c r="G13"/>
  <c r="G37"/>
  <c r="G23"/>
  <c r="G34"/>
  <c r="G16"/>
  <c r="G26"/>
  <c r="G9"/>
  <c r="G38"/>
  <c r="G29"/>
  <c r="G35" i="8" l="1"/>
  <c r="G36"/>
  <c r="G12"/>
  <c r="G57"/>
  <c r="G48"/>
  <c r="G54"/>
  <c r="G18"/>
  <c r="G38"/>
  <c r="G33" i="4"/>
  <c r="G52"/>
  <c r="G70"/>
  <c r="G42"/>
  <c r="G11" i="2"/>
  <c r="G71"/>
  <c r="G14"/>
  <c r="G84"/>
  <c r="G44"/>
  <c r="G49"/>
  <c r="G66"/>
  <c r="G59"/>
  <c r="G67" l="1"/>
  <c r="G46"/>
  <c r="G23" i="5" l="1"/>
  <c r="G18"/>
  <c r="G13" l="1"/>
  <c r="G21"/>
  <c r="G24" l="1"/>
  <c r="F7" i="9" l="1"/>
  <c r="F8" s="1"/>
  <c r="F9" s="1"/>
  <c r="G6"/>
  <c r="G7" s="1"/>
  <c r="G8" s="1"/>
  <c r="G9" s="1"/>
  <c r="F71" i="7"/>
  <c r="F72" s="1"/>
  <c r="G68"/>
  <c r="F31" i="5"/>
  <c r="F32" s="1"/>
  <c r="G14"/>
  <c r="G17"/>
  <c r="G25"/>
  <c r="G12"/>
  <c r="G8"/>
  <c r="G10"/>
  <c r="G9"/>
  <c r="G27"/>
  <c r="G7"/>
  <c r="G19"/>
  <c r="F61" i="8"/>
  <c r="F62" s="1"/>
  <c r="G40"/>
  <c r="G32"/>
  <c r="G14"/>
  <c r="G10"/>
  <c r="G55"/>
  <c r="G25"/>
  <c r="G46"/>
  <c r="G41"/>
  <c r="G45"/>
  <c r="G11"/>
  <c r="G56"/>
  <c r="G29"/>
  <c r="G39"/>
  <c r="G42"/>
  <c r="G19"/>
  <c r="G17"/>
  <c r="G15"/>
  <c r="G22"/>
  <c r="G47"/>
  <c r="G8"/>
  <c r="G7"/>
  <c r="F60" i="12"/>
  <c r="F61" s="1"/>
  <c r="G54"/>
  <c r="G29"/>
  <c r="G35"/>
  <c r="G41"/>
  <c r="G33"/>
  <c r="G52"/>
  <c r="G44"/>
  <c r="G38"/>
  <c r="G24"/>
  <c r="G34"/>
  <c r="G46"/>
  <c r="G28"/>
  <c r="G36"/>
  <c r="G16"/>
  <c r="G40"/>
  <c r="G37"/>
  <c r="G13"/>
  <c r="G26"/>
  <c r="G55"/>
  <c r="G43"/>
  <c r="G20"/>
  <c r="G15"/>
  <c r="G30"/>
  <c r="G31"/>
  <c r="G23"/>
  <c r="G11"/>
  <c r="G48"/>
  <c r="G21"/>
  <c r="G18"/>
  <c r="G12"/>
  <c r="G51"/>
  <c r="G32"/>
  <c r="G39"/>
  <c r="G19"/>
  <c r="G45"/>
  <c r="G25"/>
  <c r="G7"/>
  <c r="G57" s="1"/>
  <c r="G42"/>
  <c r="G17"/>
  <c r="G47"/>
  <c r="G10"/>
  <c r="G8"/>
  <c r="G9"/>
  <c r="G58" i="8" l="1"/>
  <c r="G61" s="1"/>
  <c r="G62" s="1"/>
  <c r="G28" i="5"/>
  <c r="G31" s="1"/>
  <c r="G32" s="1"/>
  <c r="G60" i="12"/>
  <c r="G61" s="1"/>
  <c r="F74" i="4"/>
  <c r="F75" s="1"/>
  <c r="G47"/>
  <c r="G38"/>
  <c r="G69"/>
  <c r="G30"/>
  <c r="G48"/>
  <c r="G60"/>
  <c r="G61"/>
  <c r="G39"/>
  <c r="G56"/>
  <c r="G14"/>
  <c r="G25"/>
  <c r="G28"/>
  <c r="G32"/>
  <c r="G31"/>
  <c r="G46"/>
  <c r="G34"/>
  <c r="G58"/>
  <c r="G50"/>
  <c r="G49"/>
  <c r="G54"/>
  <c r="G40"/>
  <c r="G13"/>
  <c r="G12"/>
  <c r="G59"/>
  <c r="G24"/>
  <c r="G27"/>
  <c r="G37"/>
  <c r="G10"/>
  <c r="G17"/>
  <c r="G7"/>
  <c r="G26"/>
  <c r="G8"/>
  <c r="G9"/>
  <c r="F91" i="2"/>
  <c r="F92" s="1"/>
  <c r="G53"/>
  <c r="G60"/>
  <c r="G48"/>
  <c r="G34"/>
  <c r="G43"/>
  <c r="G45"/>
  <c r="G61"/>
  <c r="G42"/>
  <c r="G73"/>
  <c r="G75"/>
  <c r="G25"/>
  <c r="G56"/>
  <c r="G51"/>
  <c r="G50"/>
  <c r="G36"/>
  <c r="G12"/>
  <c r="G15"/>
  <c r="G16"/>
  <c r="G22"/>
  <c r="G72"/>
  <c r="G63"/>
  <c r="G41"/>
  <c r="G30"/>
  <c r="G35"/>
  <c r="G18"/>
  <c r="G38"/>
  <c r="G20"/>
  <c r="G19"/>
  <c r="G37"/>
  <c r="G78"/>
  <c r="G10"/>
  <c r="G21"/>
  <c r="F48" i="1"/>
  <c r="F49" s="1"/>
  <c r="G25"/>
  <c r="G24"/>
  <c r="G21"/>
  <c r="G8"/>
  <c r="G12"/>
  <c r="G7"/>
  <c r="G45" l="1"/>
  <c r="G48" s="1"/>
  <c r="G49" s="1"/>
  <c r="G71" i="4"/>
  <c r="G74" s="1"/>
  <c r="G75" s="1"/>
  <c r="G88" i="2"/>
  <c r="G91" s="1"/>
  <c r="G92" s="1"/>
  <c r="G71" i="7"/>
  <c r="G72" s="1"/>
</calcChain>
</file>

<file path=xl/sharedStrings.xml><?xml version="1.0" encoding="utf-8"?>
<sst xmlns="http://schemas.openxmlformats.org/spreadsheetml/2006/main" count="1682" uniqueCount="403">
  <si>
    <t/>
  </si>
  <si>
    <t>Name of the Instrument</t>
  </si>
  <si>
    <t>ISIN</t>
  </si>
  <si>
    <t>Industry</t>
  </si>
  <si>
    <t>Quantity</t>
  </si>
  <si>
    <t>% to Net Assets</t>
  </si>
  <si>
    <t>Equity &amp; Equity related</t>
  </si>
  <si>
    <t>(a) Listed / awaiting listing on Stock Exchanges</t>
  </si>
  <si>
    <t>INE040A01026</t>
  </si>
  <si>
    <t>Banks</t>
  </si>
  <si>
    <t>INE009A01021</t>
  </si>
  <si>
    <t>Software</t>
  </si>
  <si>
    <t>INE001A01036</t>
  </si>
  <si>
    <t>Finance</t>
  </si>
  <si>
    <t>INE002A01018</t>
  </si>
  <si>
    <t>Petroleum Products</t>
  </si>
  <si>
    <t>INE018A01030</t>
  </si>
  <si>
    <t>Construction Project</t>
  </si>
  <si>
    <t>INE090A01021</t>
  </si>
  <si>
    <t>State Bank of India</t>
  </si>
  <si>
    <t>INE062A01020</t>
  </si>
  <si>
    <t>Transportation</t>
  </si>
  <si>
    <t>INE238A01034</t>
  </si>
  <si>
    <t>Pharmaceuticals</t>
  </si>
  <si>
    <t>INE522F01014</t>
  </si>
  <si>
    <t>Minerals/Mining</t>
  </si>
  <si>
    <t>INE585B01010</t>
  </si>
  <si>
    <t>Auto</t>
  </si>
  <si>
    <t>INE467B01029</t>
  </si>
  <si>
    <t>INE155A01022</t>
  </si>
  <si>
    <t>Industrial Capital Goods</t>
  </si>
  <si>
    <t>INE256A01028</t>
  </si>
  <si>
    <t>Media &amp; Entertainment</t>
  </si>
  <si>
    <t>Chemicals</t>
  </si>
  <si>
    <t>Consumer Non Durables</t>
  </si>
  <si>
    <t>INE213A01029</t>
  </si>
  <si>
    <t>Oil</t>
  </si>
  <si>
    <t>INE075A01022</t>
  </si>
  <si>
    <t>INE237A01028</t>
  </si>
  <si>
    <t>INE154A01025</t>
  </si>
  <si>
    <t>INE029A01011</t>
  </si>
  <si>
    <t>INE397D01024</t>
  </si>
  <si>
    <t>Telecom - Services</t>
  </si>
  <si>
    <t>INE860A01027</t>
  </si>
  <si>
    <t>INE742F01042</t>
  </si>
  <si>
    <t>INE044A01036</t>
  </si>
  <si>
    <t>Industrial Products</t>
  </si>
  <si>
    <t>INE089A01023</t>
  </si>
  <si>
    <t>Sub Total</t>
  </si>
  <si>
    <t>(b) Unlisted</t>
  </si>
  <si>
    <t>NIL</t>
  </si>
  <si>
    <t>Total</t>
  </si>
  <si>
    <t>Net Receivables / (Payables)</t>
  </si>
  <si>
    <t>GRAND TOTAL</t>
  </si>
  <si>
    <t xml:space="preserve"> </t>
  </si>
  <si>
    <t>Auto Ancillaries</t>
  </si>
  <si>
    <t>INE216A01022</t>
  </si>
  <si>
    <t>INE070A01015</t>
  </si>
  <si>
    <t>Cement</t>
  </si>
  <si>
    <t>INE095A01012</t>
  </si>
  <si>
    <t>Gas</t>
  </si>
  <si>
    <t>Rating</t>
  </si>
  <si>
    <t>CBLO / Reverse Repo</t>
  </si>
  <si>
    <t>TAURUS TAX SHIELD</t>
  </si>
  <si>
    <t>INE481G01011</t>
  </si>
  <si>
    <t>INE669C01036</t>
  </si>
  <si>
    <t>INE101A01026</t>
  </si>
  <si>
    <t>INE326A01037</t>
  </si>
  <si>
    <t>TAURUS BANKING &amp; FINANCIAL SERVICES FUND</t>
  </si>
  <si>
    <t>TAURUS ETHICAL FUND</t>
  </si>
  <si>
    <t>INE470A01017</t>
  </si>
  <si>
    <t>INE917I01010</t>
  </si>
  <si>
    <t>INE030A01027</t>
  </si>
  <si>
    <t>INE059A01026</t>
  </si>
  <si>
    <t>TAURUS INFRASTRUCTURE FUND</t>
  </si>
  <si>
    <t>INE242A01010</t>
  </si>
  <si>
    <t>TAURUS LIQUID FUND</t>
  </si>
  <si>
    <t>TAURUS NIFTY INDEX FUND</t>
  </si>
  <si>
    <t>INE021A01026</t>
  </si>
  <si>
    <t>INE752E01010</t>
  </si>
  <si>
    <t>Power</t>
  </si>
  <si>
    <t>INE158A01026</t>
  </si>
  <si>
    <t>INE733E01010</t>
  </si>
  <si>
    <t>INE081A01012</t>
  </si>
  <si>
    <t>Ferrous Metals</t>
  </si>
  <si>
    <t>INE129A01019</t>
  </si>
  <si>
    <t>Non - Ferrous Metals</t>
  </si>
  <si>
    <t>INE038A01020</t>
  </si>
  <si>
    <t>Housing Development Finance Corporation Ltd.</t>
  </si>
  <si>
    <t>Reliance Industries Ltd.</t>
  </si>
  <si>
    <t>Infosys Ltd.</t>
  </si>
  <si>
    <t>Larsen &amp; Toubro Ltd.</t>
  </si>
  <si>
    <t>HDFC Bank Ltd.</t>
  </si>
  <si>
    <t>Wipro Ltd.</t>
  </si>
  <si>
    <t>ICICI Bank Ltd.</t>
  </si>
  <si>
    <t>ITC Ltd.</t>
  </si>
  <si>
    <t>Axis Bank Ltd.</t>
  </si>
  <si>
    <t>Tata Consultancy Services Ltd.</t>
  </si>
  <si>
    <t>HCL Technologies Ltd.</t>
  </si>
  <si>
    <t>Dr. Reddy's Laboratories Ltd.</t>
  </si>
  <si>
    <t>Bharat Electronics Ltd.</t>
  </si>
  <si>
    <t>Bharat Petroleum Corporation Ltd.</t>
  </si>
  <si>
    <t>Container Corporation of India Ltd.</t>
  </si>
  <si>
    <t>Coal India Ltd.</t>
  </si>
  <si>
    <t>Kotak Mahindra Bank Ltd.</t>
  </si>
  <si>
    <t>Maruti Suzuki India Ltd.</t>
  </si>
  <si>
    <t>Adani Ports and Special Economic Zone Ltd.</t>
  </si>
  <si>
    <t>Tata Motors Ltd.</t>
  </si>
  <si>
    <t>Cipla Ltd.</t>
  </si>
  <si>
    <t>Zee Entertainment Enterprises Ltd.</t>
  </si>
  <si>
    <t>IndusInd Bank Ltd.</t>
  </si>
  <si>
    <t>Bajaj Finance Ltd.</t>
  </si>
  <si>
    <t>Britannia Industries Ltd.</t>
  </si>
  <si>
    <t>Mahindra &amp; Mahindra Ltd.</t>
  </si>
  <si>
    <t>Lupin Ltd.</t>
  </si>
  <si>
    <t>Ultratech Cement Ltd.</t>
  </si>
  <si>
    <t>Tech Mahindra Ltd.</t>
  </si>
  <si>
    <t>Bajaj Auto Ltd.</t>
  </si>
  <si>
    <t>Bharti Airtel Ltd.</t>
  </si>
  <si>
    <t>Hindustan Unilever Ltd.</t>
  </si>
  <si>
    <t>Oil &amp; Natural Gas Corporation Ltd.</t>
  </si>
  <si>
    <t>Yes Bank Ltd.</t>
  </si>
  <si>
    <t>Asian Paints Ltd.</t>
  </si>
  <si>
    <t>GAIL (India) Ltd.</t>
  </si>
  <si>
    <t>Hero MotoCorp Ltd.</t>
  </si>
  <si>
    <t>Hindalco Industries Ltd.</t>
  </si>
  <si>
    <t>NTPC Ltd.</t>
  </si>
  <si>
    <t>Power Grid Corporation of India Ltd.</t>
  </si>
  <si>
    <t>Tata Steel Ltd.</t>
  </si>
  <si>
    <t>Indian Oil Corporation Ltd.</t>
  </si>
  <si>
    <t>Construction</t>
  </si>
  <si>
    <t>3M India Ltd.</t>
  </si>
  <si>
    <t>JSW Steel Ltd.</t>
  </si>
  <si>
    <t>Indraprastha Gas Ltd.</t>
  </si>
  <si>
    <t>PTC India Ltd.</t>
  </si>
  <si>
    <t>INE877F01012</t>
  </si>
  <si>
    <t>AIA Engineering Ltd.</t>
  </si>
  <si>
    <t>INE212H01026</t>
  </si>
  <si>
    <t>The Clearing Corporation of India Ltd.</t>
  </si>
  <si>
    <t>INE296A01024</t>
  </si>
  <si>
    <t>Exide Industries Ltd.</t>
  </si>
  <si>
    <t>INE302A01020</t>
  </si>
  <si>
    <t>Bharti Infratel Ltd.</t>
  </si>
  <si>
    <t>INE121J01017</t>
  </si>
  <si>
    <t>Telecom -  Equipment &amp; Accessories</t>
  </si>
  <si>
    <t>Gujarat Gas Ltd.</t>
  </si>
  <si>
    <t>INE844O01022</t>
  </si>
  <si>
    <t>Tata Chemicals Ltd.</t>
  </si>
  <si>
    <t>INE092A01019</t>
  </si>
  <si>
    <t>Gujarat State Petronet Ltd.</t>
  </si>
  <si>
    <t>INE246F01010</t>
  </si>
  <si>
    <t>CESC Ltd.</t>
  </si>
  <si>
    <t>INE486A01013</t>
  </si>
  <si>
    <t>INE019A01038</t>
  </si>
  <si>
    <t>ITD Cementation India Ltd.</t>
  </si>
  <si>
    <t>INE686A01026</t>
  </si>
  <si>
    <t>Eicher Motors Ltd.</t>
  </si>
  <si>
    <t>INE066A01013</t>
  </si>
  <si>
    <t>The Federal Bank Ltd.</t>
  </si>
  <si>
    <t>INE171A01029</t>
  </si>
  <si>
    <t>Edelweiss Financial Services Ltd.</t>
  </si>
  <si>
    <t>INE532F01054</t>
  </si>
  <si>
    <t>Astral Poly Technik Ltd.</t>
  </si>
  <si>
    <t>INE006I01046</t>
  </si>
  <si>
    <t>Berger Paints India Ltd.</t>
  </si>
  <si>
    <t>INE463A01038</t>
  </si>
  <si>
    <t>Sun Pharmaceutical Industries Ltd.</t>
  </si>
  <si>
    <t>INE263A01024</t>
  </si>
  <si>
    <t>Godrej Properties Ltd.</t>
  </si>
  <si>
    <t>INE484J01027</t>
  </si>
  <si>
    <t>Indiabulls Housing Finance Ltd.</t>
  </si>
  <si>
    <t>INE148I01020</t>
  </si>
  <si>
    <t>Apollo Tyres Ltd.</t>
  </si>
  <si>
    <t>INE438A01022</t>
  </si>
  <si>
    <t>Consumer Durables</t>
  </si>
  <si>
    <t>Vedanta Ltd.</t>
  </si>
  <si>
    <t>INE205A01025</t>
  </si>
  <si>
    <t>Commercial Services</t>
  </si>
  <si>
    <t>Mahindra &amp; Mahindra Financial Services Ltd.</t>
  </si>
  <si>
    <t>INE774D01024</t>
  </si>
  <si>
    <t>Titan Company Ltd.</t>
  </si>
  <si>
    <t>INE280A01028</t>
  </si>
  <si>
    <t>Ashok Leyland Ltd.</t>
  </si>
  <si>
    <t>INE208A01029</t>
  </si>
  <si>
    <t>Sundaram Finance Ltd.</t>
  </si>
  <si>
    <t>INE660A01013</t>
  </si>
  <si>
    <t>Pesticides</t>
  </si>
  <si>
    <t>Greaves Cotton Ltd.</t>
  </si>
  <si>
    <t>INE224A01026</t>
  </si>
  <si>
    <t>KSB Pumps Ltd.</t>
  </si>
  <si>
    <t>INE999A01015</t>
  </si>
  <si>
    <t>Lakshmi Machine Works Ltd.</t>
  </si>
  <si>
    <t>INE269B01029</t>
  </si>
  <si>
    <t>Page Industries Ltd.</t>
  </si>
  <si>
    <t>INE761H01022</t>
  </si>
  <si>
    <t>Textile Products</t>
  </si>
  <si>
    <t>Blue Star Ltd.</t>
  </si>
  <si>
    <t>INE472A01039</t>
  </si>
  <si>
    <t>Engineers India Ltd.</t>
  </si>
  <si>
    <t>INE510A01028</t>
  </si>
  <si>
    <t>National Aluminium Company Ltd.</t>
  </si>
  <si>
    <t>INE139A01034</t>
  </si>
  <si>
    <t>Finolex Cables Ltd.</t>
  </si>
  <si>
    <t>INE235A01022</t>
  </si>
  <si>
    <t>Maharashtra Seamless Ltd.</t>
  </si>
  <si>
    <t>INE271B01025</t>
  </si>
  <si>
    <t>INE528G01027</t>
  </si>
  <si>
    <t>Hindustan Petroleum Corporation Ltd.</t>
  </si>
  <si>
    <t>INE094A01015</t>
  </si>
  <si>
    <t>Trent Ltd.</t>
  </si>
  <si>
    <t>INE849A01020</t>
  </si>
  <si>
    <t>Retailing</t>
  </si>
  <si>
    <t>Mahindra Lifespace Developers Ltd.</t>
  </si>
  <si>
    <t>INE813A01018</t>
  </si>
  <si>
    <t>Whirlpool of India Ltd.</t>
  </si>
  <si>
    <t>INE716A01013</t>
  </si>
  <si>
    <t>JK Lakshmi Cement Ltd.</t>
  </si>
  <si>
    <t>INE786A01032</t>
  </si>
  <si>
    <t>Gujarat Fluorochemicals Ltd.</t>
  </si>
  <si>
    <t>INE538A01037</t>
  </si>
  <si>
    <t>UPL Ltd.</t>
  </si>
  <si>
    <t>INE628A01036</t>
  </si>
  <si>
    <t>Kirloskar Oil Engines Ltd.</t>
  </si>
  <si>
    <t>INE146L01010</t>
  </si>
  <si>
    <t>City Union Bank Ltd.</t>
  </si>
  <si>
    <t>INE491A01021</t>
  </si>
  <si>
    <t>WABCO India Ltd.</t>
  </si>
  <si>
    <t>INE342J01019</t>
  </si>
  <si>
    <t>INE203G01027</t>
  </si>
  <si>
    <t>Prestige Estates Projects Ltd.</t>
  </si>
  <si>
    <t>Emami Ltd.</t>
  </si>
  <si>
    <t>Alkem Laboratories Ltd.</t>
  </si>
  <si>
    <t>INE811K01011</t>
  </si>
  <si>
    <t>INE548C01032</t>
  </si>
  <si>
    <t>INE540L01014</t>
  </si>
  <si>
    <t>INE355A01028</t>
  </si>
  <si>
    <t>Somany Ceramics Ltd.</t>
  </si>
  <si>
    <t>GlaxoSmithKline Consumer Healthcare Ltd.</t>
  </si>
  <si>
    <t>INE264A01014</t>
  </si>
  <si>
    <t>Persistent Systems Ltd.</t>
  </si>
  <si>
    <t>Sundram Fasteners Ltd.</t>
  </si>
  <si>
    <t>Entertainment Network (India) Ltd.</t>
  </si>
  <si>
    <t>Relaxo Footwears Ltd.</t>
  </si>
  <si>
    <t>Sundaram Clayton Ltd.</t>
  </si>
  <si>
    <t>INE262H01013</t>
  </si>
  <si>
    <t>INE387A01021</t>
  </si>
  <si>
    <t>INE265F01028</t>
  </si>
  <si>
    <t>INE131B01039</t>
  </si>
  <si>
    <t>INE105A01035</t>
  </si>
  <si>
    <t>Century Plyboards (India) Ltd.</t>
  </si>
  <si>
    <t>INE348B01021</t>
  </si>
  <si>
    <t>INE047A01021</t>
  </si>
  <si>
    <t>Grasim Industries Ltd.</t>
  </si>
  <si>
    <t>KPIT Technologies Ltd.</t>
  </si>
  <si>
    <t>NIIT Technologies Ltd.</t>
  </si>
  <si>
    <t>Jubilant Foodworks Ltd.</t>
  </si>
  <si>
    <t>The Indian Hotels Company Ltd.</t>
  </si>
  <si>
    <t>Sanofi India Ltd.</t>
  </si>
  <si>
    <t>RBL Bank Ltd.</t>
  </si>
  <si>
    <t>Akzo Nobel India Ltd.</t>
  </si>
  <si>
    <t>NRB Bearings Ltd.</t>
  </si>
  <si>
    <t>INE836A01035</t>
  </si>
  <si>
    <t>INE591G01017</t>
  </si>
  <si>
    <t>INE797F01012</t>
  </si>
  <si>
    <t>INE053A01029</t>
  </si>
  <si>
    <t>INE058A01010</t>
  </si>
  <si>
    <t>INE976G01028</t>
  </si>
  <si>
    <t>INE133A01011</t>
  </si>
  <si>
    <t>INE349A01021</t>
  </si>
  <si>
    <t>Shree Cement Ltd.</t>
  </si>
  <si>
    <t>Bajaj Finserv Ltd.</t>
  </si>
  <si>
    <t>MRF Ltd.</t>
  </si>
  <si>
    <t>INE918I01018</t>
  </si>
  <si>
    <t>INE883A01011</t>
  </si>
  <si>
    <t>INE615P01015</t>
  </si>
  <si>
    <t>INE536H01010</t>
  </si>
  <si>
    <t>INE195A01028</t>
  </si>
  <si>
    <t>Quess Corp Ltd.</t>
  </si>
  <si>
    <t>Mahindra CIE Automotive Ltd.</t>
  </si>
  <si>
    <t>Supreme Industries Ltd.</t>
  </si>
  <si>
    <t>TAURUS LARGECAP EQUITY FUND</t>
  </si>
  <si>
    <t>TAURUS DISCOVERY (MIDCAP) FUND</t>
  </si>
  <si>
    <t>TAURUS STARSHARE (MULTI CAP) FUND</t>
  </si>
  <si>
    <t>Crompton Greaves Consumer Electricals Ltd.</t>
  </si>
  <si>
    <t>V.S.T Tillers Tractors Ltd.</t>
  </si>
  <si>
    <t>Kalpataru Power Transmission Ltd.</t>
  </si>
  <si>
    <t>Godrej Industries Ltd.</t>
  </si>
  <si>
    <t>INE299U01018</t>
  </si>
  <si>
    <t>INE764D01017</t>
  </si>
  <si>
    <t>INE220B01022</t>
  </si>
  <si>
    <t>INE233A01035</t>
  </si>
  <si>
    <t>Marico Ltd.</t>
  </si>
  <si>
    <t>INE196A01026</t>
  </si>
  <si>
    <t>INE176B01034</t>
  </si>
  <si>
    <t>Havells India Ltd.</t>
  </si>
  <si>
    <t>INE169A01031</t>
  </si>
  <si>
    <t>INE913H01037</t>
  </si>
  <si>
    <t>INE040D01038</t>
  </si>
  <si>
    <t>INE220J01025</t>
  </si>
  <si>
    <t>INE562A01011</t>
  </si>
  <si>
    <t>Coromandel International Ltd.</t>
  </si>
  <si>
    <t>Endurance Technologies Ltd.</t>
  </si>
  <si>
    <t>Mayur Uniquoters Ltd.</t>
  </si>
  <si>
    <t>Future Consumer Ltd.</t>
  </si>
  <si>
    <t>Indian Bank</t>
  </si>
  <si>
    <t>Fertilisers</t>
  </si>
  <si>
    <t>INE726G01019</t>
  </si>
  <si>
    <t>ICICI Prudential Life Insurance Company Ltd.</t>
  </si>
  <si>
    <t>INE214T01019</t>
  </si>
  <si>
    <t>INE136B01020</t>
  </si>
  <si>
    <t>INE503A01015</t>
  </si>
  <si>
    <t>INE018I01017</t>
  </si>
  <si>
    <t>INE016A01026</t>
  </si>
  <si>
    <t>INE356A01018</t>
  </si>
  <si>
    <t>INE152A01029</t>
  </si>
  <si>
    <t>INE640A01023</t>
  </si>
  <si>
    <t>Larsen &amp; Toubro Infotech Ltd.</t>
  </si>
  <si>
    <t>Cyient Ltd.</t>
  </si>
  <si>
    <t>DCB Bank Ltd.</t>
  </si>
  <si>
    <t>MindTree Ltd.</t>
  </si>
  <si>
    <t>Dabur India Ltd.</t>
  </si>
  <si>
    <t>Mphasis Ltd.</t>
  </si>
  <si>
    <t>Thermax Ltd.</t>
  </si>
  <si>
    <t>SKF India Ltd.</t>
  </si>
  <si>
    <t>INE193E01025</t>
  </si>
  <si>
    <t>INE449A01011</t>
  </si>
  <si>
    <t>Bajaj Electricals Ltd.</t>
  </si>
  <si>
    <t>Automotive Axles Ltd.</t>
  </si>
  <si>
    <t>INE530B01024</t>
  </si>
  <si>
    <t>IIFL Holdings Ltd.</t>
  </si>
  <si>
    <t>Aurobindo Pharma Ltd.</t>
  </si>
  <si>
    <t>INE406A01037</t>
  </si>
  <si>
    <t>INE935A01035</t>
  </si>
  <si>
    <t>INE140A01024</t>
  </si>
  <si>
    <t>INE901L01018</t>
  </si>
  <si>
    <t>INE663F01024</t>
  </si>
  <si>
    <t>INE079A01024</t>
  </si>
  <si>
    <t>INE331A01037</t>
  </si>
  <si>
    <t>Glenmark Pharmaceuticals Ltd.</t>
  </si>
  <si>
    <t>Piramal Enterprises Ltd.</t>
  </si>
  <si>
    <t>Alembic Pharmaceuticals Ltd.</t>
  </si>
  <si>
    <t>Info Edge (India) Ltd.</t>
  </si>
  <si>
    <t>Ambuja Cements Ltd.</t>
  </si>
  <si>
    <t>The Ramco Cements Ltd.</t>
  </si>
  <si>
    <t>INE182A01018</t>
  </si>
  <si>
    <t>INE685A01028</t>
  </si>
  <si>
    <t>Pfizer Ltd.</t>
  </si>
  <si>
    <t>Torrent Pharmaceuticals Ltd.</t>
  </si>
  <si>
    <t>INE111A01025</t>
  </si>
  <si>
    <t>INE586B01026</t>
  </si>
  <si>
    <t>Taj GVK Hotels &amp; Resorts Ltd.</t>
  </si>
  <si>
    <t>Market/Fair Value (Rs. in Lakhs)</t>
  </si>
  <si>
    <t>INE580B01029</t>
  </si>
  <si>
    <t>Gruh Finance Ltd.</t>
  </si>
  <si>
    <t>INE358A01014</t>
  </si>
  <si>
    <t>INE298J01013</t>
  </si>
  <si>
    <t>INE531A01024</t>
  </si>
  <si>
    <t>INE439L01019</t>
  </si>
  <si>
    <t>INE117A01022</t>
  </si>
  <si>
    <t>INE437A01024</t>
  </si>
  <si>
    <t>INE012A01025</t>
  </si>
  <si>
    <t>Abbott India Ltd.</t>
  </si>
  <si>
    <t>Reliance Nippon Life Asset Management Ltd.</t>
  </si>
  <si>
    <t>Kansai Nerolac Paints Ltd.</t>
  </si>
  <si>
    <t>Dalmia Bharat Ltd.</t>
  </si>
  <si>
    <t>ABB India Ltd.</t>
  </si>
  <si>
    <t>Apollo Hospitals Enterprise Ltd.</t>
  </si>
  <si>
    <t>ACC Ltd.</t>
  </si>
  <si>
    <t>Healthcare Services</t>
  </si>
  <si>
    <t>Portfolio Statement as on August 31,2018</t>
  </si>
  <si>
    <t>Manappuram Finance Ltd.</t>
  </si>
  <si>
    <t>Prism Johnson Ltd.</t>
  </si>
  <si>
    <t>APL Apollo Tubes Ltd.</t>
  </si>
  <si>
    <t>TTK Prestige Ltd.</t>
  </si>
  <si>
    <t>Tata Elxsi Ltd.</t>
  </si>
  <si>
    <t>Hexaware Technologies Ltd.</t>
  </si>
  <si>
    <t>Gujarat State Fertilizers &amp; Chemicals Ltd.</t>
  </si>
  <si>
    <t>Wockhardt Ltd.</t>
  </si>
  <si>
    <t>Jindal Steel &amp; Power Ltd.</t>
  </si>
  <si>
    <t>Chambal Fertilisers and Chemicals Ltd.</t>
  </si>
  <si>
    <t>INE522D01027</t>
  </si>
  <si>
    <t>INE010A01011</t>
  </si>
  <si>
    <t>INE702C01019</t>
  </si>
  <si>
    <t>INE690A01010</t>
  </si>
  <si>
    <t>INE670A01012</t>
  </si>
  <si>
    <t>INE093A01033</t>
  </si>
  <si>
    <t>INE026A01025</t>
  </si>
  <si>
    <t>INE049B01025</t>
  </si>
  <si>
    <t>INE749A01030</t>
  </si>
  <si>
    <t>INE085A01013</t>
  </si>
  <si>
    <t>Hindustan Zinc Ltd.</t>
  </si>
  <si>
    <t>INE267A01025</t>
  </si>
  <si>
    <t>Bosch Ltd.</t>
  </si>
  <si>
    <t>Bharat Bijlee Ltd.</t>
  </si>
  <si>
    <t>INE323A01026</t>
  </si>
  <si>
    <t>INE464A01028</t>
  </si>
  <si>
    <t>Amara Raja Batteries Ltd.</t>
  </si>
  <si>
    <t>Hatsun Agro Product Ltd.</t>
  </si>
  <si>
    <t>Heritage Foods Ltd.</t>
  </si>
  <si>
    <t>INE885A01032</t>
  </si>
  <si>
    <t>INE473B01035</t>
  </si>
  <si>
    <t>INE978A01027</t>
  </si>
  <si>
    <t>Hotels, Resorts and Other Recreational Activities</t>
  </si>
</sst>
</file>

<file path=xl/styles.xml><?xml version="1.0" encoding="utf-8"?>
<styleSheet xmlns="http://schemas.openxmlformats.org/spreadsheetml/2006/main">
  <numFmts count="4">
    <numFmt numFmtId="164" formatCode="_ * #,##0.00_ ;_ * \-#,##0.00_ ;_ * &quot;-&quot;??_ ;_ @_ "/>
    <numFmt numFmtId="165" formatCode="#,##0.00;\(#,##0.00\)"/>
    <numFmt numFmtId="166" formatCode="#,##0.00%;\(#,##0.00\)%"/>
    <numFmt numFmtId="167" formatCode="#,##0.00%"/>
  </numFmts>
  <fonts count="10">
    <font>
      <sz val="10"/>
      <name val="Arial"/>
    </font>
    <font>
      <sz val="10"/>
      <name val="SansSerif"/>
    </font>
    <font>
      <b/>
      <sz val="9"/>
      <color indexed="72"/>
      <name val="Arial"/>
      <family val="2"/>
    </font>
    <font>
      <sz val="9"/>
      <color indexed="72"/>
      <name val="Arial"/>
      <family val="2"/>
    </font>
    <font>
      <b/>
      <sz val="10"/>
      <color indexed="72"/>
      <name val="SansSerif"/>
    </font>
    <font>
      <sz val="10"/>
      <color indexed="72"/>
      <name val="SansSerif"/>
    </font>
    <font>
      <sz val="9"/>
      <color indexed="9"/>
      <name val="Arial"/>
      <family val="2"/>
    </font>
    <font>
      <sz val="10"/>
      <name val="Arial"/>
      <family val="2"/>
    </font>
    <font>
      <b/>
      <sz val="10"/>
      <name val="SansSerif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21">
    <border>
      <left/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/>
      <bottom/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medium">
        <color indexed="64"/>
      </right>
      <top style="medium">
        <color indexed="64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/>
      <diagonal/>
    </border>
    <border>
      <left style="thin">
        <color indexed="8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8"/>
      </left>
      <right style="medium">
        <color indexed="64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medium">
        <color indexed="64"/>
      </bottom>
      <diagonal/>
    </border>
    <border>
      <left/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64"/>
      </bottom>
      <diagonal/>
    </border>
    <border>
      <left style="thin">
        <color indexed="8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medium">
        <color indexed="64"/>
      </left>
      <right style="thin">
        <color indexed="8"/>
      </right>
      <top/>
      <bottom style="thin">
        <color indexed="8"/>
      </bottom>
      <diagonal/>
    </border>
    <border>
      <left style="thin">
        <color indexed="64"/>
      </left>
      <right style="thin">
        <color indexed="8"/>
      </right>
      <top/>
      <bottom/>
      <diagonal/>
    </border>
  </borders>
  <cellStyleXfs count="2">
    <xf numFmtId="0" fontId="0" fillId="0" borderId="0" applyNumberFormat="0" applyFont="0" applyFill="0" applyBorder="0" applyAlignment="0" applyProtection="0"/>
    <xf numFmtId="164" fontId="7" fillId="0" borderId="0" applyFont="0" applyFill="0" applyBorder="0" applyAlignment="0" applyProtection="0"/>
  </cellStyleXfs>
  <cellXfs count="46">
    <xf numFmtId="0" fontId="0" fillId="0" borderId="0" xfId="0" applyNumberFormat="1" applyFont="1" applyFill="1" applyBorder="1" applyAlignment="1"/>
    <xf numFmtId="0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center" vertical="top" wrapText="1"/>
    </xf>
    <xf numFmtId="0" fontId="3" fillId="0" borderId="0" xfId="0" applyNumberFormat="1" applyFont="1" applyFill="1" applyBorder="1" applyAlignment="1" applyProtection="1">
      <alignment horizontal="left" vertical="top" wrapText="1"/>
    </xf>
    <xf numFmtId="0" fontId="3" fillId="0" borderId="1" xfId="0" applyNumberFormat="1" applyFont="1" applyFill="1" applyBorder="1" applyAlignment="1" applyProtection="1">
      <alignment horizontal="left" vertical="top" wrapText="1"/>
    </xf>
    <xf numFmtId="0" fontId="6" fillId="0" borderId="0" xfId="0" applyNumberFormat="1" applyFont="1" applyFill="1" applyBorder="1" applyAlignment="1" applyProtection="1">
      <alignment horizontal="left" vertical="top" wrapText="1"/>
    </xf>
    <xf numFmtId="3" fontId="3" fillId="0" borderId="1" xfId="0" applyNumberFormat="1" applyFont="1" applyFill="1" applyBorder="1" applyAlignment="1" applyProtection="1">
      <alignment horizontal="right" vertical="top" wrapText="1"/>
    </xf>
    <xf numFmtId="165" fontId="3" fillId="0" borderId="2" xfId="0" applyNumberFormat="1" applyFont="1" applyFill="1" applyBorder="1" applyAlignment="1" applyProtection="1">
      <alignment horizontal="right" vertical="top" wrapText="1"/>
    </xf>
    <xf numFmtId="165" fontId="2" fillId="0" borderId="3" xfId="0" applyNumberFormat="1" applyFont="1" applyFill="1" applyBorder="1" applyAlignment="1" applyProtection="1">
      <alignment horizontal="right" vertical="top" wrapText="1"/>
    </xf>
    <xf numFmtId="0" fontId="3" fillId="0" borderId="4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right" vertical="top" wrapText="1"/>
    </xf>
    <xf numFmtId="0" fontId="3" fillId="0" borderId="5" xfId="0" applyNumberFormat="1" applyFont="1" applyFill="1" applyBorder="1" applyAlignment="1" applyProtection="1">
      <alignment horizontal="left" vertical="top" wrapText="1"/>
    </xf>
    <xf numFmtId="165" fontId="2" fillId="0" borderId="4" xfId="0" applyNumberFormat="1" applyFont="1" applyFill="1" applyBorder="1" applyAlignment="1" applyProtection="1">
      <alignment horizontal="right" vertical="top" wrapText="1"/>
    </xf>
    <xf numFmtId="4" fontId="0" fillId="0" borderId="0" xfId="0" applyNumberFormat="1" applyFont="1" applyFill="1" applyBorder="1" applyAlignment="1"/>
    <xf numFmtId="0" fontId="4" fillId="0" borderId="0" xfId="0" applyNumberFormat="1" applyFont="1" applyFill="1" applyBorder="1" applyAlignment="1" applyProtection="1">
      <alignment horizontal="left" vertical="top"/>
    </xf>
    <xf numFmtId="4" fontId="1" fillId="0" borderId="0" xfId="0" applyNumberFormat="1" applyFont="1" applyFill="1" applyBorder="1" applyAlignment="1" applyProtection="1">
      <alignment horizontal="left" vertical="top" wrapText="1"/>
    </xf>
    <xf numFmtId="0" fontId="2" fillId="0" borderId="6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left" vertical="center" wrapText="1"/>
    </xf>
    <xf numFmtId="0" fontId="2" fillId="0" borderId="7" xfId="0" applyNumberFormat="1" applyFont="1" applyFill="1" applyBorder="1" applyAlignment="1" applyProtection="1">
      <alignment horizontal="center" vertical="center" wrapText="1"/>
    </xf>
    <xf numFmtId="0" fontId="2" fillId="0" borderId="8" xfId="0" applyNumberFormat="1" applyFont="1" applyFill="1" applyBorder="1" applyAlignment="1" applyProtection="1">
      <alignment horizontal="center" vertical="center" wrapText="1"/>
    </xf>
    <xf numFmtId="0" fontId="2" fillId="0" borderId="9" xfId="0" applyNumberFormat="1" applyFont="1" applyFill="1" applyBorder="1" applyAlignment="1" applyProtection="1">
      <alignment horizontal="left" vertical="top" wrapText="1"/>
    </xf>
    <xf numFmtId="0" fontId="5" fillId="0" borderId="10" xfId="0" applyNumberFormat="1" applyFont="1" applyFill="1" applyBorder="1" applyAlignment="1" applyProtection="1">
      <alignment horizontal="right" vertical="top" wrapText="1"/>
    </xf>
    <xf numFmtId="0" fontId="3" fillId="0" borderId="9" xfId="0" applyNumberFormat="1" applyFont="1" applyFill="1" applyBorder="1" applyAlignment="1" applyProtection="1">
      <alignment horizontal="left" vertical="top" wrapText="1"/>
    </xf>
    <xf numFmtId="166" fontId="3" fillId="0" borderId="11" xfId="0" applyNumberFormat="1" applyFont="1" applyFill="1" applyBorder="1" applyAlignment="1" applyProtection="1">
      <alignment horizontal="right" vertical="top" wrapText="1"/>
    </xf>
    <xf numFmtId="166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3" xfId="0" applyNumberFormat="1" applyFont="1" applyFill="1" applyBorder="1" applyAlignment="1" applyProtection="1">
      <alignment horizontal="left" vertical="top" wrapText="1"/>
    </xf>
    <xf numFmtId="0" fontId="2" fillId="0" borderId="12" xfId="0" applyNumberFormat="1" applyFont="1" applyFill="1" applyBorder="1" applyAlignment="1" applyProtection="1">
      <alignment horizontal="right" vertical="top" wrapText="1"/>
    </xf>
    <xf numFmtId="0" fontId="2" fillId="0" borderId="14" xfId="0" applyNumberFormat="1" applyFont="1" applyFill="1" applyBorder="1" applyAlignment="1" applyProtection="1">
      <alignment horizontal="left" vertical="top" wrapText="1"/>
    </xf>
    <xf numFmtId="0" fontId="3" fillId="0" borderId="15" xfId="0" applyNumberFormat="1" applyFont="1" applyFill="1" applyBorder="1" applyAlignment="1" applyProtection="1">
      <alignment horizontal="left" vertical="top" wrapText="1"/>
    </xf>
    <xf numFmtId="165" fontId="2" fillId="0" borderId="16" xfId="0" applyNumberFormat="1" applyFont="1" applyFill="1" applyBorder="1" applyAlignment="1" applyProtection="1">
      <alignment horizontal="right" vertical="top" wrapText="1"/>
    </xf>
    <xf numFmtId="167" fontId="2" fillId="0" borderId="17" xfId="0" applyNumberFormat="1" applyFont="1" applyFill="1" applyBorder="1" applyAlignment="1" applyProtection="1">
      <alignment horizontal="right" vertical="top" wrapText="1"/>
    </xf>
    <xf numFmtId="0" fontId="3" fillId="0" borderId="18" xfId="0" applyNumberFormat="1" applyFont="1" applyFill="1" applyBorder="1" applyAlignment="1" applyProtection="1">
      <alignment horizontal="left" vertical="top" wrapText="1"/>
    </xf>
    <xf numFmtId="0" fontId="2" fillId="0" borderId="19" xfId="0" applyNumberFormat="1" applyFont="1" applyFill="1" applyBorder="1" applyAlignment="1" applyProtection="1">
      <alignment horizontal="left" vertical="top" wrapText="1"/>
    </xf>
    <xf numFmtId="0" fontId="2" fillId="0" borderId="0" xfId="0" applyNumberFormat="1" applyFont="1" applyFill="1" applyBorder="1" applyAlignment="1" applyProtection="1">
      <alignment horizontal="left" vertical="top"/>
    </xf>
    <xf numFmtId="10" fontId="0" fillId="0" borderId="0" xfId="0" applyNumberFormat="1" applyFont="1" applyFill="1" applyBorder="1" applyAlignment="1"/>
    <xf numFmtId="164" fontId="0" fillId="0" borderId="0" xfId="1" applyFont="1" applyFill="1" applyBorder="1" applyAlignment="1"/>
    <xf numFmtId="0" fontId="3" fillId="0" borderId="20" xfId="0" applyNumberFormat="1" applyFont="1" applyFill="1" applyBorder="1" applyAlignment="1" applyProtection="1">
      <alignment horizontal="left" vertical="top" wrapText="1"/>
    </xf>
    <xf numFmtId="165" fontId="3" fillId="0" borderId="0" xfId="0" applyNumberFormat="1" applyFont="1" applyFill="1" applyBorder="1" applyAlignment="1" applyProtection="1">
      <alignment horizontal="right" vertical="top" wrapText="1"/>
    </xf>
    <xf numFmtId="0" fontId="1" fillId="0" borderId="2" xfId="0" applyNumberFormat="1" applyFont="1" applyFill="1" applyBorder="1" applyAlignment="1" applyProtection="1">
      <alignment horizontal="left" vertical="top" wrapText="1"/>
    </xf>
    <xf numFmtId="166" fontId="3" fillId="0" borderId="10" xfId="0" applyNumberFormat="1" applyFont="1" applyFill="1" applyBorder="1" applyAlignment="1" applyProtection="1">
      <alignment horizontal="right" vertical="top" wrapText="1"/>
    </xf>
    <xf numFmtId="0" fontId="5" fillId="0" borderId="11" xfId="0" applyNumberFormat="1" applyFont="1" applyFill="1" applyBorder="1" applyAlignment="1" applyProtection="1">
      <alignment horizontal="right" vertical="top" wrapText="1"/>
    </xf>
    <xf numFmtId="0" fontId="8" fillId="0" borderId="0" xfId="0" applyNumberFormat="1" applyFont="1" applyFill="1" applyBorder="1" applyAlignment="1" applyProtection="1">
      <alignment horizontal="left" vertical="top" wrapText="1"/>
    </xf>
    <xf numFmtId="0" fontId="2" fillId="0" borderId="5" xfId="0" applyNumberFormat="1" applyFont="1" applyFill="1" applyBorder="1" applyAlignment="1" applyProtection="1">
      <alignment horizontal="left" vertical="top" wrapText="1"/>
    </xf>
    <xf numFmtId="0" fontId="2" fillId="0" borderId="4" xfId="0" applyNumberFormat="1" applyFont="1" applyFill="1" applyBorder="1" applyAlignment="1" applyProtection="1">
      <alignment horizontal="left" vertical="top" wrapText="1"/>
    </xf>
    <xf numFmtId="0" fontId="9" fillId="0" borderId="0" xfId="0" applyNumberFormat="1" applyFont="1" applyFill="1" applyBorder="1" applyAlignment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I53"/>
  <sheetViews>
    <sheetView tabSelected="1"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40" bestFit="1" customWidth="1"/>
    <col min="5" max="5" width="10.140625" customWidth="1"/>
    <col min="6" max="6" width="20.85546875" bestFit="1" customWidth="1"/>
    <col min="7" max="7" width="13.7109375" bestFit="1" customWidth="1"/>
  </cols>
  <sheetData>
    <row r="1" spans="1:9" ht="16.5" customHeight="1">
      <c r="A1" s="1"/>
      <c r="B1" s="2" t="s">
        <v>280</v>
      </c>
      <c r="C1" s="1"/>
      <c r="D1" s="1"/>
      <c r="E1" s="1"/>
      <c r="F1" s="1"/>
      <c r="G1" s="1"/>
    </row>
    <row r="2" spans="1:9" ht="12.95" customHeight="1">
      <c r="A2" s="1"/>
      <c r="B2" s="3"/>
      <c r="C2" s="1"/>
      <c r="D2" s="1"/>
      <c r="E2" s="1"/>
      <c r="F2" s="1"/>
      <c r="G2" s="1"/>
    </row>
    <row r="3" spans="1:9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9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9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  <c r="I5" s="35"/>
    </row>
    <row r="6" spans="1:9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  <c r="I6" s="35"/>
    </row>
    <row r="7" spans="1:9" ht="12.95" customHeight="1">
      <c r="A7" s="1"/>
      <c r="B7" s="23" t="s">
        <v>88</v>
      </c>
      <c r="C7" s="5" t="s">
        <v>12</v>
      </c>
      <c r="D7" s="5" t="s">
        <v>13</v>
      </c>
      <c r="E7" s="7">
        <v>12683</v>
      </c>
      <c r="F7" s="38">
        <v>244.97</v>
      </c>
      <c r="G7" s="40">
        <f t="shared" ref="G7:G44" si="0">+ROUND(F7/$F$50,4)</f>
        <v>6.6299999999999998E-2</v>
      </c>
    </row>
    <row r="8" spans="1:9" ht="12.95" customHeight="1">
      <c r="A8" s="1"/>
      <c r="B8" s="23" t="s">
        <v>92</v>
      </c>
      <c r="C8" s="5" t="s">
        <v>8</v>
      </c>
      <c r="D8" s="5" t="s">
        <v>9</v>
      </c>
      <c r="E8" s="7">
        <v>11400</v>
      </c>
      <c r="F8" s="38">
        <v>235.1</v>
      </c>
      <c r="G8" s="40">
        <f t="shared" si="0"/>
        <v>6.3600000000000004E-2</v>
      </c>
    </row>
    <row r="9" spans="1:9" ht="12.95" customHeight="1">
      <c r="A9" s="6"/>
      <c r="B9" s="23" t="s">
        <v>90</v>
      </c>
      <c r="C9" s="5" t="s">
        <v>10</v>
      </c>
      <c r="D9" s="5" t="s">
        <v>11</v>
      </c>
      <c r="E9" s="7">
        <v>15786</v>
      </c>
      <c r="F9" s="8">
        <v>227.32</v>
      </c>
      <c r="G9" s="24">
        <f t="shared" si="0"/>
        <v>6.1499999999999999E-2</v>
      </c>
      <c r="I9" s="35"/>
    </row>
    <row r="10" spans="1:9" ht="12.95" customHeight="1">
      <c r="A10" s="6"/>
      <c r="B10" s="23" t="s">
        <v>89</v>
      </c>
      <c r="C10" s="5" t="s">
        <v>14</v>
      </c>
      <c r="D10" s="5" t="s">
        <v>15</v>
      </c>
      <c r="E10" s="7">
        <v>16987</v>
      </c>
      <c r="F10" s="8">
        <v>210.8</v>
      </c>
      <c r="G10" s="24">
        <f t="shared" si="0"/>
        <v>5.7000000000000002E-2</v>
      </c>
      <c r="I10" s="35"/>
    </row>
    <row r="11" spans="1:9" ht="12.95" customHeight="1">
      <c r="A11" s="6"/>
      <c r="B11" s="23" t="s">
        <v>97</v>
      </c>
      <c r="C11" s="5" t="s">
        <v>28</v>
      </c>
      <c r="D11" s="5" t="s">
        <v>11</v>
      </c>
      <c r="E11" s="7">
        <v>9716</v>
      </c>
      <c r="F11" s="8">
        <v>201.92</v>
      </c>
      <c r="G11" s="24">
        <f t="shared" si="0"/>
        <v>5.4600000000000003E-2</v>
      </c>
      <c r="I11" s="35"/>
    </row>
    <row r="12" spans="1:9" ht="12.95" customHeight="1">
      <c r="A12" s="6"/>
      <c r="B12" s="23" t="s">
        <v>94</v>
      </c>
      <c r="C12" s="5" t="s">
        <v>18</v>
      </c>
      <c r="D12" s="5" t="s">
        <v>9</v>
      </c>
      <c r="E12" s="7">
        <v>44909</v>
      </c>
      <c r="F12" s="8">
        <v>153.88</v>
      </c>
      <c r="G12" s="24">
        <f t="shared" si="0"/>
        <v>4.1599999999999998E-2</v>
      </c>
      <c r="I12" s="35"/>
    </row>
    <row r="13" spans="1:9" ht="12.95" customHeight="1">
      <c r="A13" s="6"/>
      <c r="B13" s="23" t="s">
        <v>91</v>
      </c>
      <c r="C13" s="5" t="s">
        <v>16</v>
      </c>
      <c r="D13" s="5" t="s">
        <v>17</v>
      </c>
      <c r="E13" s="7">
        <v>11103</v>
      </c>
      <c r="F13" s="8">
        <v>152.01</v>
      </c>
      <c r="G13" s="24">
        <f t="shared" si="0"/>
        <v>4.1099999999999998E-2</v>
      </c>
      <c r="I13" s="35"/>
    </row>
    <row r="14" spans="1:9" ht="12.95" customHeight="1">
      <c r="A14" s="6"/>
      <c r="B14" s="23" t="s">
        <v>95</v>
      </c>
      <c r="C14" s="5" t="s">
        <v>39</v>
      </c>
      <c r="D14" s="5" t="s">
        <v>34</v>
      </c>
      <c r="E14" s="7">
        <v>46369</v>
      </c>
      <c r="F14" s="8">
        <v>147.99</v>
      </c>
      <c r="G14" s="24">
        <f t="shared" si="0"/>
        <v>0.04</v>
      </c>
      <c r="I14" s="35"/>
    </row>
    <row r="15" spans="1:9" ht="12.95" customHeight="1">
      <c r="A15" s="6"/>
      <c r="B15" s="23" t="s">
        <v>113</v>
      </c>
      <c r="C15" s="5" t="s">
        <v>66</v>
      </c>
      <c r="D15" s="5" t="s">
        <v>27</v>
      </c>
      <c r="E15" s="7">
        <v>11126</v>
      </c>
      <c r="F15" s="8">
        <v>107.39</v>
      </c>
      <c r="G15" s="24">
        <f t="shared" si="0"/>
        <v>2.9100000000000001E-2</v>
      </c>
      <c r="I15" s="35"/>
    </row>
    <row r="16" spans="1:9" ht="12.95" customHeight="1">
      <c r="A16" s="6"/>
      <c r="B16" s="23" t="s">
        <v>105</v>
      </c>
      <c r="C16" s="5" t="s">
        <v>26</v>
      </c>
      <c r="D16" s="5" t="s">
        <v>27</v>
      </c>
      <c r="E16" s="7">
        <v>1143</v>
      </c>
      <c r="F16" s="8">
        <v>103.98</v>
      </c>
      <c r="G16" s="24">
        <f t="shared" si="0"/>
        <v>2.81E-2</v>
      </c>
      <c r="I16" s="35"/>
    </row>
    <row r="17" spans="1:9" ht="12.95" customHeight="1">
      <c r="A17" s="6"/>
      <c r="B17" s="23" t="s">
        <v>96</v>
      </c>
      <c r="C17" s="5" t="s">
        <v>22</v>
      </c>
      <c r="D17" s="5" t="s">
        <v>9</v>
      </c>
      <c r="E17" s="7">
        <v>15160</v>
      </c>
      <c r="F17" s="8">
        <v>98.42</v>
      </c>
      <c r="G17" s="24">
        <f t="shared" si="0"/>
        <v>2.6599999999999999E-2</v>
      </c>
      <c r="I17" s="35"/>
    </row>
    <row r="18" spans="1:9" ht="12.95" customHeight="1">
      <c r="A18" s="6"/>
      <c r="B18" s="23" t="s">
        <v>119</v>
      </c>
      <c r="C18" s="5" t="s">
        <v>72</v>
      </c>
      <c r="D18" s="5" t="s">
        <v>34</v>
      </c>
      <c r="E18" s="7">
        <v>5244</v>
      </c>
      <c r="F18" s="8">
        <v>93.37</v>
      </c>
      <c r="G18" s="24">
        <f t="shared" si="0"/>
        <v>2.53E-2</v>
      </c>
      <c r="I18" s="35"/>
    </row>
    <row r="19" spans="1:9" ht="12.95" customHeight="1">
      <c r="A19" s="6"/>
      <c r="B19" s="23" t="s">
        <v>111</v>
      </c>
      <c r="C19" s="5" t="s">
        <v>139</v>
      </c>
      <c r="D19" s="5" t="s">
        <v>13</v>
      </c>
      <c r="E19" s="7">
        <v>3108</v>
      </c>
      <c r="F19" s="8">
        <v>88.86</v>
      </c>
      <c r="G19" s="24">
        <f t="shared" si="0"/>
        <v>2.4E-2</v>
      </c>
      <c r="I19" s="35"/>
    </row>
    <row r="20" spans="1:9" ht="12.95" customHeight="1">
      <c r="A20" s="6"/>
      <c r="B20" s="23" t="s">
        <v>166</v>
      </c>
      <c r="C20" s="5" t="s">
        <v>45</v>
      </c>
      <c r="D20" s="5" t="s">
        <v>23</v>
      </c>
      <c r="E20" s="7">
        <v>13594</v>
      </c>
      <c r="F20" s="8">
        <v>88.66</v>
      </c>
      <c r="G20" s="24">
        <f t="shared" si="0"/>
        <v>2.4E-2</v>
      </c>
      <c r="I20" s="35"/>
    </row>
    <row r="21" spans="1:9" ht="12.95" customHeight="1">
      <c r="A21" s="6"/>
      <c r="B21" s="23" t="s">
        <v>132</v>
      </c>
      <c r="C21" s="5" t="s">
        <v>153</v>
      </c>
      <c r="D21" s="5" t="s">
        <v>84</v>
      </c>
      <c r="E21" s="7">
        <v>22274</v>
      </c>
      <c r="F21" s="8">
        <v>88.32</v>
      </c>
      <c r="G21" s="24">
        <f t="shared" si="0"/>
        <v>2.3900000000000001E-2</v>
      </c>
      <c r="I21" s="35"/>
    </row>
    <row r="22" spans="1:9" ht="12.95" customHeight="1">
      <c r="A22" s="6"/>
      <c r="B22" s="23" t="s">
        <v>122</v>
      </c>
      <c r="C22" s="5" t="s">
        <v>78</v>
      </c>
      <c r="D22" s="5" t="s">
        <v>34</v>
      </c>
      <c r="E22" s="7">
        <v>6300</v>
      </c>
      <c r="F22" s="8">
        <v>86.38</v>
      </c>
      <c r="G22" s="24">
        <f t="shared" si="0"/>
        <v>2.3400000000000001E-2</v>
      </c>
      <c r="I22" s="35"/>
    </row>
    <row r="23" spans="1:9" ht="12.95" customHeight="1">
      <c r="A23" s="6"/>
      <c r="B23" s="23" t="s">
        <v>115</v>
      </c>
      <c r="C23" s="5" t="s">
        <v>64</v>
      </c>
      <c r="D23" s="5" t="s">
        <v>58</v>
      </c>
      <c r="E23" s="7">
        <v>1910</v>
      </c>
      <c r="F23" s="8">
        <v>85.38</v>
      </c>
      <c r="G23" s="24">
        <f t="shared" si="0"/>
        <v>2.3099999999999999E-2</v>
      </c>
      <c r="I23" s="35"/>
    </row>
    <row r="24" spans="1:9" ht="12.95" customHeight="1">
      <c r="A24" s="6"/>
      <c r="B24" s="23" t="s">
        <v>270</v>
      </c>
      <c r="C24" s="5" t="s">
        <v>272</v>
      </c>
      <c r="D24" s="5" t="s">
        <v>13</v>
      </c>
      <c r="E24" s="7">
        <v>1142</v>
      </c>
      <c r="F24" s="8">
        <v>77.14</v>
      </c>
      <c r="G24" s="24">
        <f t="shared" si="0"/>
        <v>2.0899999999999998E-2</v>
      </c>
      <c r="I24" s="35"/>
    </row>
    <row r="25" spans="1:9" ht="12.95" customHeight="1">
      <c r="A25" s="6"/>
      <c r="B25" s="23" t="s">
        <v>104</v>
      </c>
      <c r="C25" s="5" t="s">
        <v>38</v>
      </c>
      <c r="D25" s="5" t="s">
        <v>9</v>
      </c>
      <c r="E25" s="7">
        <v>5993</v>
      </c>
      <c r="F25" s="8">
        <v>77.03</v>
      </c>
      <c r="G25" s="24">
        <f t="shared" si="0"/>
        <v>2.0799999999999999E-2</v>
      </c>
      <c r="I25" s="35"/>
    </row>
    <row r="26" spans="1:9" ht="12.95" customHeight="1">
      <c r="A26" s="6"/>
      <c r="B26" s="23" t="s">
        <v>116</v>
      </c>
      <c r="C26" s="5" t="s">
        <v>65</v>
      </c>
      <c r="D26" s="5" t="s">
        <v>11</v>
      </c>
      <c r="E26" s="7">
        <v>9979</v>
      </c>
      <c r="F26" s="8">
        <v>76.3</v>
      </c>
      <c r="G26" s="24">
        <f t="shared" si="0"/>
        <v>2.06E-2</v>
      </c>
      <c r="I26" s="35"/>
    </row>
    <row r="27" spans="1:9" ht="12.95" customHeight="1">
      <c r="A27" s="6"/>
      <c r="B27" s="23" t="s">
        <v>121</v>
      </c>
      <c r="C27" s="5" t="s">
        <v>206</v>
      </c>
      <c r="D27" s="5" t="s">
        <v>9</v>
      </c>
      <c r="E27" s="7">
        <v>21639</v>
      </c>
      <c r="F27" s="8">
        <v>74.31</v>
      </c>
      <c r="G27" s="24">
        <f t="shared" si="0"/>
        <v>2.01E-2</v>
      </c>
      <c r="I27" s="35"/>
    </row>
    <row r="28" spans="1:9" ht="12.95" customHeight="1">
      <c r="A28" s="6"/>
      <c r="B28" s="23" t="s">
        <v>124</v>
      </c>
      <c r="C28" s="5" t="s">
        <v>81</v>
      </c>
      <c r="D28" s="5" t="s">
        <v>27</v>
      </c>
      <c r="E28" s="7">
        <v>2204</v>
      </c>
      <c r="F28" s="8">
        <v>71.7</v>
      </c>
      <c r="G28" s="24">
        <f t="shared" si="0"/>
        <v>1.9400000000000001E-2</v>
      </c>
      <c r="I28" s="35"/>
    </row>
    <row r="29" spans="1:9" ht="12.95" customHeight="1">
      <c r="A29" s="6"/>
      <c r="B29" s="23" t="s">
        <v>19</v>
      </c>
      <c r="C29" s="5" t="s">
        <v>20</v>
      </c>
      <c r="D29" s="5" t="s">
        <v>9</v>
      </c>
      <c r="E29" s="7">
        <v>22296</v>
      </c>
      <c r="F29" s="8">
        <v>68.86</v>
      </c>
      <c r="G29" s="24">
        <f t="shared" si="0"/>
        <v>1.8599999999999998E-2</v>
      </c>
      <c r="I29" s="35"/>
    </row>
    <row r="30" spans="1:9" ht="12.95" customHeight="1">
      <c r="A30" s="6"/>
      <c r="B30" s="23" t="s">
        <v>98</v>
      </c>
      <c r="C30" s="5" t="s">
        <v>43</v>
      </c>
      <c r="D30" s="5" t="s">
        <v>11</v>
      </c>
      <c r="E30" s="7">
        <v>6168</v>
      </c>
      <c r="F30" s="8">
        <v>64.55</v>
      </c>
      <c r="G30" s="24">
        <f t="shared" si="0"/>
        <v>1.7500000000000002E-2</v>
      </c>
      <c r="I30" s="35"/>
    </row>
    <row r="31" spans="1:9" ht="12.95" customHeight="1">
      <c r="A31" s="6"/>
      <c r="B31" s="23" t="s">
        <v>252</v>
      </c>
      <c r="C31" s="5" t="s">
        <v>251</v>
      </c>
      <c r="D31" s="5" t="s">
        <v>58</v>
      </c>
      <c r="E31" s="7">
        <v>5821</v>
      </c>
      <c r="F31" s="8">
        <v>62.17</v>
      </c>
      <c r="G31" s="24">
        <f t="shared" si="0"/>
        <v>1.6799999999999999E-2</v>
      </c>
      <c r="I31" s="35"/>
    </row>
    <row r="32" spans="1:9" ht="12.95" customHeight="1">
      <c r="A32" s="6"/>
      <c r="B32" s="23" t="s">
        <v>123</v>
      </c>
      <c r="C32" s="5" t="s">
        <v>85</v>
      </c>
      <c r="D32" s="5" t="s">
        <v>60</v>
      </c>
      <c r="E32" s="7">
        <v>15782</v>
      </c>
      <c r="F32" s="8">
        <v>58.72</v>
      </c>
      <c r="G32" s="24">
        <f t="shared" si="0"/>
        <v>1.5900000000000001E-2</v>
      </c>
      <c r="I32" s="35"/>
    </row>
    <row r="33" spans="1:9" ht="12.95" customHeight="1">
      <c r="A33" s="6"/>
      <c r="B33" s="23" t="s">
        <v>114</v>
      </c>
      <c r="C33" s="5" t="s">
        <v>67</v>
      </c>
      <c r="D33" s="5" t="s">
        <v>23</v>
      </c>
      <c r="E33" s="7">
        <v>6121</v>
      </c>
      <c r="F33" s="8">
        <v>57.08</v>
      </c>
      <c r="G33" s="24">
        <f t="shared" si="0"/>
        <v>1.54E-2</v>
      </c>
      <c r="I33" s="35"/>
    </row>
    <row r="34" spans="1:9" ht="12.95" customHeight="1">
      <c r="A34" s="6"/>
      <c r="B34" s="23" t="s">
        <v>117</v>
      </c>
      <c r="C34" s="5" t="s">
        <v>71</v>
      </c>
      <c r="D34" s="5" t="s">
        <v>27</v>
      </c>
      <c r="E34" s="7">
        <v>2025</v>
      </c>
      <c r="F34" s="8">
        <v>55.61</v>
      </c>
      <c r="G34" s="24">
        <f t="shared" si="0"/>
        <v>1.4999999999999999E-2</v>
      </c>
      <c r="I34" s="35"/>
    </row>
    <row r="35" spans="1:9" ht="12.95" customHeight="1">
      <c r="A35" s="6"/>
      <c r="B35" s="23" t="s">
        <v>108</v>
      </c>
      <c r="C35" s="5" t="s">
        <v>73</v>
      </c>
      <c r="D35" s="5" t="s">
        <v>23</v>
      </c>
      <c r="E35" s="7">
        <v>8100</v>
      </c>
      <c r="F35" s="8">
        <v>53.46</v>
      </c>
      <c r="G35" s="24">
        <f t="shared" si="0"/>
        <v>1.4500000000000001E-2</v>
      </c>
      <c r="I35" s="35"/>
    </row>
    <row r="36" spans="1:9" ht="12.95" customHeight="1">
      <c r="A36" s="6"/>
      <c r="B36" s="23" t="s">
        <v>125</v>
      </c>
      <c r="C36" s="5" t="s">
        <v>87</v>
      </c>
      <c r="D36" s="5" t="s">
        <v>86</v>
      </c>
      <c r="E36" s="7">
        <v>22500</v>
      </c>
      <c r="F36" s="8">
        <v>53.42</v>
      </c>
      <c r="G36" s="24">
        <f t="shared" si="0"/>
        <v>1.4500000000000001E-2</v>
      </c>
      <c r="I36" s="35"/>
    </row>
    <row r="37" spans="1:9" ht="12.95" customHeight="1">
      <c r="A37" s="6"/>
      <c r="B37" s="23" t="s">
        <v>156</v>
      </c>
      <c r="C37" s="5" t="s">
        <v>157</v>
      </c>
      <c r="D37" s="5" t="s">
        <v>27</v>
      </c>
      <c r="E37" s="7">
        <v>175</v>
      </c>
      <c r="F37" s="8">
        <v>49.04</v>
      </c>
      <c r="G37" s="24">
        <f t="shared" si="0"/>
        <v>1.3299999999999999E-2</v>
      </c>
      <c r="I37" s="35"/>
    </row>
    <row r="38" spans="1:9" ht="12.95" customHeight="1">
      <c r="A38" s="6"/>
      <c r="B38" s="23" t="s">
        <v>294</v>
      </c>
      <c r="C38" s="5" t="s">
        <v>293</v>
      </c>
      <c r="D38" s="5" t="s">
        <v>174</v>
      </c>
      <c r="E38" s="7">
        <v>6662</v>
      </c>
      <c r="F38" s="8">
        <v>48.22</v>
      </c>
      <c r="G38" s="24">
        <f t="shared" si="0"/>
        <v>1.2999999999999999E-2</v>
      </c>
      <c r="I38" s="35"/>
    </row>
    <row r="39" spans="1:9" ht="12.95" customHeight="1">
      <c r="A39" s="6"/>
      <c r="B39" s="23" t="s">
        <v>128</v>
      </c>
      <c r="C39" s="5" t="s">
        <v>83</v>
      </c>
      <c r="D39" s="5" t="s">
        <v>84</v>
      </c>
      <c r="E39" s="7">
        <v>7616</v>
      </c>
      <c r="F39" s="8">
        <v>45.82</v>
      </c>
      <c r="G39" s="24">
        <f t="shared" si="0"/>
        <v>1.24E-2</v>
      </c>
      <c r="I39" s="35"/>
    </row>
    <row r="40" spans="1:9" ht="12.95" customHeight="1">
      <c r="A40" s="6"/>
      <c r="B40" s="23" t="s">
        <v>99</v>
      </c>
      <c r="C40" s="5" t="s">
        <v>47</v>
      </c>
      <c r="D40" s="5" t="s">
        <v>23</v>
      </c>
      <c r="E40" s="7">
        <v>1779</v>
      </c>
      <c r="F40" s="8">
        <v>44.32</v>
      </c>
      <c r="G40" s="24">
        <f t="shared" si="0"/>
        <v>1.2E-2</v>
      </c>
      <c r="I40" s="35"/>
    </row>
    <row r="41" spans="1:9" ht="12.95" customHeight="1">
      <c r="A41" s="6"/>
      <c r="B41" s="23" t="s">
        <v>175</v>
      </c>
      <c r="C41" s="5" t="s">
        <v>176</v>
      </c>
      <c r="D41" s="5" t="s">
        <v>86</v>
      </c>
      <c r="E41" s="7">
        <v>18000</v>
      </c>
      <c r="F41" s="8">
        <v>40.9</v>
      </c>
      <c r="G41" s="24">
        <f t="shared" si="0"/>
        <v>1.11E-2</v>
      </c>
      <c r="I41" s="35"/>
    </row>
    <row r="42" spans="1:9" ht="12.95" customHeight="1">
      <c r="A42" s="6"/>
      <c r="B42" s="23" t="s">
        <v>110</v>
      </c>
      <c r="C42" s="5" t="s">
        <v>59</v>
      </c>
      <c r="D42" s="5" t="s">
        <v>9</v>
      </c>
      <c r="E42" s="7">
        <v>1779</v>
      </c>
      <c r="F42" s="8">
        <v>33.869999999999997</v>
      </c>
      <c r="G42" s="24">
        <f t="shared" si="0"/>
        <v>9.1999999999999998E-3</v>
      </c>
      <c r="I42" s="35"/>
    </row>
    <row r="43" spans="1:9" ht="12.95" customHeight="1">
      <c r="A43" s="6"/>
      <c r="B43" s="23" t="s">
        <v>107</v>
      </c>
      <c r="C43" s="5" t="s">
        <v>29</v>
      </c>
      <c r="D43" s="5" t="s">
        <v>27</v>
      </c>
      <c r="E43" s="7">
        <v>11684</v>
      </c>
      <c r="F43" s="8">
        <v>31.21</v>
      </c>
      <c r="G43" s="24">
        <f t="shared" si="0"/>
        <v>8.3999999999999995E-3</v>
      </c>
      <c r="I43" s="35"/>
    </row>
    <row r="44" spans="1:9" ht="12.95" customHeight="1">
      <c r="A44" s="6"/>
      <c r="B44" s="23" t="s">
        <v>330</v>
      </c>
      <c r="C44" s="5" t="s">
        <v>331</v>
      </c>
      <c r="D44" s="5" t="s">
        <v>23</v>
      </c>
      <c r="E44" s="7">
        <v>2000</v>
      </c>
      <c r="F44" s="8">
        <v>14.25</v>
      </c>
      <c r="G44" s="24">
        <f t="shared" si="0"/>
        <v>3.8999999999999998E-3</v>
      </c>
      <c r="I44" s="35"/>
    </row>
    <row r="45" spans="1:9" ht="12.95" customHeight="1">
      <c r="A45" s="1"/>
      <c r="B45" s="33" t="s">
        <v>48</v>
      </c>
      <c r="C45" s="32" t="s">
        <v>0</v>
      </c>
      <c r="D45" s="32" t="s">
        <v>0</v>
      </c>
      <c r="E45" s="32" t="s">
        <v>0</v>
      </c>
      <c r="F45" s="9">
        <f>SUM(F7:F44)</f>
        <v>3572.7300000000014</v>
      </c>
      <c r="G45" s="25">
        <f>SUM(G7:G44)</f>
        <v>0.96649999999999991</v>
      </c>
    </row>
    <row r="46" spans="1:9" ht="12.95" customHeight="1">
      <c r="A46" s="1"/>
      <c r="B46" s="26" t="s">
        <v>49</v>
      </c>
      <c r="C46" s="10" t="s">
        <v>0</v>
      </c>
      <c r="D46" s="10" t="s">
        <v>0</v>
      </c>
      <c r="E46" s="10" t="s">
        <v>0</v>
      </c>
      <c r="F46" s="11" t="s">
        <v>50</v>
      </c>
      <c r="G46" s="27" t="s">
        <v>50</v>
      </c>
    </row>
    <row r="47" spans="1:9" ht="12.95" customHeight="1">
      <c r="A47" s="1"/>
      <c r="B47" s="26" t="s">
        <v>48</v>
      </c>
      <c r="C47" s="10" t="s">
        <v>0</v>
      </c>
      <c r="D47" s="10" t="s">
        <v>0</v>
      </c>
      <c r="E47" s="10" t="s">
        <v>0</v>
      </c>
      <c r="F47" s="11" t="s">
        <v>50</v>
      </c>
      <c r="G47" s="27" t="s">
        <v>50</v>
      </c>
    </row>
    <row r="48" spans="1:9" ht="12.95" customHeight="1">
      <c r="A48" s="1"/>
      <c r="B48" s="26" t="s">
        <v>51</v>
      </c>
      <c r="C48" s="12" t="s">
        <v>0</v>
      </c>
      <c r="D48" s="10" t="s">
        <v>0</v>
      </c>
      <c r="E48" s="12" t="s">
        <v>0</v>
      </c>
      <c r="F48" s="9">
        <f>+F45</f>
        <v>3572.7300000000014</v>
      </c>
      <c r="G48" s="25">
        <f>+G45</f>
        <v>0.96649999999999991</v>
      </c>
    </row>
    <row r="49" spans="1:8" ht="12.95" customHeight="1">
      <c r="A49" s="1"/>
      <c r="B49" s="26" t="s">
        <v>52</v>
      </c>
      <c r="C49" s="5" t="s">
        <v>0</v>
      </c>
      <c r="D49" s="10" t="s">
        <v>0</v>
      </c>
      <c r="E49" s="5" t="s">
        <v>0</v>
      </c>
      <c r="F49" s="13">
        <f>+F50-F48</f>
        <v>122.52999999999884</v>
      </c>
      <c r="G49" s="25">
        <f>+G50-G48</f>
        <v>3.3500000000000085E-2</v>
      </c>
      <c r="H49" s="14"/>
    </row>
    <row r="50" spans="1:8" ht="12.95" customHeight="1" thickBot="1">
      <c r="A50" s="1"/>
      <c r="B50" s="28" t="s">
        <v>53</v>
      </c>
      <c r="C50" s="29" t="s">
        <v>0</v>
      </c>
      <c r="D50" s="29" t="s">
        <v>0</v>
      </c>
      <c r="E50" s="29" t="s">
        <v>0</v>
      </c>
      <c r="F50" s="30">
        <v>3695.26</v>
      </c>
      <c r="G50" s="31">
        <v>1</v>
      </c>
    </row>
    <row r="51" spans="1:8">
      <c r="A51" s="1"/>
      <c r="B51" s="2"/>
      <c r="C51" s="1"/>
      <c r="D51" s="1"/>
      <c r="E51" s="1"/>
      <c r="F51" s="1"/>
      <c r="G51" s="1"/>
    </row>
    <row r="52" spans="1:8">
      <c r="B52" s="34"/>
    </row>
    <row r="53" spans="1:8">
      <c r="B53" s="34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G97"/>
  <sheetViews>
    <sheetView topLeftCell="A61" zoomScale="90" zoomScaleNormal="90" workbookViewId="0">
      <selection activeCell="E79" sqref="E79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10.4257812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281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7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7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</row>
    <row r="6" spans="1:7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</row>
    <row r="7" spans="1:7" ht="12.95" customHeight="1">
      <c r="A7" s="1"/>
      <c r="B7" s="23" t="s">
        <v>258</v>
      </c>
      <c r="C7" s="5" t="s">
        <v>266</v>
      </c>
      <c r="D7" s="5" t="s">
        <v>9</v>
      </c>
      <c r="E7" s="7">
        <v>24660</v>
      </c>
      <c r="F7" s="38">
        <v>154.53</v>
      </c>
      <c r="G7" s="40">
        <f t="shared" ref="G7:G41" si="0">ROUND(F7/$F$93,4)</f>
        <v>2.8799999999999999E-2</v>
      </c>
    </row>
    <row r="8" spans="1:7" ht="12.95" customHeight="1">
      <c r="A8" s="1"/>
      <c r="B8" s="23" t="s">
        <v>147</v>
      </c>
      <c r="C8" s="5" t="s">
        <v>148</v>
      </c>
      <c r="D8" s="5" t="s">
        <v>33</v>
      </c>
      <c r="E8" s="7">
        <v>17636</v>
      </c>
      <c r="F8" s="38">
        <v>134.03</v>
      </c>
      <c r="G8" s="40">
        <f t="shared" si="0"/>
        <v>2.5000000000000001E-2</v>
      </c>
    </row>
    <row r="9" spans="1:7" ht="12.95" customHeight="1">
      <c r="A9" s="1"/>
      <c r="B9" s="23" t="s">
        <v>301</v>
      </c>
      <c r="C9" s="5" t="s">
        <v>296</v>
      </c>
      <c r="D9" s="5" t="s">
        <v>55</v>
      </c>
      <c r="E9" s="7">
        <v>7335</v>
      </c>
      <c r="F9" s="38">
        <v>111.76</v>
      </c>
      <c r="G9" s="40">
        <f t="shared" si="0"/>
        <v>2.0799999999999999E-2</v>
      </c>
    </row>
    <row r="10" spans="1:7" ht="12.95" customHeight="1">
      <c r="A10" s="6"/>
      <c r="B10" s="23" t="s">
        <v>131</v>
      </c>
      <c r="C10" s="5" t="s">
        <v>70</v>
      </c>
      <c r="D10" s="5" t="s">
        <v>177</v>
      </c>
      <c r="E10" s="7">
        <v>415</v>
      </c>
      <c r="F10" s="8">
        <v>108.35</v>
      </c>
      <c r="G10" s="24">
        <f t="shared" si="0"/>
        <v>2.0199999999999999E-2</v>
      </c>
    </row>
    <row r="11" spans="1:7" ht="12.95" customHeight="1">
      <c r="A11" s="6"/>
      <c r="B11" s="23" t="s">
        <v>193</v>
      </c>
      <c r="C11" s="5" t="s">
        <v>194</v>
      </c>
      <c r="D11" s="5" t="s">
        <v>195</v>
      </c>
      <c r="E11" s="7">
        <v>296</v>
      </c>
      <c r="F11" s="8">
        <v>101.9</v>
      </c>
      <c r="G11" s="24">
        <f t="shared" si="0"/>
        <v>1.9E-2</v>
      </c>
    </row>
    <row r="12" spans="1:7" ht="12.95" customHeight="1">
      <c r="A12" s="6"/>
      <c r="B12" s="23" t="s">
        <v>240</v>
      </c>
      <c r="C12" s="5" t="s">
        <v>245</v>
      </c>
      <c r="D12" s="5" t="s">
        <v>55</v>
      </c>
      <c r="E12" s="7">
        <v>15250</v>
      </c>
      <c r="F12" s="8">
        <v>100.44</v>
      </c>
      <c r="G12" s="24">
        <f t="shared" si="0"/>
        <v>1.8700000000000001E-2</v>
      </c>
    </row>
    <row r="13" spans="1:7" ht="12.95" customHeight="1">
      <c r="A13" s="6"/>
      <c r="B13" s="23" t="s">
        <v>286</v>
      </c>
      <c r="C13" s="5" t="s">
        <v>290</v>
      </c>
      <c r="D13" s="5" t="s">
        <v>34</v>
      </c>
      <c r="E13" s="7">
        <v>15231</v>
      </c>
      <c r="F13" s="8">
        <v>98.38</v>
      </c>
      <c r="G13" s="24">
        <f t="shared" si="0"/>
        <v>1.83E-2</v>
      </c>
    </row>
    <row r="14" spans="1:7" ht="12.95" customHeight="1">
      <c r="A14" s="6"/>
      <c r="B14" s="23" t="s">
        <v>149</v>
      </c>
      <c r="C14" s="5" t="s">
        <v>150</v>
      </c>
      <c r="D14" s="5" t="s">
        <v>60</v>
      </c>
      <c r="E14" s="7">
        <v>51306</v>
      </c>
      <c r="F14" s="8">
        <v>98.23</v>
      </c>
      <c r="G14" s="24">
        <f t="shared" si="0"/>
        <v>1.83E-2</v>
      </c>
    </row>
    <row r="15" spans="1:7" ht="12.95" customHeight="1">
      <c r="A15" s="6"/>
      <c r="B15" s="23" t="s">
        <v>353</v>
      </c>
      <c r="C15" s="5" t="s">
        <v>352</v>
      </c>
      <c r="D15" s="5" t="s">
        <v>13</v>
      </c>
      <c r="E15" s="7">
        <v>29220</v>
      </c>
      <c r="F15" s="8">
        <v>97.83</v>
      </c>
      <c r="G15" s="24">
        <f t="shared" si="0"/>
        <v>1.8200000000000001E-2</v>
      </c>
    </row>
    <row r="16" spans="1:7" ht="12.95" customHeight="1">
      <c r="A16" s="6"/>
      <c r="B16" s="23" t="s">
        <v>317</v>
      </c>
      <c r="C16" s="5" t="s">
        <v>309</v>
      </c>
      <c r="D16" s="5" t="s">
        <v>11</v>
      </c>
      <c r="E16" s="7">
        <v>12822</v>
      </c>
      <c r="F16" s="8">
        <v>93.55</v>
      </c>
      <c r="G16" s="24">
        <f t="shared" si="0"/>
        <v>1.7399999999999999E-2</v>
      </c>
    </row>
    <row r="17" spans="1:7" ht="12.95" customHeight="1">
      <c r="A17" s="6"/>
      <c r="B17" s="23" t="s">
        <v>256</v>
      </c>
      <c r="C17" s="5" t="s">
        <v>264</v>
      </c>
      <c r="D17" s="5" t="s">
        <v>402</v>
      </c>
      <c r="E17" s="7">
        <v>67583</v>
      </c>
      <c r="F17" s="8">
        <v>92.45</v>
      </c>
      <c r="G17" s="24">
        <f t="shared" si="0"/>
        <v>1.72E-2</v>
      </c>
    </row>
    <row r="18" spans="1:7" ht="12.95" customHeight="1">
      <c r="A18" s="6"/>
      <c r="B18" s="23" t="s">
        <v>116</v>
      </c>
      <c r="C18" s="5" t="s">
        <v>65</v>
      </c>
      <c r="D18" s="5" t="s">
        <v>11</v>
      </c>
      <c r="E18" s="7">
        <v>12000</v>
      </c>
      <c r="F18" s="8">
        <v>91.75</v>
      </c>
      <c r="G18" s="24">
        <f t="shared" si="0"/>
        <v>1.7100000000000001E-2</v>
      </c>
    </row>
    <row r="19" spans="1:7" ht="12.95" customHeight="1">
      <c r="A19" s="6"/>
      <c r="B19" s="23" t="s">
        <v>237</v>
      </c>
      <c r="C19" s="5" t="s">
        <v>238</v>
      </c>
      <c r="D19" s="5" t="s">
        <v>34</v>
      </c>
      <c r="E19" s="7">
        <v>1189</v>
      </c>
      <c r="F19" s="8">
        <v>91.45</v>
      </c>
      <c r="G19" s="24">
        <f t="shared" si="0"/>
        <v>1.7100000000000001E-2</v>
      </c>
    </row>
    <row r="20" spans="1:7" ht="12.95" customHeight="1">
      <c r="A20" s="6"/>
      <c r="B20" s="23" t="s">
        <v>279</v>
      </c>
      <c r="C20" s="5" t="s">
        <v>276</v>
      </c>
      <c r="D20" s="5" t="s">
        <v>46</v>
      </c>
      <c r="E20" s="7">
        <v>7516</v>
      </c>
      <c r="F20" s="8">
        <v>90.46</v>
      </c>
      <c r="G20" s="24">
        <f t="shared" si="0"/>
        <v>1.6899999999999998E-2</v>
      </c>
    </row>
    <row r="21" spans="1:7" ht="12.95" customHeight="1">
      <c r="A21" s="6"/>
      <c r="B21" s="23" t="s">
        <v>209</v>
      </c>
      <c r="C21" s="5" t="s">
        <v>210</v>
      </c>
      <c r="D21" s="5" t="s">
        <v>211</v>
      </c>
      <c r="E21" s="7">
        <v>24292</v>
      </c>
      <c r="F21" s="8">
        <v>89.66</v>
      </c>
      <c r="G21" s="24">
        <f t="shared" si="0"/>
        <v>1.67E-2</v>
      </c>
    </row>
    <row r="22" spans="1:7" ht="12.95" customHeight="1">
      <c r="A22" s="6"/>
      <c r="B22" s="23" t="s">
        <v>226</v>
      </c>
      <c r="C22" s="5" t="s">
        <v>227</v>
      </c>
      <c r="D22" s="5" t="s">
        <v>55</v>
      </c>
      <c r="E22" s="7">
        <v>1224</v>
      </c>
      <c r="F22" s="8">
        <v>88.02</v>
      </c>
      <c r="G22" s="24">
        <f t="shared" si="0"/>
        <v>1.6400000000000001E-2</v>
      </c>
    </row>
    <row r="23" spans="1:7" ht="12.95" customHeight="1">
      <c r="A23" s="6"/>
      <c r="B23" s="23" t="s">
        <v>140</v>
      </c>
      <c r="C23" s="5" t="s">
        <v>141</v>
      </c>
      <c r="D23" s="5" t="s">
        <v>55</v>
      </c>
      <c r="E23" s="7">
        <v>30781</v>
      </c>
      <c r="F23" s="8">
        <v>87.66</v>
      </c>
      <c r="G23" s="24">
        <f t="shared" si="0"/>
        <v>1.6299999999999999E-2</v>
      </c>
    </row>
    <row r="24" spans="1:7" ht="12.95" customHeight="1">
      <c r="A24" s="6"/>
      <c r="B24" s="23" t="s">
        <v>304</v>
      </c>
      <c r="C24" s="5" t="s">
        <v>299</v>
      </c>
      <c r="D24" s="5" t="s">
        <v>9</v>
      </c>
      <c r="E24" s="7">
        <v>26032</v>
      </c>
      <c r="F24" s="8">
        <v>86.41</v>
      </c>
      <c r="G24" s="24">
        <f t="shared" si="0"/>
        <v>1.61E-2</v>
      </c>
    </row>
    <row r="25" spans="1:7" ht="12.95" customHeight="1">
      <c r="A25" s="6"/>
      <c r="B25" s="23" t="s">
        <v>338</v>
      </c>
      <c r="C25" s="5" t="s">
        <v>332</v>
      </c>
      <c r="D25" s="5" t="s">
        <v>23</v>
      </c>
      <c r="E25" s="7">
        <v>12786</v>
      </c>
      <c r="F25" s="8">
        <v>85.04</v>
      </c>
      <c r="G25" s="24">
        <f t="shared" si="0"/>
        <v>1.5900000000000001E-2</v>
      </c>
    </row>
    <row r="26" spans="1:7" ht="12.95" customHeight="1">
      <c r="A26" s="6"/>
      <c r="B26" s="23" t="s">
        <v>367</v>
      </c>
      <c r="C26" s="5" t="s">
        <v>360</v>
      </c>
      <c r="D26" s="5" t="s">
        <v>58</v>
      </c>
      <c r="E26" s="7">
        <v>5084</v>
      </c>
      <c r="F26" s="8">
        <v>83.32</v>
      </c>
      <c r="G26" s="24">
        <f t="shared" ref="G26:G29" si="1">ROUND(F26/$F$93,4)</f>
        <v>1.55E-2</v>
      </c>
    </row>
    <row r="27" spans="1:7" ht="12.95" customHeight="1">
      <c r="A27" s="6"/>
      <c r="B27" s="23" t="s">
        <v>162</v>
      </c>
      <c r="C27" s="5" t="s">
        <v>163</v>
      </c>
      <c r="D27" s="5" t="s">
        <v>46</v>
      </c>
      <c r="E27" s="7">
        <v>7232</v>
      </c>
      <c r="F27" s="8">
        <v>80.430000000000007</v>
      </c>
      <c r="G27" s="24">
        <f t="shared" si="1"/>
        <v>1.4999999999999999E-2</v>
      </c>
    </row>
    <row r="28" spans="1:7" ht="12.95" customHeight="1">
      <c r="A28" s="6"/>
      <c r="B28" s="23" t="s">
        <v>257</v>
      </c>
      <c r="C28" s="5" t="s">
        <v>265</v>
      </c>
      <c r="D28" s="5" t="s">
        <v>23</v>
      </c>
      <c r="E28" s="7">
        <v>1246</v>
      </c>
      <c r="F28" s="8">
        <v>79.81</v>
      </c>
      <c r="G28" s="24">
        <f t="shared" si="1"/>
        <v>1.49E-2</v>
      </c>
    </row>
    <row r="29" spans="1:7" ht="12.95" customHeight="1">
      <c r="A29" s="6"/>
      <c r="B29" s="23" t="s">
        <v>322</v>
      </c>
      <c r="C29" s="5" t="s">
        <v>314</v>
      </c>
      <c r="D29" s="5" t="s">
        <v>30</v>
      </c>
      <c r="E29" s="7">
        <v>7502</v>
      </c>
      <c r="F29" s="8">
        <v>77.28</v>
      </c>
      <c r="G29" s="24">
        <f t="shared" si="1"/>
        <v>1.44E-2</v>
      </c>
    </row>
    <row r="30" spans="1:7" ht="12.95" customHeight="1">
      <c r="A30" s="6"/>
      <c r="B30" s="23" t="s">
        <v>151</v>
      </c>
      <c r="C30" s="5" t="s">
        <v>152</v>
      </c>
      <c r="D30" s="5" t="s">
        <v>80</v>
      </c>
      <c r="E30" s="7">
        <v>7731</v>
      </c>
      <c r="F30" s="8">
        <v>76.930000000000007</v>
      </c>
      <c r="G30" s="24">
        <f t="shared" si="0"/>
        <v>1.43E-2</v>
      </c>
    </row>
    <row r="31" spans="1:7" ht="12.95" customHeight="1">
      <c r="A31" s="6"/>
      <c r="B31" s="23" t="s">
        <v>254</v>
      </c>
      <c r="C31" s="5" t="s">
        <v>262</v>
      </c>
      <c r="D31" s="5" t="s">
        <v>11</v>
      </c>
      <c r="E31" s="7">
        <v>5441</v>
      </c>
      <c r="F31" s="8">
        <v>76.37</v>
      </c>
      <c r="G31" s="24">
        <f t="shared" si="0"/>
        <v>1.4200000000000001E-2</v>
      </c>
    </row>
    <row r="32" spans="1:7" ht="12.95" customHeight="1">
      <c r="A32" s="6"/>
      <c r="B32" s="23" t="s">
        <v>347</v>
      </c>
      <c r="C32" s="5" t="s">
        <v>345</v>
      </c>
      <c r="D32" s="5" t="s">
        <v>23</v>
      </c>
      <c r="E32" s="7">
        <v>4000</v>
      </c>
      <c r="F32" s="8">
        <v>72.52</v>
      </c>
      <c r="G32" s="24">
        <f t="shared" si="0"/>
        <v>1.35E-2</v>
      </c>
    </row>
    <row r="33" spans="1:7" ht="12.95" customHeight="1">
      <c r="A33" s="6"/>
      <c r="B33" s="23" t="s">
        <v>363</v>
      </c>
      <c r="C33" s="5" t="s">
        <v>356</v>
      </c>
      <c r="D33" s="5" t="s">
        <v>34</v>
      </c>
      <c r="E33" s="7">
        <v>14000</v>
      </c>
      <c r="F33" s="8">
        <v>72.349999999999994</v>
      </c>
      <c r="G33" s="24">
        <f t="shared" si="0"/>
        <v>1.35E-2</v>
      </c>
    </row>
    <row r="34" spans="1:7" ht="12.95" customHeight="1">
      <c r="A34" s="6"/>
      <c r="B34" s="23" t="s">
        <v>184</v>
      </c>
      <c r="C34" s="5" t="s">
        <v>185</v>
      </c>
      <c r="D34" s="5" t="s">
        <v>13</v>
      </c>
      <c r="E34" s="7">
        <v>4479</v>
      </c>
      <c r="F34" s="8">
        <v>71.8</v>
      </c>
      <c r="G34" s="24">
        <f t="shared" si="0"/>
        <v>1.34E-2</v>
      </c>
    </row>
    <row r="35" spans="1:7" ht="12.95" customHeight="1">
      <c r="A35" s="6"/>
      <c r="B35" s="23" t="s">
        <v>378</v>
      </c>
      <c r="C35" s="5" t="s">
        <v>388</v>
      </c>
      <c r="D35" s="5" t="s">
        <v>84</v>
      </c>
      <c r="E35" s="7">
        <v>32000</v>
      </c>
      <c r="F35" s="8">
        <v>70.7</v>
      </c>
      <c r="G35" s="24">
        <f t="shared" si="0"/>
        <v>1.32E-2</v>
      </c>
    </row>
    <row r="36" spans="1:7" ht="12.95" customHeight="1">
      <c r="A36" s="6"/>
      <c r="B36" s="23" t="s">
        <v>172</v>
      </c>
      <c r="C36" s="5" t="s">
        <v>173</v>
      </c>
      <c r="D36" s="5" t="s">
        <v>55</v>
      </c>
      <c r="E36" s="7">
        <v>27629</v>
      </c>
      <c r="F36" s="8">
        <v>69.45</v>
      </c>
      <c r="G36" s="24">
        <f t="shared" si="0"/>
        <v>1.29E-2</v>
      </c>
    </row>
    <row r="37" spans="1:7" ht="12.95" customHeight="1">
      <c r="A37" s="6"/>
      <c r="B37" s="23" t="s">
        <v>160</v>
      </c>
      <c r="C37" s="5" t="s">
        <v>161</v>
      </c>
      <c r="D37" s="5" t="s">
        <v>13</v>
      </c>
      <c r="E37" s="7">
        <v>24013</v>
      </c>
      <c r="F37" s="8">
        <v>67.31</v>
      </c>
      <c r="G37" s="24">
        <f t="shared" si="0"/>
        <v>1.26E-2</v>
      </c>
    </row>
    <row r="38" spans="1:7" ht="12.95" customHeight="1">
      <c r="A38" s="6"/>
      <c r="B38" s="23" t="s">
        <v>379</v>
      </c>
      <c r="C38" s="5" t="s">
        <v>389</v>
      </c>
      <c r="D38" s="5" t="s">
        <v>305</v>
      </c>
      <c r="E38" s="7">
        <v>40500</v>
      </c>
      <c r="F38" s="8">
        <v>66.849999999999994</v>
      </c>
      <c r="G38" s="24">
        <f t="shared" si="0"/>
        <v>1.2500000000000001E-2</v>
      </c>
    </row>
    <row r="39" spans="1:7" ht="12.95" customHeight="1">
      <c r="A39" s="6"/>
      <c r="B39" s="23" t="s">
        <v>318</v>
      </c>
      <c r="C39" s="5" t="s">
        <v>310</v>
      </c>
      <c r="D39" s="5" t="s">
        <v>9</v>
      </c>
      <c r="E39" s="7">
        <v>36546</v>
      </c>
      <c r="F39" s="8">
        <v>65.290000000000006</v>
      </c>
      <c r="G39" s="24">
        <f t="shared" si="0"/>
        <v>1.2200000000000001E-2</v>
      </c>
    </row>
    <row r="40" spans="1:7" ht="12.95" customHeight="1">
      <c r="A40" s="6"/>
      <c r="B40" s="23" t="s">
        <v>341</v>
      </c>
      <c r="C40" s="5" t="s">
        <v>335</v>
      </c>
      <c r="D40" s="5" t="s">
        <v>11</v>
      </c>
      <c r="E40" s="7">
        <v>3971</v>
      </c>
      <c r="F40" s="8">
        <v>64.400000000000006</v>
      </c>
      <c r="G40" s="24">
        <f t="shared" si="0"/>
        <v>1.2E-2</v>
      </c>
    </row>
    <row r="41" spans="1:7" ht="12.95" customHeight="1">
      <c r="A41" s="6"/>
      <c r="B41" s="23" t="s">
        <v>164</v>
      </c>
      <c r="C41" s="5" t="s">
        <v>165</v>
      </c>
      <c r="D41" s="5" t="s">
        <v>34</v>
      </c>
      <c r="E41" s="7">
        <v>19000</v>
      </c>
      <c r="F41" s="8">
        <v>63.56</v>
      </c>
      <c r="G41" s="24">
        <f t="shared" si="0"/>
        <v>1.1900000000000001E-2</v>
      </c>
    </row>
    <row r="42" spans="1:7" ht="12.95" customHeight="1">
      <c r="A42" s="6"/>
      <c r="B42" s="23" t="s">
        <v>300</v>
      </c>
      <c r="C42" s="5" t="s">
        <v>295</v>
      </c>
      <c r="D42" s="5" t="s">
        <v>305</v>
      </c>
      <c r="E42" s="7">
        <v>14639</v>
      </c>
      <c r="F42" s="8">
        <v>61.46</v>
      </c>
      <c r="G42" s="24">
        <f t="shared" ref="G42:G73" si="2">ROUND(F42/$F$93,4)</f>
        <v>1.15E-2</v>
      </c>
    </row>
    <row r="43" spans="1:7" ht="12.95" customHeight="1">
      <c r="A43" s="6"/>
      <c r="B43" s="23" t="s">
        <v>366</v>
      </c>
      <c r="C43" s="5" t="s">
        <v>359</v>
      </c>
      <c r="D43" s="5" t="s">
        <v>368</v>
      </c>
      <c r="E43" s="7">
        <v>5053</v>
      </c>
      <c r="F43" s="8">
        <v>59.89</v>
      </c>
      <c r="G43" s="24">
        <f t="shared" si="2"/>
        <v>1.12E-2</v>
      </c>
    </row>
    <row r="44" spans="1:7" ht="12.95" customHeight="1">
      <c r="A44" s="6"/>
      <c r="B44" s="23" t="s">
        <v>283</v>
      </c>
      <c r="C44" s="5" t="s">
        <v>287</v>
      </c>
      <c r="D44" s="5" t="s">
        <v>174</v>
      </c>
      <c r="E44" s="7">
        <v>23557</v>
      </c>
      <c r="F44" s="8">
        <v>59.09</v>
      </c>
      <c r="G44" s="24">
        <f t="shared" si="2"/>
        <v>1.0999999999999999E-2</v>
      </c>
    </row>
    <row r="45" spans="1:7" ht="12.95" customHeight="1">
      <c r="A45" s="6"/>
      <c r="B45" s="23" t="s">
        <v>361</v>
      </c>
      <c r="C45" s="5" t="s">
        <v>354</v>
      </c>
      <c r="D45" s="5" t="s">
        <v>23</v>
      </c>
      <c r="E45" s="7">
        <v>697</v>
      </c>
      <c r="F45" s="8">
        <v>58.18</v>
      </c>
      <c r="G45" s="24">
        <f t="shared" si="2"/>
        <v>1.0800000000000001E-2</v>
      </c>
    </row>
    <row r="46" spans="1:7" ht="12.95" customHeight="1">
      <c r="A46" s="6"/>
      <c r="B46" s="23" t="s">
        <v>249</v>
      </c>
      <c r="C46" s="5" t="s">
        <v>250</v>
      </c>
      <c r="D46" s="5" t="s">
        <v>174</v>
      </c>
      <c r="E46" s="7">
        <v>25812</v>
      </c>
      <c r="F46" s="8">
        <v>57.83</v>
      </c>
      <c r="G46" s="24">
        <f t="shared" si="2"/>
        <v>1.0800000000000001E-2</v>
      </c>
    </row>
    <row r="47" spans="1:7" ht="12.95" customHeight="1">
      <c r="A47" s="6"/>
      <c r="B47" s="23" t="s">
        <v>255</v>
      </c>
      <c r="C47" s="5" t="s">
        <v>263</v>
      </c>
      <c r="D47" s="5" t="s">
        <v>34</v>
      </c>
      <c r="E47" s="7">
        <v>3666</v>
      </c>
      <c r="F47" s="8">
        <v>56.79</v>
      </c>
      <c r="G47" s="24">
        <f t="shared" si="2"/>
        <v>1.06E-2</v>
      </c>
    </row>
    <row r="48" spans="1:7" ht="12.95" customHeight="1">
      <c r="A48" s="6"/>
      <c r="B48" s="23" t="s">
        <v>202</v>
      </c>
      <c r="C48" s="5" t="s">
        <v>203</v>
      </c>
      <c r="D48" s="5" t="s">
        <v>46</v>
      </c>
      <c r="E48" s="7">
        <v>9802</v>
      </c>
      <c r="F48" s="8">
        <v>53.62</v>
      </c>
      <c r="G48" s="24">
        <f t="shared" si="2"/>
        <v>0.01</v>
      </c>
    </row>
    <row r="49" spans="1:7" ht="12.95" customHeight="1">
      <c r="A49" s="6"/>
      <c r="B49" s="23" t="s">
        <v>133</v>
      </c>
      <c r="C49" s="5" t="s">
        <v>228</v>
      </c>
      <c r="D49" s="5" t="s">
        <v>60</v>
      </c>
      <c r="E49" s="7">
        <v>18500</v>
      </c>
      <c r="F49" s="8">
        <v>53.58</v>
      </c>
      <c r="G49" s="24">
        <f t="shared" si="2"/>
        <v>0.01</v>
      </c>
    </row>
    <row r="50" spans="1:7" ht="12.95" customHeight="1">
      <c r="A50" s="6"/>
      <c r="B50" s="23" t="s">
        <v>377</v>
      </c>
      <c r="C50" s="5" t="s">
        <v>387</v>
      </c>
      <c r="D50" s="5" t="s">
        <v>23</v>
      </c>
      <c r="E50" s="7">
        <v>8003</v>
      </c>
      <c r="F50" s="8">
        <v>53.14</v>
      </c>
      <c r="G50" s="24">
        <f t="shared" si="2"/>
        <v>9.9000000000000008E-3</v>
      </c>
    </row>
    <row r="51" spans="1:7" ht="12.95" customHeight="1">
      <c r="A51" s="6"/>
      <c r="B51" s="23" t="s">
        <v>243</v>
      </c>
      <c r="C51" s="5" t="s">
        <v>248</v>
      </c>
      <c r="D51" s="5" t="s">
        <v>55</v>
      </c>
      <c r="E51" s="7">
        <v>1315</v>
      </c>
      <c r="F51" s="8">
        <v>52.3</v>
      </c>
      <c r="G51" s="24">
        <f t="shared" si="2"/>
        <v>9.7999999999999997E-3</v>
      </c>
    </row>
    <row r="52" spans="1:7" ht="12.95" customHeight="1">
      <c r="A52" s="6"/>
      <c r="B52" s="23" t="s">
        <v>136</v>
      </c>
      <c r="C52" s="5" t="s">
        <v>137</v>
      </c>
      <c r="D52" s="5" t="s">
        <v>46</v>
      </c>
      <c r="E52" s="7">
        <v>2929</v>
      </c>
      <c r="F52" s="8">
        <v>51.35</v>
      </c>
      <c r="G52" s="24">
        <f t="shared" si="2"/>
        <v>9.5999999999999992E-3</v>
      </c>
    </row>
    <row r="53" spans="1:7" ht="12.95" customHeight="1">
      <c r="A53" s="6"/>
      <c r="B53" s="23" t="s">
        <v>285</v>
      </c>
      <c r="C53" s="5" t="s">
        <v>289</v>
      </c>
      <c r="D53" s="5" t="s">
        <v>80</v>
      </c>
      <c r="E53" s="7">
        <v>14224</v>
      </c>
      <c r="F53" s="8">
        <v>51.21</v>
      </c>
      <c r="G53" s="24">
        <f t="shared" si="2"/>
        <v>9.4999999999999998E-3</v>
      </c>
    </row>
    <row r="54" spans="1:7" ht="12.95" customHeight="1">
      <c r="A54" s="6"/>
      <c r="B54" s="23" t="s">
        <v>376</v>
      </c>
      <c r="C54" s="5" t="s">
        <v>386</v>
      </c>
      <c r="D54" s="5" t="s">
        <v>305</v>
      </c>
      <c r="E54" s="7">
        <v>42500</v>
      </c>
      <c r="F54" s="8">
        <v>50.96</v>
      </c>
      <c r="G54" s="24">
        <f t="shared" si="2"/>
        <v>9.4999999999999998E-3</v>
      </c>
    </row>
    <row r="55" spans="1:7" ht="12.95" customHeight="1">
      <c r="A55" s="6"/>
      <c r="B55" s="23" t="s">
        <v>284</v>
      </c>
      <c r="C55" s="5" t="s">
        <v>288</v>
      </c>
      <c r="D55" s="5" t="s">
        <v>27</v>
      </c>
      <c r="E55" s="7">
        <v>2285</v>
      </c>
      <c r="F55" s="8">
        <v>50.62</v>
      </c>
      <c r="G55" s="24">
        <f t="shared" si="2"/>
        <v>9.4000000000000004E-3</v>
      </c>
    </row>
    <row r="56" spans="1:7" ht="12.95" customHeight="1">
      <c r="A56" s="6"/>
      <c r="B56" s="23" t="s">
        <v>319</v>
      </c>
      <c r="C56" s="5" t="s">
        <v>311</v>
      </c>
      <c r="D56" s="5" t="s">
        <v>11</v>
      </c>
      <c r="E56" s="7">
        <v>4545</v>
      </c>
      <c r="F56" s="8">
        <v>50.57</v>
      </c>
      <c r="G56" s="24">
        <f t="shared" si="2"/>
        <v>9.4000000000000004E-3</v>
      </c>
    </row>
    <row r="57" spans="1:7" ht="12.95" customHeight="1">
      <c r="A57" s="6"/>
      <c r="B57" s="23" t="s">
        <v>323</v>
      </c>
      <c r="C57" s="5" t="s">
        <v>315</v>
      </c>
      <c r="D57" s="5" t="s">
        <v>46</v>
      </c>
      <c r="E57" s="7">
        <v>2789</v>
      </c>
      <c r="F57" s="8">
        <v>49.9</v>
      </c>
      <c r="G57" s="24">
        <f t="shared" si="2"/>
        <v>9.2999999999999992E-3</v>
      </c>
    </row>
    <row r="58" spans="1:7" ht="12.95" customHeight="1">
      <c r="A58" s="6"/>
      <c r="B58" s="23" t="s">
        <v>158</v>
      </c>
      <c r="C58" s="5" t="s">
        <v>159</v>
      </c>
      <c r="D58" s="5" t="s">
        <v>9</v>
      </c>
      <c r="E58" s="7">
        <v>61000</v>
      </c>
      <c r="F58" s="8">
        <v>49.44</v>
      </c>
      <c r="G58" s="24">
        <f t="shared" si="2"/>
        <v>9.1999999999999998E-3</v>
      </c>
    </row>
    <row r="59" spans="1:7" ht="12.95" customHeight="1">
      <c r="A59" s="6"/>
      <c r="B59" s="23" t="s">
        <v>242</v>
      </c>
      <c r="C59" s="5" t="s">
        <v>247</v>
      </c>
      <c r="D59" s="5" t="s">
        <v>174</v>
      </c>
      <c r="E59" s="7">
        <v>5849</v>
      </c>
      <c r="F59" s="8">
        <v>49.23</v>
      </c>
      <c r="G59" s="24">
        <f t="shared" si="2"/>
        <v>9.1999999999999998E-3</v>
      </c>
    </row>
    <row r="60" spans="1:7" ht="12.95" customHeight="1">
      <c r="A60" s="6"/>
      <c r="B60" s="23" t="s">
        <v>278</v>
      </c>
      <c r="C60" s="5" t="s">
        <v>275</v>
      </c>
      <c r="D60" s="5" t="s">
        <v>46</v>
      </c>
      <c r="E60" s="7">
        <v>18493</v>
      </c>
      <c r="F60" s="8">
        <v>48.94</v>
      </c>
      <c r="G60" s="24">
        <f t="shared" si="2"/>
        <v>9.1000000000000004E-3</v>
      </c>
    </row>
    <row r="61" spans="1:7" ht="12.95" customHeight="1">
      <c r="A61" s="6"/>
      <c r="B61" s="23" t="s">
        <v>168</v>
      </c>
      <c r="C61" s="5" t="s">
        <v>169</v>
      </c>
      <c r="D61" s="5" t="s">
        <v>130</v>
      </c>
      <c r="E61" s="7">
        <v>7024</v>
      </c>
      <c r="F61" s="8">
        <v>48.22</v>
      </c>
      <c r="G61" s="24">
        <f t="shared" si="2"/>
        <v>8.9999999999999993E-3</v>
      </c>
    </row>
    <row r="62" spans="1:7" ht="12.95" customHeight="1">
      <c r="A62" s="6"/>
      <c r="B62" s="23" t="s">
        <v>364</v>
      </c>
      <c r="C62" s="5" t="s">
        <v>357</v>
      </c>
      <c r="D62" s="5" t="s">
        <v>58</v>
      </c>
      <c r="E62" s="7">
        <v>1800</v>
      </c>
      <c r="F62" s="8">
        <v>47.29</v>
      </c>
      <c r="G62" s="24">
        <f t="shared" si="2"/>
        <v>8.8000000000000005E-3</v>
      </c>
    </row>
    <row r="63" spans="1:7" ht="12.95" customHeight="1">
      <c r="A63" s="6"/>
      <c r="B63" s="23" t="s">
        <v>365</v>
      </c>
      <c r="C63" s="5" t="s">
        <v>358</v>
      </c>
      <c r="D63" s="5" t="s">
        <v>30</v>
      </c>
      <c r="E63" s="7">
        <v>3500</v>
      </c>
      <c r="F63" s="8">
        <v>45.93</v>
      </c>
      <c r="G63" s="24">
        <f t="shared" si="2"/>
        <v>8.6E-3</v>
      </c>
    </row>
    <row r="64" spans="1:7" ht="12.95" customHeight="1">
      <c r="A64" s="6"/>
      <c r="B64" s="23" t="s">
        <v>189</v>
      </c>
      <c r="C64" s="5" t="s">
        <v>190</v>
      </c>
      <c r="D64" s="5" t="s">
        <v>46</v>
      </c>
      <c r="E64" s="7">
        <v>5868</v>
      </c>
      <c r="F64" s="8">
        <v>45.55</v>
      </c>
      <c r="G64" s="24">
        <f t="shared" si="2"/>
        <v>8.5000000000000006E-3</v>
      </c>
    </row>
    <row r="65" spans="1:7" ht="12.95" customHeight="1">
      <c r="A65" s="6"/>
      <c r="B65" s="23" t="s">
        <v>370</v>
      </c>
      <c r="C65" s="5" t="s">
        <v>380</v>
      </c>
      <c r="D65" s="5" t="s">
        <v>13</v>
      </c>
      <c r="E65" s="7">
        <v>43757</v>
      </c>
      <c r="F65" s="8">
        <v>43.8</v>
      </c>
      <c r="G65" s="24">
        <f t="shared" si="2"/>
        <v>8.2000000000000007E-3</v>
      </c>
    </row>
    <row r="66" spans="1:7" ht="12.95" customHeight="1">
      <c r="A66" s="6"/>
      <c r="B66" s="23" t="s">
        <v>218</v>
      </c>
      <c r="C66" s="5" t="s">
        <v>219</v>
      </c>
      <c r="D66" s="5" t="s">
        <v>30</v>
      </c>
      <c r="E66" s="7">
        <v>5602</v>
      </c>
      <c r="F66" s="8">
        <v>43.37</v>
      </c>
      <c r="G66" s="24">
        <f t="shared" si="2"/>
        <v>8.0999999999999996E-3</v>
      </c>
    </row>
    <row r="67" spans="1:7" ht="12.95" customHeight="1">
      <c r="A67" s="6"/>
      <c r="B67" s="23" t="s">
        <v>229</v>
      </c>
      <c r="C67" s="5" t="s">
        <v>232</v>
      </c>
      <c r="D67" s="5" t="s">
        <v>130</v>
      </c>
      <c r="E67" s="7">
        <v>18254</v>
      </c>
      <c r="F67" s="8">
        <v>43.25</v>
      </c>
      <c r="G67" s="24">
        <f t="shared" si="2"/>
        <v>8.0999999999999996E-3</v>
      </c>
    </row>
    <row r="68" spans="1:7" ht="12.95" customHeight="1">
      <c r="A68" s="6"/>
      <c r="B68" s="23" t="s">
        <v>178</v>
      </c>
      <c r="C68" s="5" t="s">
        <v>179</v>
      </c>
      <c r="D68" s="5" t="s">
        <v>13</v>
      </c>
      <c r="E68" s="7">
        <v>8597</v>
      </c>
      <c r="F68" s="8">
        <v>42.06</v>
      </c>
      <c r="G68" s="24">
        <f t="shared" si="2"/>
        <v>7.7999999999999996E-3</v>
      </c>
    </row>
    <row r="69" spans="1:7" ht="12.95" customHeight="1">
      <c r="A69" s="6"/>
      <c r="B69" s="23" t="s">
        <v>303</v>
      </c>
      <c r="C69" s="5" t="s">
        <v>298</v>
      </c>
      <c r="D69" s="5" t="s">
        <v>211</v>
      </c>
      <c r="E69" s="7">
        <v>77637</v>
      </c>
      <c r="F69" s="8">
        <v>40.880000000000003</v>
      </c>
      <c r="G69" s="24">
        <f t="shared" si="2"/>
        <v>7.6E-3</v>
      </c>
    </row>
    <row r="70" spans="1:7" ht="12.95" customHeight="1">
      <c r="A70" s="6"/>
      <c r="B70" s="23" t="s">
        <v>200</v>
      </c>
      <c r="C70" s="5" t="s">
        <v>201</v>
      </c>
      <c r="D70" s="5" t="s">
        <v>86</v>
      </c>
      <c r="E70" s="7">
        <v>53580</v>
      </c>
      <c r="F70" s="8">
        <v>40.159999999999997</v>
      </c>
      <c r="G70" s="24">
        <f t="shared" si="2"/>
        <v>7.4999999999999997E-3</v>
      </c>
    </row>
    <row r="71" spans="1:7" ht="12.95" customHeight="1">
      <c r="A71" s="6"/>
      <c r="B71" s="23" t="s">
        <v>224</v>
      </c>
      <c r="C71" s="5" t="s">
        <v>225</v>
      </c>
      <c r="D71" s="5" t="s">
        <v>9</v>
      </c>
      <c r="E71" s="7">
        <v>19513</v>
      </c>
      <c r="F71" s="8">
        <v>39.53</v>
      </c>
      <c r="G71" s="24">
        <f t="shared" si="2"/>
        <v>7.4000000000000003E-3</v>
      </c>
    </row>
    <row r="72" spans="1:7" ht="12.95" customHeight="1">
      <c r="A72" s="6"/>
      <c r="B72" s="23" t="s">
        <v>321</v>
      </c>
      <c r="C72" s="5" t="s">
        <v>313</v>
      </c>
      <c r="D72" s="5" t="s">
        <v>11</v>
      </c>
      <c r="E72" s="7">
        <v>3082</v>
      </c>
      <c r="F72" s="8">
        <v>38.94</v>
      </c>
      <c r="G72" s="24">
        <f t="shared" si="2"/>
        <v>7.3000000000000001E-3</v>
      </c>
    </row>
    <row r="73" spans="1:7" ht="12.95" customHeight="1">
      <c r="A73" s="6"/>
      <c r="B73" s="23" t="s">
        <v>372</v>
      </c>
      <c r="C73" s="5" t="s">
        <v>382</v>
      </c>
      <c r="D73" s="5" t="s">
        <v>84</v>
      </c>
      <c r="E73" s="7">
        <v>2362</v>
      </c>
      <c r="F73" s="8">
        <v>38.67</v>
      </c>
      <c r="G73" s="24">
        <f t="shared" si="2"/>
        <v>7.1999999999999998E-3</v>
      </c>
    </row>
    <row r="74" spans="1:7" ht="12.95" customHeight="1">
      <c r="A74" s="6"/>
      <c r="B74" s="23" t="s">
        <v>277</v>
      </c>
      <c r="C74" s="5" t="s">
        <v>274</v>
      </c>
      <c r="D74" s="5" t="s">
        <v>177</v>
      </c>
      <c r="E74" s="7">
        <v>3947</v>
      </c>
      <c r="F74" s="8">
        <v>38.58</v>
      </c>
      <c r="G74" s="24">
        <f t="shared" ref="G74:G87" si="3">ROUND(F74/$F$93,4)</f>
        <v>7.1999999999999998E-3</v>
      </c>
    </row>
    <row r="75" spans="1:7" ht="12.95" customHeight="1">
      <c r="A75" s="6"/>
      <c r="B75" s="23" t="s">
        <v>316</v>
      </c>
      <c r="C75" s="5" t="s">
        <v>308</v>
      </c>
      <c r="D75" s="5" t="s">
        <v>11</v>
      </c>
      <c r="E75" s="7">
        <v>2148</v>
      </c>
      <c r="F75" s="8">
        <v>38.58</v>
      </c>
      <c r="G75" s="24">
        <f t="shared" si="3"/>
        <v>7.1999999999999998E-3</v>
      </c>
    </row>
    <row r="76" spans="1:7" ht="12.95" customHeight="1">
      <c r="A76" s="6"/>
      <c r="B76" s="23" t="s">
        <v>340</v>
      </c>
      <c r="C76" s="5" t="s">
        <v>334</v>
      </c>
      <c r="D76" s="5" t="s">
        <v>23</v>
      </c>
      <c r="E76" s="7">
        <v>6429</v>
      </c>
      <c r="F76" s="8">
        <v>38.450000000000003</v>
      </c>
      <c r="G76" s="24">
        <f t="shared" si="3"/>
        <v>7.1999999999999998E-3</v>
      </c>
    </row>
    <row r="77" spans="1:7" ht="12.95" customHeight="1">
      <c r="A77" s="6"/>
      <c r="B77" s="23" t="s">
        <v>362</v>
      </c>
      <c r="C77" s="5" t="s">
        <v>355</v>
      </c>
      <c r="D77" s="5" t="s">
        <v>13</v>
      </c>
      <c r="E77" s="7">
        <v>15164</v>
      </c>
      <c r="F77" s="8">
        <v>35.83</v>
      </c>
      <c r="G77" s="24">
        <f t="shared" si="3"/>
        <v>6.7000000000000002E-3</v>
      </c>
    </row>
    <row r="78" spans="1:7" ht="12.95" customHeight="1">
      <c r="A78" s="6"/>
      <c r="B78" s="23" t="s">
        <v>373</v>
      </c>
      <c r="C78" s="5" t="s">
        <v>383</v>
      </c>
      <c r="D78" s="5" t="s">
        <v>174</v>
      </c>
      <c r="E78" s="7">
        <v>500</v>
      </c>
      <c r="F78" s="8">
        <v>35.700000000000003</v>
      </c>
      <c r="G78" s="24">
        <f t="shared" si="3"/>
        <v>6.7000000000000002E-3</v>
      </c>
    </row>
    <row r="79" spans="1:7" ht="12.95" customHeight="1">
      <c r="A79" s="6"/>
      <c r="B79" s="23" t="s">
        <v>350</v>
      </c>
      <c r="C79" s="5" t="s">
        <v>349</v>
      </c>
      <c r="D79" s="5" t="s">
        <v>402</v>
      </c>
      <c r="E79" s="7">
        <v>18000</v>
      </c>
      <c r="F79" s="8">
        <v>35.6</v>
      </c>
      <c r="G79" s="24">
        <f t="shared" si="3"/>
        <v>6.6E-3</v>
      </c>
    </row>
    <row r="80" spans="1:7" ht="12.95" customHeight="1">
      <c r="A80" s="6"/>
      <c r="B80" s="23" t="s">
        <v>371</v>
      </c>
      <c r="C80" s="5" t="s">
        <v>381</v>
      </c>
      <c r="D80" s="5" t="s">
        <v>58</v>
      </c>
      <c r="E80" s="7">
        <v>29248</v>
      </c>
      <c r="F80" s="8">
        <v>33.69</v>
      </c>
      <c r="G80" s="24">
        <f t="shared" si="3"/>
        <v>6.3E-3</v>
      </c>
    </row>
    <row r="81" spans="1:7" ht="12.95" customHeight="1">
      <c r="A81" s="6"/>
      <c r="B81" s="23" t="s">
        <v>239</v>
      </c>
      <c r="C81" s="5" t="s">
        <v>244</v>
      </c>
      <c r="D81" s="5" t="s">
        <v>11</v>
      </c>
      <c r="E81" s="7">
        <v>3941</v>
      </c>
      <c r="F81" s="8">
        <v>32.700000000000003</v>
      </c>
      <c r="G81" s="24">
        <f t="shared" si="3"/>
        <v>6.1000000000000004E-3</v>
      </c>
    </row>
    <row r="82" spans="1:7" ht="12.95" customHeight="1">
      <c r="A82" s="6"/>
      <c r="B82" s="23" t="s">
        <v>320</v>
      </c>
      <c r="C82" s="5" t="s">
        <v>312</v>
      </c>
      <c r="D82" s="5" t="s">
        <v>34</v>
      </c>
      <c r="E82" s="7">
        <v>6250</v>
      </c>
      <c r="F82" s="8">
        <v>29.94</v>
      </c>
      <c r="G82" s="24">
        <f t="shared" si="3"/>
        <v>5.5999999999999999E-3</v>
      </c>
    </row>
    <row r="83" spans="1:7" ht="12.95" customHeight="1">
      <c r="A83" s="6"/>
      <c r="B83" s="23" t="s">
        <v>374</v>
      </c>
      <c r="C83" s="5" t="s">
        <v>384</v>
      </c>
      <c r="D83" s="5" t="s">
        <v>11</v>
      </c>
      <c r="E83" s="7">
        <v>2000</v>
      </c>
      <c r="F83" s="8">
        <v>28.72</v>
      </c>
      <c r="G83" s="24">
        <f t="shared" si="3"/>
        <v>5.4000000000000003E-3</v>
      </c>
    </row>
    <row r="84" spans="1:7" ht="12.95" customHeight="1">
      <c r="A84" s="6"/>
      <c r="B84" s="23" t="s">
        <v>343</v>
      </c>
      <c r="C84" s="5" t="s">
        <v>337</v>
      </c>
      <c r="D84" s="5" t="s">
        <v>58</v>
      </c>
      <c r="E84" s="7">
        <v>4000</v>
      </c>
      <c r="F84" s="8">
        <v>27.57</v>
      </c>
      <c r="G84" s="24">
        <f t="shared" si="3"/>
        <v>5.1000000000000004E-3</v>
      </c>
    </row>
    <row r="85" spans="1:7" ht="12.95" customHeight="1">
      <c r="A85" s="6"/>
      <c r="B85" s="23" t="s">
        <v>302</v>
      </c>
      <c r="C85" s="5" t="s">
        <v>297</v>
      </c>
      <c r="D85" s="5" t="s">
        <v>195</v>
      </c>
      <c r="E85" s="7">
        <v>6348</v>
      </c>
      <c r="F85" s="8">
        <v>25.25</v>
      </c>
      <c r="G85" s="24">
        <f t="shared" si="3"/>
        <v>4.7000000000000002E-3</v>
      </c>
    </row>
    <row r="86" spans="1:7" ht="12.95" customHeight="1">
      <c r="A86" s="6"/>
      <c r="B86" s="23" t="s">
        <v>253</v>
      </c>
      <c r="C86" s="5" t="s">
        <v>261</v>
      </c>
      <c r="D86" s="5" t="s">
        <v>11</v>
      </c>
      <c r="E86" s="7">
        <v>7524</v>
      </c>
      <c r="F86" s="8">
        <v>22.77</v>
      </c>
      <c r="G86" s="24">
        <f t="shared" si="3"/>
        <v>4.1999999999999997E-3</v>
      </c>
    </row>
    <row r="87" spans="1:7" ht="12.95" customHeight="1">
      <c r="A87" s="6"/>
      <c r="B87" s="23" t="s">
        <v>375</v>
      </c>
      <c r="C87" s="5" t="s">
        <v>385</v>
      </c>
      <c r="D87" s="5" t="s">
        <v>11</v>
      </c>
      <c r="E87" s="7">
        <v>4500</v>
      </c>
      <c r="F87" s="8">
        <v>19.72</v>
      </c>
      <c r="G87" s="24">
        <f t="shared" si="3"/>
        <v>3.7000000000000002E-3</v>
      </c>
    </row>
    <row r="88" spans="1:7" ht="12.95" customHeight="1">
      <c r="A88" s="1"/>
      <c r="B88" s="33" t="s">
        <v>48</v>
      </c>
      <c r="C88" s="32" t="s">
        <v>0</v>
      </c>
      <c r="D88" s="32" t="s">
        <v>0</v>
      </c>
      <c r="E88" s="32" t="s">
        <v>0</v>
      </c>
      <c r="F88" s="9">
        <f>SUM(F7:F87)</f>
        <v>5079.119999999999</v>
      </c>
      <c r="G88" s="25">
        <f>SUM(G7:G87)</f>
        <v>0.94700000000000006</v>
      </c>
    </row>
    <row r="89" spans="1:7" ht="12.95" customHeight="1">
      <c r="A89" s="1"/>
      <c r="B89" s="26" t="s">
        <v>49</v>
      </c>
      <c r="C89" s="12" t="s">
        <v>0</v>
      </c>
      <c r="D89" s="12" t="s">
        <v>0</v>
      </c>
      <c r="E89" s="12" t="s">
        <v>0</v>
      </c>
      <c r="F89" s="11" t="s">
        <v>50</v>
      </c>
      <c r="G89" s="27" t="s">
        <v>50</v>
      </c>
    </row>
    <row r="90" spans="1:7" ht="12.95" customHeight="1">
      <c r="A90" s="1"/>
      <c r="B90" s="26" t="s">
        <v>48</v>
      </c>
      <c r="C90" s="12" t="s">
        <v>0</v>
      </c>
      <c r="D90" s="12" t="s">
        <v>0</v>
      </c>
      <c r="E90" s="12" t="s">
        <v>0</v>
      </c>
      <c r="F90" s="11" t="s">
        <v>50</v>
      </c>
      <c r="G90" s="27" t="s">
        <v>50</v>
      </c>
    </row>
    <row r="91" spans="1:7" ht="12.95" customHeight="1">
      <c r="A91" s="1"/>
      <c r="B91" s="26" t="s">
        <v>51</v>
      </c>
      <c r="C91" s="12" t="s">
        <v>0</v>
      </c>
      <c r="D91" s="10" t="s">
        <v>0</v>
      </c>
      <c r="E91" s="12" t="s">
        <v>0</v>
      </c>
      <c r="F91" s="9">
        <f>+F88</f>
        <v>5079.119999999999</v>
      </c>
      <c r="G91" s="25">
        <f>+G88</f>
        <v>0.94700000000000006</v>
      </c>
    </row>
    <row r="92" spans="1:7" s="45" customFormat="1" ht="12.95" customHeight="1">
      <c r="A92" s="42"/>
      <c r="B92" s="26" t="s">
        <v>52</v>
      </c>
      <c r="C92" s="43" t="s">
        <v>0</v>
      </c>
      <c r="D92" s="44" t="s">
        <v>0</v>
      </c>
      <c r="E92" s="43" t="s">
        <v>0</v>
      </c>
      <c r="F92" s="13">
        <f>+F93-F91</f>
        <v>284.07000000000062</v>
      </c>
      <c r="G92" s="25">
        <f>+G93-G91</f>
        <v>5.2999999999999936E-2</v>
      </c>
    </row>
    <row r="93" spans="1:7" ht="12.95" customHeight="1" thickBot="1">
      <c r="A93" s="1"/>
      <c r="B93" s="28" t="s">
        <v>53</v>
      </c>
      <c r="C93" s="29" t="s">
        <v>0</v>
      </c>
      <c r="D93" s="29" t="s">
        <v>0</v>
      </c>
      <c r="E93" s="29" t="s">
        <v>0</v>
      </c>
      <c r="F93" s="30">
        <v>5363.19</v>
      </c>
      <c r="G93" s="31">
        <v>1</v>
      </c>
    </row>
    <row r="94" spans="1:7">
      <c r="A94" s="1"/>
      <c r="B94" s="2"/>
      <c r="C94" s="1"/>
      <c r="D94" s="1"/>
      <c r="E94" s="1"/>
      <c r="F94" s="1"/>
      <c r="G94" s="1"/>
    </row>
    <row r="95" spans="1:7">
      <c r="B95" s="34"/>
    </row>
    <row r="96" spans="1:7">
      <c r="B96" s="34"/>
    </row>
    <row r="97" spans="2:2">
      <c r="B97" s="34"/>
    </row>
  </sheetData>
  <sortState ref="B5:G80">
    <sortCondition descending="1" ref="F5:F80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I79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9.28515625" customWidth="1"/>
    <col min="6" max="6" width="20.85546875" bestFit="1" customWidth="1"/>
    <col min="7" max="7" width="13.7109375" bestFit="1" customWidth="1"/>
    <col min="9" max="9" width="12.7109375" bestFit="1" customWidth="1"/>
  </cols>
  <sheetData>
    <row r="1" spans="1:9" ht="16.5" customHeight="1">
      <c r="A1" s="1"/>
      <c r="B1" s="2" t="s">
        <v>63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9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9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  <c r="I5" s="14"/>
    </row>
    <row r="6" spans="1:9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  <c r="I6" s="14"/>
    </row>
    <row r="7" spans="1:9" ht="12.95" customHeight="1">
      <c r="A7" s="1"/>
      <c r="B7" s="23" t="s">
        <v>88</v>
      </c>
      <c r="C7" s="5" t="s">
        <v>12</v>
      </c>
      <c r="D7" s="5" t="s">
        <v>13</v>
      </c>
      <c r="E7" s="7">
        <v>15475</v>
      </c>
      <c r="F7" s="38">
        <v>298.89999999999998</v>
      </c>
      <c r="G7" s="40">
        <f t="shared" ref="G7:G38" si="0">+ROUND(F7/$F$76,4)</f>
        <v>5.45E-2</v>
      </c>
    </row>
    <row r="8" spans="1:9" ht="12.95" customHeight="1">
      <c r="A8" s="1"/>
      <c r="B8" s="23" t="s">
        <v>90</v>
      </c>
      <c r="C8" s="5" t="s">
        <v>10</v>
      </c>
      <c r="D8" s="5" t="s">
        <v>11</v>
      </c>
      <c r="E8" s="7">
        <v>19577</v>
      </c>
      <c r="F8" s="38">
        <v>281.91000000000003</v>
      </c>
      <c r="G8" s="40">
        <f t="shared" si="0"/>
        <v>5.1400000000000001E-2</v>
      </c>
    </row>
    <row r="9" spans="1:9" ht="12.95" customHeight="1">
      <c r="A9" s="6"/>
      <c r="B9" s="23" t="s">
        <v>92</v>
      </c>
      <c r="C9" s="5" t="s">
        <v>8</v>
      </c>
      <c r="D9" s="5" t="s">
        <v>9</v>
      </c>
      <c r="E9" s="7">
        <v>13462</v>
      </c>
      <c r="F9" s="8">
        <v>277.62</v>
      </c>
      <c r="G9" s="24">
        <f t="shared" si="0"/>
        <v>5.0599999999999999E-2</v>
      </c>
      <c r="I9" s="14"/>
    </row>
    <row r="10" spans="1:9" ht="12.95" customHeight="1">
      <c r="A10" s="6"/>
      <c r="B10" s="23" t="s">
        <v>89</v>
      </c>
      <c r="C10" s="5" t="s">
        <v>14</v>
      </c>
      <c r="D10" s="5" t="s">
        <v>15</v>
      </c>
      <c r="E10" s="7">
        <v>20682</v>
      </c>
      <c r="F10" s="8">
        <v>256.64999999999998</v>
      </c>
      <c r="G10" s="24">
        <f t="shared" si="0"/>
        <v>4.6800000000000001E-2</v>
      </c>
      <c r="I10" s="14"/>
    </row>
    <row r="11" spans="1:9" ht="12.95" customHeight="1">
      <c r="A11" s="6"/>
      <c r="B11" s="23" t="s">
        <v>97</v>
      </c>
      <c r="C11" s="5" t="s">
        <v>28</v>
      </c>
      <c r="D11" s="5" t="s">
        <v>11</v>
      </c>
      <c r="E11" s="7">
        <v>11357</v>
      </c>
      <c r="F11" s="8">
        <v>236.02</v>
      </c>
      <c r="G11" s="24">
        <f t="shared" si="0"/>
        <v>4.2999999999999997E-2</v>
      </c>
      <c r="I11" s="14"/>
    </row>
    <row r="12" spans="1:9" ht="12.95" customHeight="1">
      <c r="A12" s="6"/>
      <c r="B12" s="23" t="s">
        <v>95</v>
      </c>
      <c r="C12" s="5" t="s">
        <v>39</v>
      </c>
      <c r="D12" s="5" t="s">
        <v>34</v>
      </c>
      <c r="E12" s="7">
        <v>66214</v>
      </c>
      <c r="F12" s="8">
        <v>211.32</v>
      </c>
      <c r="G12" s="24">
        <f t="shared" si="0"/>
        <v>3.85E-2</v>
      </c>
      <c r="I12" s="14"/>
    </row>
    <row r="13" spans="1:9" ht="12.95" customHeight="1">
      <c r="A13" s="6"/>
      <c r="B13" s="23" t="s">
        <v>94</v>
      </c>
      <c r="C13" s="5" t="s">
        <v>18</v>
      </c>
      <c r="D13" s="5" t="s">
        <v>9</v>
      </c>
      <c r="E13" s="7">
        <v>59957</v>
      </c>
      <c r="F13" s="8">
        <v>205.44</v>
      </c>
      <c r="G13" s="24">
        <f t="shared" si="0"/>
        <v>3.7400000000000003E-2</v>
      </c>
      <c r="I13" s="14"/>
    </row>
    <row r="14" spans="1:9" ht="12.95" customHeight="1">
      <c r="A14" s="6"/>
      <c r="B14" s="23" t="s">
        <v>91</v>
      </c>
      <c r="C14" s="5" t="s">
        <v>16</v>
      </c>
      <c r="D14" s="5" t="s">
        <v>17</v>
      </c>
      <c r="E14" s="7">
        <v>14062</v>
      </c>
      <c r="F14" s="8">
        <v>192.52</v>
      </c>
      <c r="G14" s="24">
        <f t="shared" si="0"/>
        <v>3.5099999999999999E-2</v>
      </c>
      <c r="I14" s="14"/>
    </row>
    <row r="15" spans="1:9" ht="12.95" customHeight="1">
      <c r="A15" s="6"/>
      <c r="B15" s="23" t="s">
        <v>96</v>
      </c>
      <c r="C15" s="5" t="s">
        <v>22</v>
      </c>
      <c r="D15" s="5" t="s">
        <v>9</v>
      </c>
      <c r="E15" s="7">
        <v>26538</v>
      </c>
      <c r="F15" s="8">
        <v>172.28</v>
      </c>
      <c r="G15" s="24">
        <f t="shared" si="0"/>
        <v>3.1399999999999997E-2</v>
      </c>
      <c r="I15" s="14"/>
    </row>
    <row r="16" spans="1:9" ht="12.95" customHeight="1">
      <c r="A16" s="6"/>
      <c r="B16" s="23" t="s">
        <v>105</v>
      </c>
      <c r="C16" s="5" t="s">
        <v>26</v>
      </c>
      <c r="D16" s="5" t="s">
        <v>27</v>
      </c>
      <c r="E16" s="7">
        <v>1629</v>
      </c>
      <c r="F16" s="8">
        <v>148.19</v>
      </c>
      <c r="G16" s="24">
        <f t="shared" si="0"/>
        <v>2.7E-2</v>
      </c>
      <c r="I16" s="14"/>
    </row>
    <row r="17" spans="1:9" ht="12.95" customHeight="1">
      <c r="A17" s="6"/>
      <c r="B17" s="23" t="s">
        <v>270</v>
      </c>
      <c r="C17" s="5" t="s">
        <v>272</v>
      </c>
      <c r="D17" s="5" t="s">
        <v>13</v>
      </c>
      <c r="E17" s="7">
        <v>1914</v>
      </c>
      <c r="F17" s="8">
        <v>129.29</v>
      </c>
      <c r="G17" s="24">
        <f t="shared" si="0"/>
        <v>2.3599999999999999E-2</v>
      </c>
      <c r="I17" s="14"/>
    </row>
    <row r="18" spans="1:9" ht="12.95" customHeight="1">
      <c r="A18" s="6"/>
      <c r="B18" s="23" t="s">
        <v>19</v>
      </c>
      <c r="C18" s="5" t="s">
        <v>20</v>
      </c>
      <c r="D18" s="5" t="s">
        <v>9</v>
      </c>
      <c r="E18" s="7">
        <v>33897</v>
      </c>
      <c r="F18" s="8">
        <v>104.69</v>
      </c>
      <c r="G18" s="24">
        <f t="shared" si="0"/>
        <v>1.9099999999999999E-2</v>
      </c>
      <c r="I18" s="14"/>
    </row>
    <row r="19" spans="1:9" ht="12.95" customHeight="1">
      <c r="A19" s="6"/>
      <c r="B19" s="23" t="s">
        <v>113</v>
      </c>
      <c r="C19" s="5" t="s">
        <v>66</v>
      </c>
      <c r="D19" s="5" t="s">
        <v>27</v>
      </c>
      <c r="E19" s="7">
        <v>10708</v>
      </c>
      <c r="F19" s="8">
        <v>103.36</v>
      </c>
      <c r="G19" s="24">
        <f t="shared" si="0"/>
        <v>1.8800000000000001E-2</v>
      </c>
      <c r="I19" s="14"/>
    </row>
    <row r="20" spans="1:9" ht="12.95" customHeight="1">
      <c r="A20" s="6"/>
      <c r="B20" s="23" t="s">
        <v>119</v>
      </c>
      <c r="C20" s="5" t="s">
        <v>72</v>
      </c>
      <c r="D20" s="5" t="s">
        <v>34</v>
      </c>
      <c r="E20" s="7">
        <v>5797</v>
      </c>
      <c r="F20" s="8">
        <v>103.22</v>
      </c>
      <c r="G20" s="24">
        <f t="shared" si="0"/>
        <v>1.8800000000000001E-2</v>
      </c>
      <c r="I20" s="14"/>
    </row>
    <row r="21" spans="1:9" ht="12.95" customHeight="1">
      <c r="A21" s="6"/>
      <c r="B21" s="23" t="s">
        <v>98</v>
      </c>
      <c r="C21" s="5" t="s">
        <v>43</v>
      </c>
      <c r="D21" s="5" t="s">
        <v>11</v>
      </c>
      <c r="E21" s="7">
        <v>9500</v>
      </c>
      <c r="F21" s="8">
        <v>99.41</v>
      </c>
      <c r="G21" s="24">
        <f t="shared" si="0"/>
        <v>1.8100000000000002E-2</v>
      </c>
      <c r="I21" s="14"/>
    </row>
    <row r="22" spans="1:9" ht="12.95" customHeight="1">
      <c r="A22" s="6"/>
      <c r="B22" s="23" t="s">
        <v>132</v>
      </c>
      <c r="C22" s="5" t="s">
        <v>153</v>
      </c>
      <c r="D22" s="5" t="s">
        <v>84</v>
      </c>
      <c r="E22" s="7">
        <v>22000</v>
      </c>
      <c r="F22" s="8">
        <v>87.23</v>
      </c>
      <c r="G22" s="24">
        <f t="shared" si="0"/>
        <v>1.5900000000000001E-2</v>
      </c>
      <c r="I22" s="14"/>
    </row>
    <row r="23" spans="1:9" ht="12.95" customHeight="1">
      <c r="A23" s="6"/>
      <c r="B23" s="23" t="s">
        <v>209</v>
      </c>
      <c r="C23" s="5" t="s">
        <v>210</v>
      </c>
      <c r="D23" s="5" t="s">
        <v>211</v>
      </c>
      <c r="E23" s="7">
        <v>23054</v>
      </c>
      <c r="F23" s="8">
        <v>85.09</v>
      </c>
      <c r="G23" s="24">
        <f t="shared" si="0"/>
        <v>1.55E-2</v>
      </c>
      <c r="I23" s="14"/>
    </row>
    <row r="24" spans="1:9" ht="12.95" customHeight="1">
      <c r="A24" s="6"/>
      <c r="B24" s="23" t="s">
        <v>128</v>
      </c>
      <c r="C24" s="5" t="s">
        <v>83</v>
      </c>
      <c r="D24" s="5" t="s">
        <v>84</v>
      </c>
      <c r="E24" s="7">
        <v>14083</v>
      </c>
      <c r="F24" s="8">
        <v>84.73</v>
      </c>
      <c r="G24" s="24">
        <f t="shared" si="0"/>
        <v>1.54E-2</v>
      </c>
      <c r="I24" s="14"/>
    </row>
    <row r="25" spans="1:9" ht="12.95" customHeight="1">
      <c r="A25" s="6"/>
      <c r="B25" s="23" t="s">
        <v>286</v>
      </c>
      <c r="C25" s="5" t="s">
        <v>290</v>
      </c>
      <c r="D25" s="5" t="s">
        <v>34</v>
      </c>
      <c r="E25" s="7">
        <v>12117</v>
      </c>
      <c r="F25" s="8">
        <v>78.27</v>
      </c>
      <c r="G25" s="24">
        <f t="shared" si="0"/>
        <v>1.43E-2</v>
      </c>
      <c r="I25" s="14"/>
    </row>
    <row r="26" spans="1:9" ht="12.95" customHeight="1">
      <c r="A26" s="6"/>
      <c r="B26" s="23" t="s">
        <v>123</v>
      </c>
      <c r="C26" s="5" t="s">
        <v>85</v>
      </c>
      <c r="D26" s="5" t="s">
        <v>60</v>
      </c>
      <c r="E26" s="7">
        <v>21000</v>
      </c>
      <c r="F26" s="8">
        <v>78.13</v>
      </c>
      <c r="G26" s="24">
        <f t="shared" si="0"/>
        <v>1.4200000000000001E-2</v>
      </c>
      <c r="I26" s="14"/>
    </row>
    <row r="27" spans="1:9" ht="12.95" customHeight="1">
      <c r="A27" s="6"/>
      <c r="B27" s="23" t="s">
        <v>104</v>
      </c>
      <c r="C27" s="5" t="s">
        <v>38</v>
      </c>
      <c r="D27" s="5" t="s">
        <v>9</v>
      </c>
      <c r="E27" s="7">
        <v>5919</v>
      </c>
      <c r="F27" s="8">
        <v>76.08</v>
      </c>
      <c r="G27" s="24">
        <f t="shared" si="0"/>
        <v>1.3899999999999999E-2</v>
      </c>
      <c r="I27" s="14"/>
    </row>
    <row r="28" spans="1:9" ht="12.95" customHeight="1">
      <c r="A28" s="6"/>
      <c r="B28" s="23" t="s">
        <v>121</v>
      </c>
      <c r="C28" s="5" t="s">
        <v>206</v>
      </c>
      <c r="D28" s="5" t="s">
        <v>9</v>
      </c>
      <c r="E28" s="7">
        <v>22063</v>
      </c>
      <c r="F28" s="8">
        <v>75.760000000000005</v>
      </c>
      <c r="G28" s="24">
        <f t="shared" si="0"/>
        <v>1.38E-2</v>
      </c>
      <c r="I28" s="14"/>
    </row>
    <row r="29" spans="1:9" ht="12.95" customHeight="1">
      <c r="A29" s="6"/>
      <c r="B29" s="23" t="s">
        <v>122</v>
      </c>
      <c r="C29" s="5" t="s">
        <v>78</v>
      </c>
      <c r="D29" s="5" t="s">
        <v>34</v>
      </c>
      <c r="E29" s="7">
        <v>5500</v>
      </c>
      <c r="F29" s="8">
        <v>75.41</v>
      </c>
      <c r="G29" s="24">
        <f t="shared" si="0"/>
        <v>1.37E-2</v>
      </c>
      <c r="I29" s="14"/>
    </row>
    <row r="30" spans="1:9" ht="12.95" customHeight="1">
      <c r="A30" s="6"/>
      <c r="B30" s="23" t="s">
        <v>317</v>
      </c>
      <c r="C30" s="5" t="s">
        <v>309</v>
      </c>
      <c r="D30" s="5" t="s">
        <v>11</v>
      </c>
      <c r="E30" s="7">
        <v>9915</v>
      </c>
      <c r="F30" s="8">
        <v>72.34</v>
      </c>
      <c r="G30" s="24">
        <f t="shared" si="0"/>
        <v>1.32E-2</v>
      </c>
      <c r="I30" s="14"/>
    </row>
    <row r="31" spans="1:9" ht="12.95" customHeight="1">
      <c r="A31" s="6"/>
      <c r="B31" s="23" t="s">
        <v>342</v>
      </c>
      <c r="C31" s="5" t="s">
        <v>336</v>
      </c>
      <c r="D31" s="5" t="s">
        <v>58</v>
      </c>
      <c r="E31" s="7">
        <v>28931</v>
      </c>
      <c r="F31" s="8">
        <v>69.849999999999994</v>
      </c>
      <c r="G31" s="24">
        <f t="shared" si="0"/>
        <v>1.2699999999999999E-2</v>
      </c>
      <c r="I31" s="14"/>
    </row>
    <row r="32" spans="1:9" ht="12.95" customHeight="1">
      <c r="A32" s="6"/>
      <c r="B32" s="23" t="s">
        <v>151</v>
      </c>
      <c r="C32" s="5" t="s">
        <v>152</v>
      </c>
      <c r="D32" s="5" t="s">
        <v>80</v>
      </c>
      <c r="E32" s="7">
        <v>7009</v>
      </c>
      <c r="F32" s="8">
        <v>69.75</v>
      </c>
      <c r="G32" s="24">
        <f t="shared" si="0"/>
        <v>1.2699999999999999E-2</v>
      </c>
      <c r="I32" s="14"/>
    </row>
    <row r="33" spans="1:9" ht="12.95" customHeight="1">
      <c r="A33" s="6"/>
      <c r="B33" s="23" t="s">
        <v>114</v>
      </c>
      <c r="C33" s="5" t="s">
        <v>67</v>
      </c>
      <c r="D33" s="5" t="s">
        <v>23</v>
      </c>
      <c r="E33" s="7">
        <v>7331</v>
      </c>
      <c r="F33" s="8">
        <v>68.37</v>
      </c>
      <c r="G33" s="24">
        <f t="shared" si="0"/>
        <v>1.2500000000000001E-2</v>
      </c>
      <c r="I33" s="14"/>
    </row>
    <row r="34" spans="1:9" ht="12.95" customHeight="1">
      <c r="A34" s="6"/>
      <c r="B34" s="23" t="s">
        <v>379</v>
      </c>
      <c r="C34" s="5" t="s">
        <v>389</v>
      </c>
      <c r="D34" s="5" t="s">
        <v>305</v>
      </c>
      <c r="E34" s="7">
        <v>40500</v>
      </c>
      <c r="F34" s="8">
        <v>66.849999999999994</v>
      </c>
      <c r="G34" s="24">
        <f t="shared" si="0"/>
        <v>1.2200000000000001E-2</v>
      </c>
      <c r="I34" s="14"/>
    </row>
    <row r="35" spans="1:9" ht="12.95" customHeight="1">
      <c r="A35" s="6"/>
      <c r="B35" s="23" t="s">
        <v>111</v>
      </c>
      <c r="C35" s="5" t="s">
        <v>139</v>
      </c>
      <c r="D35" s="5" t="s">
        <v>13</v>
      </c>
      <c r="E35" s="7">
        <v>2232</v>
      </c>
      <c r="F35" s="8">
        <v>63.82</v>
      </c>
      <c r="G35" s="24">
        <f t="shared" si="0"/>
        <v>1.1599999999999999E-2</v>
      </c>
      <c r="I35" s="14"/>
    </row>
    <row r="36" spans="1:9" ht="12.95" customHeight="1">
      <c r="A36" s="6"/>
      <c r="B36" s="23" t="s">
        <v>240</v>
      </c>
      <c r="C36" s="5" t="s">
        <v>245</v>
      </c>
      <c r="D36" s="5" t="s">
        <v>55</v>
      </c>
      <c r="E36" s="7">
        <v>9608</v>
      </c>
      <c r="F36" s="8">
        <v>63.28</v>
      </c>
      <c r="G36" s="24">
        <f t="shared" si="0"/>
        <v>1.15E-2</v>
      </c>
      <c r="I36" s="14"/>
    </row>
    <row r="37" spans="1:9" ht="12.95" customHeight="1">
      <c r="A37" s="6"/>
      <c r="B37" s="23" t="s">
        <v>166</v>
      </c>
      <c r="C37" s="5" t="s">
        <v>45</v>
      </c>
      <c r="D37" s="5" t="s">
        <v>23</v>
      </c>
      <c r="E37" s="7">
        <v>9600</v>
      </c>
      <c r="F37" s="8">
        <v>62.61</v>
      </c>
      <c r="G37" s="24">
        <f t="shared" si="0"/>
        <v>1.14E-2</v>
      </c>
      <c r="I37" s="14"/>
    </row>
    <row r="38" spans="1:9" ht="12.95" customHeight="1">
      <c r="A38" s="6"/>
      <c r="B38" s="23" t="s">
        <v>124</v>
      </c>
      <c r="C38" s="5" t="s">
        <v>81</v>
      </c>
      <c r="D38" s="5" t="s">
        <v>27</v>
      </c>
      <c r="E38" s="7">
        <v>1900</v>
      </c>
      <c r="F38" s="8">
        <v>61.81</v>
      </c>
      <c r="G38" s="24">
        <f t="shared" si="0"/>
        <v>1.1299999999999999E-2</v>
      </c>
      <c r="I38" s="14"/>
    </row>
    <row r="39" spans="1:9" ht="12.95" customHeight="1">
      <c r="A39" s="6"/>
      <c r="B39" s="23" t="s">
        <v>254</v>
      </c>
      <c r="C39" s="5" t="s">
        <v>262</v>
      </c>
      <c r="D39" s="5" t="s">
        <v>11</v>
      </c>
      <c r="E39" s="7">
        <v>4369</v>
      </c>
      <c r="F39" s="8">
        <v>61.32</v>
      </c>
      <c r="G39" s="24">
        <f t="shared" ref="G39:G70" si="1">+ROUND(F39/$F$76,4)</f>
        <v>1.12E-2</v>
      </c>
      <c r="I39" s="14"/>
    </row>
    <row r="40" spans="1:9" ht="12.95" customHeight="1">
      <c r="A40" s="6"/>
      <c r="B40" s="23" t="s">
        <v>239</v>
      </c>
      <c r="C40" s="5" t="s">
        <v>244</v>
      </c>
      <c r="D40" s="5" t="s">
        <v>11</v>
      </c>
      <c r="E40" s="7">
        <v>7219</v>
      </c>
      <c r="F40" s="8">
        <v>59.9</v>
      </c>
      <c r="G40" s="24">
        <f t="shared" si="1"/>
        <v>1.09E-2</v>
      </c>
      <c r="I40" s="14"/>
    </row>
    <row r="41" spans="1:9" ht="12.95" customHeight="1">
      <c r="A41" s="6"/>
      <c r="B41" s="23" t="s">
        <v>191</v>
      </c>
      <c r="C41" s="5" t="s">
        <v>192</v>
      </c>
      <c r="D41" s="5" t="s">
        <v>30</v>
      </c>
      <c r="E41" s="7">
        <v>814</v>
      </c>
      <c r="F41" s="8">
        <v>58.48</v>
      </c>
      <c r="G41" s="24">
        <f t="shared" si="1"/>
        <v>1.0699999999999999E-2</v>
      </c>
      <c r="I41" s="14"/>
    </row>
    <row r="42" spans="1:9" ht="12.95" customHeight="1">
      <c r="A42" s="6"/>
      <c r="B42" s="23" t="s">
        <v>249</v>
      </c>
      <c r="C42" s="5" t="s">
        <v>250</v>
      </c>
      <c r="D42" s="5" t="s">
        <v>174</v>
      </c>
      <c r="E42" s="7">
        <v>25911</v>
      </c>
      <c r="F42" s="8">
        <v>58.05</v>
      </c>
      <c r="G42" s="24">
        <f t="shared" si="1"/>
        <v>1.06E-2</v>
      </c>
      <c r="I42" s="14"/>
    </row>
    <row r="43" spans="1:9" ht="12.95" customHeight="1">
      <c r="A43" s="6"/>
      <c r="B43" s="23" t="s">
        <v>99</v>
      </c>
      <c r="C43" s="5" t="s">
        <v>47</v>
      </c>
      <c r="D43" s="5" t="s">
        <v>23</v>
      </c>
      <c r="E43" s="7">
        <v>2322</v>
      </c>
      <c r="F43" s="8">
        <v>57.85</v>
      </c>
      <c r="G43" s="24">
        <f t="shared" si="1"/>
        <v>1.0500000000000001E-2</v>
      </c>
      <c r="I43" s="14"/>
    </row>
    <row r="44" spans="1:9" ht="12.95" customHeight="1">
      <c r="A44" s="6"/>
      <c r="B44" s="23" t="s">
        <v>236</v>
      </c>
      <c r="C44" s="5" t="s">
        <v>235</v>
      </c>
      <c r="D44" s="5" t="s">
        <v>130</v>
      </c>
      <c r="E44" s="7">
        <v>11550</v>
      </c>
      <c r="F44" s="8">
        <v>54.89</v>
      </c>
      <c r="G44" s="24">
        <f t="shared" si="1"/>
        <v>0.01</v>
      </c>
      <c r="I44" s="14"/>
    </row>
    <row r="45" spans="1:9" ht="12.95" customHeight="1">
      <c r="A45" s="6"/>
      <c r="B45" s="23" t="s">
        <v>252</v>
      </c>
      <c r="C45" s="5" t="s">
        <v>251</v>
      </c>
      <c r="D45" s="5" t="s">
        <v>58</v>
      </c>
      <c r="E45" s="7">
        <v>5000</v>
      </c>
      <c r="F45" s="8">
        <v>53.4</v>
      </c>
      <c r="G45" s="24">
        <f t="shared" si="1"/>
        <v>9.7000000000000003E-3</v>
      </c>
      <c r="I45" s="14"/>
    </row>
    <row r="46" spans="1:9" ht="12.95" customHeight="1">
      <c r="A46" s="6"/>
      <c r="B46" s="23" t="s">
        <v>184</v>
      </c>
      <c r="C46" s="5" t="s">
        <v>185</v>
      </c>
      <c r="D46" s="5" t="s">
        <v>13</v>
      </c>
      <c r="E46" s="7">
        <v>3224</v>
      </c>
      <c r="F46" s="8">
        <v>51.68</v>
      </c>
      <c r="G46" s="24">
        <f t="shared" si="1"/>
        <v>9.4000000000000004E-3</v>
      </c>
      <c r="I46" s="14"/>
    </row>
    <row r="47" spans="1:9" ht="12.95" customHeight="1">
      <c r="A47" s="6"/>
      <c r="B47" s="23" t="s">
        <v>376</v>
      </c>
      <c r="C47" s="5" t="s">
        <v>386</v>
      </c>
      <c r="D47" s="5" t="s">
        <v>305</v>
      </c>
      <c r="E47" s="7">
        <v>42500</v>
      </c>
      <c r="F47" s="8">
        <v>50.96</v>
      </c>
      <c r="G47" s="24">
        <f t="shared" si="1"/>
        <v>9.2999999999999992E-3</v>
      </c>
      <c r="I47" s="14"/>
    </row>
    <row r="48" spans="1:9" ht="12.95" customHeight="1">
      <c r="A48" s="6"/>
      <c r="B48" s="23" t="s">
        <v>390</v>
      </c>
      <c r="C48" s="5" t="s">
        <v>391</v>
      </c>
      <c r="D48" s="5" t="s">
        <v>86</v>
      </c>
      <c r="E48" s="7">
        <v>17000</v>
      </c>
      <c r="F48" s="8">
        <v>50.86</v>
      </c>
      <c r="G48" s="24">
        <f t="shared" si="1"/>
        <v>9.2999999999999992E-3</v>
      </c>
      <c r="I48" s="14"/>
    </row>
    <row r="49" spans="1:9" ht="12.95" customHeight="1">
      <c r="A49" s="6"/>
      <c r="B49" s="23" t="s">
        <v>283</v>
      </c>
      <c r="C49" s="5" t="s">
        <v>287</v>
      </c>
      <c r="D49" s="5" t="s">
        <v>174</v>
      </c>
      <c r="E49" s="7">
        <v>19974</v>
      </c>
      <c r="F49" s="8">
        <v>50.1</v>
      </c>
      <c r="G49" s="24">
        <f t="shared" si="1"/>
        <v>9.1000000000000004E-3</v>
      </c>
      <c r="I49" s="14"/>
    </row>
    <row r="50" spans="1:9" ht="12.95" customHeight="1">
      <c r="A50" s="6"/>
      <c r="B50" s="23" t="s">
        <v>285</v>
      </c>
      <c r="C50" s="5" t="s">
        <v>289</v>
      </c>
      <c r="D50" s="5" t="s">
        <v>80</v>
      </c>
      <c r="E50" s="7">
        <v>13761</v>
      </c>
      <c r="F50" s="8">
        <v>49.54</v>
      </c>
      <c r="G50" s="24">
        <f t="shared" si="1"/>
        <v>8.9999999999999993E-3</v>
      </c>
      <c r="I50" s="14"/>
    </row>
    <row r="51" spans="1:9" ht="12.95" customHeight="1">
      <c r="A51" s="6"/>
      <c r="B51" s="23" t="s">
        <v>370</v>
      </c>
      <c r="C51" s="5" t="s">
        <v>380</v>
      </c>
      <c r="D51" s="5" t="s">
        <v>13</v>
      </c>
      <c r="E51" s="7">
        <v>49358</v>
      </c>
      <c r="F51" s="8">
        <v>49.41</v>
      </c>
      <c r="G51" s="24">
        <f t="shared" si="1"/>
        <v>8.9999999999999993E-3</v>
      </c>
      <c r="I51" s="14"/>
    </row>
    <row r="52" spans="1:9" ht="12.95" customHeight="1">
      <c r="A52" s="6"/>
      <c r="B52" s="23" t="s">
        <v>338</v>
      </c>
      <c r="C52" s="5" t="s">
        <v>332</v>
      </c>
      <c r="D52" s="5" t="s">
        <v>23</v>
      </c>
      <c r="E52" s="7">
        <v>7325</v>
      </c>
      <c r="F52" s="8">
        <v>48.72</v>
      </c>
      <c r="G52" s="24">
        <f t="shared" si="1"/>
        <v>8.8999999999999999E-3</v>
      </c>
      <c r="I52" s="14"/>
    </row>
    <row r="53" spans="1:9" ht="12.95" customHeight="1">
      <c r="A53" s="6"/>
      <c r="B53" s="23" t="s">
        <v>115</v>
      </c>
      <c r="C53" s="5" t="s">
        <v>64</v>
      </c>
      <c r="D53" s="5" t="s">
        <v>58</v>
      </c>
      <c r="E53" s="7">
        <v>1080</v>
      </c>
      <c r="F53" s="8">
        <v>48.28</v>
      </c>
      <c r="G53" s="24">
        <f t="shared" si="1"/>
        <v>8.8000000000000005E-3</v>
      </c>
      <c r="I53" s="14"/>
    </row>
    <row r="54" spans="1:9" ht="12.95" customHeight="1">
      <c r="A54" s="6"/>
      <c r="B54" s="23" t="s">
        <v>242</v>
      </c>
      <c r="C54" s="5" t="s">
        <v>247</v>
      </c>
      <c r="D54" s="5" t="s">
        <v>174</v>
      </c>
      <c r="E54" s="7">
        <v>5424</v>
      </c>
      <c r="F54" s="8">
        <v>45.65</v>
      </c>
      <c r="G54" s="24">
        <f t="shared" si="1"/>
        <v>8.3000000000000001E-3</v>
      </c>
      <c r="I54" s="14"/>
    </row>
    <row r="55" spans="1:9" ht="12.95" customHeight="1">
      <c r="A55" s="6"/>
      <c r="B55" s="23" t="s">
        <v>316</v>
      </c>
      <c r="C55" s="5" t="s">
        <v>308</v>
      </c>
      <c r="D55" s="5" t="s">
        <v>11</v>
      </c>
      <c r="E55" s="7">
        <v>2457</v>
      </c>
      <c r="F55" s="8">
        <v>44.13</v>
      </c>
      <c r="G55" s="24">
        <f t="shared" si="1"/>
        <v>8.0000000000000002E-3</v>
      </c>
      <c r="I55" s="14"/>
    </row>
    <row r="56" spans="1:9" ht="12.95" customHeight="1">
      <c r="A56" s="6"/>
      <c r="B56" s="23" t="s">
        <v>180</v>
      </c>
      <c r="C56" s="5" t="s">
        <v>181</v>
      </c>
      <c r="D56" s="5" t="s">
        <v>174</v>
      </c>
      <c r="E56" s="7">
        <v>4932</v>
      </c>
      <c r="F56" s="8">
        <v>43.93</v>
      </c>
      <c r="G56" s="24">
        <f t="shared" si="1"/>
        <v>8.0000000000000002E-3</v>
      </c>
      <c r="I56" s="14"/>
    </row>
    <row r="57" spans="1:9" ht="12.95" customHeight="1">
      <c r="A57" s="6"/>
      <c r="B57" s="23" t="s">
        <v>367</v>
      </c>
      <c r="C57" s="5" t="s">
        <v>360</v>
      </c>
      <c r="D57" s="5" t="s">
        <v>58</v>
      </c>
      <c r="E57" s="7">
        <v>2250</v>
      </c>
      <c r="F57" s="8">
        <v>36.880000000000003</v>
      </c>
      <c r="G57" s="24">
        <f t="shared" si="1"/>
        <v>6.7000000000000002E-3</v>
      </c>
      <c r="I57" s="14"/>
    </row>
    <row r="58" spans="1:9" ht="12.95" customHeight="1">
      <c r="A58" s="6"/>
      <c r="B58" s="23" t="s">
        <v>346</v>
      </c>
      <c r="C58" s="5" t="s">
        <v>344</v>
      </c>
      <c r="D58" s="5" t="s">
        <v>23</v>
      </c>
      <c r="E58" s="7">
        <v>993</v>
      </c>
      <c r="F58" s="8">
        <v>35.9</v>
      </c>
      <c r="G58" s="24">
        <f t="shared" si="1"/>
        <v>6.4999999999999997E-3</v>
      </c>
      <c r="I58" s="14"/>
    </row>
    <row r="59" spans="1:9" ht="12.95" customHeight="1">
      <c r="A59" s="6"/>
      <c r="B59" s="23" t="s">
        <v>303</v>
      </c>
      <c r="C59" s="5" t="s">
        <v>298</v>
      </c>
      <c r="D59" s="5" t="s">
        <v>211</v>
      </c>
      <c r="E59" s="7">
        <v>63130</v>
      </c>
      <c r="F59" s="8">
        <v>33.24</v>
      </c>
      <c r="G59" s="24">
        <f t="shared" si="1"/>
        <v>6.1000000000000004E-3</v>
      </c>
      <c r="I59" s="14"/>
    </row>
    <row r="60" spans="1:9" ht="12.95" customHeight="1">
      <c r="A60" s="6"/>
      <c r="B60" s="23" t="s">
        <v>172</v>
      </c>
      <c r="C60" s="5" t="s">
        <v>173</v>
      </c>
      <c r="D60" s="5" t="s">
        <v>55</v>
      </c>
      <c r="E60" s="7">
        <v>13130</v>
      </c>
      <c r="F60" s="8">
        <v>33</v>
      </c>
      <c r="G60" s="24">
        <f t="shared" si="1"/>
        <v>6.0000000000000001E-3</v>
      </c>
      <c r="I60" s="14"/>
    </row>
    <row r="61" spans="1:9" ht="12.95" customHeight="1">
      <c r="A61" s="6"/>
      <c r="B61" s="23" t="s">
        <v>271</v>
      </c>
      <c r="C61" s="5" t="s">
        <v>273</v>
      </c>
      <c r="D61" s="5" t="s">
        <v>55</v>
      </c>
      <c r="E61" s="7">
        <v>44</v>
      </c>
      <c r="F61" s="8">
        <v>32.450000000000003</v>
      </c>
      <c r="G61" s="24">
        <f t="shared" si="1"/>
        <v>5.8999999999999999E-3</v>
      </c>
      <c r="I61" s="14"/>
    </row>
    <row r="62" spans="1:9" ht="12.95" customHeight="1">
      <c r="A62" s="6"/>
      <c r="B62" s="23" t="s">
        <v>318</v>
      </c>
      <c r="C62" s="5" t="s">
        <v>310</v>
      </c>
      <c r="D62" s="5" t="s">
        <v>9</v>
      </c>
      <c r="E62" s="7">
        <v>16632</v>
      </c>
      <c r="F62" s="8">
        <v>29.71</v>
      </c>
      <c r="G62" s="24">
        <f t="shared" si="1"/>
        <v>5.4000000000000003E-3</v>
      </c>
      <c r="I62" s="14"/>
    </row>
    <row r="63" spans="1:9" ht="12.95" customHeight="1">
      <c r="A63" s="6"/>
      <c r="B63" s="23" t="s">
        <v>178</v>
      </c>
      <c r="C63" s="5" t="s">
        <v>179</v>
      </c>
      <c r="D63" s="5" t="s">
        <v>13</v>
      </c>
      <c r="E63" s="7">
        <v>5631</v>
      </c>
      <c r="F63" s="8">
        <v>27.55</v>
      </c>
      <c r="G63" s="24">
        <f t="shared" si="1"/>
        <v>5.0000000000000001E-3</v>
      </c>
      <c r="I63" s="14"/>
    </row>
    <row r="64" spans="1:9" ht="12.95" customHeight="1">
      <c r="A64" s="6"/>
      <c r="B64" s="23" t="s">
        <v>131</v>
      </c>
      <c r="C64" s="5" t="s">
        <v>70</v>
      </c>
      <c r="D64" s="5" t="s">
        <v>177</v>
      </c>
      <c r="E64" s="7">
        <v>98</v>
      </c>
      <c r="F64" s="8">
        <v>25.59</v>
      </c>
      <c r="G64" s="24">
        <f t="shared" si="1"/>
        <v>4.7000000000000002E-3</v>
      </c>
      <c r="I64" s="14"/>
    </row>
    <row r="65" spans="1:9" ht="12.95" customHeight="1">
      <c r="A65" s="6"/>
      <c r="B65" s="23" t="s">
        <v>140</v>
      </c>
      <c r="C65" s="5" t="s">
        <v>141</v>
      </c>
      <c r="D65" s="5" t="s">
        <v>55</v>
      </c>
      <c r="E65" s="7">
        <v>8158</v>
      </c>
      <c r="F65" s="8">
        <v>23.23</v>
      </c>
      <c r="G65" s="24">
        <f t="shared" ref="G65:G66" si="2">+ROUND(F65/$F$76,4)</f>
        <v>4.1999999999999997E-3</v>
      </c>
      <c r="I65" s="14"/>
    </row>
    <row r="66" spans="1:9" ht="12.95" customHeight="1">
      <c r="A66" s="6"/>
      <c r="B66" s="23" t="s">
        <v>116</v>
      </c>
      <c r="C66" s="5" t="s">
        <v>65</v>
      </c>
      <c r="D66" s="5" t="s">
        <v>11</v>
      </c>
      <c r="E66" s="7">
        <v>3000</v>
      </c>
      <c r="F66" s="8">
        <v>22.94</v>
      </c>
      <c r="G66" s="24">
        <f t="shared" si="2"/>
        <v>4.1999999999999997E-3</v>
      </c>
      <c r="I66" s="14"/>
    </row>
    <row r="67" spans="1:9" ht="12.95" customHeight="1">
      <c r="A67" s="6"/>
      <c r="B67" s="23" t="s">
        <v>202</v>
      </c>
      <c r="C67" s="5" t="s">
        <v>203</v>
      </c>
      <c r="D67" s="5" t="s">
        <v>46</v>
      </c>
      <c r="E67" s="7">
        <v>4144</v>
      </c>
      <c r="F67" s="8">
        <v>22.67</v>
      </c>
      <c r="G67" s="24">
        <f t="shared" si="1"/>
        <v>4.1000000000000003E-3</v>
      </c>
      <c r="I67" s="14"/>
    </row>
    <row r="68" spans="1:9" ht="12.95" customHeight="1">
      <c r="A68" s="6"/>
      <c r="B68" s="23" t="s">
        <v>326</v>
      </c>
      <c r="C68" s="5" t="s">
        <v>324</v>
      </c>
      <c r="D68" s="5" t="s">
        <v>174</v>
      </c>
      <c r="E68" s="7">
        <v>4000</v>
      </c>
      <c r="F68" s="8">
        <v>22.58</v>
      </c>
      <c r="G68" s="24">
        <f t="shared" si="1"/>
        <v>4.1000000000000003E-3</v>
      </c>
      <c r="I68" s="14"/>
    </row>
    <row r="69" spans="1:9" ht="12.95" customHeight="1">
      <c r="A69" s="6"/>
      <c r="B69" s="23" t="s">
        <v>375</v>
      </c>
      <c r="C69" s="5" t="s">
        <v>385</v>
      </c>
      <c r="D69" s="5" t="s">
        <v>11</v>
      </c>
      <c r="E69" s="7">
        <v>4500</v>
      </c>
      <c r="F69" s="8">
        <v>19.72</v>
      </c>
      <c r="G69" s="24">
        <f t="shared" si="1"/>
        <v>3.5999999999999999E-3</v>
      </c>
      <c r="I69" s="14"/>
    </row>
    <row r="70" spans="1:9" ht="12.95" customHeight="1">
      <c r="A70" s="6"/>
      <c r="B70" s="23" t="s">
        <v>300</v>
      </c>
      <c r="C70" s="5" t="s">
        <v>295</v>
      </c>
      <c r="D70" s="5" t="s">
        <v>305</v>
      </c>
      <c r="E70" s="7">
        <v>3000</v>
      </c>
      <c r="F70" s="8">
        <v>12.6</v>
      </c>
      <c r="G70" s="24">
        <f t="shared" si="1"/>
        <v>2.3E-3</v>
      </c>
      <c r="I70" s="14"/>
    </row>
    <row r="71" spans="1:9" ht="12.95" customHeight="1">
      <c r="A71" s="1"/>
      <c r="B71" s="21" t="s">
        <v>48</v>
      </c>
      <c r="C71" s="5" t="s">
        <v>0</v>
      </c>
      <c r="D71" s="5" t="s">
        <v>0</v>
      </c>
      <c r="E71" s="5" t="s">
        <v>0</v>
      </c>
      <c r="F71" s="9">
        <f>SUM(F7:F70)</f>
        <v>5375.41</v>
      </c>
      <c r="G71" s="25">
        <f>SUM(G7:G70)</f>
        <v>0.97939999999999994</v>
      </c>
    </row>
    <row r="72" spans="1:9" ht="12.95" customHeight="1">
      <c r="A72" s="1"/>
      <c r="B72" s="26" t="s">
        <v>49</v>
      </c>
      <c r="C72" s="10" t="s">
        <v>0</v>
      </c>
      <c r="D72" s="10" t="s">
        <v>0</v>
      </c>
      <c r="E72" s="10" t="s">
        <v>0</v>
      </c>
      <c r="F72" s="11" t="s">
        <v>50</v>
      </c>
      <c r="G72" s="27" t="s">
        <v>50</v>
      </c>
    </row>
    <row r="73" spans="1:9" ht="12.95" customHeight="1">
      <c r="A73" s="1"/>
      <c r="B73" s="26" t="s">
        <v>48</v>
      </c>
      <c r="C73" s="10" t="s">
        <v>0</v>
      </c>
      <c r="D73" s="10" t="s">
        <v>0</v>
      </c>
      <c r="E73" s="10" t="s">
        <v>0</v>
      </c>
      <c r="F73" s="11" t="s">
        <v>50</v>
      </c>
      <c r="G73" s="27" t="s">
        <v>50</v>
      </c>
    </row>
    <row r="74" spans="1:9" ht="12.95" customHeight="1">
      <c r="A74" s="1"/>
      <c r="B74" s="26" t="s">
        <v>51</v>
      </c>
      <c r="C74" s="12" t="s">
        <v>0</v>
      </c>
      <c r="D74" s="10" t="s">
        <v>0</v>
      </c>
      <c r="E74" s="12" t="s">
        <v>0</v>
      </c>
      <c r="F74" s="9">
        <f>+F71</f>
        <v>5375.41</v>
      </c>
      <c r="G74" s="25">
        <f>+G71</f>
        <v>0.97939999999999994</v>
      </c>
    </row>
    <row r="75" spans="1:9" ht="12.95" customHeight="1">
      <c r="A75" s="1"/>
      <c r="B75" s="26" t="s">
        <v>52</v>
      </c>
      <c r="C75" s="5" t="s">
        <v>0</v>
      </c>
      <c r="D75" s="10" t="s">
        <v>0</v>
      </c>
      <c r="E75" s="5" t="s">
        <v>0</v>
      </c>
      <c r="F75" s="13">
        <f>+F76-F74</f>
        <v>111.40999999999985</v>
      </c>
      <c r="G75" s="25">
        <f>+G76-G74</f>
        <v>2.0600000000000063E-2</v>
      </c>
    </row>
    <row r="76" spans="1:9" ht="12.95" customHeight="1" thickBot="1">
      <c r="A76" s="1"/>
      <c r="B76" s="28" t="s">
        <v>53</v>
      </c>
      <c r="C76" s="29" t="s">
        <v>0</v>
      </c>
      <c r="D76" s="29" t="s">
        <v>0</v>
      </c>
      <c r="E76" s="29" t="s">
        <v>0</v>
      </c>
      <c r="F76" s="30">
        <v>5486.82</v>
      </c>
      <c r="G76" s="31">
        <v>1</v>
      </c>
    </row>
    <row r="77" spans="1:9">
      <c r="A77" s="1"/>
      <c r="B77" s="4" t="s">
        <v>0</v>
      </c>
      <c r="C77" s="1"/>
      <c r="D77" s="1"/>
      <c r="E77" s="1"/>
      <c r="F77" s="1"/>
      <c r="G77" s="1"/>
    </row>
    <row r="78" spans="1:9">
      <c r="B78" s="34"/>
    </row>
    <row r="79" spans="1:9">
      <c r="B79" s="34"/>
    </row>
  </sheetData>
  <sortState ref="B5:G73">
    <sortCondition descending="1" ref="F5:F73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4"/>
  <dimension ref="A1:H65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30.7109375" bestFit="1" customWidth="1"/>
    <col min="5" max="5" width="8.5703125" customWidth="1"/>
    <col min="6" max="6" width="20.85546875" bestFit="1" customWidth="1"/>
    <col min="7" max="7" width="13.7109375" bestFit="1" customWidth="1"/>
  </cols>
  <sheetData>
    <row r="1" spans="1:8" ht="16.5" customHeight="1">
      <c r="A1" s="1"/>
      <c r="B1" s="2" t="s">
        <v>77</v>
      </c>
      <c r="C1" s="1"/>
      <c r="D1" s="1"/>
      <c r="E1" s="1"/>
      <c r="F1" s="1"/>
      <c r="G1" s="1"/>
    </row>
    <row r="2" spans="1:8" ht="12.95" customHeight="1">
      <c r="A2" s="1"/>
      <c r="B2" s="3" t="s">
        <v>0</v>
      </c>
      <c r="C2" s="1"/>
      <c r="D2" s="1"/>
      <c r="E2" s="1"/>
      <c r="F2" s="1"/>
      <c r="G2" s="1"/>
    </row>
    <row r="3" spans="1:8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8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8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</row>
    <row r="6" spans="1:8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</row>
    <row r="7" spans="1:8" ht="12.95" customHeight="1">
      <c r="A7" s="1"/>
      <c r="B7" s="23" t="s">
        <v>89</v>
      </c>
      <c r="C7" s="5" t="s">
        <v>14</v>
      </c>
      <c r="D7" s="5" t="s">
        <v>15</v>
      </c>
      <c r="E7" s="7">
        <v>8710</v>
      </c>
      <c r="F7" s="38">
        <v>108.15</v>
      </c>
      <c r="G7" s="40">
        <f t="shared" ref="G7:G38" si="0">+ROUND(F7/$F$62,4)</f>
        <v>9.5000000000000001E-2</v>
      </c>
    </row>
    <row r="8" spans="1:8" ht="12.95" customHeight="1">
      <c r="A8" s="1"/>
      <c r="B8" s="23" t="s">
        <v>92</v>
      </c>
      <c r="C8" s="5" t="s">
        <v>8</v>
      </c>
      <c r="D8" s="5" t="s">
        <v>9</v>
      </c>
      <c r="E8" s="7">
        <v>4844</v>
      </c>
      <c r="F8" s="38">
        <v>99.84</v>
      </c>
      <c r="G8" s="40">
        <f t="shared" si="0"/>
        <v>8.77E-2</v>
      </c>
    </row>
    <row r="9" spans="1:8" ht="12.95" customHeight="1">
      <c r="A9" s="6"/>
      <c r="B9" s="23" t="s">
        <v>88</v>
      </c>
      <c r="C9" s="5" t="s">
        <v>12</v>
      </c>
      <c r="D9" s="5" t="s">
        <v>13</v>
      </c>
      <c r="E9" s="7">
        <v>4133</v>
      </c>
      <c r="F9" s="8">
        <v>80.010000000000005</v>
      </c>
      <c r="G9" s="24">
        <f t="shared" si="0"/>
        <v>7.0300000000000001E-2</v>
      </c>
      <c r="H9" s="14"/>
    </row>
    <row r="10" spans="1:8" ht="12.95" customHeight="1">
      <c r="A10" s="6"/>
      <c r="B10" s="23" t="s">
        <v>90</v>
      </c>
      <c r="C10" s="5" t="s">
        <v>10</v>
      </c>
      <c r="D10" s="5" t="s">
        <v>11</v>
      </c>
      <c r="E10" s="7">
        <v>5270</v>
      </c>
      <c r="F10" s="8">
        <v>75.95</v>
      </c>
      <c r="G10" s="24">
        <f t="shared" si="0"/>
        <v>6.6699999999999995E-2</v>
      </c>
    </row>
    <row r="11" spans="1:8" ht="12.95" customHeight="1">
      <c r="A11" s="6"/>
      <c r="B11" s="23" t="s">
        <v>95</v>
      </c>
      <c r="C11" s="5" t="s">
        <v>39</v>
      </c>
      <c r="D11" s="5" t="s">
        <v>34</v>
      </c>
      <c r="E11" s="7">
        <v>21572</v>
      </c>
      <c r="F11" s="8">
        <v>69</v>
      </c>
      <c r="G11" s="24">
        <f t="shared" si="0"/>
        <v>6.0600000000000001E-2</v>
      </c>
    </row>
    <row r="12" spans="1:8" ht="12.95" customHeight="1">
      <c r="A12" s="6"/>
      <c r="B12" s="23" t="s">
        <v>94</v>
      </c>
      <c r="C12" s="5" t="s">
        <v>18</v>
      </c>
      <c r="D12" s="5" t="s">
        <v>9</v>
      </c>
      <c r="E12" s="7">
        <v>15625</v>
      </c>
      <c r="F12" s="8">
        <v>53.53</v>
      </c>
      <c r="G12" s="24">
        <f t="shared" si="0"/>
        <v>4.7E-2</v>
      </c>
    </row>
    <row r="13" spans="1:8" ht="12.95" customHeight="1">
      <c r="A13" s="6"/>
      <c r="B13" s="23" t="s">
        <v>97</v>
      </c>
      <c r="C13" s="5" t="s">
        <v>28</v>
      </c>
      <c r="D13" s="5" t="s">
        <v>11</v>
      </c>
      <c r="E13" s="7">
        <v>2394</v>
      </c>
      <c r="F13" s="8">
        <v>49.76</v>
      </c>
      <c r="G13" s="24">
        <f t="shared" si="0"/>
        <v>4.3700000000000003E-2</v>
      </c>
    </row>
    <row r="14" spans="1:8" ht="12.95" customHeight="1">
      <c r="A14" s="6"/>
      <c r="B14" s="23" t="s">
        <v>91</v>
      </c>
      <c r="C14" s="5" t="s">
        <v>16</v>
      </c>
      <c r="D14" s="5" t="s">
        <v>17</v>
      </c>
      <c r="E14" s="7">
        <v>3149</v>
      </c>
      <c r="F14" s="8">
        <v>43.13</v>
      </c>
      <c r="G14" s="24">
        <f t="shared" si="0"/>
        <v>3.7900000000000003E-2</v>
      </c>
    </row>
    <row r="15" spans="1:8" ht="12.95" customHeight="1">
      <c r="A15" s="6"/>
      <c r="B15" s="23" t="s">
        <v>104</v>
      </c>
      <c r="C15" s="5" t="s">
        <v>38</v>
      </c>
      <c r="D15" s="5" t="s">
        <v>9</v>
      </c>
      <c r="E15" s="7">
        <v>3275</v>
      </c>
      <c r="F15" s="8">
        <v>42.16</v>
      </c>
      <c r="G15" s="24">
        <f t="shared" si="0"/>
        <v>3.6999999999999998E-2</v>
      </c>
    </row>
    <row r="16" spans="1:8" ht="12.95" customHeight="1">
      <c r="A16" s="6"/>
      <c r="B16" s="23" t="s">
        <v>119</v>
      </c>
      <c r="C16" s="5" t="s">
        <v>72</v>
      </c>
      <c r="D16" s="5" t="s">
        <v>34</v>
      </c>
      <c r="E16" s="7">
        <v>1905</v>
      </c>
      <c r="F16" s="8">
        <v>33.909999999999997</v>
      </c>
      <c r="G16" s="24">
        <f t="shared" si="0"/>
        <v>2.98E-2</v>
      </c>
    </row>
    <row r="17" spans="1:7" ht="12.95" customHeight="1">
      <c r="A17" s="6"/>
      <c r="B17" s="23" t="s">
        <v>105</v>
      </c>
      <c r="C17" s="5" t="s">
        <v>26</v>
      </c>
      <c r="D17" s="5" t="s">
        <v>27</v>
      </c>
      <c r="E17" s="7">
        <v>335</v>
      </c>
      <c r="F17" s="8">
        <v>30.47</v>
      </c>
      <c r="G17" s="24">
        <f t="shared" si="0"/>
        <v>2.6800000000000001E-2</v>
      </c>
    </row>
    <row r="18" spans="1:7" ht="12.95" customHeight="1">
      <c r="A18" s="6"/>
      <c r="B18" s="23" t="s">
        <v>19</v>
      </c>
      <c r="C18" s="5" t="s">
        <v>20</v>
      </c>
      <c r="D18" s="5" t="s">
        <v>9</v>
      </c>
      <c r="E18" s="7">
        <v>9146</v>
      </c>
      <c r="F18" s="8">
        <v>28.32</v>
      </c>
      <c r="G18" s="24">
        <f t="shared" si="0"/>
        <v>2.4899999999999999E-2</v>
      </c>
    </row>
    <row r="19" spans="1:7" ht="12.95" customHeight="1">
      <c r="A19" s="6"/>
      <c r="B19" s="23" t="s">
        <v>110</v>
      </c>
      <c r="C19" s="5" t="s">
        <v>59</v>
      </c>
      <c r="D19" s="5" t="s">
        <v>9</v>
      </c>
      <c r="E19" s="7">
        <v>1311</v>
      </c>
      <c r="F19" s="8">
        <v>25</v>
      </c>
      <c r="G19" s="24">
        <f t="shared" si="0"/>
        <v>2.1999999999999999E-2</v>
      </c>
    </row>
    <row r="20" spans="1:7" ht="12.95" customHeight="1">
      <c r="A20" s="6"/>
      <c r="B20" s="23" t="s">
        <v>96</v>
      </c>
      <c r="C20" s="5" t="s">
        <v>22</v>
      </c>
      <c r="D20" s="5" t="s">
        <v>9</v>
      </c>
      <c r="E20" s="7">
        <v>3780</v>
      </c>
      <c r="F20" s="8">
        <v>24.54</v>
      </c>
      <c r="G20" s="24">
        <f t="shared" si="0"/>
        <v>2.1600000000000001E-2</v>
      </c>
    </row>
    <row r="21" spans="1:7" ht="12.95" customHeight="1">
      <c r="A21" s="6"/>
      <c r="B21" s="23" t="s">
        <v>113</v>
      </c>
      <c r="C21" s="5" t="s">
        <v>66</v>
      </c>
      <c r="D21" s="5" t="s">
        <v>27</v>
      </c>
      <c r="E21" s="7">
        <v>2384</v>
      </c>
      <c r="F21" s="8">
        <v>23.01</v>
      </c>
      <c r="G21" s="24">
        <f t="shared" si="0"/>
        <v>2.0199999999999999E-2</v>
      </c>
    </row>
    <row r="22" spans="1:7" ht="12.95" customHeight="1">
      <c r="A22" s="6"/>
      <c r="B22" s="23" t="s">
        <v>166</v>
      </c>
      <c r="C22" s="5" t="s">
        <v>45</v>
      </c>
      <c r="D22" s="5" t="s">
        <v>23</v>
      </c>
      <c r="E22" s="7">
        <v>2793</v>
      </c>
      <c r="F22" s="8">
        <v>18.23</v>
      </c>
      <c r="G22" s="24">
        <f t="shared" si="0"/>
        <v>1.6E-2</v>
      </c>
    </row>
    <row r="23" spans="1:7" ht="12.95" customHeight="1">
      <c r="A23" s="6"/>
      <c r="B23" s="23" t="s">
        <v>111</v>
      </c>
      <c r="C23" s="5" t="s">
        <v>139</v>
      </c>
      <c r="D23" s="5" t="s">
        <v>13</v>
      </c>
      <c r="E23" s="7">
        <v>612</v>
      </c>
      <c r="F23" s="8">
        <v>17.48</v>
      </c>
      <c r="G23" s="24">
        <f t="shared" si="0"/>
        <v>1.54E-2</v>
      </c>
    </row>
    <row r="24" spans="1:7" ht="12.95" customHeight="1">
      <c r="A24" s="6"/>
      <c r="B24" s="23" t="s">
        <v>122</v>
      </c>
      <c r="C24" s="5" t="s">
        <v>78</v>
      </c>
      <c r="D24" s="5" t="s">
        <v>34</v>
      </c>
      <c r="E24" s="7">
        <v>1153</v>
      </c>
      <c r="F24" s="8">
        <v>15.82</v>
      </c>
      <c r="G24" s="24">
        <f t="shared" si="0"/>
        <v>1.3899999999999999E-2</v>
      </c>
    </row>
    <row r="25" spans="1:7" ht="12.95" customHeight="1">
      <c r="A25" s="6"/>
      <c r="B25" s="23" t="s">
        <v>121</v>
      </c>
      <c r="C25" s="5" t="s">
        <v>206</v>
      </c>
      <c r="D25" s="5" t="s">
        <v>9</v>
      </c>
      <c r="E25" s="7">
        <v>4568</v>
      </c>
      <c r="F25" s="8">
        <v>15.69</v>
      </c>
      <c r="G25" s="24">
        <f t="shared" si="0"/>
        <v>1.38E-2</v>
      </c>
    </row>
    <row r="26" spans="1:7" ht="12.95" customHeight="1">
      <c r="A26" s="6"/>
      <c r="B26" s="23" t="s">
        <v>98</v>
      </c>
      <c r="C26" s="5" t="s">
        <v>43</v>
      </c>
      <c r="D26" s="5" t="s">
        <v>11</v>
      </c>
      <c r="E26" s="7">
        <v>1467</v>
      </c>
      <c r="F26" s="8">
        <v>15.35</v>
      </c>
      <c r="G26" s="24">
        <f t="shared" si="0"/>
        <v>1.35E-2</v>
      </c>
    </row>
    <row r="27" spans="1:7" ht="12.95" customHeight="1">
      <c r="A27" s="6"/>
      <c r="B27" s="23" t="s">
        <v>118</v>
      </c>
      <c r="C27" s="5" t="s">
        <v>41</v>
      </c>
      <c r="D27" s="5" t="s">
        <v>42</v>
      </c>
      <c r="E27" s="7">
        <v>3426</v>
      </c>
      <c r="F27" s="8">
        <v>13.15</v>
      </c>
      <c r="G27" s="24">
        <f t="shared" si="0"/>
        <v>1.1599999999999999E-2</v>
      </c>
    </row>
    <row r="28" spans="1:7" ht="12.95" customHeight="1">
      <c r="A28" s="6"/>
      <c r="B28" s="23" t="s">
        <v>120</v>
      </c>
      <c r="C28" s="5" t="s">
        <v>35</v>
      </c>
      <c r="D28" s="5" t="s">
        <v>36</v>
      </c>
      <c r="E28" s="7">
        <v>7211</v>
      </c>
      <c r="F28" s="8">
        <v>12.98</v>
      </c>
      <c r="G28" s="24">
        <f t="shared" si="0"/>
        <v>1.14E-2</v>
      </c>
    </row>
    <row r="29" spans="1:7" ht="12.95" customHeight="1">
      <c r="A29" s="6"/>
      <c r="B29" s="23" t="s">
        <v>126</v>
      </c>
      <c r="C29" s="5" t="s">
        <v>82</v>
      </c>
      <c r="D29" s="5" t="s">
        <v>80</v>
      </c>
      <c r="E29" s="7">
        <v>7535</v>
      </c>
      <c r="F29" s="8">
        <v>12.92</v>
      </c>
      <c r="G29" s="24">
        <f t="shared" si="0"/>
        <v>1.1299999999999999E-2</v>
      </c>
    </row>
    <row r="30" spans="1:7" ht="12.95" customHeight="1">
      <c r="A30" s="6"/>
      <c r="B30" s="23" t="s">
        <v>107</v>
      </c>
      <c r="C30" s="5" t="s">
        <v>29</v>
      </c>
      <c r="D30" s="5" t="s">
        <v>27</v>
      </c>
      <c r="E30" s="7">
        <v>4620</v>
      </c>
      <c r="F30" s="8">
        <v>12.36</v>
      </c>
      <c r="G30" s="24">
        <f t="shared" si="0"/>
        <v>1.09E-2</v>
      </c>
    </row>
    <row r="31" spans="1:7" ht="12.95" customHeight="1">
      <c r="A31" s="6"/>
      <c r="B31" s="23" t="s">
        <v>116</v>
      </c>
      <c r="C31" s="5" t="s">
        <v>65</v>
      </c>
      <c r="D31" s="5" t="s">
        <v>11</v>
      </c>
      <c r="E31" s="7">
        <v>1588</v>
      </c>
      <c r="F31" s="8">
        <v>12.16</v>
      </c>
      <c r="G31" s="24">
        <f t="shared" si="0"/>
        <v>1.0699999999999999E-2</v>
      </c>
    </row>
    <row r="32" spans="1:7" ht="12.95" customHeight="1">
      <c r="A32" s="6"/>
      <c r="B32" s="23" t="s">
        <v>128</v>
      </c>
      <c r="C32" s="5" t="s">
        <v>83</v>
      </c>
      <c r="D32" s="5" t="s">
        <v>84</v>
      </c>
      <c r="E32" s="7">
        <v>2012</v>
      </c>
      <c r="F32" s="8">
        <v>12.08</v>
      </c>
      <c r="G32" s="24">
        <f t="shared" si="0"/>
        <v>1.06E-2</v>
      </c>
    </row>
    <row r="33" spans="1:7" ht="12.95" customHeight="1">
      <c r="A33" s="6"/>
      <c r="B33" s="23" t="s">
        <v>115</v>
      </c>
      <c r="C33" s="5" t="s">
        <v>64</v>
      </c>
      <c r="D33" s="5" t="s">
        <v>58</v>
      </c>
      <c r="E33" s="7">
        <v>252</v>
      </c>
      <c r="F33" s="8">
        <v>11.28</v>
      </c>
      <c r="G33" s="24">
        <f t="shared" si="0"/>
        <v>9.9000000000000008E-3</v>
      </c>
    </row>
    <row r="34" spans="1:7" ht="12.95" customHeight="1">
      <c r="A34" s="6"/>
      <c r="B34" s="23" t="s">
        <v>93</v>
      </c>
      <c r="C34" s="5" t="s">
        <v>37</v>
      </c>
      <c r="D34" s="5" t="s">
        <v>11</v>
      </c>
      <c r="E34" s="7">
        <v>3636</v>
      </c>
      <c r="F34" s="8">
        <v>10.95</v>
      </c>
      <c r="G34" s="24">
        <f t="shared" si="0"/>
        <v>9.5999999999999992E-3</v>
      </c>
    </row>
    <row r="35" spans="1:7" ht="12.95" customHeight="1">
      <c r="A35" s="6"/>
      <c r="B35" s="23" t="s">
        <v>127</v>
      </c>
      <c r="C35" s="5" t="s">
        <v>79</v>
      </c>
      <c r="D35" s="5" t="s">
        <v>80</v>
      </c>
      <c r="E35" s="7">
        <v>5413</v>
      </c>
      <c r="F35" s="8">
        <v>10.91</v>
      </c>
      <c r="G35" s="24">
        <f t="shared" si="0"/>
        <v>9.5999999999999992E-3</v>
      </c>
    </row>
    <row r="36" spans="1:7" ht="12.95" customHeight="1">
      <c r="A36" s="6"/>
      <c r="B36" s="23" t="s">
        <v>170</v>
      </c>
      <c r="C36" s="5" t="s">
        <v>171</v>
      </c>
      <c r="D36" s="5" t="s">
        <v>13</v>
      </c>
      <c r="E36" s="7">
        <v>854</v>
      </c>
      <c r="F36" s="8">
        <v>10.75</v>
      </c>
      <c r="G36" s="24">
        <f t="shared" si="0"/>
        <v>9.4000000000000004E-3</v>
      </c>
    </row>
    <row r="37" spans="1:7" ht="12.95" customHeight="1">
      <c r="A37" s="6"/>
      <c r="B37" s="23" t="s">
        <v>124</v>
      </c>
      <c r="C37" s="5" t="s">
        <v>81</v>
      </c>
      <c r="D37" s="5" t="s">
        <v>27</v>
      </c>
      <c r="E37" s="7">
        <v>310</v>
      </c>
      <c r="F37" s="8">
        <v>10.09</v>
      </c>
      <c r="G37" s="24">
        <f t="shared" si="0"/>
        <v>8.8999999999999999E-3</v>
      </c>
    </row>
    <row r="38" spans="1:7" ht="12.95" customHeight="1">
      <c r="A38" s="6"/>
      <c r="B38" s="23" t="s">
        <v>175</v>
      </c>
      <c r="C38" s="5" t="s">
        <v>176</v>
      </c>
      <c r="D38" s="5" t="s">
        <v>86</v>
      </c>
      <c r="E38" s="7">
        <v>4137</v>
      </c>
      <c r="F38" s="8">
        <v>9.42</v>
      </c>
      <c r="G38" s="24">
        <f t="shared" si="0"/>
        <v>8.3000000000000001E-3</v>
      </c>
    </row>
    <row r="39" spans="1:7" ht="12.95" customHeight="1">
      <c r="A39" s="6"/>
      <c r="B39" s="23" t="s">
        <v>117</v>
      </c>
      <c r="C39" s="5" t="s">
        <v>71</v>
      </c>
      <c r="D39" s="5" t="s">
        <v>27</v>
      </c>
      <c r="E39" s="7">
        <v>332</v>
      </c>
      <c r="F39" s="8">
        <v>9.11</v>
      </c>
      <c r="G39" s="24">
        <f t="shared" ref="G39:G56" si="1">+ROUND(F39/$F$62,4)</f>
        <v>8.0000000000000002E-3</v>
      </c>
    </row>
    <row r="40" spans="1:7" ht="12.95" customHeight="1">
      <c r="A40" s="6"/>
      <c r="B40" s="23" t="s">
        <v>103</v>
      </c>
      <c r="C40" s="5" t="s">
        <v>24</v>
      </c>
      <c r="D40" s="5" t="s">
        <v>25</v>
      </c>
      <c r="E40" s="7">
        <v>3156</v>
      </c>
      <c r="F40" s="8">
        <v>9.02</v>
      </c>
      <c r="G40" s="24">
        <f t="shared" si="1"/>
        <v>7.9000000000000008E-3</v>
      </c>
    </row>
    <row r="41" spans="1:7" ht="12.95" customHeight="1">
      <c r="A41" s="6"/>
      <c r="B41" s="23" t="s">
        <v>125</v>
      </c>
      <c r="C41" s="5" t="s">
        <v>87</v>
      </c>
      <c r="D41" s="5" t="s">
        <v>86</v>
      </c>
      <c r="E41" s="7">
        <v>3588</v>
      </c>
      <c r="F41" s="8">
        <v>8.5399999999999991</v>
      </c>
      <c r="G41" s="24">
        <f t="shared" si="1"/>
        <v>7.4999999999999997E-3</v>
      </c>
    </row>
    <row r="42" spans="1:7" ht="12.95" customHeight="1">
      <c r="A42" s="6"/>
      <c r="B42" s="23" t="s">
        <v>108</v>
      </c>
      <c r="C42" s="5" t="s">
        <v>73</v>
      </c>
      <c r="D42" s="5" t="s">
        <v>23</v>
      </c>
      <c r="E42" s="7">
        <v>1263</v>
      </c>
      <c r="F42" s="8">
        <v>8.36</v>
      </c>
      <c r="G42" s="24">
        <f t="shared" si="1"/>
        <v>7.3000000000000001E-3</v>
      </c>
    </row>
    <row r="43" spans="1:7" ht="12.95" customHeight="1">
      <c r="A43" s="6"/>
      <c r="B43" s="23" t="s">
        <v>99</v>
      </c>
      <c r="C43" s="5" t="s">
        <v>47</v>
      </c>
      <c r="D43" s="5" t="s">
        <v>23</v>
      </c>
      <c r="E43" s="7">
        <v>307</v>
      </c>
      <c r="F43" s="8">
        <v>7.65</v>
      </c>
      <c r="G43" s="24">
        <f t="shared" si="1"/>
        <v>6.7000000000000002E-3</v>
      </c>
    </row>
    <row r="44" spans="1:7" ht="12.95" customHeight="1">
      <c r="A44" s="6"/>
      <c r="B44" s="23" t="s">
        <v>106</v>
      </c>
      <c r="C44" s="5" t="s">
        <v>44</v>
      </c>
      <c r="D44" s="5" t="s">
        <v>21</v>
      </c>
      <c r="E44" s="7">
        <v>1971</v>
      </c>
      <c r="F44" s="8">
        <v>7.55</v>
      </c>
      <c r="G44" s="24">
        <f t="shared" si="1"/>
        <v>6.6E-3</v>
      </c>
    </row>
    <row r="45" spans="1:7" ht="12.95" customHeight="1">
      <c r="A45" s="6"/>
      <c r="B45" s="23" t="s">
        <v>123</v>
      </c>
      <c r="C45" s="5" t="s">
        <v>85</v>
      </c>
      <c r="D45" s="5" t="s">
        <v>60</v>
      </c>
      <c r="E45" s="7">
        <v>2027</v>
      </c>
      <c r="F45" s="8">
        <v>7.54</v>
      </c>
      <c r="G45" s="24">
        <f t="shared" si="1"/>
        <v>6.6E-3</v>
      </c>
    </row>
    <row r="46" spans="1:7" ht="12.95" customHeight="1">
      <c r="A46" s="6"/>
      <c r="B46" s="23" t="s">
        <v>156</v>
      </c>
      <c r="C46" s="5" t="s">
        <v>157</v>
      </c>
      <c r="D46" s="5" t="s">
        <v>27</v>
      </c>
      <c r="E46" s="7">
        <v>26</v>
      </c>
      <c r="F46" s="8">
        <v>7.3</v>
      </c>
      <c r="G46" s="24">
        <f t="shared" si="1"/>
        <v>6.4000000000000003E-3</v>
      </c>
    </row>
    <row r="47" spans="1:7" ht="12.95" customHeight="1">
      <c r="A47" s="6"/>
      <c r="B47" s="23" t="s">
        <v>109</v>
      </c>
      <c r="C47" s="5" t="s">
        <v>31</v>
      </c>
      <c r="D47" s="5" t="s">
        <v>32</v>
      </c>
      <c r="E47" s="7">
        <v>1407</v>
      </c>
      <c r="F47" s="8">
        <v>7.03</v>
      </c>
      <c r="G47" s="24">
        <f t="shared" si="1"/>
        <v>6.1999999999999998E-3</v>
      </c>
    </row>
    <row r="48" spans="1:7" ht="12.95" customHeight="1">
      <c r="A48" s="6"/>
      <c r="B48" s="23" t="s">
        <v>101</v>
      </c>
      <c r="C48" s="5" t="s">
        <v>40</v>
      </c>
      <c r="D48" s="5" t="s">
        <v>15</v>
      </c>
      <c r="E48" s="7">
        <v>1892</v>
      </c>
      <c r="F48" s="8">
        <v>6.85</v>
      </c>
      <c r="G48" s="24">
        <f t="shared" si="1"/>
        <v>6.0000000000000001E-3</v>
      </c>
    </row>
    <row r="49" spans="1:7" ht="12.95" customHeight="1">
      <c r="A49" s="6"/>
      <c r="B49" s="23" t="s">
        <v>129</v>
      </c>
      <c r="C49" s="5" t="s">
        <v>75</v>
      </c>
      <c r="D49" s="5" t="s">
        <v>15</v>
      </c>
      <c r="E49" s="7">
        <v>4404</v>
      </c>
      <c r="F49" s="8">
        <v>6.85</v>
      </c>
      <c r="G49" s="24">
        <f t="shared" si="1"/>
        <v>6.0000000000000001E-3</v>
      </c>
    </row>
    <row r="50" spans="1:7" ht="12.95" customHeight="1">
      <c r="A50" s="6"/>
      <c r="B50" s="23" t="s">
        <v>220</v>
      </c>
      <c r="C50" s="5" t="s">
        <v>221</v>
      </c>
      <c r="D50" s="5" t="s">
        <v>186</v>
      </c>
      <c r="E50" s="7">
        <v>930</v>
      </c>
      <c r="F50" s="8">
        <v>6.65</v>
      </c>
      <c r="G50" s="24">
        <f t="shared" si="1"/>
        <v>5.7999999999999996E-3</v>
      </c>
    </row>
    <row r="51" spans="1:7" ht="12.95" customHeight="1">
      <c r="A51" s="6"/>
      <c r="B51" s="23" t="s">
        <v>114</v>
      </c>
      <c r="C51" s="5" t="s">
        <v>67</v>
      </c>
      <c r="D51" s="5" t="s">
        <v>23</v>
      </c>
      <c r="E51" s="7">
        <v>590</v>
      </c>
      <c r="F51" s="8">
        <v>5.5</v>
      </c>
      <c r="G51" s="24">
        <f t="shared" si="1"/>
        <v>4.7999999999999996E-3</v>
      </c>
    </row>
    <row r="52" spans="1:7" ht="12.95" customHeight="1">
      <c r="A52" s="6"/>
      <c r="B52" s="23" t="s">
        <v>142</v>
      </c>
      <c r="C52" s="5" t="s">
        <v>143</v>
      </c>
      <c r="D52" s="5" t="s">
        <v>144</v>
      </c>
      <c r="E52" s="7">
        <v>1809</v>
      </c>
      <c r="F52" s="8">
        <v>5.19</v>
      </c>
      <c r="G52" s="24">
        <f t="shared" si="1"/>
        <v>4.5999999999999999E-3</v>
      </c>
    </row>
    <row r="53" spans="1:7" ht="12.95" customHeight="1">
      <c r="A53" s="6"/>
      <c r="B53" s="23" t="s">
        <v>207</v>
      </c>
      <c r="C53" s="5" t="s">
        <v>208</v>
      </c>
      <c r="D53" s="5" t="s">
        <v>15</v>
      </c>
      <c r="E53" s="7">
        <v>1784</v>
      </c>
      <c r="F53" s="8">
        <v>4.53</v>
      </c>
      <c r="G53" s="24">
        <f t="shared" si="1"/>
        <v>4.0000000000000001E-3</v>
      </c>
    </row>
    <row r="54" spans="1:7" ht="12.95" customHeight="1">
      <c r="A54" s="6"/>
      <c r="B54" s="23" t="s">
        <v>252</v>
      </c>
      <c r="C54" s="5" t="s">
        <v>251</v>
      </c>
      <c r="D54" s="5" t="s">
        <v>58</v>
      </c>
      <c r="E54" s="7">
        <v>329</v>
      </c>
      <c r="F54" s="8">
        <v>3.51</v>
      </c>
      <c r="G54" s="24">
        <f t="shared" si="1"/>
        <v>3.0999999999999999E-3</v>
      </c>
    </row>
    <row r="55" spans="1:7" ht="12.95" customHeight="1">
      <c r="A55" s="6"/>
      <c r="B55" s="23" t="s">
        <v>270</v>
      </c>
      <c r="C55" s="5" t="s">
        <v>272</v>
      </c>
      <c r="D55" s="5" t="s">
        <v>13</v>
      </c>
      <c r="E55" s="7">
        <v>33</v>
      </c>
      <c r="F55" s="8">
        <v>2.23</v>
      </c>
      <c r="G55" s="24">
        <f t="shared" si="1"/>
        <v>2E-3</v>
      </c>
    </row>
    <row r="56" spans="1:7" ht="12.95" customHeight="1">
      <c r="A56" s="6"/>
      <c r="B56" s="23" t="s">
        <v>180</v>
      </c>
      <c r="C56" s="5" t="s">
        <v>181</v>
      </c>
      <c r="D56" s="5" t="s">
        <v>174</v>
      </c>
      <c r="E56" s="7">
        <v>178</v>
      </c>
      <c r="F56" s="8">
        <v>1.59</v>
      </c>
      <c r="G56" s="24">
        <f t="shared" si="1"/>
        <v>1.4E-3</v>
      </c>
    </row>
    <row r="57" spans="1:7" ht="12.95" customHeight="1">
      <c r="A57" s="1"/>
      <c r="B57" s="21" t="s">
        <v>48</v>
      </c>
      <c r="C57" s="5" t="s">
        <v>0</v>
      </c>
      <c r="D57" s="5" t="s">
        <v>0</v>
      </c>
      <c r="E57" s="5" t="s">
        <v>0</v>
      </c>
      <c r="F57" s="9">
        <f>SUM(F7:F56)</f>
        <v>1123.3999999999999</v>
      </c>
      <c r="G57" s="25">
        <f>SUM(G7:G56)</f>
        <v>0.98690000000000033</v>
      </c>
    </row>
    <row r="58" spans="1:7" ht="12.95" customHeight="1">
      <c r="A58" s="1"/>
      <c r="B58" s="26" t="s">
        <v>49</v>
      </c>
      <c r="C58" s="10" t="s">
        <v>0</v>
      </c>
      <c r="D58" s="10" t="s">
        <v>0</v>
      </c>
      <c r="E58" s="10" t="s">
        <v>0</v>
      </c>
      <c r="F58" s="11" t="s">
        <v>50</v>
      </c>
      <c r="G58" s="27" t="s">
        <v>50</v>
      </c>
    </row>
    <row r="59" spans="1:7" ht="12.95" customHeight="1">
      <c r="A59" s="1"/>
      <c r="B59" s="26" t="s">
        <v>48</v>
      </c>
      <c r="C59" s="10" t="s">
        <v>0</v>
      </c>
      <c r="D59" s="10" t="s">
        <v>0</v>
      </c>
      <c r="E59" s="10" t="s">
        <v>0</v>
      </c>
      <c r="F59" s="11" t="s">
        <v>50</v>
      </c>
      <c r="G59" s="27" t="s">
        <v>50</v>
      </c>
    </row>
    <row r="60" spans="1:7" ht="12.95" customHeight="1">
      <c r="A60" s="1"/>
      <c r="B60" s="26" t="s">
        <v>51</v>
      </c>
      <c r="C60" s="12" t="s">
        <v>0</v>
      </c>
      <c r="D60" s="10" t="s">
        <v>0</v>
      </c>
      <c r="E60" s="12" t="s">
        <v>0</v>
      </c>
      <c r="F60" s="9">
        <f>+F57</f>
        <v>1123.3999999999999</v>
      </c>
      <c r="G60" s="25">
        <f>+G57</f>
        <v>0.98690000000000033</v>
      </c>
    </row>
    <row r="61" spans="1:7" ht="12.95" customHeight="1">
      <c r="A61" s="1"/>
      <c r="B61" s="26" t="s">
        <v>52</v>
      </c>
      <c r="C61" s="5" t="s">
        <v>0</v>
      </c>
      <c r="D61" s="10" t="s">
        <v>0</v>
      </c>
      <c r="E61" s="5" t="s">
        <v>0</v>
      </c>
      <c r="F61" s="13">
        <f>+F62-F60</f>
        <v>15.020000000000209</v>
      </c>
      <c r="G61" s="25">
        <f>+G62-G60</f>
        <v>1.3099999999999667E-2</v>
      </c>
    </row>
    <row r="62" spans="1:7" ht="12.95" customHeight="1" thickBot="1">
      <c r="A62" s="1"/>
      <c r="B62" s="28" t="s">
        <v>53</v>
      </c>
      <c r="C62" s="29" t="s">
        <v>0</v>
      </c>
      <c r="D62" s="29" t="s">
        <v>0</v>
      </c>
      <c r="E62" s="29" t="s">
        <v>0</v>
      </c>
      <c r="F62" s="30">
        <v>1138.42</v>
      </c>
      <c r="G62" s="31">
        <v>1</v>
      </c>
    </row>
    <row r="63" spans="1:7">
      <c r="A63" s="1"/>
      <c r="B63" s="4" t="s">
        <v>0</v>
      </c>
      <c r="C63" s="1"/>
      <c r="D63" s="1"/>
      <c r="E63" s="1"/>
      <c r="F63" s="1"/>
      <c r="G63" s="1"/>
    </row>
    <row r="64" spans="1:7">
      <c r="B64" s="34"/>
    </row>
    <row r="65" spans="2:2">
      <c r="B65" s="34"/>
    </row>
  </sheetData>
  <sortState ref="B5:G56">
    <sortCondition descending="1" ref="F5:F56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5"/>
  <dimension ref="A1:G71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customWidth="1"/>
    <col min="5" max="5" width="8.85546875" customWidth="1"/>
    <col min="6" max="6" width="20.85546875" bestFit="1" customWidth="1"/>
    <col min="7" max="7" width="14" customWidth="1"/>
    <col min="8" max="8" width="14.140625" bestFit="1" customWidth="1"/>
  </cols>
  <sheetData>
    <row r="1" spans="1:7" ht="16.5" customHeight="1">
      <c r="A1" s="1"/>
      <c r="B1" s="2" t="s">
        <v>282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7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7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</row>
    <row r="6" spans="1:7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</row>
    <row r="7" spans="1:7" ht="12.95" customHeight="1">
      <c r="A7" s="1"/>
      <c r="B7" s="23" t="s">
        <v>92</v>
      </c>
      <c r="C7" s="5" t="s">
        <v>8</v>
      </c>
      <c r="D7" s="5" t="s">
        <v>9</v>
      </c>
      <c r="E7" s="7">
        <v>65382</v>
      </c>
      <c r="F7" s="38">
        <v>1348.34</v>
      </c>
      <c r="G7" s="40">
        <f t="shared" ref="G7:G38" si="0">+ROUND(F7/$F$70,4)</f>
        <v>5.9499999999999997E-2</v>
      </c>
    </row>
    <row r="8" spans="1:7" ht="12.95" customHeight="1">
      <c r="A8" s="1"/>
      <c r="B8" s="23" t="s">
        <v>88</v>
      </c>
      <c r="C8" s="5" t="s">
        <v>12</v>
      </c>
      <c r="D8" s="5" t="s">
        <v>13</v>
      </c>
      <c r="E8" s="7">
        <v>65775</v>
      </c>
      <c r="F8" s="38">
        <v>1270.44</v>
      </c>
      <c r="G8" s="40">
        <f t="shared" si="0"/>
        <v>5.6000000000000001E-2</v>
      </c>
    </row>
    <row r="9" spans="1:7" ht="12.95" customHeight="1">
      <c r="A9" s="6"/>
      <c r="B9" s="23" t="s">
        <v>90</v>
      </c>
      <c r="C9" s="5" t="s">
        <v>10</v>
      </c>
      <c r="D9" s="5" t="s">
        <v>11</v>
      </c>
      <c r="E9" s="7">
        <v>82113</v>
      </c>
      <c r="F9" s="8">
        <v>1182.43</v>
      </c>
      <c r="G9" s="24">
        <f t="shared" si="0"/>
        <v>5.21E-2</v>
      </c>
    </row>
    <row r="10" spans="1:7" ht="12.95" customHeight="1">
      <c r="A10" s="6"/>
      <c r="B10" s="23" t="s">
        <v>89</v>
      </c>
      <c r="C10" s="5" t="s">
        <v>14</v>
      </c>
      <c r="D10" s="5" t="s">
        <v>15</v>
      </c>
      <c r="E10" s="7">
        <v>93713</v>
      </c>
      <c r="F10" s="8">
        <v>1162.93</v>
      </c>
      <c r="G10" s="24">
        <f t="shared" si="0"/>
        <v>5.1299999999999998E-2</v>
      </c>
    </row>
    <row r="11" spans="1:7" ht="12.95" customHeight="1">
      <c r="A11" s="6"/>
      <c r="B11" s="23" t="s">
        <v>91</v>
      </c>
      <c r="C11" s="5" t="s">
        <v>16</v>
      </c>
      <c r="D11" s="5" t="s">
        <v>17</v>
      </c>
      <c r="E11" s="7">
        <v>79207</v>
      </c>
      <c r="F11" s="8">
        <v>1084.42</v>
      </c>
      <c r="G11" s="24">
        <f t="shared" si="0"/>
        <v>4.7800000000000002E-2</v>
      </c>
    </row>
    <row r="12" spans="1:7" ht="12.95" customHeight="1">
      <c r="A12" s="6"/>
      <c r="B12" s="23" t="s">
        <v>97</v>
      </c>
      <c r="C12" s="5" t="s">
        <v>28</v>
      </c>
      <c r="D12" s="5" t="s">
        <v>11</v>
      </c>
      <c r="E12" s="7">
        <v>48275</v>
      </c>
      <c r="F12" s="8">
        <v>1003.25</v>
      </c>
      <c r="G12" s="24">
        <f t="shared" si="0"/>
        <v>4.4200000000000003E-2</v>
      </c>
    </row>
    <row r="13" spans="1:7" ht="12.95" customHeight="1">
      <c r="A13" s="6"/>
      <c r="B13" s="23" t="s">
        <v>94</v>
      </c>
      <c r="C13" s="5" t="s">
        <v>18</v>
      </c>
      <c r="D13" s="5" t="s">
        <v>9</v>
      </c>
      <c r="E13" s="7">
        <v>273588</v>
      </c>
      <c r="F13" s="8">
        <v>937.45</v>
      </c>
      <c r="G13" s="24">
        <f t="shared" si="0"/>
        <v>4.1300000000000003E-2</v>
      </c>
    </row>
    <row r="14" spans="1:7" ht="12.95" customHeight="1">
      <c r="A14" s="6"/>
      <c r="B14" s="23" t="s">
        <v>105</v>
      </c>
      <c r="C14" s="5" t="s">
        <v>26</v>
      </c>
      <c r="D14" s="5" t="s">
        <v>27</v>
      </c>
      <c r="E14" s="7">
        <v>7984</v>
      </c>
      <c r="F14" s="8">
        <v>726.32</v>
      </c>
      <c r="G14" s="24">
        <f t="shared" si="0"/>
        <v>3.2000000000000001E-2</v>
      </c>
    </row>
    <row r="15" spans="1:7" ht="12.95" customHeight="1">
      <c r="A15" s="6"/>
      <c r="B15" s="23" t="s">
        <v>96</v>
      </c>
      <c r="C15" s="5" t="s">
        <v>22</v>
      </c>
      <c r="D15" s="5" t="s">
        <v>9</v>
      </c>
      <c r="E15" s="7">
        <v>101006</v>
      </c>
      <c r="F15" s="8">
        <v>655.73</v>
      </c>
      <c r="G15" s="24">
        <f t="shared" si="0"/>
        <v>2.8899999999999999E-2</v>
      </c>
    </row>
    <row r="16" spans="1:7" ht="12.95" customHeight="1">
      <c r="A16" s="6"/>
      <c r="B16" s="23" t="s">
        <v>95</v>
      </c>
      <c r="C16" s="5" t="s">
        <v>39</v>
      </c>
      <c r="D16" s="5" t="s">
        <v>34</v>
      </c>
      <c r="E16" s="7">
        <v>181482</v>
      </c>
      <c r="F16" s="8">
        <v>579.20000000000005</v>
      </c>
      <c r="G16" s="24">
        <f t="shared" si="0"/>
        <v>2.5499999999999998E-2</v>
      </c>
    </row>
    <row r="17" spans="1:7" ht="12.95" customHeight="1">
      <c r="A17" s="6"/>
      <c r="B17" s="23" t="s">
        <v>19</v>
      </c>
      <c r="C17" s="5" t="s">
        <v>20</v>
      </c>
      <c r="D17" s="5" t="s">
        <v>9</v>
      </c>
      <c r="E17" s="7">
        <v>178340</v>
      </c>
      <c r="F17" s="8">
        <v>550.79999999999995</v>
      </c>
      <c r="G17" s="24">
        <f t="shared" si="0"/>
        <v>2.4299999999999999E-2</v>
      </c>
    </row>
    <row r="18" spans="1:7" ht="12.95" customHeight="1">
      <c r="A18" s="6"/>
      <c r="B18" s="23" t="s">
        <v>270</v>
      </c>
      <c r="C18" s="5" t="s">
        <v>272</v>
      </c>
      <c r="D18" s="5" t="s">
        <v>13</v>
      </c>
      <c r="E18" s="7">
        <v>7400</v>
      </c>
      <c r="F18" s="8">
        <v>499.86</v>
      </c>
      <c r="G18" s="24">
        <f t="shared" si="0"/>
        <v>2.1999999999999999E-2</v>
      </c>
    </row>
    <row r="19" spans="1:7" ht="12.95" customHeight="1">
      <c r="A19" s="6"/>
      <c r="B19" s="23" t="s">
        <v>113</v>
      </c>
      <c r="C19" s="5" t="s">
        <v>66</v>
      </c>
      <c r="D19" s="5" t="s">
        <v>27</v>
      </c>
      <c r="E19" s="7">
        <v>49947</v>
      </c>
      <c r="F19" s="8">
        <v>482.11</v>
      </c>
      <c r="G19" s="24">
        <f t="shared" si="0"/>
        <v>2.1299999999999999E-2</v>
      </c>
    </row>
    <row r="20" spans="1:7" ht="12.95" customHeight="1">
      <c r="A20" s="6"/>
      <c r="B20" s="23" t="s">
        <v>111</v>
      </c>
      <c r="C20" s="5" t="s">
        <v>139</v>
      </c>
      <c r="D20" s="5" t="s">
        <v>13</v>
      </c>
      <c r="E20" s="7">
        <v>15277</v>
      </c>
      <c r="F20" s="8">
        <v>436.79</v>
      </c>
      <c r="G20" s="24">
        <f t="shared" si="0"/>
        <v>1.9300000000000001E-2</v>
      </c>
    </row>
    <row r="21" spans="1:7" ht="12.95" customHeight="1">
      <c r="A21" s="6"/>
      <c r="B21" s="23" t="s">
        <v>258</v>
      </c>
      <c r="C21" s="5" t="s">
        <v>266</v>
      </c>
      <c r="D21" s="5" t="s">
        <v>9</v>
      </c>
      <c r="E21" s="7">
        <v>68000</v>
      </c>
      <c r="F21" s="8">
        <v>426.12</v>
      </c>
      <c r="G21" s="24">
        <f t="shared" si="0"/>
        <v>1.8800000000000001E-2</v>
      </c>
    </row>
    <row r="22" spans="1:7" ht="12.95" customHeight="1">
      <c r="A22" s="6"/>
      <c r="B22" s="23" t="s">
        <v>123</v>
      </c>
      <c r="C22" s="5" t="s">
        <v>85</v>
      </c>
      <c r="D22" s="5" t="s">
        <v>60</v>
      </c>
      <c r="E22" s="7">
        <v>112717</v>
      </c>
      <c r="F22" s="8">
        <v>419.36</v>
      </c>
      <c r="G22" s="24">
        <f t="shared" si="0"/>
        <v>1.8499999999999999E-2</v>
      </c>
    </row>
    <row r="23" spans="1:7" ht="12.95" customHeight="1">
      <c r="A23" s="6"/>
      <c r="B23" s="23" t="s">
        <v>209</v>
      </c>
      <c r="C23" s="5" t="s">
        <v>210</v>
      </c>
      <c r="D23" s="5" t="s">
        <v>211</v>
      </c>
      <c r="E23" s="7">
        <v>111957</v>
      </c>
      <c r="F23" s="8">
        <v>413.23</v>
      </c>
      <c r="G23" s="24">
        <f t="shared" si="0"/>
        <v>1.8200000000000001E-2</v>
      </c>
    </row>
    <row r="24" spans="1:7" ht="12.95" customHeight="1">
      <c r="A24" s="6"/>
      <c r="B24" s="23" t="s">
        <v>166</v>
      </c>
      <c r="C24" s="5" t="s">
        <v>45</v>
      </c>
      <c r="D24" s="5" t="s">
        <v>23</v>
      </c>
      <c r="E24" s="7">
        <v>63062</v>
      </c>
      <c r="F24" s="8">
        <v>411.29</v>
      </c>
      <c r="G24" s="24">
        <f t="shared" si="0"/>
        <v>1.8100000000000002E-2</v>
      </c>
    </row>
    <row r="25" spans="1:7" ht="12.95" customHeight="1">
      <c r="A25" s="6"/>
      <c r="B25" s="23" t="s">
        <v>98</v>
      </c>
      <c r="C25" s="5" t="s">
        <v>43</v>
      </c>
      <c r="D25" s="5" t="s">
        <v>11</v>
      </c>
      <c r="E25" s="7">
        <v>35000</v>
      </c>
      <c r="F25" s="8">
        <v>366.26</v>
      </c>
      <c r="G25" s="24">
        <f t="shared" si="0"/>
        <v>1.6199999999999999E-2</v>
      </c>
    </row>
    <row r="26" spans="1:7" ht="12.95" customHeight="1">
      <c r="A26" s="6"/>
      <c r="B26" s="23" t="s">
        <v>128</v>
      </c>
      <c r="C26" s="5" t="s">
        <v>83</v>
      </c>
      <c r="D26" s="5" t="s">
        <v>84</v>
      </c>
      <c r="E26" s="7">
        <v>59114</v>
      </c>
      <c r="F26" s="8">
        <v>355.66</v>
      </c>
      <c r="G26" s="24">
        <f t="shared" si="0"/>
        <v>1.5699999999999999E-2</v>
      </c>
    </row>
    <row r="27" spans="1:7" ht="12.95" customHeight="1">
      <c r="A27" s="6"/>
      <c r="B27" s="23" t="s">
        <v>121</v>
      </c>
      <c r="C27" s="5" t="s">
        <v>206</v>
      </c>
      <c r="D27" s="5" t="s">
        <v>9</v>
      </c>
      <c r="E27" s="7">
        <v>100933</v>
      </c>
      <c r="F27" s="8">
        <v>346.6</v>
      </c>
      <c r="G27" s="24">
        <f t="shared" si="0"/>
        <v>1.5299999999999999E-2</v>
      </c>
    </row>
    <row r="28" spans="1:7" ht="12.95" customHeight="1">
      <c r="A28" s="6"/>
      <c r="B28" s="23" t="s">
        <v>286</v>
      </c>
      <c r="C28" s="5" t="s">
        <v>290</v>
      </c>
      <c r="D28" s="5" t="s">
        <v>34</v>
      </c>
      <c r="E28" s="7">
        <v>50533</v>
      </c>
      <c r="F28" s="8">
        <v>326.42</v>
      </c>
      <c r="G28" s="24">
        <f t="shared" si="0"/>
        <v>1.44E-2</v>
      </c>
    </row>
    <row r="29" spans="1:7" ht="12.95" customHeight="1">
      <c r="A29" s="6"/>
      <c r="B29" s="23" t="s">
        <v>115</v>
      </c>
      <c r="C29" s="5" t="s">
        <v>64</v>
      </c>
      <c r="D29" s="5" t="s">
        <v>58</v>
      </c>
      <c r="E29" s="7">
        <v>7272</v>
      </c>
      <c r="F29" s="8">
        <v>325.07</v>
      </c>
      <c r="G29" s="24">
        <f t="shared" si="0"/>
        <v>1.43E-2</v>
      </c>
    </row>
    <row r="30" spans="1:7" ht="12.95" customHeight="1">
      <c r="A30" s="6"/>
      <c r="B30" s="23" t="s">
        <v>104</v>
      </c>
      <c r="C30" s="5" t="s">
        <v>38</v>
      </c>
      <c r="D30" s="5" t="s">
        <v>9</v>
      </c>
      <c r="E30" s="7">
        <v>24467</v>
      </c>
      <c r="F30" s="8">
        <v>314.49</v>
      </c>
      <c r="G30" s="24">
        <f t="shared" si="0"/>
        <v>1.3899999999999999E-2</v>
      </c>
    </row>
    <row r="31" spans="1:7" ht="12.95" customHeight="1">
      <c r="A31" s="6"/>
      <c r="B31" s="23" t="s">
        <v>117</v>
      </c>
      <c r="C31" s="5" t="s">
        <v>71</v>
      </c>
      <c r="D31" s="5" t="s">
        <v>27</v>
      </c>
      <c r="E31" s="7">
        <v>11279</v>
      </c>
      <c r="F31" s="8">
        <v>309.76</v>
      </c>
      <c r="G31" s="24">
        <f t="shared" si="0"/>
        <v>1.37E-2</v>
      </c>
    </row>
    <row r="32" spans="1:7" ht="12.95" customHeight="1">
      <c r="A32" s="6"/>
      <c r="B32" s="23" t="s">
        <v>249</v>
      </c>
      <c r="C32" s="5" t="s">
        <v>250</v>
      </c>
      <c r="D32" s="5" t="s">
        <v>174</v>
      </c>
      <c r="E32" s="7">
        <v>132681</v>
      </c>
      <c r="F32" s="8">
        <v>297.27</v>
      </c>
      <c r="G32" s="24">
        <f t="shared" si="0"/>
        <v>1.3100000000000001E-2</v>
      </c>
    </row>
    <row r="33" spans="1:7" ht="12.95" customHeight="1">
      <c r="A33" s="6"/>
      <c r="B33" s="23" t="s">
        <v>122</v>
      </c>
      <c r="C33" s="5" t="s">
        <v>78</v>
      </c>
      <c r="D33" s="5" t="s">
        <v>34</v>
      </c>
      <c r="E33" s="7">
        <v>21566</v>
      </c>
      <c r="F33" s="8">
        <v>295.69</v>
      </c>
      <c r="G33" s="24">
        <f t="shared" si="0"/>
        <v>1.2999999999999999E-2</v>
      </c>
    </row>
    <row r="34" spans="1:7" ht="12.95" customHeight="1">
      <c r="A34" s="6"/>
      <c r="B34" s="23" t="s">
        <v>236</v>
      </c>
      <c r="C34" s="5" t="s">
        <v>235</v>
      </c>
      <c r="D34" s="5" t="s">
        <v>130</v>
      </c>
      <c r="E34" s="7">
        <v>62192</v>
      </c>
      <c r="F34" s="8">
        <v>295.57</v>
      </c>
      <c r="G34" s="24">
        <f t="shared" si="0"/>
        <v>1.2999999999999999E-2</v>
      </c>
    </row>
    <row r="35" spans="1:7" ht="12.95" customHeight="1">
      <c r="A35" s="6"/>
      <c r="B35" s="23" t="s">
        <v>241</v>
      </c>
      <c r="C35" s="5" t="s">
        <v>246</v>
      </c>
      <c r="D35" s="5" t="s">
        <v>32</v>
      </c>
      <c r="E35" s="7">
        <v>41651</v>
      </c>
      <c r="F35" s="8">
        <v>291.52</v>
      </c>
      <c r="G35" s="24">
        <f t="shared" si="0"/>
        <v>1.29E-2</v>
      </c>
    </row>
    <row r="36" spans="1:7" ht="12.95" customHeight="1">
      <c r="A36" s="6"/>
      <c r="B36" s="23" t="s">
        <v>239</v>
      </c>
      <c r="C36" s="5" t="s">
        <v>244</v>
      </c>
      <c r="D36" s="5" t="s">
        <v>11</v>
      </c>
      <c r="E36" s="7">
        <v>34529</v>
      </c>
      <c r="F36" s="8">
        <v>286.49</v>
      </c>
      <c r="G36" s="24">
        <f t="shared" si="0"/>
        <v>1.26E-2</v>
      </c>
    </row>
    <row r="37" spans="1:7" ht="12.95" customHeight="1">
      <c r="A37" s="6"/>
      <c r="B37" s="23" t="s">
        <v>172</v>
      </c>
      <c r="C37" s="5" t="s">
        <v>173</v>
      </c>
      <c r="D37" s="5" t="s">
        <v>55</v>
      </c>
      <c r="E37" s="7">
        <v>108975</v>
      </c>
      <c r="F37" s="8">
        <v>273.91000000000003</v>
      </c>
      <c r="G37" s="24">
        <f t="shared" si="0"/>
        <v>1.21E-2</v>
      </c>
    </row>
    <row r="38" spans="1:7" ht="12.95" customHeight="1">
      <c r="A38" s="6"/>
      <c r="B38" s="23" t="s">
        <v>242</v>
      </c>
      <c r="C38" s="5" t="s">
        <v>247</v>
      </c>
      <c r="D38" s="5" t="s">
        <v>174</v>
      </c>
      <c r="E38" s="7">
        <v>30601</v>
      </c>
      <c r="F38" s="8">
        <v>257.57</v>
      </c>
      <c r="G38" s="24">
        <f t="shared" si="0"/>
        <v>1.14E-2</v>
      </c>
    </row>
    <row r="39" spans="1:7" ht="12.95" customHeight="1">
      <c r="A39" s="6"/>
      <c r="B39" s="23" t="s">
        <v>326</v>
      </c>
      <c r="C39" s="5" t="s">
        <v>324</v>
      </c>
      <c r="D39" s="5" t="s">
        <v>174</v>
      </c>
      <c r="E39" s="7">
        <v>42208</v>
      </c>
      <c r="F39" s="8">
        <v>238.24</v>
      </c>
      <c r="G39" s="24">
        <f t="shared" ref="G39:G64" si="1">+ROUND(F39/$F$70,4)</f>
        <v>1.0500000000000001E-2</v>
      </c>
    </row>
    <row r="40" spans="1:7" ht="12.95" customHeight="1">
      <c r="A40" s="6"/>
      <c r="B40" s="23" t="s">
        <v>338</v>
      </c>
      <c r="C40" s="5" t="s">
        <v>332</v>
      </c>
      <c r="D40" s="5" t="s">
        <v>23</v>
      </c>
      <c r="E40" s="7">
        <v>35259</v>
      </c>
      <c r="F40" s="8">
        <v>234.51</v>
      </c>
      <c r="G40" s="24">
        <f t="shared" si="1"/>
        <v>1.03E-2</v>
      </c>
    </row>
    <row r="41" spans="1:7" ht="12.95" customHeight="1">
      <c r="A41" s="6"/>
      <c r="B41" s="23" t="s">
        <v>119</v>
      </c>
      <c r="C41" s="5" t="s">
        <v>72</v>
      </c>
      <c r="D41" s="5" t="s">
        <v>34</v>
      </c>
      <c r="E41" s="7">
        <v>13047</v>
      </c>
      <c r="F41" s="8">
        <v>232.31</v>
      </c>
      <c r="G41" s="24">
        <f t="shared" si="1"/>
        <v>1.0200000000000001E-2</v>
      </c>
    </row>
    <row r="42" spans="1:7" ht="12.95" customHeight="1">
      <c r="A42" s="6"/>
      <c r="B42" s="23" t="s">
        <v>303</v>
      </c>
      <c r="C42" s="5" t="s">
        <v>298</v>
      </c>
      <c r="D42" s="5" t="s">
        <v>211</v>
      </c>
      <c r="E42" s="7">
        <v>404883</v>
      </c>
      <c r="F42" s="8">
        <v>213.17</v>
      </c>
      <c r="G42" s="24">
        <f t="shared" si="1"/>
        <v>9.4000000000000004E-3</v>
      </c>
    </row>
    <row r="43" spans="1:7" ht="12.95" customHeight="1">
      <c r="A43" s="6"/>
      <c r="B43" s="23" t="s">
        <v>107</v>
      </c>
      <c r="C43" s="5" t="s">
        <v>29</v>
      </c>
      <c r="D43" s="5" t="s">
        <v>27</v>
      </c>
      <c r="E43" s="7">
        <v>78982</v>
      </c>
      <c r="F43" s="8">
        <v>210.96</v>
      </c>
      <c r="G43" s="24">
        <f t="shared" si="1"/>
        <v>9.2999999999999992E-3</v>
      </c>
    </row>
    <row r="44" spans="1:7" ht="12.95" customHeight="1">
      <c r="A44" s="6"/>
      <c r="B44" s="23" t="s">
        <v>285</v>
      </c>
      <c r="C44" s="5" t="s">
        <v>289</v>
      </c>
      <c r="D44" s="5" t="s">
        <v>80</v>
      </c>
      <c r="E44" s="7">
        <v>57232</v>
      </c>
      <c r="F44" s="8">
        <v>206.04</v>
      </c>
      <c r="G44" s="24">
        <f t="shared" si="1"/>
        <v>9.1000000000000004E-3</v>
      </c>
    </row>
    <row r="45" spans="1:7" ht="12.95" customHeight="1">
      <c r="A45" s="6"/>
      <c r="B45" s="23" t="s">
        <v>254</v>
      </c>
      <c r="C45" s="5" t="s">
        <v>262</v>
      </c>
      <c r="D45" s="5" t="s">
        <v>11</v>
      </c>
      <c r="E45" s="7">
        <v>14331</v>
      </c>
      <c r="F45" s="8">
        <v>201.15</v>
      </c>
      <c r="G45" s="24">
        <f t="shared" si="1"/>
        <v>8.8999999999999999E-3</v>
      </c>
    </row>
    <row r="46" spans="1:7" ht="12.95" customHeight="1">
      <c r="A46" s="6"/>
      <c r="B46" s="23" t="s">
        <v>317</v>
      </c>
      <c r="C46" s="5" t="s">
        <v>309</v>
      </c>
      <c r="D46" s="5" t="s">
        <v>11</v>
      </c>
      <c r="E46" s="7">
        <v>26815</v>
      </c>
      <c r="F46" s="8">
        <v>195.64</v>
      </c>
      <c r="G46" s="24">
        <f t="shared" si="1"/>
        <v>8.6E-3</v>
      </c>
    </row>
    <row r="47" spans="1:7" ht="12.95" customHeight="1">
      <c r="A47" s="6"/>
      <c r="B47" s="23" t="s">
        <v>339</v>
      </c>
      <c r="C47" s="5" t="s">
        <v>333</v>
      </c>
      <c r="D47" s="5" t="s">
        <v>23</v>
      </c>
      <c r="E47" s="7">
        <v>5557</v>
      </c>
      <c r="F47" s="8">
        <v>177.93</v>
      </c>
      <c r="G47" s="24">
        <f t="shared" si="1"/>
        <v>7.7999999999999996E-3</v>
      </c>
    </row>
    <row r="48" spans="1:7" ht="12.95" customHeight="1">
      <c r="A48" s="6"/>
      <c r="B48" s="23" t="s">
        <v>114</v>
      </c>
      <c r="C48" s="5" t="s">
        <v>67</v>
      </c>
      <c r="D48" s="5" t="s">
        <v>23</v>
      </c>
      <c r="E48" s="7">
        <v>18968</v>
      </c>
      <c r="F48" s="8">
        <v>176.89</v>
      </c>
      <c r="G48" s="24">
        <f t="shared" si="1"/>
        <v>7.7999999999999996E-3</v>
      </c>
    </row>
    <row r="49" spans="1:7" ht="12.95" customHeight="1">
      <c r="A49" s="6"/>
      <c r="B49" s="23" t="s">
        <v>271</v>
      </c>
      <c r="C49" s="5" t="s">
        <v>273</v>
      </c>
      <c r="D49" s="5" t="s">
        <v>55</v>
      </c>
      <c r="E49" s="7">
        <v>220</v>
      </c>
      <c r="F49" s="8">
        <v>162.24</v>
      </c>
      <c r="G49" s="24">
        <f t="shared" si="1"/>
        <v>7.1999999999999998E-3</v>
      </c>
    </row>
    <row r="50" spans="1:7" ht="12.95" customHeight="1">
      <c r="A50" s="6"/>
      <c r="B50" s="23" t="s">
        <v>184</v>
      </c>
      <c r="C50" s="5" t="s">
        <v>185</v>
      </c>
      <c r="D50" s="5" t="s">
        <v>13</v>
      </c>
      <c r="E50" s="7">
        <v>10086</v>
      </c>
      <c r="F50" s="8">
        <v>161.69</v>
      </c>
      <c r="G50" s="24">
        <f t="shared" si="1"/>
        <v>7.1000000000000004E-3</v>
      </c>
    </row>
    <row r="51" spans="1:7" ht="12.95" customHeight="1">
      <c r="A51" s="6"/>
      <c r="B51" s="23" t="s">
        <v>340</v>
      </c>
      <c r="C51" s="5" t="s">
        <v>334</v>
      </c>
      <c r="D51" s="5" t="s">
        <v>23</v>
      </c>
      <c r="E51" s="7">
        <v>26713</v>
      </c>
      <c r="F51" s="8">
        <v>159.76</v>
      </c>
      <c r="G51" s="24">
        <f t="shared" si="1"/>
        <v>7.0000000000000001E-3</v>
      </c>
    </row>
    <row r="52" spans="1:7" ht="12.95" customHeight="1">
      <c r="A52" s="6"/>
      <c r="B52" s="23" t="s">
        <v>304</v>
      </c>
      <c r="C52" s="5" t="s">
        <v>299</v>
      </c>
      <c r="D52" s="5" t="s">
        <v>9</v>
      </c>
      <c r="E52" s="7">
        <v>45689</v>
      </c>
      <c r="F52" s="8">
        <v>151.66</v>
      </c>
      <c r="G52" s="24">
        <f t="shared" si="1"/>
        <v>6.7000000000000002E-3</v>
      </c>
    </row>
    <row r="53" spans="1:7" ht="12.95" customHeight="1">
      <c r="A53" s="6"/>
      <c r="B53" s="23" t="s">
        <v>132</v>
      </c>
      <c r="C53" s="5" t="s">
        <v>153</v>
      </c>
      <c r="D53" s="5" t="s">
        <v>84</v>
      </c>
      <c r="E53" s="7">
        <v>37000</v>
      </c>
      <c r="F53" s="8">
        <v>146.71</v>
      </c>
      <c r="G53" s="24">
        <f t="shared" si="1"/>
        <v>6.4999999999999997E-3</v>
      </c>
    </row>
    <row r="54" spans="1:7" ht="12.95" customHeight="1">
      <c r="A54" s="6"/>
      <c r="B54" s="23" t="s">
        <v>168</v>
      </c>
      <c r="C54" s="5" t="s">
        <v>169</v>
      </c>
      <c r="D54" s="5" t="s">
        <v>130</v>
      </c>
      <c r="E54" s="7">
        <v>20857</v>
      </c>
      <c r="F54" s="8">
        <v>143.19</v>
      </c>
      <c r="G54" s="24">
        <f t="shared" si="1"/>
        <v>6.3E-3</v>
      </c>
    </row>
    <row r="55" spans="1:7" ht="12.95" customHeight="1">
      <c r="A55" s="6"/>
      <c r="B55" s="23" t="s">
        <v>99</v>
      </c>
      <c r="C55" s="5" t="s">
        <v>47</v>
      </c>
      <c r="D55" s="5" t="s">
        <v>23</v>
      </c>
      <c r="E55" s="7">
        <v>5536</v>
      </c>
      <c r="F55" s="8">
        <v>137.91999999999999</v>
      </c>
      <c r="G55" s="24">
        <f t="shared" si="1"/>
        <v>6.1000000000000004E-3</v>
      </c>
    </row>
    <row r="56" spans="1:7" ht="12.95" customHeight="1">
      <c r="A56" s="6"/>
      <c r="B56" s="23" t="s">
        <v>125</v>
      </c>
      <c r="C56" s="5" t="s">
        <v>87</v>
      </c>
      <c r="D56" s="5" t="s">
        <v>86</v>
      </c>
      <c r="E56" s="7">
        <v>57125</v>
      </c>
      <c r="F56" s="8">
        <v>135.61000000000001</v>
      </c>
      <c r="G56" s="24">
        <f t="shared" si="1"/>
        <v>6.0000000000000001E-3</v>
      </c>
    </row>
    <row r="57" spans="1:7" ht="12.95" customHeight="1">
      <c r="A57" s="6"/>
      <c r="B57" s="23" t="s">
        <v>158</v>
      </c>
      <c r="C57" s="5" t="s">
        <v>159</v>
      </c>
      <c r="D57" s="5" t="s">
        <v>9</v>
      </c>
      <c r="E57" s="7">
        <v>135551</v>
      </c>
      <c r="F57" s="8">
        <v>109.86</v>
      </c>
      <c r="G57" s="24">
        <f t="shared" si="1"/>
        <v>4.7999999999999996E-3</v>
      </c>
    </row>
    <row r="58" spans="1:7" ht="12.95" customHeight="1">
      <c r="A58" s="6"/>
      <c r="B58" s="23" t="s">
        <v>278</v>
      </c>
      <c r="C58" s="5" t="s">
        <v>275</v>
      </c>
      <c r="D58" s="5" t="s">
        <v>46</v>
      </c>
      <c r="E58" s="7">
        <v>41500</v>
      </c>
      <c r="F58" s="8">
        <v>109.83</v>
      </c>
      <c r="G58" s="24">
        <f t="shared" si="1"/>
        <v>4.7999999999999996E-3</v>
      </c>
    </row>
    <row r="59" spans="1:7" ht="12.95" customHeight="1">
      <c r="A59" s="6"/>
      <c r="B59" s="23" t="s">
        <v>346</v>
      </c>
      <c r="C59" s="5" t="s">
        <v>344</v>
      </c>
      <c r="D59" s="5" t="s">
        <v>23</v>
      </c>
      <c r="E59" s="7">
        <v>3023</v>
      </c>
      <c r="F59" s="8">
        <v>109.28</v>
      </c>
      <c r="G59" s="24">
        <f t="shared" si="1"/>
        <v>4.7999999999999996E-3</v>
      </c>
    </row>
    <row r="60" spans="1:7" ht="12.95" customHeight="1">
      <c r="A60" s="6"/>
      <c r="B60" s="23" t="s">
        <v>376</v>
      </c>
      <c r="C60" s="5" t="s">
        <v>386</v>
      </c>
      <c r="D60" s="5" t="s">
        <v>305</v>
      </c>
      <c r="E60" s="7">
        <v>80000</v>
      </c>
      <c r="F60" s="8">
        <v>95.92</v>
      </c>
      <c r="G60" s="24">
        <f t="shared" si="1"/>
        <v>4.1999999999999997E-3</v>
      </c>
    </row>
    <row r="61" spans="1:7" ht="12.95" customHeight="1">
      <c r="A61" s="6"/>
      <c r="B61" s="23" t="s">
        <v>330</v>
      </c>
      <c r="C61" s="5" t="s">
        <v>331</v>
      </c>
      <c r="D61" s="5" t="s">
        <v>23</v>
      </c>
      <c r="E61" s="7">
        <v>13000</v>
      </c>
      <c r="F61" s="8">
        <v>92.61</v>
      </c>
      <c r="G61" s="24">
        <f t="shared" si="1"/>
        <v>4.1000000000000003E-3</v>
      </c>
    </row>
    <row r="62" spans="1:7" ht="12.95" customHeight="1">
      <c r="A62" s="6"/>
      <c r="B62" s="23" t="s">
        <v>178</v>
      </c>
      <c r="C62" s="5" t="s">
        <v>179</v>
      </c>
      <c r="D62" s="5" t="s">
        <v>13</v>
      </c>
      <c r="E62" s="7">
        <v>18698</v>
      </c>
      <c r="F62" s="8">
        <v>91.48</v>
      </c>
      <c r="G62" s="24">
        <f t="shared" si="1"/>
        <v>4.0000000000000001E-3</v>
      </c>
    </row>
    <row r="63" spans="1:7" ht="12.95" customHeight="1">
      <c r="A63" s="6"/>
      <c r="B63" s="23" t="s">
        <v>110</v>
      </c>
      <c r="C63" s="5" t="s">
        <v>59</v>
      </c>
      <c r="D63" s="5" t="s">
        <v>9</v>
      </c>
      <c r="E63" s="7">
        <v>4000</v>
      </c>
      <c r="F63" s="8">
        <v>76.150000000000006</v>
      </c>
      <c r="G63" s="24">
        <f t="shared" si="1"/>
        <v>3.3999999999999998E-3</v>
      </c>
    </row>
    <row r="64" spans="1:7" ht="12.95" customHeight="1">
      <c r="A64" s="6"/>
      <c r="B64" s="23" t="s">
        <v>243</v>
      </c>
      <c r="C64" s="5" t="s">
        <v>248</v>
      </c>
      <c r="D64" s="5" t="s">
        <v>55</v>
      </c>
      <c r="E64" s="7">
        <v>1695</v>
      </c>
      <c r="F64" s="8">
        <v>67.42</v>
      </c>
      <c r="G64" s="24">
        <f t="shared" si="1"/>
        <v>3.0000000000000001E-3</v>
      </c>
    </row>
    <row r="65" spans="1:7" ht="12.95" customHeight="1">
      <c r="A65" s="1"/>
      <c r="B65" s="21" t="s">
        <v>48</v>
      </c>
      <c r="C65" s="5" t="s">
        <v>0</v>
      </c>
      <c r="D65" s="5" t="s">
        <v>0</v>
      </c>
      <c r="E65" s="5" t="s">
        <v>0</v>
      </c>
      <c r="F65" s="9">
        <f>SUM(F7:F64)</f>
        <v>21970.52</v>
      </c>
      <c r="G65" s="25">
        <f>SUM(G7:G64)</f>
        <v>0.96860000000000002</v>
      </c>
    </row>
    <row r="66" spans="1:7" ht="12.95" customHeight="1">
      <c r="A66" s="1"/>
      <c r="B66" s="26" t="s">
        <v>49</v>
      </c>
      <c r="C66" s="10" t="s">
        <v>0</v>
      </c>
      <c r="D66" s="10" t="s">
        <v>0</v>
      </c>
      <c r="E66" s="10" t="s">
        <v>0</v>
      </c>
      <c r="F66" s="11" t="s">
        <v>50</v>
      </c>
      <c r="G66" s="27" t="s">
        <v>50</v>
      </c>
    </row>
    <row r="67" spans="1:7" ht="12.95" customHeight="1">
      <c r="A67" s="1"/>
      <c r="B67" s="26" t="s">
        <v>48</v>
      </c>
      <c r="C67" s="10" t="s">
        <v>0</v>
      </c>
      <c r="D67" s="10" t="s">
        <v>0</v>
      </c>
      <c r="E67" s="10" t="s">
        <v>0</v>
      </c>
      <c r="F67" s="11" t="s">
        <v>50</v>
      </c>
      <c r="G67" s="27" t="s">
        <v>50</v>
      </c>
    </row>
    <row r="68" spans="1:7" ht="12.95" customHeight="1">
      <c r="A68" s="1"/>
      <c r="B68" s="26" t="s">
        <v>51</v>
      </c>
      <c r="C68" s="12" t="s">
        <v>0</v>
      </c>
      <c r="D68" s="10" t="s">
        <v>0</v>
      </c>
      <c r="E68" s="12" t="s">
        <v>0</v>
      </c>
      <c r="F68" s="9">
        <f>+F65</f>
        <v>21970.52</v>
      </c>
      <c r="G68" s="25">
        <f>+G65</f>
        <v>0.96860000000000002</v>
      </c>
    </row>
    <row r="69" spans="1:7">
      <c r="A69" s="1"/>
      <c r="B69" s="26" t="s">
        <v>52</v>
      </c>
      <c r="C69" s="5" t="s">
        <v>0</v>
      </c>
      <c r="D69" s="10" t="s">
        <v>0</v>
      </c>
      <c r="E69" s="5" t="s">
        <v>0</v>
      </c>
      <c r="F69" s="13">
        <f>+F70-F68</f>
        <v>703.45000000000073</v>
      </c>
      <c r="G69" s="25">
        <f>+G70-G68</f>
        <v>3.1399999999999983E-2</v>
      </c>
    </row>
    <row r="70" spans="1:7" ht="13.5" thickBot="1">
      <c r="A70" s="1"/>
      <c r="B70" s="28" t="s">
        <v>53</v>
      </c>
      <c r="C70" s="29" t="s">
        <v>0</v>
      </c>
      <c r="D70" s="29" t="s">
        <v>0</v>
      </c>
      <c r="E70" s="29" t="s">
        <v>0</v>
      </c>
      <c r="F70" s="30">
        <v>22673.97</v>
      </c>
      <c r="G70" s="31">
        <v>1</v>
      </c>
    </row>
    <row r="71" spans="1:7">
      <c r="A71" s="1"/>
      <c r="B71" s="34"/>
      <c r="C71" s="1"/>
      <c r="D71" s="1"/>
      <c r="E71" s="1"/>
      <c r="F71" s="16"/>
      <c r="G71" s="1"/>
    </row>
  </sheetData>
  <sortState ref="B5:G77">
    <sortCondition descending="1" ref="F5:F77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6"/>
  <dimension ref="A1:G66"/>
  <sheetViews>
    <sheetView zoomScale="90" zoomScaleNormal="90" workbookViewId="0">
      <selection activeCell="B1" sqref="B1"/>
    </sheetView>
  </sheetViews>
  <sheetFormatPr defaultRowHeight="12.75"/>
  <cols>
    <col min="1" max="1" width="2.5703125" customWidth="1"/>
    <col min="2" max="2" width="50.5703125" customWidth="1"/>
    <col min="3" max="3" width="26.42578125" customWidth="1"/>
    <col min="4" max="4" width="40" bestFit="1" customWidth="1"/>
    <col min="5" max="5" width="8.71093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74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7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7" ht="12.95" customHeight="1">
      <c r="A5" s="6"/>
      <c r="B5" s="21" t="s">
        <v>6</v>
      </c>
      <c r="C5" s="37" t="s">
        <v>0</v>
      </c>
      <c r="D5" s="5" t="s">
        <v>0</v>
      </c>
      <c r="E5" s="5" t="s">
        <v>0</v>
      </c>
      <c r="F5" s="39"/>
      <c r="G5" s="41" t="s">
        <v>0</v>
      </c>
    </row>
    <row r="6" spans="1:7" ht="12.95" customHeight="1">
      <c r="A6" s="6"/>
      <c r="B6" s="21" t="s">
        <v>7</v>
      </c>
      <c r="C6" s="37" t="s">
        <v>0</v>
      </c>
      <c r="D6" s="5" t="s">
        <v>0</v>
      </c>
      <c r="E6" s="5" t="s">
        <v>0</v>
      </c>
      <c r="F6" s="39"/>
      <c r="G6" s="41" t="s">
        <v>0</v>
      </c>
    </row>
    <row r="7" spans="1:7" ht="12.95" customHeight="1">
      <c r="A7" s="1"/>
      <c r="B7" s="23" t="s">
        <v>91</v>
      </c>
      <c r="C7" s="5" t="s">
        <v>16</v>
      </c>
      <c r="D7" s="5" t="s">
        <v>17</v>
      </c>
      <c r="E7" s="7">
        <v>3209</v>
      </c>
      <c r="F7" s="38">
        <v>43.93</v>
      </c>
      <c r="G7" s="40">
        <f t="shared" ref="G7:G38" si="0">+ROUND(F7/$F$63,4)</f>
        <v>8.8099999999999998E-2</v>
      </c>
    </row>
    <row r="8" spans="1:7" ht="12.95" customHeight="1">
      <c r="A8" s="1"/>
      <c r="B8" s="23" t="s">
        <v>132</v>
      </c>
      <c r="C8" s="5" t="s">
        <v>153</v>
      </c>
      <c r="D8" s="5" t="s">
        <v>84</v>
      </c>
      <c r="E8" s="7">
        <v>7424</v>
      </c>
      <c r="F8" s="38">
        <v>29.44</v>
      </c>
      <c r="G8" s="40">
        <f t="shared" si="0"/>
        <v>5.8999999999999997E-2</v>
      </c>
    </row>
    <row r="9" spans="1:7" ht="12.95" customHeight="1">
      <c r="A9" s="6"/>
      <c r="B9" s="23" t="s">
        <v>113</v>
      </c>
      <c r="C9" s="37" t="s">
        <v>66</v>
      </c>
      <c r="D9" s="5" t="s">
        <v>27</v>
      </c>
      <c r="E9" s="7">
        <v>2700</v>
      </c>
      <c r="F9" s="8">
        <v>26.06</v>
      </c>
      <c r="G9" s="24">
        <f t="shared" si="0"/>
        <v>5.2200000000000003E-2</v>
      </c>
    </row>
    <row r="10" spans="1:7" ht="12.95" customHeight="1">
      <c r="A10" s="6"/>
      <c r="B10" s="23" t="s">
        <v>89</v>
      </c>
      <c r="C10" s="37" t="s">
        <v>14</v>
      </c>
      <c r="D10" s="5" t="s">
        <v>15</v>
      </c>
      <c r="E10" s="7">
        <v>1978</v>
      </c>
      <c r="F10" s="8">
        <v>24.55</v>
      </c>
      <c r="G10" s="24">
        <f t="shared" si="0"/>
        <v>4.9200000000000001E-2</v>
      </c>
    </row>
    <row r="11" spans="1:7" ht="12.95" customHeight="1">
      <c r="A11" s="6"/>
      <c r="B11" s="23" t="s">
        <v>151</v>
      </c>
      <c r="C11" s="37" t="s">
        <v>152</v>
      </c>
      <c r="D11" s="5" t="s">
        <v>80</v>
      </c>
      <c r="E11" s="7">
        <v>1988</v>
      </c>
      <c r="F11" s="8">
        <v>19.78</v>
      </c>
      <c r="G11" s="24">
        <f t="shared" si="0"/>
        <v>3.9699999999999999E-2</v>
      </c>
    </row>
    <row r="12" spans="1:7" ht="12.95" customHeight="1">
      <c r="A12" s="6"/>
      <c r="B12" s="23" t="s">
        <v>105</v>
      </c>
      <c r="C12" s="37" t="s">
        <v>26</v>
      </c>
      <c r="D12" s="5" t="s">
        <v>27</v>
      </c>
      <c r="E12" s="7">
        <v>194</v>
      </c>
      <c r="F12" s="8">
        <v>17.649999999999999</v>
      </c>
      <c r="G12" s="24">
        <f t="shared" si="0"/>
        <v>3.5400000000000001E-2</v>
      </c>
    </row>
    <row r="13" spans="1:7" ht="12.95" customHeight="1">
      <c r="A13" s="6"/>
      <c r="B13" s="23" t="s">
        <v>136</v>
      </c>
      <c r="C13" s="37" t="s">
        <v>137</v>
      </c>
      <c r="D13" s="5" t="s">
        <v>46</v>
      </c>
      <c r="E13" s="7">
        <v>872</v>
      </c>
      <c r="F13" s="8">
        <v>15.29</v>
      </c>
      <c r="G13" s="24">
        <f t="shared" si="0"/>
        <v>3.0700000000000002E-2</v>
      </c>
    </row>
    <row r="14" spans="1:7" ht="12.95" customHeight="1">
      <c r="A14" s="6"/>
      <c r="B14" s="23" t="s">
        <v>271</v>
      </c>
      <c r="C14" s="37" t="s">
        <v>273</v>
      </c>
      <c r="D14" s="5" t="s">
        <v>55</v>
      </c>
      <c r="E14" s="7">
        <v>20</v>
      </c>
      <c r="F14" s="8">
        <v>14.75</v>
      </c>
      <c r="G14" s="24">
        <f t="shared" si="0"/>
        <v>2.9600000000000001E-2</v>
      </c>
    </row>
    <row r="15" spans="1:7" ht="12.95" customHeight="1">
      <c r="A15" s="6"/>
      <c r="B15" s="23" t="s">
        <v>133</v>
      </c>
      <c r="C15" s="37" t="s">
        <v>228</v>
      </c>
      <c r="D15" s="5" t="s">
        <v>60</v>
      </c>
      <c r="E15" s="7">
        <v>5028</v>
      </c>
      <c r="F15" s="8">
        <v>14.56</v>
      </c>
      <c r="G15" s="24">
        <f t="shared" si="0"/>
        <v>2.92E-2</v>
      </c>
    </row>
    <row r="16" spans="1:7" ht="12.95" customHeight="1">
      <c r="A16" s="6"/>
      <c r="B16" s="23" t="s">
        <v>127</v>
      </c>
      <c r="C16" s="37" t="s">
        <v>79</v>
      </c>
      <c r="D16" s="5" t="s">
        <v>80</v>
      </c>
      <c r="E16" s="7">
        <v>6881</v>
      </c>
      <c r="F16" s="8">
        <v>13.8</v>
      </c>
      <c r="G16" s="24">
        <f t="shared" si="0"/>
        <v>2.7699999999999999E-2</v>
      </c>
    </row>
    <row r="17" spans="1:7" ht="12.95" customHeight="1">
      <c r="A17" s="6"/>
      <c r="B17" s="23" t="s">
        <v>128</v>
      </c>
      <c r="C17" s="37" t="s">
        <v>83</v>
      </c>
      <c r="D17" s="5" t="s">
        <v>84</v>
      </c>
      <c r="E17" s="7">
        <v>2110</v>
      </c>
      <c r="F17" s="8">
        <v>12.69</v>
      </c>
      <c r="G17" s="24">
        <f t="shared" si="0"/>
        <v>2.5399999999999999E-2</v>
      </c>
    </row>
    <row r="18" spans="1:7" ht="12.95" customHeight="1">
      <c r="A18" s="6"/>
      <c r="B18" s="23" t="s">
        <v>240</v>
      </c>
      <c r="C18" s="37" t="s">
        <v>245</v>
      </c>
      <c r="D18" s="5" t="s">
        <v>55</v>
      </c>
      <c r="E18" s="7">
        <v>1877</v>
      </c>
      <c r="F18" s="8">
        <v>12.36</v>
      </c>
      <c r="G18" s="24">
        <f t="shared" si="0"/>
        <v>2.4799999999999999E-2</v>
      </c>
    </row>
    <row r="19" spans="1:7" ht="12.95" customHeight="1">
      <c r="A19" s="6"/>
      <c r="B19" s="23" t="s">
        <v>286</v>
      </c>
      <c r="C19" s="37" t="s">
        <v>290</v>
      </c>
      <c r="D19" s="5" t="s">
        <v>34</v>
      </c>
      <c r="E19" s="7">
        <v>1756</v>
      </c>
      <c r="F19" s="8">
        <v>11.34</v>
      </c>
      <c r="G19" s="24">
        <f t="shared" si="0"/>
        <v>2.2700000000000001E-2</v>
      </c>
    </row>
    <row r="20" spans="1:7" ht="12.95" customHeight="1">
      <c r="A20" s="6"/>
      <c r="B20" s="23" t="s">
        <v>198</v>
      </c>
      <c r="C20" s="37" t="s">
        <v>199</v>
      </c>
      <c r="D20" s="5" t="s">
        <v>17</v>
      </c>
      <c r="E20" s="7">
        <v>8407</v>
      </c>
      <c r="F20" s="8">
        <v>10.77</v>
      </c>
      <c r="G20" s="24">
        <f t="shared" si="0"/>
        <v>2.1600000000000001E-2</v>
      </c>
    </row>
    <row r="21" spans="1:7" ht="12.95" customHeight="1">
      <c r="A21" s="6"/>
      <c r="B21" s="23" t="s">
        <v>252</v>
      </c>
      <c r="C21" s="37" t="s">
        <v>251</v>
      </c>
      <c r="D21" s="5" t="s">
        <v>58</v>
      </c>
      <c r="E21" s="7">
        <v>996</v>
      </c>
      <c r="F21" s="8">
        <v>10.64</v>
      </c>
      <c r="G21" s="24">
        <f t="shared" si="0"/>
        <v>2.1299999999999999E-2</v>
      </c>
    </row>
    <row r="22" spans="1:7" ht="12.95" customHeight="1">
      <c r="A22" s="6"/>
      <c r="B22" s="23" t="s">
        <v>278</v>
      </c>
      <c r="C22" s="37" t="s">
        <v>275</v>
      </c>
      <c r="D22" s="5" t="s">
        <v>46</v>
      </c>
      <c r="E22" s="7">
        <v>4000</v>
      </c>
      <c r="F22" s="8">
        <v>10.59</v>
      </c>
      <c r="G22" s="24">
        <f t="shared" si="0"/>
        <v>2.12E-2</v>
      </c>
    </row>
    <row r="23" spans="1:7" ht="12.95" customHeight="1">
      <c r="A23" s="6"/>
      <c r="B23" s="23" t="s">
        <v>102</v>
      </c>
      <c r="C23" s="37" t="s">
        <v>348</v>
      </c>
      <c r="D23" s="5" t="s">
        <v>21</v>
      </c>
      <c r="E23" s="7">
        <v>1592</v>
      </c>
      <c r="F23" s="8">
        <v>10.35</v>
      </c>
      <c r="G23" s="24">
        <f t="shared" si="0"/>
        <v>2.07E-2</v>
      </c>
    </row>
    <row r="24" spans="1:7" ht="12.95" customHeight="1">
      <c r="A24" s="6"/>
      <c r="B24" s="23" t="s">
        <v>214</v>
      </c>
      <c r="C24" s="37" t="s">
        <v>215</v>
      </c>
      <c r="D24" s="5" t="s">
        <v>174</v>
      </c>
      <c r="E24" s="7">
        <v>570</v>
      </c>
      <c r="F24" s="8">
        <v>10.119999999999999</v>
      </c>
      <c r="G24" s="24">
        <f t="shared" si="0"/>
        <v>2.0299999999999999E-2</v>
      </c>
    </row>
    <row r="25" spans="1:7" ht="12.95" customHeight="1">
      <c r="A25" s="6"/>
      <c r="B25" s="23" t="s">
        <v>326</v>
      </c>
      <c r="C25" s="37" t="s">
        <v>324</v>
      </c>
      <c r="D25" s="5" t="s">
        <v>174</v>
      </c>
      <c r="E25" s="7">
        <v>1500</v>
      </c>
      <c r="F25" s="8">
        <v>8.4700000000000006</v>
      </c>
      <c r="G25" s="24">
        <f t="shared" si="0"/>
        <v>1.7000000000000001E-2</v>
      </c>
    </row>
    <row r="26" spans="1:7" ht="12.95" customHeight="1">
      <c r="A26" s="6"/>
      <c r="B26" s="23" t="s">
        <v>342</v>
      </c>
      <c r="C26" s="37" t="s">
        <v>336</v>
      </c>
      <c r="D26" s="5" t="s">
        <v>58</v>
      </c>
      <c r="E26" s="7">
        <v>3241</v>
      </c>
      <c r="F26" s="8">
        <v>7.83</v>
      </c>
      <c r="G26" s="24">
        <f t="shared" si="0"/>
        <v>1.5699999999999999E-2</v>
      </c>
    </row>
    <row r="27" spans="1:7" ht="12.95" customHeight="1">
      <c r="A27" s="6"/>
      <c r="B27" s="23" t="s">
        <v>204</v>
      </c>
      <c r="C27" s="37" t="s">
        <v>205</v>
      </c>
      <c r="D27" s="5" t="s">
        <v>84</v>
      </c>
      <c r="E27" s="7">
        <v>1554</v>
      </c>
      <c r="F27" s="8">
        <v>7.6</v>
      </c>
      <c r="G27" s="24">
        <f t="shared" si="0"/>
        <v>1.52E-2</v>
      </c>
    </row>
    <row r="28" spans="1:7" ht="12.95" customHeight="1">
      <c r="A28" s="6"/>
      <c r="B28" s="23" t="s">
        <v>187</v>
      </c>
      <c r="C28" s="37" t="s">
        <v>188</v>
      </c>
      <c r="D28" s="5" t="s">
        <v>46</v>
      </c>
      <c r="E28" s="7">
        <v>4765</v>
      </c>
      <c r="F28" s="8">
        <v>7.4</v>
      </c>
      <c r="G28" s="24">
        <f t="shared" si="0"/>
        <v>1.4800000000000001E-2</v>
      </c>
    </row>
    <row r="29" spans="1:7" ht="12.95" customHeight="1">
      <c r="A29" s="6"/>
      <c r="B29" s="23" t="s">
        <v>216</v>
      </c>
      <c r="C29" s="37" t="s">
        <v>217</v>
      </c>
      <c r="D29" s="5" t="s">
        <v>58</v>
      </c>
      <c r="E29" s="7">
        <v>2229</v>
      </c>
      <c r="F29" s="8">
        <v>7.33</v>
      </c>
      <c r="G29" s="24">
        <f t="shared" si="0"/>
        <v>1.47E-2</v>
      </c>
    </row>
    <row r="30" spans="1:7" ht="12.95" customHeight="1">
      <c r="A30" s="6"/>
      <c r="B30" s="23" t="s">
        <v>149</v>
      </c>
      <c r="C30" s="37" t="s">
        <v>150</v>
      </c>
      <c r="D30" s="5" t="s">
        <v>60</v>
      </c>
      <c r="E30" s="7">
        <v>3485</v>
      </c>
      <c r="F30" s="8">
        <v>6.67</v>
      </c>
      <c r="G30" s="24">
        <f t="shared" si="0"/>
        <v>1.34E-2</v>
      </c>
    </row>
    <row r="31" spans="1:7" ht="12.95" customHeight="1">
      <c r="A31" s="6"/>
      <c r="B31" s="23" t="s">
        <v>379</v>
      </c>
      <c r="C31" s="37" t="s">
        <v>389</v>
      </c>
      <c r="D31" s="5" t="s">
        <v>305</v>
      </c>
      <c r="E31" s="7">
        <v>4000</v>
      </c>
      <c r="F31" s="8">
        <v>6.6</v>
      </c>
      <c r="G31" s="24">
        <f t="shared" si="0"/>
        <v>1.32E-2</v>
      </c>
    </row>
    <row r="32" spans="1:7" ht="12.95" customHeight="1">
      <c r="A32" s="6"/>
      <c r="B32" s="23" t="s">
        <v>196</v>
      </c>
      <c r="C32" s="37" t="s">
        <v>197</v>
      </c>
      <c r="D32" s="5" t="s">
        <v>174</v>
      </c>
      <c r="E32" s="7">
        <v>965</v>
      </c>
      <c r="F32" s="8">
        <v>6.53</v>
      </c>
      <c r="G32" s="24">
        <f t="shared" si="0"/>
        <v>1.3100000000000001E-2</v>
      </c>
    </row>
    <row r="33" spans="1:7" ht="12.95" customHeight="1">
      <c r="A33" s="6"/>
      <c r="B33" s="23" t="s">
        <v>202</v>
      </c>
      <c r="C33" s="37" t="s">
        <v>203</v>
      </c>
      <c r="D33" s="5" t="s">
        <v>46</v>
      </c>
      <c r="E33" s="7">
        <v>1194</v>
      </c>
      <c r="F33" s="8">
        <v>6.53</v>
      </c>
      <c r="G33" s="24">
        <f t="shared" si="0"/>
        <v>1.3100000000000001E-2</v>
      </c>
    </row>
    <row r="34" spans="1:7" ht="12.95" customHeight="1">
      <c r="A34" s="6"/>
      <c r="B34" s="23" t="s">
        <v>260</v>
      </c>
      <c r="C34" s="37" t="s">
        <v>268</v>
      </c>
      <c r="D34" s="5" t="s">
        <v>46</v>
      </c>
      <c r="E34" s="7">
        <v>3659</v>
      </c>
      <c r="F34" s="8">
        <v>6.31</v>
      </c>
      <c r="G34" s="24">
        <f t="shared" si="0"/>
        <v>1.26E-2</v>
      </c>
    </row>
    <row r="35" spans="1:7" ht="12.95" customHeight="1">
      <c r="A35" s="6"/>
      <c r="B35" s="23" t="s">
        <v>145</v>
      </c>
      <c r="C35" s="37" t="s">
        <v>146</v>
      </c>
      <c r="D35" s="5" t="s">
        <v>60</v>
      </c>
      <c r="E35" s="7">
        <v>800</v>
      </c>
      <c r="F35" s="8">
        <v>6.17</v>
      </c>
      <c r="G35" s="24">
        <f t="shared" si="0"/>
        <v>1.24E-2</v>
      </c>
    </row>
    <row r="36" spans="1:7" ht="12.95" customHeight="1">
      <c r="A36" s="6"/>
      <c r="B36" s="23" t="s">
        <v>131</v>
      </c>
      <c r="C36" s="37" t="s">
        <v>70</v>
      </c>
      <c r="D36" s="5" t="s">
        <v>177</v>
      </c>
      <c r="E36" s="7">
        <v>23</v>
      </c>
      <c r="F36" s="8">
        <v>6.01</v>
      </c>
      <c r="G36" s="24">
        <f t="shared" si="0"/>
        <v>1.2E-2</v>
      </c>
    </row>
    <row r="37" spans="1:7" ht="12.95" customHeight="1">
      <c r="A37" s="6"/>
      <c r="B37" s="23" t="s">
        <v>100</v>
      </c>
      <c r="C37" s="37" t="s">
        <v>167</v>
      </c>
      <c r="D37" s="5" t="s">
        <v>30</v>
      </c>
      <c r="E37" s="7">
        <v>5080</v>
      </c>
      <c r="F37" s="8">
        <v>5.78</v>
      </c>
      <c r="G37" s="24">
        <f t="shared" si="0"/>
        <v>1.1599999999999999E-2</v>
      </c>
    </row>
    <row r="38" spans="1:7" ht="12.95" customHeight="1">
      <c r="A38" s="6"/>
      <c r="B38" s="23" t="s">
        <v>154</v>
      </c>
      <c r="C38" s="37" t="s">
        <v>155</v>
      </c>
      <c r="D38" s="5" t="s">
        <v>130</v>
      </c>
      <c r="E38" s="7">
        <v>4063</v>
      </c>
      <c r="F38" s="8">
        <v>5.67</v>
      </c>
      <c r="G38" s="24">
        <f t="shared" si="0"/>
        <v>1.14E-2</v>
      </c>
    </row>
    <row r="39" spans="1:7" ht="12.95" customHeight="1">
      <c r="A39" s="6"/>
      <c r="B39" s="23" t="s">
        <v>327</v>
      </c>
      <c r="C39" s="37" t="s">
        <v>325</v>
      </c>
      <c r="D39" s="5" t="s">
        <v>55</v>
      </c>
      <c r="E39" s="7">
        <v>411</v>
      </c>
      <c r="F39" s="8">
        <v>5.65</v>
      </c>
      <c r="G39" s="24">
        <f t="shared" ref="G39:G57" si="1">+ROUND(F39/$F$63,4)</f>
        <v>1.1299999999999999E-2</v>
      </c>
    </row>
    <row r="40" spans="1:7" ht="12.95" customHeight="1">
      <c r="A40" s="6"/>
      <c r="B40" s="23" t="s">
        <v>212</v>
      </c>
      <c r="C40" s="37" t="s">
        <v>213</v>
      </c>
      <c r="D40" s="5" t="s">
        <v>130</v>
      </c>
      <c r="E40" s="7">
        <v>1207</v>
      </c>
      <c r="F40" s="8">
        <v>5.55</v>
      </c>
      <c r="G40" s="24">
        <f t="shared" si="1"/>
        <v>1.11E-2</v>
      </c>
    </row>
    <row r="41" spans="1:7" ht="12.95" customHeight="1">
      <c r="A41" s="6"/>
      <c r="B41" s="23" t="s">
        <v>182</v>
      </c>
      <c r="C41" s="37" t="s">
        <v>183</v>
      </c>
      <c r="D41" s="5" t="s">
        <v>27</v>
      </c>
      <c r="E41" s="7">
        <v>4269</v>
      </c>
      <c r="F41" s="8">
        <v>5.52</v>
      </c>
      <c r="G41" s="24">
        <f t="shared" si="1"/>
        <v>1.11E-2</v>
      </c>
    </row>
    <row r="42" spans="1:7" ht="12.95" customHeight="1">
      <c r="A42" s="6"/>
      <c r="B42" s="23" t="s">
        <v>256</v>
      </c>
      <c r="C42" s="37" t="s">
        <v>264</v>
      </c>
      <c r="D42" s="5" t="s">
        <v>402</v>
      </c>
      <c r="E42" s="7">
        <v>3996</v>
      </c>
      <c r="F42" s="8">
        <v>5.47</v>
      </c>
      <c r="G42" s="24">
        <f t="shared" si="1"/>
        <v>1.0999999999999999E-2</v>
      </c>
    </row>
    <row r="43" spans="1:7" ht="12.95" customHeight="1">
      <c r="A43" s="6"/>
      <c r="B43" s="23" t="s">
        <v>218</v>
      </c>
      <c r="C43" s="37" t="s">
        <v>219</v>
      </c>
      <c r="D43" s="5" t="s">
        <v>30</v>
      </c>
      <c r="E43" s="7">
        <v>669</v>
      </c>
      <c r="F43" s="8">
        <v>5.18</v>
      </c>
      <c r="G43" s="24">
        <f t="shared" si="1"/>
        <v>1.04E-2</v>
      </c>
    </row>
    <row r="44" spans="1:7" ht="12.95" customHeight="1">
      <c r="A44" s="6"/>
      <c r="B44" s="23" t="s">
        <v>229</v>
      </c>
      <c r="C44" s="37" t="s">
        <v>232</v>
      </c>
      <c r="D44" s="5" t="s">
        <v>130</v>
      </c>
      <c r="E44" s="7">
        <v>2149</v>
      </c>
      <c r="F44" s="8">
        <v>5.09</v>
      </c>
      <c r="G44" s="24">
        <f t="shared" si="1"/>
        <v>1.0200000000000001E-2</v>
      </c>
    </row>
    <row r="45" spans="1:7" ht="12.95" customHeight="1">
      <c r="A45" s="6"/>
      <c r="B45" s="23" t="s">
        <v>392</v>
      </c>
      <c r="C45" s="37" t="s">
        <v>394</v>
      </c>
      <c r="D45" s="5" t="s">
        <v>55</v>
      </c>
      <c r="E45" s="7">
        <v>22</v>
      </c>
      <c r="F45" s="8">
        <v>4.84</v>
      </c>
      <c r="G45" s="24">
        <f t="shared" si="1"/>
        <v>9.7000000000000003E-3</v>
      </c>
    </row>
    <row r="46" spans="1:7" ht="12.95" customHeight="1">
      <c r="A46" s="6"/>
      <c r="B46" s="23" t="s">
        <v>134</v>
      </c>
      <c r="C46" s="37" t="s">
        <v>135</v>
      </c>
      <c r="D46" s="5" t="s">
        <v>80</v>
      </c>
      <c r="E46" s="7">
        <v>5686</v>
      </c>
      <c r="F46" s="8">
        <v>4.76</v>
      </c>
      <c r="G46" s="24">
        <f t="shared" si="1"/>
        <v>9.4999999999999998E-3</v>
      </c>
    </row>
    <row r="47" spans="1:7" ht="12.95" customHeight="1">
      <c r="A47" s="6"/>
      <c r="B47" s="23" t="s">
        <v>125</v>
      </c>
      <c r="C47" s="37" t="s">
        <v>87</v>
      </c>
      <c r="D47" s="5" t="s">
        <v>86</v>
      </c>
      <c r="E47" s="7">
        <v>2000</v>
      </c>
      <c r="F47" s="8">
        <v>4.75</v>
      </c>
      <c r="G47" s="24">
        <f t="shared" si="1"/>
        <v>9.4999999999999998E-3</v>
      </c>
    </row>
    <row r="48" spans="1:7" ht="12.95" customHeight="1">
      <c r="A48" s="6"/>
      <c r="B48" s="23" t="s">
        <v>350</v>
      </c>
      <c r="C48" s="37" t="s">
        <v>349</v>
      </c>
      <c r="D48" s="5" t="s">
        <v>402</v>
      </c>
      <c r="E48" s="7">
        <v>2400</v>
      </c>
      <c r="F48" s="8">
        <v>4.75</v>
      </c>
      <c r="G48" s="24">
        <f t="shared" si="1"/>
        <v>9.4999999999999998E-3</v>
      </c>
    </row>
    <row r="49" spans="1:7" ht="12.95" customHeight="1">
      <c r="A49" s="6"/>
      <c r="B49" s="23" t="s">
        <v>189</v>
      </c>
      <c r="C49" s="37" t="s">
        <v>190</v>
      </c>
      <c r="D49" s="5" t="s">
        <v>46</v>
      </c>
      <c r="E49" s="7">
        <v>581</v>
      </c>
      <c r="F49" s="8">
        <v>4.51</v>
      </c>
      <c r="G49" s="24">
        <f t="shared" si="1"/>
        <v>8.9999999999999993E-3</v>
      </c>
    </row>
    <row r="50" spans="1:7" ht="12.95" customHeight="1">
      <c r="A50" s="6"/>
      <c r="B50" s="23" t="s">
        <v>191</v>
      </c>
      <c r="C50" s="37" t="s">
        <v>192</v>
      </c>
      <c r="D50" s="5" t="s">
        <v>30</v>
      </c>
      <c r="E50" s="7">
        <v>62</v>
      </c>
      <c r="F50" s="8">
        <v>4.45</v>
      </c>
      <c r="G50" s="24">
        <f t="shared" si="1"/>
        <v>8.8999999999999999E-3</v>
      </c>
    </row>
    <row r="51" spans="1:7" ht="12.95" customHeight="1">
      <c r="A51" s="6"/>
      <c r="B51" s="23" t="s">
        <v>140</v>
      </c>
      <c r="C51" s="37" t="s">
        <v>141</v>
      </c>
      <c r="D51" s="5" t="s">
        <v>55</v>
      </c>
      <c r="E51" s="7">
        <v>1500</v>
      </c>
      <c r="F51" s="8">
        <v>4.2699999999999996</v>
      </c>
      <c r="G51" s="24">
        <f t="shared" si="1"/>
        <v>8.6E-3</v>
      </c>
    </row>
    <row r="52" spans="1:7" ht="12.95" customHeight="1">
      <c r="A52" s="6"/>
      <c r="B52" s="23" t="s">
        <v>162</v>
      </c>
      <c r="C52" s="37" t="s">
        <v>163</v>
      </c>
      <c r="D52" s="5" t="s">
        <v>46</v>
      </c>
      <c r="E52" s="7">
        <v>361</v>
      </c>
      <c r="F52" s="8">
        <v>4.0199999999999996</v>
      </c>
      <c r="G52" s="24">
        <f t="shared" si="1"/>
        <v>8.0999999999999996E-3</v>
      </c>
    </row>
    <row r="53" spans="1:7" ht="12.95" customHeight="1">
      <c r="A53" s="6"/>
      <c r="B53" s="23" t="s">
        <v>200</v>
      </c>
      <c r="C53" s="37" t="s">
        <v>201</v>
      </c>
      <c r="D53" s="5" t="s">
        <v>86</v>
      </c>
      <c r="E53" s="7">
        <v>5000</v>
      </c>
      <c r="F53" s="8">
        <v>3.75</v>
      </c>
      <c r="G53" s="24">
        <f t="shared" si="1"/>
        <v>7.4999999999999997E-3</v>
      </c>
    </row>
    <row r="54" spans="1:7" ht="12.95" customHeight="1">
      <c r="A54" s="6"/>
      <c r="B54" s="23" t="s">
        <v>123</v>
      </c>
      <c r="C54" s="37" t="s">
        <v>85</v>
      </c>
      <c r="D54" s="5" t="s">
        <v>60</v>
      </c>
      <c r="E54" s="7">
        <v>1000</v>
      </c>
      <c r="F54" s="8">
        <v>3.72</v>
      </c>
      <c r="G54" s="24">
        <f t="shared" si="1"/>
        <v>7.4999999999999997E-3</v>
      </c>
    </row>
    <row r="55" spans="1:7" ht="12.95" customHeight="1">
      <c r="A55" s="6"/>
      <c r="B55" s="23" t="s">
        <v>207</v>
      </c>
      <c r="C55" s="37" t="s">
        <v>208</v>
      </c>
      <c r="D55" s="5" t="s">
        <v>15</v>
      </c>
      <c r="E55" s="7">
        <v>1458</v>
      </c>
      <c r="F55" s="8">
        <v>3.7</v>
      </c>
      <c r="G55" s="24">
        <f t="shared" si="1"/>
        <v>7.4000000000000003E-3</v>
      </c>
    </row>
    <row r="56" spans="1:7" ht="12.95" customHeight="1">
      <c r="A56" s="6"/>
      <c r="B56" s="23" t="s">
        <v>168</v>
      </c>
      <c r="C56" s="37" t="s">
        <v>169</v>
      </c>
      <c r="D56" s="5" t="s">
        <v>130</v>
      </c>
      <c r="E56" s="7">
        <v>484</v>
      </c>
      <c r="F56" s="8">
        <v>3.32</v>
      </c>
      <c r="G56" s="24">
        <f t="shared" si="1"/>
        <v>6.7000000000000002E-3</v>
      </c>
    </row>
    <row r="57" spans="1:7" ht="12.95" customHeight="1">
      <c r="A57" s="6"/>
      <c r="B57" s="23" t="s">
        <v>393</v>
      </c>
      <c r="C57" s="37" t="s">
        <v>395</v>
      </c>
      <c r="D57" s="5" t="s">
        <v>30</v>
      </c>
      <c r="E57" s="7">
        <v>100</v>
      </c>
      <c r="F57" s="8">
        <v>1.36</v>
      </c>
      <c r="G57" s="24">
        <f t="shared" si="1"/>
        <v>2.7000000000000001E-3</v>
      </c>
    </row>
    <row r="58" spans="1:7" ht="12.95" customHeight="1">
      <c r="A58" s="1"/>
      <c r="B58" s="21" t="s">
        <v>48</v>
      </c>
      <c r="C58" s="5" t="s">
        <v>0</v>
      </c>
      <c r="D58" s="5" t="s">
        <v>0</v>
      </c>
      <c r="E58" s="5" t="s">
        <v>0</v>
      </c>
      <c r="F58" s="9">
        <f>SUM(F7:F57)</f>
        <v>488.22999999999985</v>
      </c>
      <c r="G58" s="25">
        <f>SUM(G7:G57)</f>
        <v>0.9786999999999999</v>
      </c>
    </row>
    <row r="59" spans="1:7" ht="12.95" customHeight="1">
      <c r="A59" s="1"/>
      <c r="B59" s="26" t="s">
        <v>49</v>
      </c>
      <c r="C59" s="10" t="s">
        <v>0</v>
      </c>
      <c r="D59" s="10" t="s">
        <v>0</v>
      </c>
      <c r="E59" s="10" t="s">
        <v>0</v>
      </c>
      <c r="F59" s="11" t="s">
        <v>50</v>
      </c>
      <c r="G59" s="27" t="s">
        <v>50</v>
      </c>
    </row>
    <row r="60" spans="1:7" ht="12.95" customHeight="1">
      <c r="A60" s="1"/>
      <c r="B60" s="26" t="s">
        <v>48</v>
      </c>
      <c r="C60" s="10" t="s">
        <v>0</v>
      </c>
      <c r="D60" s="10" t="s">
        <v>0</v>
      </c>
      <c r="E60" s="10" t="s">
        <v>0</v>
      </c>
      <c r="F60" s="11" t="s">
        <v>50</v>
      </c>
      <c r="G60" s="27" t="s">
        <v>50</v>
      </c>
    </row>
    <row r="61" spans="1:7" ht="12.95" customHeight="1">
      <c r="A61" s="1"/>
      <c r="B61" s="26" t="s">
        <v>51</v>
      </c>
      <c r="C61" s="12" t="s">
        <v>0</v>
      </c>
      <c r="D61" s="10" t="s">
        <v>0</v>
      </c>
      <c r="E61" s="12" t="s">
        <v>0</v>
      </c>
      <c r="F61" s="9">
        <f>+F58</f>
        <v>488.22999999999985</v>
      </c>
      <c r="G61" s="25">
        <f>+G58</f>
        <v>0.9786999999999999</v>
      </c>
    </row>
    <row r="62" spans="1:7" ht="12.95" customHeight="1">
      <c r="A62" s="1"/>
      <c r="B62" s="26" t="s">
        <v>52</v>
      </c>
      <c r="C62" s="5" t="s">
        <v>0</v>
      </c>
      <c r="D62" s="10" t="s">
        <v>0</v>
      </c>
      <c r="E62" s="5" t="s">
        <v>0</v>
      </c>
      <c r="F62" s="13">
        <f>+F63-F61</f>
        <v>10.600000000000136</v>
      </c>
      <c r="G62" s="25">
        <f>+G63-G61</f>
        <v>2.1300000000000097E-2</v>
      </c>
    </row>
    <row r="63" spans="1:7" ht="12.95" customHeight="1" thickBot="1">
      <c r="A63" s="1"/>
      <c r="B63" s="28" t="s">
        <v>53</v>
      </c>
      <c r="C63" s="29" t="s">
        <v>0</v>
      </c>
      <c r="D63" s="29" t="s">
        <v>0</v>
      </c>
      <c r="E63" s="29" t="s">
        <v>0</v>
      </c>
      <c r="F63" s="30">
        <v>498.83</v>
      </c>
      <c r="G63" s="31">
        <v>1</v>
      </c>
    </row>
    <row r="64" spans="1:7">
      <c r="A64" s="1"/>
      <c r="B64" s="4" t="s">
        <v>0</v>
      </c>
      <c r="C64" s="1"/>
      <c r="D64" s="1"/>
      <c r="E64" s="1"/>
      <c r="F64" s="1"/>
      <c r="G64" s="1"/>
    </row>
    <row r="65" spans="2:2">
      <c r="B65" s="34"/>
    </row>
    <row r="66" spans="2:2">
      <c r="B66" s="34"/>
    </row>
  </sheetData>
  <sortState ref="B5:G61">
    <sortCondition descending="1" ref="F5:F6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7"/>
  <dimension ref="A1:G36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27" bestFit="1" customWidth="1"/>
    <col min="5" max="5" width="8.85546875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68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7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7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</row>
    <row r="6" spans="1:7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</row>
    <row r="7" spans="1:7" ht="12.95" customHeight="1">
      <c r="A7" s="1"/>
      <c r="B7" s="23" t="s">
        <v>92</v>
      </c>
      <c r="C7" s="5" t="s">
        <v>8</v>
      </c>
      <c r="D7" s="5" t="s">
        <v>9</v>
      </c>
      <c r="E7" s="7">
        <v>6062</v>
      </c>
      <c r="F7" s="38">
        <v>125.01</v>
      </c>
      <c r="G7" s="40">
        <f t="shared" ref="G7:G27" si="0">ROUND(F7/$F$33,4)</f>
        <v>0.1988</v>
      </c>
    </row>
    <row r="8" spans="1:7" ht="12.95" customHeight="1">
      <c r="A8" s="1"/>
      <c r="B8" s="23" t="s">
        <v>94</v>
      </c>
      <c r="C8" s="5" t="s">
        <v>18</v>
      </c>
      <c r="D8" s="5" t="s">
        <v>9</v>
      </c>
      <c r="E8" s="7">
        <v>32230</v>
      </c>
      <c r="F8" s="38">
        <v>110.44</v>
      </c>
      <c r="G8" s="40">
        <f t="shared" si="0"/>
        <v>0.17560000000000001</v>
      </c>
    </row>
    <row r="9" spans="1:7" ht="12.95" customHeight="1">
      <c r="A9" s="6"/>
      <c r="B9" s="23" t="s">
        <v>96</v>
      </c>
      <c r="C9" s="5" t="s">
        <v>22</v>
      </c>
      <c r="D9" s="5" t="s">
        <v>9</v>
      </c>
      <c r="E9" s="7">
        <v>10804</v>
      </c>
      <c r="F9" s="8">
        <v>70.14</v>
      </c>
      <c r="G9" s="24">
        <f t="shared" si="0"/>
        <v>0.1115</v>
      </c>
    </row>
    <row r="10" spans="1:7" ht="12.95" customHeight="1">
      <c r="A10" s="6"/>
      <c r="B10" s="23" t="s">
        <v>104</v>
      </c>
      <c r="C10" s="5" t="s">
        <v>38</v>
      </c>
      <c r="D10" s="5" t="s">
        <v>9</v>
      </c>
      <c r="E10" s="7">
        <v>4959</v>
      </c>
      <c r="F10" s="8">
        <v>63.74</v>
      </c>
      <c r="G10" s="24">
        <f t="shared" si="0"/>
        <v>0.1014</v>
      </c>
    </row>
    <row r="11" spans="1:7" ht="12.95" customHeight="1">
      <c r="A11" s="6"/>
      <c r="B11" s="23" t="s">
        <v>121</v>
      </c>
      <c r="C11" s="5" t="s">
        <v>206</v>
      </c>
      <c r="D11" s="5" t="s">
        <v>9</v>
      </c>
      <c r="E11" s="7">
        <v>11545</v>
      </c>
      <c r="F11" s="8">
        <v>39.65</v>
      </c>
      <c r="G11" s="24">
        <f t="shared" si="0"/>
        <v>6.3E-2</v>
      </c>
    </row>
    <row r="12" spans="1:7" ht="12.95" customHeight="1">
      <c r="A12" s="6"/>
      <c r="B12" s="23" t="s">
        <v>110</v>
      </c>
      <c r="C12" s="5" t="s">
        <v>59</v>
      </c>
      <c r="D12" s="5" t="s">
        <v>9</v>
      </c>
      <c r="E12" s="7">
        <v>1832</v>
      </c>
      <c r="F12" s="8">
        <v>34.880000000000003</v>
      </c>
      <c r="G12" s="24">
        <f t="shared" si="0"/>
        <v>5.5500000000000001E-2</v>
      </c>
    </row>
    <row r="13" spans="1:7" ht="12.95" customHeight="1">
      <c r="A13" s="6"/>
      <c r="B13" s="23" t="s">
        <v>19</v>
      </c>
      <c r="C13" s="5" t="s">
        <v>20</v>
      </c>
      <c r="D13" s="5" t="s">
        <v>9</v>
      </c>
      <c r="E13" s="7">
        <v>10449</v>
      </c>
      <c r="F13" s="8">
        <v>32.270000000000003</v>
      </c>
      <c r="G13" s="24">
        <f t="shared" si="0"/>
        <v>5.1299999999999998E-2</v>
      </c>
    </row>
    <row r="14" spans="1:7" ht="12.95" customHeight="1">
      <c r="A14" s="6"/>
      <c r="B14" s="23" t="s">
        <v>111</v>
      </c>
      <c r="C14" s="5" t="s">
        <v>139</v>
      </c>
      <c r="D14" s="5" t="s">
        <v>13</v>
      </c>
      <c r="E14" s="7">
        <v>761</v>
      </c>
      <c r="F14" s="8">
        <v>21.76</v>
      </c>
      <c r="G14" s="24">
        <f t="shared" si="0"/>
        <v>3.4599999999999999E-2</v>
      </c>
    </row>
    <row r="15" spans="1:7" ht="12.95" customHeight="1">
      <c r="A15" s="6"/>
      <c r="B15" s="23" t="s">
        <v>88</v>
      </c>
      <c r="C15" s="5" t="s">
        <v>12</v>
      </c>
      <c r="D15" s="5" t="s">
        <v>13</v>
      </c>
      <c r="E15" s="7">
        <v>1021</v>
      </c>
      <c r="F15" s="8">
        <v>19.72</v>
      </c>
      <c r="G15" s="24">
        <f t="shared" si="0"/>
        <v>3.1399999999999997E-2</v>
      </c>
    </row>
    <row r="16" spans="1:7" ht="12.95" customHeight="1">
      <c r="A16" s="6"/>
      <c r="B16" s="23" t="s">
        <v>258</v>
      </c>
      <c r="C16" s="5" t="s">
        <v>266</v>
      </c>
      <c r="D16" s="5" t="s">
        <v>9</v>
      </c>
      <c r="E16" s="7">
        <v>3000</v>
      </c>
      <c r="F16" s="8">
        <v>18.8</v>
      </c>
      <c r="G16" s="24">
        <f t="shared" si="0"/>
        <v>2.9899999999999999E-2</v>
      </c>
    </row>
    <row r="17" spans="1:7" ht="12.95" customHeight="1">
      <c r="A17" s="6"/>
      <c r="B17" s="23" t="s">
        <v>178</v>
      </c>
      <c r="C17" s="5" t="s">
        <v>179</v>
      </c>
      <c r="D17" s="5" t="s">
        <v>13</v>
      </c>
      <c r="E17" s="7">
        <v>2311</v>
      </c>
      <c r="F17" s="8">
        <v>11.31</v>
      </c>
      <c r="G17" s="24">
        <f t="shared" si="0"/>
        <v>1.7999999999999999E-2</v>
      </c>
    </row>
    <row r="18" spans="1:7" ht="12.95" customHeight="1">
      <c r="A18" s="6"/>
      <c r="B18" s="23" t="s">
        <v>224</v>
      </c>
      <c r="C18" s="5" t="s">
        <v>225</v>
      </c>
      <c r="D18" s="5" t="s">
        <v>9</v>
      </c>
      <c r="E18" s="7">
        <v>5186</v>
      </c>
      <c r="F18" s="8">
        <v>10.51</v>
      </c>
      <c r="G18" s="24">
        <f t="shared" si="0"/>
        <v>1.67E-2</v>
      </c>
    </row>
    <row r="19" spans="1:7" ht="12.95" customHeight="1">
      <c r="A19" s="6"/>
      <c r="B19" s="23" t="s">
        <v>304</v>
      </c>
      <c r="C19" s="5" t="s">
        <v>299</v>
      </c>
      <c r="D19" s="5" t="s">
        <v>9</v>
      </c>
      <c r="E19" s="7">
        <v>2500</v>
      </c>
      <c r="F19" s="8">
        <v>8.3000000000000007</v>
      </c>
      <c r="G19" s="24">
        <f t="shared" si="0"/>
        <v>1.32E-2</v>
      </c>
    </row>
    <row r="20" spans="1:7" ht="12.95" customHeight="1">
      <c r="A20" s="6"/>
      <c r="B20" s="23" t="s">
        <v>158</v>
      </c>
      <c r="C20" s="5" t="s">
        <v>159</v>
      </c>
      <c r="D20" s="5" t="s">
        <v>9</v>
      </c>
      <c r="E20" s="7">
        <v>8739</v>
      </c>
      <c r="F20" s="8">
        <v>7.08</v>
      </c>
      <c r="G20" s="24">
        <f t="shared" si="0"/>
        <v>1.1299999999999999E-2</v>
      </c>
    </row>
    <row r="21" spans="1:7" ht="12.95" customHeight="1">
      <c r="A21" s="6"/>
      <c r="B21" s="23" t="s">
        <v>307</v>
      </c>
      <c r="C21" s="5" t="s">
        <v>306</v>
      </c>
      <c r="D21" s="5" t="s">
        <v>13</v>
      </c>
      <c r="E21" s="7">
        <v>1260</v>
      </c>
      <c r="F21" s="8">
        <v>4.7300000000000004</v>
      </c>
      <c r="G21" s="24">
        <f t="shared" si="0"/>
        <v>7.4999999999999997E-3</v>
      </c>
    </row>
    <row r="22" spans="1:7" ht="12.95" customHeight="1">
      <c r="A22" s="6"/>
      <c r="B22" s="23" t="s">
        <v>184</v>
      </c>
      <c r="C22" s="5" t="s">
        <v>185</v>
      </c>
      <c r="D22" s="5" t="s">
        <v>13</v>
      </c>
      <c r="E22" s="7">
        <v>293</v>
      </c>
      <c r="F22" s="8">
        <v>4.7</v>
      </c>
      <c r="G22" s="24">
        <f t="shared" si="0"/>
        <v>7.4999999999999997E-3</v>
      </c>
    </row>
    <row r="23" spans="1:7" ht="12.95" customHeight="1">
      <c r="A23" s="6"/>
      <c r="B23" s="23" t="s">
        <v>370</v>
      </c>
      <c r="C23" s="5" t="s">
        <v>380</v>
      </c>
      <c r="D23" s="5" t="s">
        <v>13</v>
      </c>
      <c r="E23" s="7">
        <v>4000</v>
      </c>
      <c r="F23" s="8">
        <v>4</v>
      </c>
      <c r="G23" s="24">
        <f t="shared" si="0"/>
        <v>6.4000000000000003E-3</v>
      </c>
    </row>
    <row r="24" spans="1:7" ht="12.95" customHeight="1">
      <c r="A24" s="6"/>
      <c r="B24" s="23" t="s">
        <v>329</v>
      </c>
      <c r="C24" s="5" t="s">
        <v>328</v>
      </c>
      <c r="D24" s="5" t="s">
        <v>13</v>
      </c>
      <c r="E24" s="7">
        <v>500</v>
      </c>
      <c r="F24" s="8">
        <v>3.62</v>
      </c>
      <c r="G24" s="24">
        <f t="shared" si="0"/>
        <v>5.7999999999999996E-3</v>
      </c>
    </row>
    <row r="25" spans="1:7" ht="12.95" customHeight="1">
      <c r="A25" s="6"/>
      <c r="B25" s="23" t="s">
        <v>318</v>
      </c>
      <c r="C25" s="5" t="s">
        <v>310</v>
      </c>
      <c r="D25" s="5" t="s">
        <v>9</v>
      </c>
      <c r="E25" s="7">
        <v>2000</v>
      </c>
      <c r="F25" s="8">
        <v>3.57</v>
      </c>
      <c r="G25" s="24">
        <f t="shared" si="0"/>
        <v>5.7000000000000002E-3</v>
      </c>
    </row>
    <row r="26" spans="1:7" ht="12.95" customHeight="1">
      <c r="A26" s="6"/>
      <c r="B26" s="23" t="s">
        <v>270</v>
      </c>
      <c r="C26" s="5" t="s">
        <v>272</v>
      </c>
      <c r="D26" s="5" t="s">
        <v>13</v>
      </c>
      <c r="E26" s="7">
        <v>52</v>
      </c>
      <c r="F26" s="8">
        <v>3.51</v>
      </c>
      <c r="G26" s="24">
        <f t="shared" si="0"/>
        <v>5.5999999999999999E-3</v>
      </c>
    </row>
    <row r="27" spans="1:7" ht="12.95" customHeight="1">
      <c r="A27" s="6"/>
      <c r="B27" s="23" t="s">
        <v>353</v>
      </c>
      <c r="C27" s="5" t="s">
        <v>352</v>
      </c>
      <c r="D27" s="5" t="s">
        <v>13</v>
      </c>
      <c r="E27" s="7">
        <v>1000</v>
      </c>
      <c r="F27" s="8">
        <v>3.35</v>
      </c>
      <c r="G27" s="24">
        <f t="shared" si="0"/>
        <v>5.3E-3</v>
      </c>
    </row>
    <row r="28" spans="1:7" ht="12.95" customHeight="1">
      <c r="A28" s="1"/>
      <c r="B28" s="21" t="s">
        <v>48</v>
      </c>
      <c r="C28" s="5" t="s">
        <v>0</v>
      </c>
      <c r="D28" s="5" t="s">
        <v>0</v>
      </c>
      <c r="E28" s="5" t="s">
        <v>0</v>
      </c>
      <c r="F28" s="9">
        <f>SUM(F7:F27)</f>
        <v>601.08999999999992</v>
      </c>
      <c r="G28" s="25">
        <f>SUM(G7:G27)</f>
        <v>0.95600000000000007</v>
      </c>
    </row>
    <row r="29" spans="1:7" ht="12.95" customHeight="1">
      <c r="A29" s="1"/>
      <c r="B29" s="26" t="s">
        <v>49</v>
      </c>
      <c r="C29" s="10" t="s">
        <v>0</v>
      </c>
      <c r="D29" s="10" t="s">
        <v>0</v>
      </c>
      <c r="E29" s="10" t="s">
        <v>0</v>
      </c>
      <c r="F29" s="11" t="s">
        <v>50</v>
      </c>
      <c r="G29" s="27" t="s">
        <v>50</v>
      </c>
    </row>
    <row r="30" spans="1:7" ht="12.95" customHeight="1">
      <c r="A30" s="1"/>
      <c r="B30" s="26" t="s">
        <v>48</v>
      </c>
      <c r="C30" s="10" t="s">
        <v>0</v>
      </c>
      <c r="D30" s="10" t="s">
        <v>0</v>
      </c>
      <c r="E30" s="10" t="s">
        <v>0</v>
      </c>
      <c r="F30" s="11" t="s">
        <v>50</v>
      </c>
      <c r="G30" s="27" t="s">
        <v>50</v>
      </c>
    </row>
    <row r="31" spans="1:7" ht="12.95" customHeight="1">
      <c r="A31" s="1"/>
      <c r="B31" s="26" t="s">
        <v>51</v>
      </c>
      <c r="C31" s="12" t="s">
        <v>0</v>
      </c>
      <c r="D31" s="10" t="s">
        <v>0</v>
      </c>
      <c r="E31" s="12" t="s">
        <v>0</v>
      </c>
      <c r="F31" s="9">
        <f>+F28</f>
        <v>601.08999999999992</v>
      </c>
      <c r="G31" s="25">
        <f>+G28</f>
        <v>0.95600000000000007</v>
      </c>
    </row>
    <row r="32" spans="1:7" ht="12.95" customHeight="1">
      <c r="A32" s="1"/>
      <c r="B32" s="26" t="s">
        <v>52</v>
      </c>
      <c r="C32" s="5" t="s">
        <v>0</v>
      </c>
      <c r="D32" s="10" t="s">
        <v>0</v>
      </c>
      <c r="E32" s="5" t="s">
        <v>0</v>
      </c>
      <c r="F32" s="13">
        <f>+F33-F31</f>
        <v>27.790000000000077</v>
      </c>
      <c r="G32" s="25">
        <f>+G33-G31</f>
        <v>4.3999999999999928E-2</v>
      </c>
    </row>
    <row r="33" spans="1:7" ht="12.95" customHeight="1" thickBot="1">
      <c r="A33" s="1"/>
      <c r="B33" s="28" t="s">
        <v>53</v>
      </c>
      <c r="C33" s="29" t="s">
        <v>0</v>
      </c>
      <c r="D33" s="29" t="s">
        <v>0</v>
      </c>
      <c r="E33" s="29" t="s">
        <v>0</v>
      </c>
      <c r="F33" s="30">
        <v>628.88</v>
      </c>
      <c r="G33" s="31">
        <v>1</v>
      </c>
    </row>
    <row r="34" spans="1:7">
      <c r="A34" s="1"/>
      <c r="B34" s="2"/>
      <c r="C34" s="1"/>
      <c r="D34" s="1"/>
      <c r="E34" s="1"/>
      <c r="F34" s="1"/>
      <c r="G34" s="1"/>
    </row>
    <row r="35" spans="1:7">
      <c r="B35" s="34"/>
    </row>
    <row r="36" spans="1:7">
      <c r="B36" s="34"/>
    </row>
  </sheetData>
  <sortState ref="B5:G32">
    <sortCondition descending="1" ref="F5:F32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8"/>
  <dimension ref="A1:I74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27" customWidth="1"/>
    <col min="4" max="4" width="30.7109375" bestFit="1" customWidth="1"/>
    <col min="5" max="5" width="9.7109375" customWidth="1"/>
    <col min="6" max="6" width="20.85546875" bestFit="1" customWidth="1"/>
    <col min="7" max="7" width="13.7109375" bestFit="1" customWidth="1"/>
    <col min="9" max="9" width="24.85546875" bestFit="1" customWidth="1"/>
  </cols>
  <sheetData>
    <row r="1" spans="1:9" ht="16.5" customHeight="1">
      <c r="A1" s="1"/>
      <c r="B1" s="2" t="s">
        <v>69</v>
      </c>
      <c r="C1" s="1"/>
      <c r="D1" s="1"/>
      <c r="E1" s="1"/>
      <c r="F1" s="1"/>
      <c r="G1" s="1"/>
    </row>
    <row r="2" spans="1:9" ht="12.95" customHeight="1">
      <c r="A2" s="1"/>
      <c r="B2" s="3" t="s">
        <v>0</v>
      </c>
      <c r="C2" s="1"/>
      <c r="D2" s="1"/>
      <c r="E2" s="1"/>
      <c r="F2" s="1"/>
      <c r="G2" s="1"/>
    </row>
    <row r="3" spans="1:9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9" ht="33" customHeight="1">
      <c r="A4" s="1"/>
      <c r="B4" s="17" t="s">
        <v>1</v>
      </c>
      <c r="C4" s="18" t="s">
        <v>2</v>
      </c>
      <c r="D4" s="19" t="s">
        <v>3</v>
      </c>
      <c r="E4" s="19" t="s">
        <v>4</v>
      </c>
      <c r="F4" s="19" t="s">
        <v>351</v>
      </c>
      <c r="G4" s="20" t="s">
        <v>5</v>
      </c>
    </row>
    <row r="5" spans="1:9" ht="12.95" customHeight="1">
      <c r="A5" s="6"/>
      <c r="B5" s="21" t="s">
        <v>6</v>
      </c>
      <c r="C5" s="5" t="s">
        <v>0</v>
      </c>
      <c r="D5" s="5" t="s">
        <v>0</v>
      </c>
      <c r="E5" s="5" t="s">
        <v>0</v>
      </c>
      <c r="F5" s="39"/>
      <c r="G5" s="41" t="s">
        <v>0</v>
      </c>
      <c r="H5" s="35"/>
      <c r="I5" s="36"/>
    </row>
    <row r="6" spans="1:9" ht="12.95" customHeight="1">
      <c r="A6" s="6"/>
      <c r="B6" s="21" t="s">
        <v>7</v>
      </c>
      <c r="C6" s="5" t="s">
        <v>0</v>
      </c>
      <c r="D6" s="5" t="s">
        <v>0</v>
      </c>
      <c r="E6" s="5" t="s">
        <v>0</v>
      </c>
      <c r="F6" s="39"/>
      <c r="G6" s="41" t="s">
        <v>0</v>
      </c>
      <c r="H6" s="35"/>
      <c r="I6" s="36"/>
    </row>
    <row r="7" spans="1:9" ht="12.95" customHeight="1">
      <c r="A7" s="1"/>
      <c r="B7" s="23" t="s">
        <v>97</v>
      </c>
      <c r="C7" s="5" t="s">
        <v>28</v>
      </c>
      <c r="D7" s="5" t="s">
        <v>11</v>
      </c>
      <c r="E7" s="7">
        <v>11569</v>
      </c>
      <c r="F7" s="38">
        <v>240.43</v>
      </c>
      <c r="G7" s="40">
        <f t="shared" ref="G7:G38" si="0">+ROUND(F7/$F$73,4)</f>
        <v>7.0199999999999999E-2</v>
      </c>
    </row>
    <row r="8" spans="1:9" ht="12.95" customHeight="1">
      <c r="A8" s="1"/>
      <c r="B8" s="23" t="s">
        <v>90</v>
      </c>
      <c r="C8" s="5" t="s">
        <v>10</v>
      </c>
      <c r="D8" s="5" t="s">
        <v>11</v>
      </c>
      <c r="E8" s="7">
        <v>13966</v>
      </c>
      <c r="F8" s="38">
        <v>201.11</v>
      </c>
      <c r="G8" s="40">
        <f t="shared" si="0"/>
        <v>5.8700000000000002E-2</v>
      </c>
    </row>
    <row r="9" spans="1:9" ht="12.95" customHeight="1">
      <c r="A9" s="1"/>
      <c r="B9" s="23" t="s">
        <v>105</v>
      </c>
      <c r="C9" s="5" t="s">
        <v>26</v>
      </c>
      <c r="D9" s="5" t="s">
        <v>27</v>
      </c>
      <c r="E9" s="7">
        <v>1520</v>
      </c>
      <c r="F9" s="38">
        <v>138.28</v>
      </c>
      <c r="G9" s="40">
        <f t="shared" si="0"/>
        <v>4.0399999999999998E-2</v>
      </c>
    </row>
    <row r="10" spans="1:9" ht="12.95" customHeight="1">
      <c r="A10" s="1"/>
      <c r="B10" s="23" t="s">
        <v>123</v>
      </c>
      <c r="C10" s="5" t="s">
        <v>85</v>
      </c>
      <c r="D10" s="5" t="s">
        <v>60</v>
      </c>
      <c r="E10" s="7">
        <v>30000</v>
      </c>
      <c r="F10" s="38">
        <v>111.62</v>
      </c>
      <c r="G10" s="40">
        <f t="shared" si="0"/>
        <v>3.2599999999999997E-2</v>
      </c>
    </row>
    <row r="11" spans="1:9" ht="12.95" customHeight="1">
      <c r="A11" s="1"/>
      <c r="B11" s="23" t="s">
        <v>131</v>
      </c>
      <c r="C11" s="5" t="s">
        <v>70</v>
      </c>
      <c r="D11" s="5" t="s">
        <v>177</v>
      </c>
      <c r="E11" s="7">
        <v>330</v>
      </c>
      <c r="F11" s="38">
        <v>86.16</v>
      </c>
      <c r="G11" s="40">
        <f t="shared" si="0"/>
        <v>2.52E-2</v>
      </c>
    </row>
    <row r="12" spans="1:9" ht="12.95" customHeight="1">
      <c r="A12" s="6"/>
      <c r="B12" s="23" t="s">
        <v>193</v>
      </c>
      <c r="C12" s="5" t="s">
        <v>194</v>
      </c>
      <c r="D12" s="5" t="s">
        <v>195</v>
      </c>
      <c r="E12" s="7">
        <v>245</v>
      </c>
      <c r="F12" s="8">
        <v>84.34</v>
      </c>
      <c r="G12" s="24">
        <f t="shared" si="0"/>
        <v>2.46E-2</v>
      </c>
      <c r="H12" s="35"/>
      <c r="I12" s="36"/>
    </row>
    <row r="13" spans="1:9" ht="12.95" customHeight="1">
      <c r="A13" s="6"/>
      <c r="B13" s="23" t="s">
        <v>239</v>
      </c>
      <c r="C13" s="5" t="s">
        <v>244</v>
      </c>
      <c r="D13" s="5" t="s">
        <v>11</v>
      </c>
      <c r="E13" s="7">
        <v>9999</v>
      </c>
      <c r="F13" s="8">
        <v>82.96</v>
      </c>
      <c r="G13" s="24">
        <f t="shared" si="0"/>
        <v>2.4199999999999999E-2</v>
      </c>
      <c r="H13" s="35"/>
      <c r="I13" s="36"/>
    </row>
    <row r="14" spans="1:9" ht="12.95" customHeight="1">
      <c r="A14" s="6"/>
      <c r="B14" s="23" t="s">
        <v>164</v>
      </c>
      <c r="C14" s="5" t="s">
        <v>165</v>
      </c>
      <c r="D14" s="5" t="s">
        <v>34</v>
      </c>
      <c r="E14" s="7">
        <v>24557</v>
      </c>
      <c r="F14" s="8">
        <v>82.14</v>
      </c>
      <c r="G14" s="24">
        <f t="shared" si="0"/>
        <v>2.4E-2</v>
      </c>
      <c r="H14" s="35"/>
      <c r="I14" s="36"/>
    </row>
    <row r="15" spans="1:9" ht="12.95" customHeight="1">
      <c r="A15" s="6"/>
      <c r="B15" s="23" t="s">
        <v>122</v>
      </c>
      <c r="C15" s="5" t="s">
        <v>78</v>
      </c>
      <c r="D15" s="5" t="s">
        <v>34</v>
      </c>
      <c r="E15" s="7">
        <v>5367</v>
      </c>
      <c r="F15" s="8">
        <v>73.59</v>
      </c>
      <c r="G15" s="24">
        <f t="shared" si="0"/>
        <v>2.1499999999999998E-2</v>
      </c>
      <c r="H15" s="35"/>
      <c r="I15" s="36"/>
    </row>
    <row r="16" spans="1:9" ht="12.95" customHeight="1">
      <c r="A16" s="6"/>
      <c r="B16" s="23" t="s">
        <v>347</v>
      </c>
      <c r="C16" s="5" t="s">
        <v>345</v>
      </c>
      <c r="D16" s="5" t="s">
        <v>23</v>
      </c>
      <c r="E16" s="7">
        <v>4000</v>
      </c>
      <c r="F16" s="8">
        <v>72.52</v>
      </c>
      <c r="G16" s="24">
        <f t="shared" si="0"/>
        <v>2.12E-2</v>
      </c>
      <c r="H16" s="35"/>
      <c r="I16" s="36"/>
    </row>
    <row r="17" spans="1:9" ht="12.95" customHeight="1">
      <c r="A17" s="6"/>
      <c r="B17" s="23" t="s">
        <v>98</v>
      </c>
      <c r="C17" s="5" t="s">
        <v>43</v>
      </c>
      <c r="D17" s="5" t="s">
        <v>11</v>
      </c>
      <c r="E17" s="7">
        <v>6791</v>
      </c>
      <c r="F17" s="8">
        <v>71.06</v>
      </c>
      <c r="G17" s="24">
        <f t="shared" si="0"/>
        <v>2.07E-2</v>
      </c>
      <c r="H17" s="35"/>
      <c r="I17" s="36"/>
    </row>
    <row r="18" spans="1:9" ht="12.95" customHeight="1">
      <c r="A18" s="6"/>
      <c r="B18" s="23" t="s">
        <v>341</v>
      </c>
      <c r="C18" s="5" t="s">
        <v>335</v>
      </c>
      <c r="D18" s="5" t="s">
        <v>11</v>
      </c>
      <c r="E18" s="7">
        <v>4343</v>
      </c>
      <c r="F18" s="8">
        <v>70.430000000000007</v>
      </c>
      <c r="G18" s="24">
        <f t="shared" si="0"/>
        <v>2.06E-2</v>
      </c>
      <c r="H18" s="35"/>
      <c r="I18" s="36"/>
    </row>
    <row r="19" spans="1:9" ht="12.95" customHeight="1">
      <c r="A19" s="6"/>
      <c r="B19" s="23" t="s">
        <v>257</v>
      </c>
      <c r="C19" s="5" t="s">
        <v>265</v>
      </c>
      <c r="D19" s="5" t="s">
        <v>23</v>
      </c>
      <c r="E19" s="7">
        <v>1050</v>
      </c>
      <c r="F19" s="8">
        <v>67.25</v>
      </c>
      <c r="G19" s="24">
        <f t="shared" si="0"/>
        <v>1.9599999999999999E-2</v>
      </c>
      <c r="H19" s="35"/>
      <c r="I19" s="36"/>
    </row>
    <row r="20" spans="1:9" ht="12.95" customHeight="1">
      <c r="A20" s="6"/>
      <c r="B20" s="23" t="s">
        <v>209</v>
      </c>
      <c r="C20" s="5" t="s">
        <v>210</v>
      </c>
      <c r="D20" s="5" t="s">
        <v>211</v>
      </c>
      <c r="E20" s="7">
        <v>18105</v>
      </c>
      <c r="F20" s="8">
        <v>66.83</v>
      </c>
      <c r="G20" s="24">
        <f t="shared" si="0"/>
        <v>1.95E-2</v>
      </c>
      <c r="H20" s="35"/>
      <c r="I20" s="36"/>
    </row>
    <row r="21" spans="1:9" ht="12.95" customHeight="1">
      <c r="A21" s="6"/>
      <c r="B21" s="23" t="s">
        <v>365</v>
      </c>
      <c r="C21" s="5" t="s">
        <v>358</v>
      </c>
      <c r="D21" s="5" t="s">
        <v>30</v>
      </c>
      <c r="E21" s="7">
        <v>5000</v>
      </c>
      <c r="F21" s="8">
        <v>65.62</v>
      </c>
      <c r="G21" s="24">
        <f t="shared" si="0"/>
        <v>1.9199999999999998E-2</v>
      </c>
      <c r="H21" s="35"/>
      <c r="I21" s="36"/>
    </row>
    <row r="22" spans="1:9" ht="12.95" customHeight="1">
      <c r="A22" s="6"/>
      <c r="B22" s="23" t="s">
        <v>133</v>
      </c>
      <c r="C22" s="5" t="s">
        <v>228</v>
      </c>
      <c r="D22" s="5" t="s">
        <v>60</v>
      </c>
      <c r="E22" s="7">
        <v>21320</v>
      </c>
      <c r="F22" s="8">
        <v>61.74</v>
      </c>
      <c r="G22" s="24">
        <f t="shared" si="0"/>
        <v>1.7999999999999999E-2</v>
      </c>
      <c r="H22" s="35"/>
      <c r="I22" s="36"/>
    </row>
    <row r="23" spans="1:9" ht="12.95" customHeight="1">
      <c r="A23" s="6"/>
      <c r="B23" s="23" t="s">
        <v>240</v>
      </c>
      <c r="C23" s="5" t="s">
        <v>245</v>
      </c>
      <c r="D23" s="5" t="s">
        <v>55</v>
      </c>
      <c r="E23" s="7">
        <v>9045</v>
      </c>
      <c r="F23" s="8">
        <v>59.57</v>
      </c>
      <c r="G23" s="24">
        <f t="shared" si="0"/>
        <v>1.7399999999999999E-2</v>
      </c>
      <c r="H23" s="35"/>
      <c r="I23" s="36"/>
    </row>
    <row r="24" spans="1:9" ht="12.95" customHeight="1">
      <c r="A24" s="6"/>
      <c r="B24" s="23" t="s">
        <v>317</v>
      </c>
      <c r="C24" s="5" t="s">
        <v>309</v>
      </c>
      <c r="D24" s="5" t="s">
        <v>11</v>
      </c>
      <c r="E24" s="7">
        <v>8135</v>
      </c>
      <c r="F24" s="8">
        <v>59.35</v>
      </c>
      <c r="G24" s="24">
        <f t="shared" si="0"/>
        <v>1.7299999999999999E-2</v>
      </c>
      <c r="H24" s="35"/>
      <c r="I24" s="36"/>
    </row>
    <row r="25" spans="1:9" ht="12.95" customHeight="1">
      <c r="A25" s="6"/>
      <c r="B25" s="23" t="s">
        <v>291</v>
      </c>
      <c r="C25" s="5" t="s">
        <v>292</v>
      </c>
      <c r="D25" s="5" t="s">
        <v>34</v>
      </c>
      <c r="E25" s="7">
        <v>16000</v>
      </c>
      <c r="F25" s="8">
        <v>59.1</v>
      </c>
      <c r="G25" s="24">
        <f t="shared" si="0"/>
        <v>1.7299999999999999E-2</v>
      </c>
      <c r="H25" s="35"/>
      <c r="I25" s="36"/>
    </row>
    <row r="26" spans="1:9" ht="12.95" customHeight="1">
      <c r="A26" s="6"/>
      <c r="B26" s="23" t="s">
        <v>166</v>
      </c>
      <c r="C26" s="5" t="s">
        <v>45</v>
      </c>
      <c r="D26" s="5" t="s">
        <v>23</v>
      </c>
      <c r="E26" s="7">
        <v>8687</v>
      </c>
      <c r="F26" s="8">
        <v>56.66</v>
      </c>
      <c r="G26" s="24">
        <f t="shared" si="0"/>
        <v>1.6500000000000001E-2</v>
      </c>
      <c r="H26" s="35"/>
      <c r="I26" s="36"/>
    </row>
    <row r="27" spans="1:9" ht="12.95" customHeight="1">
      <c r="A27" s="6"/>
      <c r="B27" s="23" t="s">
        <v>180</v>
      </c>
      <c r="C27" s="5" t="s">
        <v>181</v>
      </c>
      <c r="D27" s="5" t="s">
        <v>174</v>
      </c>
      <c r="E27" s="7">
        <v>6000</v>
      </c>
      <c r="F27" s="8">
        <v>53.44</v>
      </c>
      <c r="G27" s="24">
        <f t="shared" si="0"/>
        <v>1.5599999999999999E-2</v>
      </c>
      <c r="H27" s="35"/>
      <c r="I27" s="36"/>
    </row>
    <row r="28" spans="1:9" ht="12.95" customHeight="1">
      <c r="A28" s="6"/>
      <c r="B28" s="23" t="s">
        <v>140</v>
      </c>
      <c r="C28" s="5" t="s">
        <v>141</v>
      </c>
      <c r="D28" s="5" t="s">
        <v>55</v>
      </c>
      <c r="E28" s="7">
        <v>18542</v>
      </c>
      <c r="F28" s="8">
        <v>52.81</v>
      </c>
      <c r="G28" s="24">
        <f t="shared" si="0"/>
        <v>1.54E-2</v>
      </c>
      <c r="H28" s="35"/>
      <c r="I28" s="36"/>
    </row>
    <row r="29" spans="1:9" ht="12.95" customHeight="1">
      <c r="A29" s="6"/>
      <c r="B29" s="23" t="s">
        <v>99</v>
      </c>
      <c r="C29" s="5" t="s">
        <v>47</v>
      </c>
      <c r="D29" s="5" t="s">
        <v>23</v>
      </c>
      <c r="E29" s="7">
        <v>2093</v>
      </c>
      <c r="F29" s="8">
        <v>52.14</v>
      </c>
      <c r="G29" s="24">
        <f t="shared" si="0"/>
        <v>1.52E-2</v>
      </c>
      <c r="H29" s="35"/>
      <c r="I29" s="36"/>
    </row>
    <row r="30" spans="1:9" ht="12.95" customHeight="1">
      <c r="A30" s="6"/>
      <c r="B30" s="23" t="s">
        <v>115</v>
      </c>
      <c r="C30" s="5" t="s">
        <v>64</v>
      </c>
      <c r="D30" s="5" t="s">
        <v>58</v>
      </c>
      <c r="E30" s="7">
        <v>1164</v>
      </c>
      <c r="F30" s="8">
        <v>52.03</v>
      </c>
      <c r="G30" s="24">
        <f t="shared" si="0"/>
        <v>1.52E-2</v>
      </c>
      <c r="H30" s="35"/>
      <c r="I30" s="36"/>
    </row>
    <row r="31" spans="1:9" ht="12.95" customHeight="1">
      <c r="A31" s="6"/>
      <c r="B31" s="23" t="s">
        <v>343</v>
      </c>
      <c r="C31" s="5" t="s">
        <v>337</v>
      </c>
      <c r="D31" s="5" t="s">
        <v>58</v>
      </c>
      <c r="E31" s="7">
        <v>7500</v>
      </c>
      <c r="F31" s="8">
        <v>51.69</v>
      </c>
      <c r="G31" s="24">
        <f t="shared" si="0"/>
        <v>1.5100000000000001E-2</v>
      </c>
      <c r="H31" s="35"/>
      <c r="I31" s="36"/>
    </row>
    <row r="32" spans="1:9" ht="12.95" customHeight="1">
      <c r="A32" s="6"/>
      <c r="B32" s="23" t="s">
        <v>254</v>
      </c>
      <c r="C32" s="5" t="s">
        <v>262</v>
      </c>
      <c r="D32" s="5" t="s">
        <v>11</v>
      </c>
      <c r="E32" s="7">
        <v>3650</v>
      </c>
      <c r="F32" s="8">
        <v>51.23</v>
      </c>
      <c r="G32" s="24">
        <f t="shared" si="0"/>
        <v>1.4999999999999999E-2</v>
      </c>
      <c r="H32" s="35"/>
      <c r="I32" s="36"/>
    </row>
    <row r="33" spans="1:9" ht="12.95" customHeight="1">
      <c r="A33" s="6"/>
      <c r="B33" s="23" t="s">
        <v>124</v>
      </c>
      <c r="C33" s="5" t="s">
        <v>81</v>
      </c>
      <c r="D33" s="5" t="s">
        <v>27</v>
      </c>
      <c r="E33" s="7">
        <v>1500</v>
      </c>
      <c r="F33" s="8">
        <v>48.8</v>
      </c>
      <c r="G33" s="24">
        <f t="shared" si="0"/>
        <v>1.4200000000000001E-2</v>
      </c>
      <c r="H33" s="35"/>
      <c r="I33" s="36"/>
    </row>
    <row r="34" spans="1:9" ht="12.95" customHeight="1">
      <c r="A34" s="6"/>
      <c r="B34" s="23" t="s">
        <v>253</v>
      </c>
      <c r="C34" s="5" t="s">
        <v>261</v>
      </c>
      <c r="D34" s="5" t="s">
        <v>11</v>
      </c>
      <c r="E34" s="7">
        <v>14777</v>
      </c>
      <c r="F34" s="8">
        <v>44.72</v>
      </c>
      <c r="G34" s="24">
        <f t="shared" si="0"/>
        <v>1.3100000000000001E-2</v>
      </c>
      <c r="H34" s="35"/>
      <c r="I34" s="36"/>
    </row>
    <row r="35" spans="1:9" ht="12.95" customHeight="1">
      <c r="A35" s="6"/>
      <c r="B35" s="23" t="s">
        <v>396</v>
      </c>
      <c r="C35" s="5" t="s">
        <v>399</v>
      </c>
      <c r="D35" s="5" t="s">
        <v>55</v>
      </c>
      <c r="E35" s="7">
        <v>5000</v>
      </c>
      <c r="F35" s="8">
        <v>42.27</v>
      </c>
      <c r="G35" s="24">
        <f t="shared" si="0"/>
        <v>1.23E-2</v>
      </c>
      <c r="H35" s="35"/>
      <c r="I35" s="36"/>
    </row>
    <row r="36" spans="1:9" ht="12.95" customHeight="1">
      <c r="A36" s="6"/>
      <c r="B36" s="23" t="s">
        <v>116</v>
      </c>
      <c r="C36" s="5" t="s">
        <v>65</v>
      </c>
      <c r="D36" s="5" t="s">
        <v>11</v>
      </c>
      <c r="E36" s="7">
        <v>5500</v>
      </c>
      <c r="F36" s="8">
        <v>42.05</v>
      </c>
      <c r="G36" s="24">
        <f t="shared" si="0"/>
        <v>1.23E-2</v>
      </c>
      <c r="H36" s="35"/>
      <c r="I36" s="36"/>
    </row>
    <row r="37" spans="1:9" ht="12.95" customHeight="1">
      <c r="A37" s="6"/>
      <c r="B37" s="23" t="s">
        <v>346</v>
      </c>
      <c r="C37" s="5" t="s">
        <v>344</v>
      </c>
      <c r="D37" s="5" t="s">
        <v>23</v>
      </c>
      <c r="E37" s="7">
        <v>1134</v>
      </c>
      <c r="F37" s="8">
        <v>40.99</v>
      </c>
      <c r="G37" s="24">
        <f t="shared" si="0"/>
        <v>1.2E-2</v>
      </c>
      <c r="H37" s="35"/>
      <c r="I37" s="36"/>
    </row>
    <row r="38" spans="1:9" ht="12.95" customHeight="1">
      <c r="A38" s="6"/>
      <c r="B38" s="23" t="s">
        <v>342</v>
      </c>
      <c r="C38" s="5" t="s">
        <v>336</v>
      </c>
      <c r="D38" s="5" t="s">
        <v>58</v>
      </c>
      <c r="E38" s="7">
        <v>16800</v>
      </c>
      <c r="F38" s="8">
        <v>40.56</v>
      </c>
      <c r="G38" s="24">
        <f t="shared" si="0"/>
        <v>1.18E-2</v>
      </c>
      <c r="H38" s="35"/>
      <c r="I38" s="36"/>
    </row>
    <row r="39" spans="1:9" ht="12.95" customHeight="1">
      <c r="A39" s="6"/>
      <c r="B39" s="23" t="s">
        <v>222</v>
      </c>
      <c r="C39" s="5" t="s">
        <v>223</v>
      </c>
      <c r="D39" s="5" t="s">
        <v>46</v>
      </c>
      <c r="E39" s="7">
        <v>13558</v>
      </c>
      <c r="F39" s="8">
        <v>40.380000000000003</v>
      </c>
      <c r="G39" s="24">
        <f t="shared" ref="G39:G67" si="1">+ROUND(F39/$F$73,4)</f>
        <v>1.18E-2</v>
      </c>
      <c r="H39" s="35"/>
      <c r="I39" s="36"/>
    </row>
    <row r="40" spans="1:9" ht="12.95" customHeight="1">
      <c r="A40" s="6"/>
      <c r="B40" s="23" t="s">
        <v>191</v>
      </c>
      <c r="C40" s="5" t="s">
        <v>192</v>
      </c>
      <c r="D40" s="5" t="s">
        <v>30</v>
      </c>
      <c r="E40" s="7">
        <v>554</v>
      </c>
      <c r="F40" s="8">
        <v>39.799999999999997</v>
      </c>
      <c r="G40" s="24">
        <f t="shared" si="1"/>
        <v>1.1599999999999999E-2</v>
      </c>
      <c r="H40" s="35"/>
      <c r="I40" s="36"/>
    </row>
    <row r="41" spans="1:9" ht="12.95" customHeight="1">
      <c r="A41" s="6"/>
      <c r="B41" s="23" t="s">
        <v>303</v>
      </c>
      <c r="C41" s="5" t="s">
        <v>298</v>
      </c>
      <c r="D41" s="5" t="s">
        <v>211</v>
      </c>
      <c r="E41" s="7">
        <v>74893</v>
      </c>
      <c r="F41" s="8">
        <v>39.43</v>
      </c>
      <c r="G41" s="24">
        <f t="shared" si="1"/>
        <v>1.15E-2</v>
      </c>
      <c r="H41" s="35"/>
      <c r="I41" s="36"/>
    </row>
    <row r="42" spans="1:9" ht="12.95" customHeight="1">
      <c r="A42" s="6"/>
      <c r="B42" s="23" t="s">
        <v>366</v>
      </c>
      <c r="C42" s="5" t="s">
        <v>359</v>
      </c>
      <c r="D42" s="5" t="s">
        <v>368</v>
      </c>
      <c r="E42" s="7">
        <v>3267</v>
      </c>
      <c r="F42" s="8">
        <v>38.72</v>
      </c>
      <c r="G42" s="24">
        <f t="shared" si="1"/>
        <v>1.1299999999999999E-2</v>
      </c>
      <c r="H42" s="35"/>
      <c r="I42" s="36"/>
    </row>
    <row r="43" spans="1:9" ht="12.95" customHeight="1">
      <c r="A43" s="6"/>
      <c r="B43" s="23" t="s">
        <v>319</v>
      </c>
      <c r="C43" s="5" t="s">
        <v>311</v>
      </c>
      <c r="D43" s="5" t="s">
        <v>11</v>
      </c>
      <c r="E43" s="7">
        <v>3449</v>
      </c>
      <c r="F43" s="8">
        <v>38.369999999999997</v>
      </c>
      <c r="G43" s="24">
        <f t="shared" si="1"/>
        <v>1.12E-2</v>
      </c>
      <c r="H43" s="35"/>
      <c r="I43" s="36"/>
    </row>
    <row r="44" spans="1:9" ht="12.95" customHeight="1">
      <c r="A44" s="6"/>
      <c r="B44" s="23" t="s">
        <v>249</v>
      </c>
      <c r="C44" s="5" t="s">
        <v>250</v>
      </c>
      <c r="D44" s="5" t="s">
        <v>174</v>
      </c>
      <c r="E44" s="7">
        <v>16868</v>
      </c>
      <c r="F44" s="8">
        <v>37.79</v>
      </c>
      <c r="G44" s="24">
        <f t="shared" si="1"/>
        <v>1.0999999999999999E-2</v>
      </c>
      <c r="H44" s="35"/>
      <c r="I44" s="36"/>
    </row>
    <row r="45" spans="1:9" ht="12.95" customHeight="1">
      <c r="A45" s="6"/>
      <c r="B45" s="23" t="s">
        <v>259</v>
      </c>
      <c r="C45" s="5" t="s">
        <v>267</v>
      </c>
      <c r="D45" s="5" t="s">
        <v>34</v>
      </c>
      <c r="E45" s="7">
        <v>2182</v>
      </c>
      <c r="F45" s="8">
        <v>37.520000000000003</v>
      </c>
      <c r="G45" s="24">
        <f t="shared" si="1"/>
        <v>1.0999999999999999E-2</v>
      </c>
      <c r="H45" s="35"/>
      <c r="I45" s="36"/>
    </row>
    <row r="46" spans="1:9" ht="12.95" customHeight="1">
      <c r="A46" s="6"/>
      <c r="B46" s="23" t="s">
        <v>114</v>
      </c>
      <c r="C46" s="5" t="s">
        <v>67</v>
      </c>
      <c r="D46" s="5" t="s">
        <v>23</v>
      </c>
      <c r="E46" s="7">
        <v>4005</v>
      </c>
      <c r="F46" s="8">
        <v>37.35</v>
      </c>
      <c r="G46" s="24">
        <f t="shared" si="1"/>
        <v>1.09E-2</v>
      </c>
      <c r="H46" s="35"/>
      <c r="I46" s="36"/>
    </row>
    <row r="47" spans="1:9" ht="12.95" customHeight="1">
      <c r="A47" s="6"/>
      <c r="B47" s="23" t="s">
        <v>320</v>
      </c>
      <c r="C47" s="5" t="s">
        <v>312</v>
      </c>
      <c r="D47" s="5" t="s">
        <v>34</v>
      </c>
      <c r="E47" s="7">
        <v>7792</v>
      </c>
      <c r="F47" s="8">
        <v>37.32</v>
      </c>
      <c r="G47" s="24">
        <f t="shared" si="1"/>
        <v>1.09E-2</v>
      </c>
      <c r="H47" s="35"/>
      <c r="I47" s="36"/>
    </row>
    <row r="48" spans="1:9" ht="12.95" customHeight="1">
      <c r="A48" s="6"/>
      <c r="B48" s="23" t="s">
        <v>330</v>
      </c>
      <c r="C48" s="5" t="s">
        <v>331</v>
      </c>
      <c r="D48" s="5" t="s">
        <v>23</v>
      </c>
      <c r="E48" s="7">
        <v>5000</v>
      </c>
      <c r="F48" s="8">
        <v>35.619999999999997</v>
      </c>
      <c r="G48" s="24">
        <f t="shared" si="1"/>
        <v>1.04E-2</v>
      </c>
      <c r="H48" s="35"/>
      <c r="I48" s="36"/>
    </row>
    <row r="49" spans="1:9" ht="12.95" customHeight="1">
      <c r="A49" s="6"/>
      <c r="B49" s="23" t="s">
        <v>323</v>
      </c>
      <c r="C49" s="5" t="s">
        <v>315</v>
      </c>
      <c r="D49" s="5" t="s">
        <v>46</v>
      </c>
      <c r="E49" s="7">
        <v>1900</v>
      </c>
      <c r="F49" s="8">
        <v>33.99</v>
      </c>
      <c r="G49" s="24">
        <f t="shared" si="1"/>
        <v>9.9000000000000008E-3</v>
      </c>
      <c r="H49" s="35"/>
      <c r="I49" s="36"/>
    </row>
    <row r="50" spans="1:9" ht="12.95" customHeight="1">
      <c r="A50" s="6"/>
      <c r="B50" s="23" t="s">
        <v>214</v>
      </c>
      <c r="C50" s="5" t="s">
        <v>215</v>
      </c>
      <c r="D50" s="5" t="s">
        <v>174</v>
      </c>
      <c r="E50" s="7">
        <v>1811</v>
      </c>
      <c r="F50" s="8">
        <v>32.17</v>
      </c>
      <c r="G50" s="24">
        <f t="shared" si="1"/>
        <v>9.4000000000000004E-3</v>
      </c>
      <c r="H50" s="35"/>
      <c r="I50" s="36"/>
    </row>
    <row r="51" spans="1:9" ht="12.95" customHeight="1">
      <c r="A51" s="6"/>
      <c r="B51" s="23" t="s">
        <v>231</v>
      </c>
      <c r="C51" s="5" t="s">
        <v>234</v>
      </c>
      <c r="D51" s="5" t="s">
        <v>23</v>
      </c>
      <c r="E51" s="7">
        <v>1500</v>
      </c>
      <c r="F51" s="8">
        <v>31.66</v>
      </c>
      <c r="G51" s="24">
        <f t="shared" si="1"/>
        <v>9.1999999999999998E-3</v>
      </c>
      <c r="H51" s="35"/>
      <c r="I51" s="36"/>
    </row>
    <row r="52" spans="1:9" ht="12.95" customHeight="1">
      <c r="A52" s="6"/>
      <c r="B52" s="23" t="s">
        <v>112</v>
      </c>
      <c r="C52" s="5" t="s">
        <v>56</v>
      </c>
      <c r="D52" s="5" t="s">
        <v>34</v>
      </c>
      <c r="E52" s="7">
        <v>469</v>
      </c>
      <c r="F52" s="8">
        <v>31.58</v>
      </c>
      <c r="G52" s="24">
        <f t="shared" si="1"/>
        <v>9.1999999999999998E-3</v>
      </c>
      <c r="H52" s="35"/>
      <c r="I52" s="36"/>
    </row>
    <row r="53" spans="1:9" ht="12.95" customHeight="1">
      <c r="A53" s="6"/>
      <c r="B53" s="23" t="s">
        <v>397</v>
      </c>
      <c r="C53" s="5" t="s">
        <v>400</v>
      </c>
      <c r="D53" s="5" t="s">
        <v>34</v>
      </c>
      <c r="E53" s="7">
        <v>3993</v>
      </c>
      <c r="F53" s="8">
        <v>31.35</v>
      </c>
      <c r="G53" s="24">
        <f t="shared" si="1"/>
        <v>9.1999999999999998E-3</v>
      </c>
      <c r="H53" s="35"/>
      <c r="I53" s="36"/>
    </row>
    <row r="54" spans="1:9" ht="12.95" customHeight="1">
      <c r="A54" s="6"/>
      <c r="B54" s="23" t="s">
        <v>200</v>
      </c>
      <c r="C54" s="5" t="s">
        <v>201</v>
      </c>
      <c r="D54" s="5" t="s">
        <v>86</v>
      </c>
      <c r="E54" s="7">
        <v>40000</v>
      </c>
      <c r="F54" s="8">
        <v>29.98</v>
      </c>
      <c r="G54" s="24">
        <f t="shared" si="1"/>
        <v>8.8000000000000005E-3</v>
      </c>
      <c r="H54" s="35"/>
      <c r="I54" s="36"/>
    </row>
    <row r="55" spans="1:9" ht="12.95" customHeight="1">
      <c r="A55" s="6"/>
      <c r="B55" s="23" t="s">
        <v>363</v>
      </c>
      <c r="C55" s="5" t="s">
        <v>356</v>
      </c>
      <c r="D55" s="5" t="s">
        <v>34</v>
      </c>
      <c r="E55" s="7">
        <v>5730</v>
      </c>
      <c r="F55" s="8">
        <v>29.61</v>
      </c>
      <c r="G55" s="24">
        <f t="shared" si="1"/>
        <v>8.6E-3</v>
      </c>
      <c r="H55" s="35"/>
      <c r="I55" s="36"/>
    </row>
    <row r="56" spans="1:9" ht="12.95" customHeight="1">
      <c r="A56" s="6"/>
      <c r="B56" s="23" t="s">
        <v>269</v>
      </c>
      <c r="C56" s="5" t="s">
        <v>57</v>
      </c>
      <c r="D56" s="5" t="s">
        <v>58</v>
      </c>
      <c r="E56" s="7">
        <v>156</v>
      </c>
      <c r="F56" s="8">
        <v>29.58</v>
      </c>
      <c r="G56" s="24">
        <f t="shared" si="1"/>
        <v>8.6E-3</v>
      </c>
      <c r="H56" s="35"/>
      <c r="I56" s="36"/>
    </row>
    <row r="57" spans="1:9" ht="12.95" customHeight="1">
      <c r="A57" s="6"/>
      <c r="B57" s="23" t="s">
        <v>271</v>
      </c>
      <c r="C57" s="5" t="s">
        <v>273</v>
      </c>
      <c r="D57" s="5" t="s">
        <v>55</v>
      </c>
      <c r="E57" s="7">
        <v>40</v>
      </c>
      <c r="F57" s="8">
        <v>29.5</v>
      </c>
      <c r="G57" s="24">
        <f t="shared" si="1"/>
        <v>8.6E-3</v>
      </c>
      <c r="H57" s="35"/>
      <c r="I57" s="36"/>
    </row>
    <row r="58" spans="1:9" ht="12.95" customHeight="1">
      <c r="A58" s="6"/>
      <c r="B58" s="23" t="s">
        <v>162</v>
      </c>
      <c r="C58" s="5" t="s">
        <v>163</v>
      </c>
      <c r="D58" s="5" t="s">
        <v>46</v>
      </c>
      <c r="E58" s="7">
        <v>2515</v>
      </c>
      <c r="F58" s="8">
        <v>27.97</v>
      </c>
      <c r="G58" s="24">
        <f t="shared" si="1"/>
        <v>8.2000000000000007E-3</v>
      </c>
      <c r="H58" s="35"/>
      <c r="I58" s="36"/>
    </row>
    <row r="59" spans="1:9" ht="12.95" customHeight="1">
      <c r="A59" s="6"/>
      <c r="B59" s="23" t="s">
        <v>242</v>
      </c>
      <c r="C59" s="5" t="s">
        <v>247</v>
      </c>
      <c r="D59" s="5" t="s">
        <v>174</v>
      </c>
      <c r="E59" s="7">
        <v>3311</v>
      </c>
      <c r="F59" s="8">
        <v>27.87</v>
      </c>
      <c r="G59" s="24">
        <f t="shared" si="1"/>
        <v>8.0999999999999996E-3</v>
      </c>
      <c r="H59" s="35"/>
      <c r="I59" s="36"/>
    </row>
    <row r="60" spans="1:9" ht="12.95" customHeight="1">
      <c r="A60" s="6"/>
      <c r="B60" s="23" t="s">
        <v>398</v>
      </c>
      <c r="C60" s="5" t="s">
        <v>401</v>
      </c>
      <c r="D60" s="5" t="s">
        <v>34</v>
      </c>
      <c r="E60" s="7">
        <v>4315</v>
      </c>
      <c r="F60" s="8">
        <v>26.88</v>
      </c>
      <c r="G60" s="24">
        <f t="shared" si="1"/>
        <v>7.7999999999999996E-3</v>
      </c>
      <c r="H60" s="35"/>
      <c r="I60" s="36"/>
    </row>
    <row r="61" spans="1:9" ht="12.95" customHeight="1">
      <c r="A61" s="6"/>
      <c r="B61" s="23" t="s">
        <v>338</v>
      </c>
      <c r="C61" s="5" t="s">
        <v>332</v>
      </c>
      <c r="D61" s="5" t="s">
        <v>23</v>
      </c>
      <c r="E61" s="7">
        <v>3984</v>
      </c>
      <c r="F61" s="8">
        <v>26.5</v>
      </c>
      <c r="G61" s="24">
        <f t="shared" si="1"/>
        <v>7.7000000000000002E-3</v>
      </c>
      <c r="H61" s="35"/>
      <c r="I61" s="36"/>
    </row>
    <row r="62" spans="1:9" ht="12.95" customHeight="1">
      <c r="A62" s="6"/>
      <c r="B62" s="23" t="s">
        <v>278</v>
      </c>
      <c r="C62" s="5" t="s">
        <v>275</v>
      </c>
      <c r="D62" s="5" t="s">
        <v>46</v>
      </c>
      <c r="E62" s="7">
        <v>10000</v>
      </c>
      <c r="F62" s="8">
        <v>26.47</v>
      </c>
      <c r="G62" s="24">
        <f t="shared" si="1"/>
        <v>7.7000000000000002E-3</v>
      </c>
      <c r="H62" s="35"/>
      <c r="I62" s="36"/>
    </row>
    <row r="63" spans="1:9" ht="12.95" customHeight="1">
      <c r="A63" s="6"/>
      <c r="B63" s="23" t="s">
        <v>156</v>
      </c>
      <c r="C63" s="5" t="s">
        <v>157</v>
      </c>
      <c r="D63" s="5" t="s">
        <v>27</v>
      </c>
      <c r="E63" s="7">
        <v>93</v>
      </c>
      <c r="F63" s="8">
        <v>26.06</v>
      </c>
      <c r="G63" s="24">
        <f t="shared" si="1"/>
        <v>7.6E-3</v>
      </c>
      <c r="H63" s="35"/>
      <c r="I63" s="36"/>
    </row>
    <row r="64" spans="1:9" ht="12.95" customHeight="1">
      <c r="A64" s="6"/>
      <c r="B64" s="23" t="s">
        <v>230</v>
      </c>
      <c r="C64" s="5" t="s">
        <v>233</v>
      </c>
      <c r="D64" s="5" t="s">
        <v>34</v>
      </c>
      <c r="E64" s="7">
        <v>4385</v>
      </c>
      <c r="F64" s="8">
        <v>24.82</v>
      </c>
      <c r="G64" s="24">
        <f t="shared" ref="G64" si="2">+ROUND(F64/$F$73,4)</f>
        <v>7.1999999999999998E-3</v>
      </c>
      <c r="H64" s="35"/>
      <c r="I64" s="36"/>
    </row>
    <row r="65" spans="1:9" ht="12.95" customHeight="1">
      <c r="A65" s="6"/>
      <c r="B65" s="23" t="s">
        <v>226</v>
      </c>
      <c r="C65" s="5" t="s">
        <v>227</v>
      </c>
      <c r="D65" s="5" t="s">
        <v>55</v>
      </c>
      <c r="E65" s="7">
        <v>310</v>
      </c>
      <c r="F65" s="8">
        <v>22.29</v>
      </c>
      <c r="G65" s="24">
        <f t="shared" si="1"/>
        <v>6.4999999999999997E-3</v>
      </c>
      <c r="H65" s="35"/>
      <c r="I65" s="36"/>
    </row>
    <row r="66" spans="1:9" ht="12.95" customHeight="1">
      <c r="A66" s="6"/>
      <c r="B66" s="23" t="s">
        <v>340</v>
      </c>
      <c r="C66" s="5" t="s">
        <v>334</v>
      </c>
      <c r="D66" s="5" t="s">
        <v>23</v>
      </c>
      <c r="E66" s="7">
        <v>1747</v>
      </c>
      <c r="F66" s="8">
        <v>10.45</v>
      </c>
      <c r="G66" s="24">
        <f t="shared" si="1"/>
        <v>3.0999999999999999E-3</v>
      </c>
      <c r="H66" s="35"/>
      <c r="I66" s="36"/>
    </row>
    <row r="67" spans="1:9" ht="12.95" customHeight="1">
      <c r="A67" s="6"/>
      <c r="B67" s="23" t="s">
        <v>392</v>
      </c>
      <c r="C67" s="5" t="s">
        <v>394</v>
      </c>
      <c r="D67" s="5" t="s">
        <v>55</v>
      </c>
      <c r="E67" s="7">
        <v>28</v>
      </c>
      <c r="F67" s="8">
        <v>6.16</v>
      </c>
      <c r="G67" s="24">
        <f t="shared" si="1"/>
        <v>1.8E-3</v>
      </c>
      <c r="H67" s="35"/>
      <c r="I67" s="36"/>
    </row>
    <row r="68" spans="1:9" ht="12.95" customHeight="1">
      <c r="A68" s="1"/>
      <c r="B68" s="21" t="s">
        <v>48</v>
      </c>
      <c r="C68" s="5" t="s">
        <v>0</v>
      </c>
      <c r="D68" s="5" t="s">
        <v>0</v>
      </c>
      <c r="E68" s="5" t="s">
        <v>0</v>
      </c>
      <c r="F68" s="9">
        <f>SUM(F7:F67)</f>
        <v>3270.6799999999985</v>
      </c>
      <c r="G68" s="25">
        <f>SUM(G7:G67)</f>
        <v>0.95469999999999999</v>
      </c>
      <c r="H68" s="35"/>
      <c r="I68" s="35"/>
    </row>
    <row r="69" spans="1:9" ht="12.95" customHeight="1">
      <c r="A69" s="1"/>
      <c r="B69" s="26" t="s">
        <v>49</v>
      </c>
      <c r="C69" s="10" t="s">
        <v>0</v>
      </c>
      <c r="D69" s="10" t="s">
        <v>0</v>
      </c>
      <c r="E69" s="10" t="s">
        <v>0</v>
      </c>
      <c r="F69" s="11" t="s">
        <v>50</v>
      </c>
      <c r="G69" s="27" t="s">
        <v>50</v>
      </c>
    </row>
    <row r="70" spans="1:9" ht="12.95" customHeight="1">
      <c r="A70" s="1"/>
      <c r="B70" s="26" t="s">
        <v>48</v>
      </c>
      <c r="C70" s="10" t="s">
        <v>0</v>
      </c>
      <c r="D70" s="10" t="s">
        <v>0</v>
      </c>
      <c r="E70" s="10" t="s">
        <v>0</v>
      </c>
      <c r="F70" s="11" t="s">
        <v>50</v>
      </c>
      <c r="G70" s="27" t="s">
        <v>50</v>
      </c>
    </row>
    <row r="71" spans="1:9" ht="12.95" customHeight="1">
      <c r="A71" s="1"/>
      <c r="B71" s="26" t="s">
        <v>51</v>
      </c>
      <c r="C71" s="12" t="s">
        <v>0</v>
      </c>
      <c r="D71" s="10" t="s">
        <v>0</v>
      </c>
      <c r="E71" s="12" t="s">
        <v>0</v>
      </c>
      <c r="F71" s="9">
        <f>+F68</f>
        <v>3270.6799999999985</v>
      </c>
      <c r="G71" s="25">
        <f>+G68</f>
        <v>0.95469999999999999</v>
      </c>
    </row>
    <row r="72" spans="1:9" ht="12.95" customHeight="1">
      <c r="A72" s="1"/>
      <c r="B72" s="26" t="s">
        <v>52</v>
      </c>
      <c r="C72" s="5" t="s">
        <v>0</v>
      </c>
      <c r="D72" s="10" t="s">
        <v>0</v>
      </c>
      <c r="E72" s="5" t="s">
        <v>0</v>
      </c>
      <c r="F72" s="13">
        <f>+F73-F71</f>
        <v>154.2400000000016</v>
      </c>
      <c r="G72" s="25">
        <f>+G73-G71</f>
        <v>4.5300000000000007E-2</v>
      </c>
    </row>
    <row r="73" spans="1:9" ht="12.95" customHeight="1" thickBot="1">
      <c r="A73" s="1"/>
      <c r="B73" s="28" t="s">
        <v>53</v>
      </c>
      <c r="C73" s="29" t="s">
        <v>0</v>
      </c>
      <c r="D73" s="29" t="s">
        <v>0</v>
      </c>
      <c r="E73" s="29" t="s">
        <v>0</v>
      </c>
      <c r="F73" s="30">
        <v>3424.92</v>
      </c>
      <c r="G73" s="31">
        <v>1</v>
      </c>
    </row>
    <row r="74" spans="1:9">
      <c r="A74" s="1"/>
      <c r="B74" s="2" t="s">
        <v>54</v>
      </c>
      <c r="C74" s="1"/>
      <c r="D74" s="1"/>
      <c r="E74" s="1"/>
      <c r="F74" s="1"/>
      <c r="G74" s="1"/>
    </row>
  </sheetData>
  <sortState ref="B5:G64">
    <sortCondition descending="1" ref="F5:F64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9"/>
  <dimension ref="A1:G12"/>
  <sheetViews>
    <sheetView zoomScale="90" zoomScaleNormal="90" workbookViewId="0"/>
  </sheetViews>
  <sheetFormatPr defaultRowHeight="12.75"/>
  <cols>
    <col min="1" max="1" width="2.5703125" customWidth="1"/>
    <col min="2" max="2" width="50.5703125" customWidth="1"/>
    <col min="3" max="3" width="14" bestFit="1" customWidth="1"/>
    <col min="4" max="4" width="14.28515625" bestFit="1" customWidth="1"/>
    <col min="5" max="5" width="9.85546875" bestFit="1" customWidth="1"/>
    <col min="6" max="6" width="20.85546875" bestFit="1" customWidth="1"/>
    <col min="7" max="7" width="13.7109375" bestFit="1" customWidth="1"/>
  </cols>
  <sheetData>
    <row r="1" spans="1:7" ht="16.5" customHeight="1">
      <c r="A1" s="1"/>
      <c r="B1" s="2" t="s">
        <v>76</v>
      </c>
      <c r="C1" s="1"/>
      <c r="D1" s="1"/>
      <c r="E1" s="1"/>
      <c r="F1" s="1"/>
      <c r="G1" s="1"/>
    </row>
    <row r="2" spans="1:7" ht="12.95" customHeight="1">
      <c r="A2" s="1"/>
      <c r="B2" s="3" t="s">
        <v>0</v>
      </c>
      <c r="C2" s="1"/>
      <c r="D2" s="1"/>
      <c r="E2" s="1"/>
      <c r="F2" s="1"/>
      <c r="G2" s="1"/>
    </row>
    <row r="3" spans="1:7" ht="12.95" customHeight="1" thickBot="1">
      <c r="A3" s="4"/>
      <c r="B3" s="15" t="s">
        <v>369</v>
      </c>
      <c r="C3" s="1"/>
      <c r="D3" s="1"/>
      <c r="E3" s="1"/>
      <c r="F3" s="1"/>
      <c r="G3" s="1"/>
    </row>
    <row r="4" spans="1:7" ht="33" customHeight="1">
      <c r="A4" s="1"/>
      <c r="B4" s="17" t="s">
        <v>1</v>
      </c>
      <c r="C4" s="18" t="s">
        <v>2</v>
      </c>
      <c r="D4" s="19" t="s">
        <v>61</v>
      </c>
      <c r="E4" s="19" t="s">
        <v>4</v>
      </c>
      <c r="F4" s="19" t="s">
        <v>351</v>
      </c>
      <c r="G4" s="20" t="s">
        <v>5</v>
      </c>
    </row>
    <row r="5" spans="1:7" ht="12.95" customHeight="1">
      <c r="A5" s="1"/>
      <c r="B5" s="21" t="s">
        <v>62</v>
      </c>
      <c r="C5" s="5" t="s">
        <v>0</v>
      </c>
      <c r="D5" s="5" t="s">
        <v>0</v>
      </c>
      <c r="E5" s="5" t="s">
        <v>0</v>
      </c>
      <c r="F5" s="1"/>
      <c r="G5" s="22" t="s">
        <v>0</v>
      </c>
    </row>
    <row r="6" spans="1:7" ht="12.95" customHeight="1">
      <c r="A6" s="6"/>
      <c r="B6" s="23" t="s">
        <v>138</v>
      </c>
      <c r="C6" s="5"/>
      <c r="D6" s="5"/>
      <c r="E6" s="7"/>
      <c r="F6" s="8">
        <v>3495.08</v>
      </c>
      <c r="G6" s="24">
        <f>+ROUND(F6/$F$10,4)</f>
        <v>0.98160000000000003</v>
      </c>
    </row>
    <row r="7" spans="1:7" ht="12.95" customHeight="1">
      <c r="A7" s="1"/>
      <c r="B7" s="21" t="s">
        <v>48</v>
      </c>
      <c r="C7" s="5" t="s">
        <v>0</v>
      </c>
      <c r="D7" s="5" t="s">
        <v>0</v>
      </c>
      <c r="E7" s="5" t="s">
        <v>0</v>
      </c>
      <c r="F7" s="9">
        <f>+F6</f>
        <v>3495.08</v>
      </c>
      <c r="G7" s="25">
        <f>+G6</f>
        <v>0.98160000000000003</v>
      </c>
    </row>
    <row r="8" spans="1:7" ht="12.95" customHeight="1">
      <c r="A8" s="1"/>
      <c r="B8" s="26" t="s">
        <v>51</v>
      </c>
      <c r="C8" s="12" t="s">
        <v>0</v>
      </c>
      <c r="D8" s="10" t="s">
        <v>0</v>
      </c>
      <c r="E8" s="12" t="s">
        <v>0</v>
      </c>
      <c r="F8" s="9">
        <f>+F7</f>
        <v>3495.08</v>
      </c>
      <c r="G8" s="25">
        <f>+G7</f>
        <v>0.98160000000000003</v>
      </c>
    </row>
    <row r="9" spans="1:7" ht="12.95" customHeight="1">
      <c r="A9" s="1"/>
      <c r="B9" s="26" t="s">
        <v>52</v>
      </c>
      <c r="C9" s="5" t="s">
        <v>0</v>
      </c>
      <c r="D9" s="10" t="s">
        <v>0</v>
      </c>
      <c r="E9" s="5" t="s">
        <v>0</v>
      </c>
      <c r="F9" s="13">
        <f>+F10-F8</f>
        <v>65.510000000000218</v>
      </c>
      <c r="G9" s="25">
        <f>+G10-G8</f>
        <v>1.8399999999999972E-2</v>
      </c>
    </row>
    <row r="10" spans="1:7" ht="12.95" customHeight="1" thickBot="1">
      <c r="A10" s="1"/>
      <c r="B10" s="28" t="s">
        <v>53</v>
      </c>
      <c r="C10" s="29" t="s">
        <v>0</v>
      </c>
      <c r="D10" s="29" t="s">
        <v>0</v>
      </c>
      <c r="E10" s="29" t="s">
        <v>0</v>
      </c>
      <c r="F10" s="30">
        <v>3560.59</v>
      </c>
      <c r="G10" s="31">
        <v>1</v>
      </c>
    </row>
    <row r="11" spans="1:7">
      <c r="A11" s="1"/>
      <c r="B11" s="2"/>
      <c r="C11" s="1"/>
      <c r="D11" s="1"/>
      <c r="E11" s="1"/>
      <c r="F11" s="1"/>
      <c r="G11" s="1"/>
    </row>
    <row r="12" spans="1:7">
      <c r="A12" s="1"/>
      <c r="B12" s="2"/>
      <c r="C12" s="1"/>
      <c r="D12" s="1"/>
      <c r="E12" s="1"/>
      <c r="F12" s="1"/>
      <c r="G12" s="1"/>
    </row>
  </sheetData>
  <sortState ref="B40:G41">
    <sortCondition descending="1" ref="G40:G41"/>
  </sortState>
  <pageMargins left="0" right="0" top="0" bottom="0" header="0" footer="0"/>
  <pageSetup paperSize="9" scale="0" firstPageNumber="0" fitToWidth="0" fitToHeight="0" pageOrder="overThenDown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TBF</vt:lpstr>
      <vt:lpstr>TDF</vt:lpstr>
      <vt:lpstr>TTS</vt:lpstr>
      <vt:lpstr>TNI</vt:lpstr>
      <vt:lpstr>TSS</vt:lpstr>
      <vt:lpstr>TISF</vt:lpstr>
      <vt:lpstr>TBFS</vt:lpstr>
      <vt:lpstr>TEF</vt:lpstr>
      <vt:lpstr>TLF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Shreyance Sancheti</dc:creator>
  <cp:lastModifiedBy>SANTOSH SAHU</cp:lastModifiedBy>
  <dcterms:created xsi:type="dcterms:W3CDTF">2015-09-01T06:50:16Z</dcterms:created>
  <dcterms:modified xsi:type="dcterms:W3CDTF">2018-09-10T09:45:14Z</dcterms:modified>
</cp:coreProperties>
</file>