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70" windowWidth="14940" windowHeight="9150"/>
  </bookViews>
  <sheets>
    <sheet name="TLF" sheetId="9" r:id="rId1"/>
    <sheet name="TSTI" sheetId="3" r:id="rId2"/>
    <sheet name="TUSB" sheetId="10" r:id="rId3"/>
    <sheet name="TDI" sheetId="6" r:id="rId4"/>
    <sheet name="TSS" sheetId="13" r:id="rId5"/>
    <sheet name="TTS" sheetId="4" r:id="rId6"/>
    <sheet name="TDF" sheetId="2" r:id="rId7"/>
    <sheet name="TEF" sheetId="7" r:id="rId8"/>
    <sheet name="TBF" sheetId="1" r:id="rId9"/>
    <sheet name="TBFS" sheetId="5" r:id="rId10"/>
    <sheet name="TISF" sheetId="8" r:id="rId11"/>
    <sheet name="TNI" sheetId="12" r:id="rId12"/>
  </sheets>
  <definedNames>
    <definedName name="_xlnm.Print_Area" localSheetId="8">TBF!$B$1:$G$67</definedName>
    <definedName name="_xlnm.Print_Area" localSheetId="9">TBFS!$B$1:$G$40</definedName>
    <definedName name="_xlnm.Print_Area" localSheetId="6">TDF!$B$1:$G$87</definedName>
    <definedName name="_xlnm.Print_Area" localSheetId="3">TDI!$B$1:$G$12</definedName>
    <definedName name="_xlnm.Print_Area" localSheetId="7">TEF!$B$1:$G$72</definedName>
    <definedName name="_xlnm.Print_Area" localSheetId="10">TISF!$B$1:$G$72</definedName>
    <definedName name="_xlnm.Print_Area" localSheetId="0">TLF!$B$1:$G$11</definedName>
    <definedName name="_xlnm.Print_Area" localSheetId="11">TNI!$B$1:$G$62</definedName>
    <definedName name="_xlnm.Print_Area" localSheetId="4">TSS!$B$1:$G$87</definedName>
    <definedName name="_xlnm.Print_Area" localSheetId="1">TSTI!$B$1:$G$11</definedName>
    <definedName name="_xlnm.Print_Area" localSheetId="5">TTS!$B$1:$G$78</definedName>
    <definedName name="_xlnm.Print_Area" localSheetId="2">TUSB!$B$1:$G$11</definedName>
  </definedNames>
  <calcPr calcId="145621"/>
</workbook>
</file>

<file path=xl/calcChain.xml><?xml version="1.0" encoding="utf-8"?>
<calcChain xmlns="http://schemas.openxmlformats.org/spreadsheetml/2006/main">
  <c r="G54" i="12"/>
  <c r="G53"/>
  <c r="G64" i="8"/>
  <c r="G63"/>
  <c r="G62"/>
  <c r="G61"/>
  <c r="G60"/>
  <c r="G59"/>
  <c r="G58"/>
  <c r="G57"/>
  <c r="G56"/>
  <c r="G55"/>
  <c r="G54"/>
  <c r="G53"/>
  <c r="G52"/>
  <c r="G51"/>
  <c r="G64" i="7"/>
  <c r="G63"/>
  <c r="G62"/>
  <c r="G61"/>
  <c r="G60"/>
  <c r="G59"/>
  <c r="G58"/>
  <c r="G57"/>
  <c r="G56"/>
  <c r="G55"/>
  <c r="G54"/>
  <c r="G79" i="2"/>
  <c r="G78"/>
  <c r="G77"/>
  <c r="G76"/>
  <c r="G75"/>
  <c r="G74"/>
  <c r="G73"/>
  <c r="G72"/>
  <c r="G71"/>
  <c r="G70"/>
  <c r="G69"/>
  <c r="G68"/>
  <c r="G67"/>
  <c r="G71" i="4"/>
  <c r="G70"/>
  <c r="G69"/>
  <c r="G68"/>
  <c r="G67"/>
  <c r="G66"/>
  <c r="G65"/>
  <c r="G81" i="13"/>
  <c r="G80"/>
  <c r="G79"/>
  <c r="G78"/>
  <c r="G77"/>
  <c r="G76"/>
  <c r="G75"/>
  <c r="G74"/>
  <c r="G73"/>
  <c r="G72"/>
  <c r="G71"/>
  <c r="G70"/>
  <c r="G69"/>
  <c r="G68"/>
  <c r="G67"/>
  <c r="G66"/>
  <c r="G65"/>
  <c r="G64"/>
  <c r="F55" i="12" l="1"/>
  <c r="F58" s="1"/>
  <c r="F59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65" i="8"/>
  <c r="F68" s="1"/>
  <c r="F69" s="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33" i="5"/>
  <c r="F36" s="1"/>
  <c r="F37" s="1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60" i="1"/>
  <c r="F63" s="1"/>
  <c r="F64" s="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65" i="7"/>
  <c r="F68" s="1"/>
  <c r="F69" s="1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80" i="2"/>
  <c r="F83" s="1"/>
  <c r="F84" s="1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72" i="4"/>
  <c r="F75" s="1"/>
  <c r="F76" s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82" i="13"/>
  <c r="F83" s="1"/>
  <c r="F84" s="1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7" i="6"/>
  <c r="F8" s="1"/>
  <c r="F9" s="1"/>
  <c r="G6"/>
  <c r="G7" s="1"/>
  <c r="G8" s="1"/>
  <c r="G9" s="1"/>
  <c r="F7" i="10"/>
  <c r="F8" s="1"/>
  <c r="F9" s="1"/>
  <c r="G6"/>
  <c r="G7" s="1"/>
  <c r="G8" s="1"/>
  <c r="G9" s="1"/>
  <c r="F7" i="3"/>
  <c r="F8" s="1"/>
  <c r="F9" s="1"/>
  <c r="G6"/>
  <c r="G7" s="1"/>
  <c r="G8" s="1"/>
  <c r="G9" s="1"/>
  <c r="F7" i="9"/>
  <c r="F8" s="1"/>
  <c r="F9" s="1"/>
  <c r="G6"/>
  <c r="G7" s="1"/>
  <c r="G8" s="1"/>
  <c r="G9" s="1"/>
  <c r="G55" i="12" l="1"/>
  <c r="G58" s="1"/>
  <c r="G59" s="1"/>
  <c r="G65" i="8"/>
  <c r="G68" s="1"/>
  <c r="G69" s="1"/>
  <c r="G33" i="5"/>
  <c r="G36" s="1"/>
  <c r="G37" s="1"/>
  <c r="G60" i="1"/>
  <c r="G63" s="1"/>
  <c r="G64" s="1"/>
  <c r="G65" i="7"/>
  <c r="G68" s="1"/>
  <c r="G69" s="1"/>
  <c r="G80" i="2"/>
  <c r="G83" s="1"/>
  <c r="G84" s="1"/>
  <c r="G72" i="4"/>
  <c r="G75" s="1"/>
  <c r="G76" s="1"/>
  <c r="G82" i="13"/>
  <c r="G83" s="1"/>
  <c r="G84" s="1"/>
</calcChain>
</file>

<file path=xl/sharedStrings.xml><?xml version="1.0" encoding="utf-8"?>
<sst xmlns="http://schemas.openxmlformats.org/spreadsheetml/2006/main" count="1867" uniqueCount="441">
  <si>
    <t/>
  </si>
  <si>
    <t>Name of the Instrument</t>
  </si>
  <si>
    <t>ISIN</t>
  </si>
  <si>
    <t>Industry</t>
  </si>
  <si>
    <t>Quantity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</si>
  <si>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</si>
  <si>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</si>
  <si>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</si>
  <si>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</si>
  <si>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</si>
  <si>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</si>
  <si>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</si>
  <si>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</si>
  <si>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</si>
  <si>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</si>
  <si>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</si>
  <si>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</si>
  <si>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</si>
  <si>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</si>
  <si>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</si>
  <si>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</si>
  <si>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</si>
  <si>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</si>
  <si>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</si>
  <si>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</si>
  <si>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</si>
  <si>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</si>
  <si>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</si>
  <si>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</si>
  <si>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</si>
  <si>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Hotels, Resorts And Other Recreational Activities</t>
  </si>
  <si>
    <t>Consumer Durables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</si>
  <si>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</si>
  <si>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</si>
  <si>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</si>
  <si>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</si>
  <si>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</si>
  <si>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</si>
  <si>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</si>
  <si>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</si>
  <si>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</si>
  <si>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</si>
  <si>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</si>
  <si>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</si>
  <si>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</si>
  <si>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</si>
  <si>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</si>
  <si>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</si>
  <si>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</si>
  <si>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</si>
  <si>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</si>
  <si>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</si>
  <si>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</si>
  <si>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</si>
  <si>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</si>
  <si>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</si>
  <si>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</si>
  <si>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</si>
  <si>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</si>
  <si>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</si>
  <si>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</si>
  <si>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</si>
  <si>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</si>
  <si>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</si>
  <si>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</si>
  <si>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</si>
  <si>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Textile Products</t>
  </si>
  <si>
    <t>INE095A01012</t>
  </si>
  <si>
    <t>INE331A01037</t>
  </si>
  <si>
    <t>INE102D01028</t>
  </si>
  <si>
    <t>Gas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</si>
  <si>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</si>
  <si>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</si>
  <si>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</si>
  <si>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</si>
  <si>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</si>
  <si>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</si>
  <si>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</si>
  <si>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</si>
  <si>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</si>
  <si>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</si>
  <si>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</si>
  <si>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</si>
  <si>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</si>
  <si>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</si>
  <si>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</si>
  <si>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</si>
  <si>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</si>
  <si>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</si>
  <si>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</si>
  <si>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</si>
  <si>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</si>
  <si>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</si>
  <si>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</si>
  <si>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</si>
  <si>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</si>
  <si>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</si>
  <si>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</si>
  <si>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INE081A01012</t>
  </si>
  <si>
    <t>Ferrous Metals</t>
  </si>
  <si>
    <t>INE129A01019</t>
  </si>
  <si>
    <t>INE012A01025</t>
  </si>
  <si>
    <t>Non - Ferrous Metals</t>
  </si>
  <si>
    <t>INE038A01020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</si>
  <si>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</si>
  <si>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</si>
  <si>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</si>
  <si>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</si>
  <si>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</si>
  <si>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</si>
  <si>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</si>
  <si>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</si>
  <si>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</si>
  <si>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</si>
  <si>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</si>
  <si>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</si>
  <si>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</si>
  <si>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</si>
  <si>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</si>
  <si>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</si>
  <si>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</si>
  <si>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</si>
  <si>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</si>
  <si>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</si>
  <si>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</si>
  <si>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</si>
  <si>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</si>
  <si>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</si>
  <si>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</si>
  <si>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</si>
  <si>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</si>
  <si>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</si>
  <si>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</si>
  <si>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</si>
  <si>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</si>
  <si>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</si>
  <si>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</si>
  <si>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</si>
  <si>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</si>
  <si>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</si>
  <si>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</si>
  <si>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</si>
  <si>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</si>
  <si>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</si>
  <si>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</si>
  <si>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</si>
  <si>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</si>
  <si>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</si>
  <si>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Grasim Industries Ltd.</t>
  </si>
  <si>
    <t>Hero MotoCorp Ltd.</t>
  </si>
  <si>
    <t>Hindalco Industries Ltd.</t>
  </si>
  <si>
    <t>NTPC Ltd.</t>
  </si>
  <si>
    <t>Power Grid Corporation of India Ltd.</t>
  </si>
  <si>
    <t>Tata Steel Ltd.</t>
  </si>
  <si>
    <t>Indian Oil Corporation Ltd.</t>
  </si>
  <si>
    <t>Construction</t>
  </si>
  <si>
    <t>3M India Ltd.</t>
  </si>
  <si>
    <t>Petronet LNG Ltd.</t>
  </si>
  <si>
    <t>JSW Steel Ltd.</t>
  </si>
  <si>
    <t>ABB India Ltd.</t>
  </si>
  <si>
    <t>INE117A01022</t>
  </si>
  <si>
    <t>Indraprastha Gas Ltd.</t>
  </si>
  <si>
    <t>INE498L01015</t>
  </si>
  <si>
    <t>PTC India Ltd.</t>
  </si>
  <si>
    <t>INE877F01012</t>
  </si>
  <si>
    <t>AIA Engineering Ltd.</t>
  </si>
  <si>
    <t>INE212H01026</t>
  </si>
  <si>
    <t>GIC Housing Finance Ltd.</t>
  </si>
  <si>
    <t>INE289B01019</t>
  </si>
  <si>
    <t>The Clearing Corporation of India Ltd.</t>
  </si>
  <si>
    <t>Hindustan Zinc Ltd.</t>
  </si>
  <si>
    <t>INE267A01025</t>
  </si>
  <si>
    <t>Bajaj Finserv Ltd.</t>
  </si>
  <si>
    <t>INE918I01018</t>
  </si>
  <si>
    <t>Godrej Properties Ltd.</t>
  </si>
  <si>
    <t>INE484J01027</t>
  </si>
  <si>
    <t>The Federal Bank Ltd.</t>
  </si>
  <si>
    <t>INE171A01029</t>
  </si>
  <si>
    <t>INE296A01024</t>
  </si>
  <si>
    <t>L&amp;T Finance Holdings Ltd.</t>
  </si>
  <si>
    <t>The Indian Hotels Company Ltd.</t>
  </si>
  <si>
    <t>INE053A01029</t>
  </si>
  <si>
    <t>Exide Industries Ltd.</t>
  </si>
  <si>
    <t>INE302A01020</t>
  </si>
  <si>
    <t>Bharti Infratel Ltd.</t>
  </si>
  <si>
    <t>INE121J01017</t>
  </si>
  <si>
    <t>Telecom -  Equipment &amp; Accessories</t>
  </si>
  <si>
    <t>CESC Ltd.</t>
  </si>
  <si>
    <t>INE486A01013</t>
  </si>
  <si>
    <t>INE752H01013</t>
  </si>
  <si>
    <t>Gujarat Gas Ltd.</t>
  </si>
  <si>
    <t>INE844O01022</t>
  </si>
  <si>
    <t>Tata Chemicals Ltd.</t>
  </si>
  <si>
    <t>INE092A01019</t>
  </si>
  <si>
    <t>ITD Cementation India Ltd.</t>
  </si>
  <si>
    <t>INE686A01026</t>
  </si>
  <si>
    <t>Sun Pharmaceutical Industries Ltd.</t>
  </si>
  <si>
    <t>INE263A01024</t>
  </si>
  <si>
    <t>INE019A01038</t>
  </si>
  <si>
    <t>MRF Ltd.</t>
  </si>
  <si>
    <t>INE883A01011</t>
  </si>
  <si>
    <t>Gujarat State Petronet Ltd.</t>
  </si>
  <si>
    <t>INE246F01010</t>
  </si>
  <si>
    <t>Astral Poly Technik Ltd.</t>
  </si>
  <si>
    <t>INE006I01046</t>
  </si>
  <si>
    <t>Berger Paints India Ltd.</t>
  </si>
  <si>
    <t>INE463A01038</t>
  </si>
  <si>
    <t>INE047A01021</t>
  </si>
  <si>
    <t>Edelweiss Financial Services Ltd.</t>
  </si>
  <si>
    <t>INE532F01054</t>
  </si>
  <si>
    <t>Eicher Motors Ltd.</t>
  </si>
  <si>
    <t>INE066A01013</t>
  </si>
  <si>
    <t>Indiabulls Housing Finance Ltd.</t>
  </si>
  <si>
    <t>INE148I01020</t>
  </si>
  <si>
    <t>Market/Fair Value (Rs. in Lacs)</t>
  </si>
  <si>
    <t>INE036D01028</t>
  </si>
  <si>
    <t>Ashok Leyland Ltd.</t>
  </si>
  <si>
    <t>INE208A01029</t>
  </si>
  <si>
    <t>Apollo Tyres Ltd.</t>
  </si>
  <si>
    <t>INE438A01022</t>
  </si>
  <si>
    <t>Tata Elxsi Ltd.</t>
  </si>
  <si>
    <t>INE670A01012</t>
  </si>
  <si>
    <t>Mahindra &amp; Mahindra Financial Services Ltd.</t>
  </si>
  <si>
    <t>INE774D01024</t>
  </si>
  <si>
    <t>Cyient Ltd.</t>
  </si>
  <si>
    <t>INE136B01020</t>
  </si>
  <si>
    <t>The South Indian Bank Ltd.</t>
  </si>
  <si>
    <t>INE683A01023</t>
  </si>
  <si>
    <t>Century Plyboards (India) Ltd.</t>
  </si>
  <si>
    <t>INE348B01021</t>
  </si>
  <si>
    <t>Vedanta Ltd.</t>
  </si>
  <si>
    <t>INE205A01025</t>
  </si>
  <si>
    <t>Nava Bharat Ventures Ltd.</t>
  </si>
  <si>
    <t>INE725A01022</t>
  </si>
  <si>
    <t>NIIT Ltd.</t>
  </si>
  <si>
    <t>INE161A01038</t>
  </si>
  <si>
    <t>Retailing</t>
  </si>
  <si>
    <t>Trent Ltd.</t>
  </si>
  <si>
    <t>INE849A01020</t>
  </si>
  <si>
    <t>Sundaram Finance Ltd.</t>
  </si>
  <si>
    <t>INE660A01013</t>
  </si>
  <si>
    <t>NCC Ltd.</t>
  </si>
  <si>
    <t>INE868B01028</t>
  </si>
  <si>
    <t>Solar Industries India Ltd.</t>
  </si>
  <si>
    <t>INE343H01029</t>
  </si>
  <si>
    <t>Bharat Financial Inclusion Ltd.</t>
  </si>
  <si>
    <t>INE180K01011</t>
  </si>
  <si>
    <t>Bata India Ltd.</t>
  </si>
  <si>
    <t>INE176A01028</t>
  </si>
  <si>
    <t>Finolex Cables Ltd.</t>
  </si>
  <si>
    <t>INE235A01022</t>
  </si>
  <si>
    <t>KSB Pumps Ltd.</t>
  </si>
  <si>
    <t>INE999A01015</t>
  </si>
  <si>
    <t>National Aluminium Company Ltd.</t>
  </si>
  <si>
    <t>INE139A01034</t>
  </si>
  <si>
    <t>CEAT Ltd.</t>
  </si>
  <si>
    <t>INE482A01020</t>
  </si>
  <si>
    <t>Mahindra Lifespace Developers Ltd.</t>
  </si>
  <si>
    <t>INE813A01018</t>
  </si>
  <si>
    <t>Maharashtra Seamless Ltd.</t>
  </si>
  <si>
    <t>INE271B01025</t>
  </si>
  <si>
    <t>IFB Industries Ltd.</t>
  </si>
  <si>
    <t>INE559A01017</t>
  </si>
  <si>
    <t>Thermax Ltd.</t>
  </si>
  <si>
    <t>INE152A01029</t>
  </si>
  <si>
    <t>Lakshmi Machine Works Ltd.</t>
  </si>
  <si>
    <t>INE269B01029</t>
  </si>
  <si>
    <t>Page Industries Ltd.</t>
  </si>
  <si>
    <t>INE761H01022</t>
  </si>
  <si>
    <t>Tata Global Beverages Ltd.</t>
  </si>
  <si>
    <t>INE192A01025</t>
  </si>
  <si>
    <t>Blue Star Ltd.</t>
  </si>
  <si>
    <t>INE472A01039</t>
  </si>
  <si>
    <t>Commercial Services</t>
  </si>
  <si>
    <t>Titan Company Ltd.</t>
  </si>
  <si>
    <t>INE280A01028</t>
  </si>
  <si>
    <t>CARE Ratings Ltd.</t>
  </si>
  <si>
    <t>Bayer Cropscience Ltd.</t>
  </si>
  <si>
    <t>INE462A01022</t>
  </si>
  <si>
    <t>Pesticides</t>
  </si>
  <si>
    <t>Interglobe Aviation Ltd.</t>
  </si>
  <si>
    <t>INE646L01027</t>
  </si>
  <si>
    <t>Whirlpool of India Ltd.</t>
  </si>
  <si>
    <t>INE716A01013</t>
  </si>
  <si>
    <t>INE528G01027</t>
  </si>
  <si>
    <t>Engineers India Ltd.</t>
  </si>
  <si>
    <t>INE510A01028</t>
  </si>
  <si>
    <t>Capital First Ltd.</t>
  </si>
  <si>
    <t>INE688I01017</t>
  </si>
  <si>
    <t>Shriram Transport Finance Company Ltd.</t>
  </si>
  <si>
    <t>INE721A01013</t>
  </si>
  <si>
    <t>MOIL Ltd.</t>
  </si>
  <si>
    <t>INE490G01020</t>
  </si>
  <si>
    <t>Greaves Cotton Ltd.</t>
  </si>
  <si>
    <t>INE224A01026</t>
  </si>
  <si>
    <t>Sadbhav Engineering Ltd.</t>
  </si>
  <si>
    <t>INE226H01026</t>
  </si>
  <si>
    <t>SKF India Ltd.</t>
  </si>
  <si>
    <t>INE640A01023</t>
  </si>
  <si>
    <t>Portfolio Statement as on March 31, 2018</t>
  </si>
  <si>
    <t>Oracle Financial Services Software Ltd.</t>
  </si>
  <si>
    <t>INE881D01027</t>
  </si>
  <si>
    <t>Sobha Ltd.</t>
  </si>
  <si>
    <t>INE671H01015</t>
  </si>
  <si>
    <t>NIIT Technologies Ltd.</t>
  </si>
  <si>
    <t>INE591G01017</t>
  </si>
  <si>
    <t>Persistent Systems Ltd.</t>
  </si>
  <si>
    <t>INE262H01013</t>
  </si>
  <si>
    <t>Entertainment Network (India) Ltd.</t>
  </si>
  <si>
    <t>INE265F01028</t>
  </si>
  <si>
    <t>Relaxo Footwears Ltd.</t>
  </si>
  <si>
    <t>INE131B01039</t>
  </si>
  <si>
    <t>HSIL Ltd.</t>
  </si>
  <si>
    <t>INE415A01038</t>
  </si>
  <si>
    <t>Blue Dart Express Ltd.</t>
  </si>
  <si>
    <t>INE233B01017</t>
  </si>
  <si>
    <t>Firstsource Solutions Ltd.</t>
  </si>
  <si>
    <t>INE684F01012</t>
  </si>
  <si>
    <t>KPIT Technologies Ltd.</t>
  </si>
  <si>
    <t>INE836A01035</t>
  </si>
  <si>
    <t>Somany Ceramics Ltd.</t>
  </si>
  <si>
    <t>INE355A01028</t>
  </si>
  <si>
    <t>Voltas Ltd.</t>
  </si>
  <si>
    <t>INE226A01021</t>
  </si>
  <si>
    <t>IPCA Laboratories Ltd.</t>
  </si>
  <si>
    <t>INE571A01020</t>
  </si>
  <si>
    <t>Karur Vysya Bank Ltd.</t>
  </si>
  <si>
    <t>Prestige Estates Projects Ltd.</t>
  </si>
  <si>
    <t>INE811K01011</t>
  </si>
  <si>
    <t>Crompton Greaves Consumer Electricals Ltd.</t>
  </si>
  <si>
    <t>INE299U01018</t>
  </si>
  <si>
    <t>Pfizer Ltd.</t>
  </si>
  <si>
    <t>INE182A01018</t>
  </si>
  <si>
    <t>Wockhardt Ltd.</t>
  </si>
  <si>
    <t>INE049B01025</t>
  </si>
  <si>
    <t>TV18 Broadcast Ltd.</t>
  </si>
  <si>
    <t>INE886H01027</t>
  </si>
  <si>
    <t>Praj Industries Ltd.</t>
  </si>
  <si>
    <t>INE074A01025</t>
  </si>
  <si>
    <t>MindTree Ltd.</t>
  </si>
  <si>
    <t>INE018I01017</t>
  </si>
  <si>
    <t>GlaxoSmithKline Consumer Healthcare Ltd.</t>
  </si>
  <si>
    <t>INE264A01014</t>
  </si>
  <si>
    <t>Alkem Laboratories Ltd.</t>
  </si>
  <si>
    <t>INE540L01014</t>
  </si>
  <si>
    <t>Bajaj Electricals Ltd.</t>
  </si>
  <si>
    <t>INE193E01025</t>
  </si>
  <si>
    <t>Tata Steel Ltd. - Rights Partly Paid</t>
  </si>
  <si>
    <t>IN9081A01010</t>
  </si>
  <si>
    <t>TAURUS STARSHARE (MULTI CAP) FUND</t>
  </si>
  <si>
    <t>TAURUS DISCOVERY (MIDCAP) FUND</t>
  </si>
  <si>
    <t>TAURUS LARGECAP EQUITY FUND</t>
  </si>
  <si>
    <t>Symphony Ltd.</t>
  </si>
  <si>
    <t>INE225D01027</t>
  </si>
  <si>
    <t>CRISIL Ltd.</t>
  </si>
  <si>
    <t>INE007A01025</t>
  </si>
  <si>
    <t>Cera Sanitaryware Ltd.</t>
  </si>
  <si>
    <t>INE739E01017</t>
  </si>
  <si>
    <t>Sundram Fasteners Ltd.</t>
  </si>
  <si>
    <t>INE387A01021</t>
  </si>
  <si>
    <t>SRF Ltd.</t>
  </si>
  <si>
    <t>INE647A01010</t>
  </si>
  <si>
    <t>Ashiana Housing Ltd.</t>
  </si>
  <si>
    <t>INE365D01021</t>
  </si>
  <si>
    <t>NRB Bearings Ltd.</t>
  </si>
  <si>
    <t>INE349A01021</t>
  </si>
  <si>
    <t>Shriram City Union Finance Ltd.</t>
  </si>
  <si>
    <t>INE722A01011</t>
  </si>
  <si>
    <t>Sundaram Finance Holdings Ltd.</t>
  </si>
  <si>
    <t>INE202Z01029</t>
  </si>
  <si>
    <t>Sanofi India Ltd.</t>
  </si>
  <si>
    <t>INE058A01010</t>
  </si>
  <si>
    <t>Taj GVK Hotels &amp; Resorts Ltd.</t>
  </si>
  <si>
    <t>INE586B01026</t>
  </si>
  <si>
    <t>Quess Corp Ltd.</t>
  </si>
  <si>
    <t>INE615P01015</t>
  </si>
  <si>
    <t>Jubilant Foodworks Ltd.</t>
  </si>
  <si>
    <t>INE797F01012</t>
  </si>
  <si>
    <t>Alembic Pharmaceuticals Ltd.</t>
  </si>
  <si>
    <t>INE901L01018</t>
  </si>
  <si>
    <t>V.S.T Tillers Tractors Ltd.</t>
  </si>
  <si>
    <t>INE764D01017</t>
  </si>
  <si>
    <t>Adani Enterprises Ltd.</t>
  </si>
  <si>
    <t>INE423A01024</t>
  </si>
  <si>
    <t>Trading</t>
  </si>
  <si>
    <t>DCB Bank Ltd.</t>
  </si>
  <si>
    <t>INE503A01015</t>
  </si>
  <si>
    <t>Century Textiles &amp; Industries Ltd.</t>
  </si>
  <si>
    <t>INE055A01016</t>
  </si>
  <si>
    <t>Gujarat Fluorochemicals Ltd.</t>
  </si>
  <si>
    <t>INE538A01037</t>
  </si>
  <si>
    <t>Akzo Nobel India Ltd.</t>
  </si>
  <si>
    <t>INE133A01011</t>
  </si>
  <si>
    <t>Kalpataru Power Transmission Ltd.</t>
  </si>
  <si>
    <t>INE220B01022</t>
  </si>
  <si>
    <t>Mphasis Ltd.</t>
  </si>
  <si>
    <t>INE356A01018</t>
  </si>
  <si>
    <t>Sundaram Clayton Ltd.</t>
  </si>
  <si>
    <t>INE105A01035</t>
  </si>
  <si>
    <t>Mahindra CIE Automotive Ltd.</t>
  </si>
  <si>
    <t>INE536H01010</t>
  </si>
  <si>
    <t>WABCO India Ltd.</t>
  </si>
  <si>
    <t>INE342J01019</t>
  </si>
  <si>
    <t>RBL Bank Ltd.</t>
  </si>
  <si>
    <t>INE976G01028</t>
  </si>
  <si>
    <t>Supreme Industries Ltd.</t>
  </si>
  <si>
    <t>INE195A01028</t>
  </si>
  <si>
    <t>Hexaware Technologies Ltd.</t>
  </si>
  <si>
    <t>INE093A01033</t>
  </si>
  <si>
    <t>INE203G01027</t>
  </si>
  <si>
    <t>Emami Ltd.</t>
  </si>
  <si>
    <t>INE548C01032</t>
  </si>
  <si>
    <t>Kirloskar Oil Engines Ltd.</t>
  </si>
  <si>
    <t>INE146L01010</t>
  </si>
  <si>
    <t>Shree Cement Ltd.</t>
  </si>
  <si>
    <t>Jagran Prakashan Ltd.</t>
  </si>
  <si>
    <t>INE199G01027</t>
  </si>
  <si>
    <t>Marico Ltd.</t>
  </si>
  <si>
    <t>INE196A01026</t>
  </si>
  <si>
    <t>ICRA Ltd.</t>
  </si>
  <si>
    <t>INE725G01011</t>
  </si>
  <si>
    <t>United Spirits Ltd.</t>
  </si>
  <si>
    <t>INE854D01016</t>
  </si>
  <si>
    <t>City Union Bank Ltd.</t>
  </si>
  <si>
    <t>INE491A01021</t>
  </si>
  <si>
    <t>Manappuram Finance Ltd.</t>
  </si>
  <si>
    <t>INE522D01027</t>
  </si>
  <si>
    <t>5Paisa Capital Ltd.</t>
  </si>
  <si>
    <t>INE618L01018</t>
  </si>
  <si>
    <t>IDFC Bank Ltd.</t>
  </si>
  <si>
    <t>INE092T01019</t>
  </si>
  <si>
    <t>GVK Power &amp; Infrastructure Ltd.</t>
  </si>
  <si>
    <t>INE251H01024</t>
  </si>
  <si>
    <t>JK Lakshmi Cement Ltd.</t>
  </si>
  <si>
    <t>INE786A01032</t>
  </si>
  <si>
    <t>Capacit'e Infraprojects Ltd.</t>
  </si>
  <si>
    <t>INE264T01014</t>
  </si>
  <si>
    <t>Bharat Heavy Electricals Ltd.</t>
  </si>
  <si>
    <t>INE257A01026</t>
  </si>
  <si>
    <t>UPL Ltd.</t>
  </si>
  <si>
    <t>INE628A01036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</si>
</sst>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10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8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4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>
      <alignment horizontal="left" vertical="top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10" fontId="2" fillId="0" borderId="0" xfId="0" applyNumberFormat="1" applyFont="1" applyFill="1" applyBorder="1" applyAlignment="1"/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3" fontId="5" fillId="0" borderId="1" xfId="0" applyNumberFormat="1" applyFont="1" applyFill="1" applyBorder="1" applyAlignment="1" applyProtection="1">
      <alignment horizontal="right" vertical="top" wrapText="1"/>
    </xf>
    <xf numFmtId="164" fontId="5" fillId="0" borderId="2" xfId="0" applyNumberFormat="1" applyFont="1" applyFill="1" applyBorder="1" applyAlignment="1" applyProtection="1">
      <alignment horizontal="right" vertical="top" wrapText="1"/>
    </xf>
    <xf numFmtId="165" fontId="5" fillId="0" borderId="11" xfId="0" applyNumberFormat="1" applyFont="1" applyFill="1" applyBorder="1" applyAlignment="1" applyProtection="1">
      <alignment horizontal="right" vertical="top" wrapText="1"/>
    </xf>
    <xf numFmtId="164" fontId="4" fillId="0" borderId="3" xfId="0" applyNumberFormat="1" applyFont="1" applyFill="1" applyBorder="1" applyAlignment="1" applyProtection="1">
      <alignment horizontal="right" vertical="top" wrapText="1"/>
    </xf>
    <xf numFmtId="165" fontId="4" fillId="0" borderId="12" xfId="0" applyNumberFormat="1" applyFont="1" applyFill="1" applyBorder="1" applyAlignment="1" applyProtection="1">
      <alignment horizontal="right" vertical="top" wrapText="1"/>
    </xf>
    <xf numFmtId="0" fontId="4" fillId="0" borderId="13" xfId="0" applyNumberFormat="1" applyFont="1" applyFill="1" applyBorder="1" applyAlignment="1" applyProtection="1">
      <alignment horizontal="left" vertical="top" wrapText="1"/>
    </xf>
    <xf numFmtId="0" fontId="5" fillId="0" borderId="5" xfId="0" applyNumberFormat="1" applyFont="1" applyFill="1" applyBorder="1" applyAlignment="1" applyProtection="1">
      <alignment horizontal="left" vertical="top" wrapText="1"/>
    </xf>
    <xf numFmtId="0" fontId="5" fillId="0" borderId="4" xfId="0" applyNumberFormat="1" applyFont="1" applyFill="1" applyBorder="1" applyAlignment="1" applyProtection="1">
      <alignment horizontal="left" vertical="top" wrapText="1"/>
    </xf>
    <xf numFmtId="164" fontId="4" fillId="0" borderId="4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5" fillId="0" borderId="15" xfId="0" applyNumberFormat="1" applyFont="1" applyFill="1" applyBorder="1" applyAlignment="1" applyProtection="1">
      <alignment horizontal="left" vertical="top" wrapText="1"/>
    </xf>
    <xf numFmtId="164" fontId="4" fillId="0" borderId="16" xfId="0" applyNumberFormat="1" applyFont="1" applyFill="1" applyBorder="1" applyAlignment="1" applyProtection="1">
      <alignment horizontal="right" vertical="top" wrapText="1"/>
    </xf>
    <xf numFmtId="166" fontId="4" fillId="0" borderId="17" xfId="0" applyNumberFormat="1" applyFont="1" applyFill="1" applyBorder="1" applyAlignment="1" applyProtection="1">
      <alignment horizontal="right" vertical="top" wrapText="1"/>
    </xf>
    <xf numFmtId="0" fontId="4" fillId="0" borderId="4" xfId="0" applyNumberFormat="1" applyFont="1" applyFill="1" applyBorder="1" applyAlignment="1" applyProtection="1">
      <alignment horizontal="right" vertical="top" wrapText="1"/>
    </xf>
    <xf numFmtId="0" fontId="4" fillId="0" borderId="12" xfId="0" applyNumberFormat="1" applyFont="1" applyFill="1" applyBorder="1" applyAlignment="1" applyProtection="1">
      <alignment horizontal="right" vertical="top" wrapText="1"/>
    </xf>
    <xf numFmtId="0" fontId="4" fillId="0" borderId="19" xfId="0" applyNumberFormat="1" applyFont="1" applyFill="1" applyBorder="1" applyAlignment="1" applyProtection="1">
      <alignment horizontal="left" vertical="top" wrapText="1"/>
    </xf>
    <xf numFmtId="0" fontId="5" fillId="0" borderId="18" xfId="0" applyNumberFormat="1" applyFont="1" applyFill="1" applyBorder="1" applyAlignment="1" applyProtection="1">
      <alignment horizontal="left" vertical="top" wrapText="1"/>
    </xf>
    <xf numFmtId="0" fontId="5" fillId="0" borderId="2" xfId="0" applyNumberFormat="1" applyFont="1" applyFill="1" applyBorder="1" applyAlignment="1" applyProtection="1">
      <alignment horizontal="left" vertical="top" wrapText="1"/>
    </xf>
    <xf numFmtId="0" fontId="5" fillId="0" borderId="20" xfId="0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11"/>
  <sheetViews>
    <sheetView tabSelected="1"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62" style="2" customWidth="1"/>
    <col min="3" max="3" width="14" style="2" bestFit="1" customWidth="1"/>
    <col min="4" max="4" width="18.28515625" style="2" customWidth="1"/>
    <col min="5" max="5" width="9.85546875" style="2" bestFit="1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90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72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73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7"/>
      <c r="B6" s="18" t="s">
        <v>169</v>
      </c>
      <c r="C6" s="16" t="s">
        <v>0</v>
      </c>
      <c r="D6" s="16" t="s">
        <v>58</v>
      </c>
      <c r="E6" s="19"/>
      <c r="F6" s="20">
        <v>771.79</v>
      </c>
      <c r="G6" s="21">
        <f>+ROUND(F6/$F$10,4)</f>
        <v>0.9677</v>
      </c>
    </row>
    <row r="7" spans="1:7" ht="12.95" customHeight="1">
      <c r="A7" s="1"/>
      <c r="B7" s="15" t="s">
        <v>52</v>
      </c>
      <c r="C7" s="16" t="s">
        <v>0</v>
      </c>
      <c r="D7" s="16" t="s">
        <v>0</v>
      </c>
      <c r="E7" s="16" t="s">
        <v>0</v>
      </c>
      <c r="F7" s="22">
        <f>+F6</f>
        <v>771.79</v>
      </c>
      <c r="G7" s="23">
        <f>+G6</f>
        <v>0.9677</v>
      </c>
    </row>
    <row r="8" spans="1:7" ht="12.95" customHeight="1">
      <c r="A8" s="1"/>
      <c r="B8" s="24" t="s">
        <v>55</v>
      </c>
      <c r="C8" s="25" t="s">
        <v>0</v>
      </c>
      <c r="D8" s="26" t="s">
        <v>0</v>
      </c>
      <c r="E8" s="25" t="s">
        <v>0</v>
      </c>
      <c r="F8" s="22">
        <f>+F7</f>
        <v>771.79</v>
      </c>
      <c r="G8" s="23">
        <f>+G7</f>
        <v>0.9677</v>
      </c>
    </row>
    <row r="9" spans="1:7" ht="12.95" customHeight="1">
      <c r="A9" s="1"/>
      <c r="B9" s="24" t="s">
        <v>56</v>
      </c>
      <c r="C9" s="16" t="s">
        <v>0</v>
      </c>
      <c r="D9" s="26" t="s">
        <v>0</v>
      </c>
      <c r="E9" s="16" t="s">
        <v>0</v>
      </c>
      <c r="F9" s="27">
        <f>+F10-F8</f>
        <v>25.780000000000086</v>
      </c>
      <c r="G9" s="23">
        <f>+G10-G8</f>
        <v>3.2299999999999995E-2</v>
      </c>
    </row>
    <row r="10" spans="1:7" ht="12.95" customHeight="1" thickBot="1">
      <c r="A10" s="1"/>
      <c r="B10" s="28" t="s">
        <v>57</v>
      </c>
      <c r="C10" s="29" t="s">
        <v>0</v>
      </c>
      <c r="D10" s="29" t="s">
        <v>0</v>
      </c>
      <c r="E10" s="29" t="s">
        <v>0</v>
      </c>
      <c r="F10" s="30">
        <v>797.57</v>
      </c>
      <c r="G10" s="31">
        <v>1</v>
      </c>
    </row>
    <row r="11" spans="1:7" ht="12.95" customHeight="1">
      <c r="A11" s="1"/>
      <c r="B11" s="5"/>
      <c r="C11" s="1"/>
      <c r="D11" s="1"/>
      <c r="E11" s="1"/>
      <c r="F11" s="1"/>
      <c r="G11" s="1"/>
    </row>
  </sheetData>
  <sortState ref="B40:G41">
    <sortCondition descending="1" ref="G40:G41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G39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.28515625" style="2" bestFit="1" customWidth="1"/>
    <col min="3" max="3" width="16" style="2" customWidth="1"/>
    <col min="4" max="4" width="18.140625" style="2" customWidth="1"/>
    <col min="5" max="5" width="8.8554687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79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108</v>
      </c>
      <c r="C7" s="16" t="s">
        <v>8</v>
      </c>
      <c r="D7" s="16" t="s">
        <v>9</v>
      </c>
      <c r="E7" s="19">
        <v>6449</v>
      </c>
      <c r="F7" s="20">
        <v>121.98</v>
      </c>
      <c r="G7" s="21">
        <f t="shared" ref="G7:G32" si="0">ROUND(F7/$F$38,4)</f>
        <v>0.21970000000000001</v>
      </c>
    </row>
    <row r="8" spans="1:7" ht="12.95" customHeight="1">
      <c r="A8" s="17"/>
      <c r="B8" s="18" t="s">
        <v>121</v>
      </c>
      <c r="C8" s="16" t="s">
        <v>42</v>
      </c>
      <c r="D8" s="16" t="s">
        <v>9</v>
      </c>
      <c r="E8" s="19">
        <v>6832</v>
      </c>
      <c r="F8" s="20">
        <v>71.64</v>
      </c>
      <c r="G8" s="21">
        <f t="shared" si="0"/>
        <v>0.12909999999999999</v>
      </c>
    </row>
    <row r="9" spans="1:7" ht="12.95" customHeight="1">
      <c r="A9" s="17"/>
      <c r="B9" s="18" t="s">
        <v>110</v>
      </c>
      <c r="C9" s="16" t="s">
        <v>18</v>
      </c>
      <c r="D9" s="16" t="s">
        <v>9</v>
      </c>
      <c r="E9" s="19">
        <v>21928</v>
      </c>
      <c r="F9" s="20">
        <v>61.05</v>
      </c>
      <c r="G9" s="21">
        <f t="shared" si="0"/>
        <v>0.11</v>
      </c>
    </row>
    <row r="10" spans="1:7" ht="12.95" customHeight="1">
      <c r="A10" s="17"/>
      <c r="B10" s="18" t="s">
        <v>128</v>
      </c>
      <c r="C10" s="16" t="s">
        <v>67</v>
      </c>
      <c r="D10" s="16" t="s">
        <v>9</v>
      </c>
      <c r="E10" s="19">
        <v>2496</v>
      </c>
      <c r="F10" s="20">
        <v>44.82</v>
      </c>
      <c r="G10" s="21">
        <f t="shared" si="0"/>
        <v>8.0699999999999994E-2</v>
      </c>
    </row>
    <row r="11" spans="1:7" ht="12.95" customHeight="1">
      <c r="A11" s="17"/>
      <c r="B11" s="18" t="s">
        <v>222</v>
      </c>
      <c r="C11" s="16" t="s">
        <v>223</v>
      </c>
      <c r="D11" s="16" t="s">
        <v>13</v>
      </c>
      <c r="E11" s="19">
        <v>5658</v>
      </c>
      <c r="F11" s="20">
        <v>26.13</v>
      </c>
      <c r="G11" s="21">
        <f t="shared" si="0"/>
        <v>4.7100000000000003E-2</v>
      </c>
    </row>
    <row r="12" spans="1:7" ht="12.95" customHeight="1">
      <c r="A12" s="17"/>
      <c r="B12" s="18" t="s">
        <v>112</v>
      </c>
      <c r="C12" s="16" t="s">
        <v>22</v>
      </c>
      <c r="D12" s="16" t="s">
        <v>9</v>
      </c>
      <c r="E12" s="19">
        <v>4910</v>
      </c>
      <c r="F12" s="20">
        <v>25.01</v>
      </c>
      <c r="G12" s="21">
        <f t="shared" si="0"/>
        <v>4.5100000000000001E-2</v>
      </c>
    </row>
    <row r="13" spans="1:7" ht="12.95" customHeight="1">
      <c r="A13" s="17"/>
      <c r="B13" s="18" t="s">
        <v>423</v>
      </c>
      <c r="C13" s="16" t="s">
        <v>424</v>
      </c>
      <c r="D13" s="16" t="s">
        <v>9</v>
      </c>
      <c r="E13" s="19">
        <v>14318</v>
      </c>
      <c r="F13" s="20">
        <v>24.71</v>
      </c>
      <c r="G13" s="21">
        <f t="shared" si="0"/>
        <v>4.4499999999999998E-2</v>
      </c>
    </row>
    <row r="14" spans="1:7" ht="12.95" customHeight="1">
      <c r="A14" s="17"/>
      <c r="B14" s="18" t="s">
        <v>143</v>
      </c>
      <c r="C14" s="16" t="s">
        <v>284</v>
      </c>
      <c r="D14" s="16" t="s">
        <v>9</v>
      </c>
      <c r="E14" s="19">
        <v>8026</v>
      </c>
      <c r="F14" s="20">
        <v>24.47</v>
      </c>
      <c r="G14" s="21">
        <f t="shared" si="0"/>
        <v>4.41E-2</v>
      </c>
    </row>
    <row r="15" spans="1:7" ht="12.95" customHeight="1">
      <c r="A15" s="17"/>
      <c r="B15" s="18" t="s">
        <v>176</v>
      </c>
      <c r="C15" s="16" t="s">
        <v>177</v>
      </c>
      <c r="D15" s="16" t="s">
        <v>9</v>
      </c>
      <c r="E15" s="19">
        <v>19236</v>
      </c>
      <c r="F15" s="20">
        <v>17.190000000000001</v>
      </c>
      <c r="G15" s="21">
        <f t="shared" si="0"/>
        <v>3.1E-2</v>
      </c>
    </row>
    <row r="16" spans="1:7" ht="12.95" customHeight="1">
      <c r="A16" s="17"/>
      <c r="B16" s="18" t="s">
        <v>132</v>
      </c>
      <c r="C16" s="16" t="s">
        <v>178</v>
      </c>
      <c r="D16" s="16" t="s">
        <v>13</v>
      </c>
      <c r="E16" s="19">
        <v>916</v>
      </c>
      <c r="F16" s="20">
        <v>16.21</v>
      </c>
      <c r="G16" s="21">
        <f t="shared" si="0"/>
        <v>2.92E-2</v>
      </c>
    </row>
    <row r="17" spans="1:7" ht="12.95" customHeight="1">
      <c r="A17" s="17"/>
      <c r="B17" s="18" t="s">
        <v>289</v>
      </c>
      <c r="C17" s="16" t="s">
        <v>290</v>
      </c>
      <c r="D17" s="16" t="s">
        <v>13</v>
      </c>
      <c r="E17" s="19">
        <v>961</v>
      </c>
      <c r="F17" s="20">
        <v>13.84</v>
      </c>
      <c r="G17" s="21">
        <f t="shared" si="0"/>
        <v>2.4899999999999999E-2</v>
      </c>
    </row>
    <row r="18" spans="1:7" ht="12.95" customHeight="1">
      <c r="A18" s="17"/>
      <c r="B18" s="18" t="s">
        <v>326</v>
      </c>
      <c r="C18" s="16" t="s">
        <v>215</v>
      </c>
      <c r="D18" s="16" t="s">
        <v>9</v>
      </c>
      <c r="E18" s="19">
        <v>11167</v>
      </c>
      <c r="F18" s="20">
        <v>11.26</v>
      </c>
      <c r="G18" s="21">
        <f t="shared" si="0"/>
        <v>2.0299999999999999E-2</v>
      </c>
    </row>
    <row r="19" spans="1:7" ht="12.95" customHeight="1">
      <c r="A19" s="17"/>
      <c r="B19" s="18" t="s">
        <v>104</v>
      </c>
      <c r="C19" s="16" t="s">
        <v>12</v>
      </c>
      <c r="D19" s="16" t="s">
        <v>13</v>
      </c>
      <c r="E19" s="19">
        <v>590</v>
      </c>
      <c r="F19" s="20">
        <v>10.76</v>
      </c>
      <c r="G19" s="21">
        <f t="shared" si="0"/>
        <v>1.9400000000000001E-2</v>
      </c>
    </row>
    <row r="20" spans="1:7" ht="12.95" customHeight="1">
      <c r="A20" s="17"/>
      <c r="B20" s="18" t="s">
        <v>425</v>
      </c>
      <c r="C20" s="16" t="s">
        <v>426</v>
      </c>
      <c r="D20" s="16" t="s">
        <v>13</v>
      </c>
      <c r="E20" s="19">
        <v>7304</v>
      </c>
      <c r="F20" s="20">
        <v>7.98</v>
      </c>
      <c r="G20" s="21">
        <f t="shared" si="0"/>
        <v>1.44E-2</v>
      </c>
    </row>
    <row r="21" spans="1:7" ht="12.95" customHeight="1">
      <c r="A21" s="17"/>
      <c r="B21" s="18" t="s">
        <v>287</v>
      </c>
      <c r="C21" s="16" t="s">
        <v>288</v>
      </c>
      <c r="D21" s="16" t="s">
        <v>13</v>
      </c>
      <c r="E21" s="19">
        <v>1244</v>
      </c>
      <c r="F21" s="20">
        <v>7.69</v>
      </c>
      <c r="G21" s="21">
        <f t="shared" si="0"/>
        <v>1.3899999999999999E-2</v>
      </c>
    </row>
    <row r="22" spans="1:7" ht="12.95" customHeight="1">
      <c r="A22" s="17"/>
      <c r="B22" s="18" t="s">
        <v>239</v>
      </c>
      <c r="C22" s="16" t="s">
        <v>240</v>
      </c>
      <c r="D22" s="16" t="s">
        <v>13</v>
      </c>
      <c r="E22" s="19">
        <v>444</v>
      </c>
      <c r="F22" s="20">
        <v>7.43</v>
      </c>
      <c r="G22" s="21">
        <f t="shared" si="0"/>
        <v>1.34E-2</v>
      </c>
    </row>
    <row r="23" spans="1:7" ht="12.95" customHeight="1">
      <c r="A23" s="17"/>
      <c r="B23" s="18" t="s">
        <v>226</v>
      </c>
      <c r="C23" s="16" t="s">
        <v>227</v>
      </c>
      <c r="D23" s="16" t="s">
        <v>9</v>
      </c>
      <c r="E23" s="19">
        <v>32071</v>
      </c>
      <c r="F23" s="20">
        <v>7.31</v>
      </c>
      <c r="G23" s="21">
        <f t="shared" si="0"/>
        <v>1.32E-2</v>
      </c>
    </row>
    <row r="24" spans="1:7" ht="12.95" customHeight="1">
      <c r="A24" s="17"/>
      <c r="B24" s="18" t="s">
        <v>167</v>
      </c>
      <c r="C24" s="16" t="s">
        <v>168</v>
      </c>
      <c r="D24" s="16" t="s">
        <v>13</v>
      </c>
      <c r="E24" s="19">
        <v>1620</v>
      </c>
      <c r="F24" s="20">
        <v>6.07</v>
      </c>
      <c r="G24" s="21">
        <f t="shared" si="0"/>
        <v>1.09E-2</v>
      </c>
    </row>
    <row r="25" spans="1:7" ht="12.95" customHeight="1">
      <c r="A25" s="17"/>
      <c r="B25" s="18" t="s">
        <v>179</v>
      </c>
      <c r="C25" s="16" t="s">
        <v>162</v>
      </c>
      <c r="D25" s="16" t="s">
        <v>13</v>
      </c>
      <c r="E25" s="19">
        <v>3300</v>
      </c>
      <c r="F25" s="20">
        <v>5.18</v>
      </c>
      <c r="G25" s="21">
        <f t="shared" si="0"/>
        <v>9.2999999999999992E-3</v>
      </c>
    </row>
    <row r="26" spans="1:7" ht="12.95" customHeight="1">
      <c r="A26" s="17"/>
      <c r="B26" s="18" t="s">
        <v>172</v>
      </c>
      <c r="C26" s="16" t="s">
        <v>173</v>
      </c>
      <c r="D26" s="16" t="s">
        <v>13</v>
      </c>
      <c r="E26" s="19">
        <v>100</v>
      </c>
      <c r="F26" s="20">
        <v>5.18</v>
      </c>
      <c r="G26" s="21">
        <f t="shared" si="0"/>
        <v>9.2999999999999992E-3</v>
      </c>
    </row>
    <row r="27" spans="1:7" ht="12.95" customHeight="1">
      <c r="A27" s="17"/>
      <c r="B27" s="18" t="s">
        <v>19</v>
      </c>
      <c r="C27" s="16" t="s">
        <v>20</v>
      </c>
      <c r="D27" s="16" t="s">
        <v>9</v>
      </c>
      <c r="E27" s="19">
        <v>2049</v>
      </c>
      <c r="F27" s="20">
        <v>5.12</v>
      </c>
      <c r="G27" s="21">
        <f t="shared" si="0"/>
        <v>9.1999999999999998E-3</v>
      </c>
    </row>
    <row r="28" spans="1:7" ht="12.95" customHeight="1">
      <c r="A28" s="17"/>
      <c r="B28" s="18" t="s">
        <v>208</v>
      </c>
      <c r="C28" s="16" t="s">
        <v>209</v>
      </c>
      <c r="D28" s="16" t="s">
        <v>13</v>
      </c>
      <c r="E28" s="19">
        <v>2000</v>
      </c>
      <c r="F28" s="20">
        <v>4.7699999999999996</v>
      </c>
      <c r="G28" s="21">
        <f t="shared" si="0"/>
        <v>8.6E-3</v>
      </c>
    </row>
    <row r="29" spans="1:7" ht="12.95" customHeight="1">
      <c r="A29" s="17"/>
      <c r="B29" s="18" t="s">
        <v>427</v>
      </c>
      <c r="C29" s="16" t="s">
        <v>428</v>
      </c>
      <c r="D29" s="16" t="s">
        <v>13</v>
      </c>
      <c r="E29" s="19">
        <v>1270</v>
      </c>
      <c r="F29" s="20">
        <v>4.1900000000000004</v>
      </c>
      <c r="G29" s="21">
        <f t="shared" si="0"/>
        <v>7.4999999999999997E-3</v>
      </c>
    </row>
    <row r="30" spans="1:7" ht="12.95" customHeight="1">
      <c r="A30" s="17"/>
      <c r="B30" s="18" t="s">
        <v>429</v>
      </c>
      <c r="C30" s="16" t="s">
        <v>430</v>
      </c>
      <c r="D30" s="16" t="s">
        <v>9</v>
      </c>
      <c r="E30" s="19">
        <v>8096</v>
      </c>
      <c r="F30" s="20">
        <v>3.83</v>
      </c>
      <c r="G30" s="21">
        <f t="shared" si="0"/>
        <v>6.8999999999999999E-3</v>
      </c>
    </row>
    <row r="31" spans="1:7" ht="12.95" customHeight="1">
      <c r="A31" s="17"/>
      <c r="B31" s="18" t="s">
        <v>245</v>
      </c>
      <c r="C31" s="16" t="s">
        <v>246</v>
      </c>
      <c r="D31" s="16" t="s">
        <v>13</v>
      </c>
      <c r="E31" s="19">
        <v>200</v>
      </c>
      <c r="F31" s="20">
        <v>2.2000000000000002</v>
      </c>
      <c r="G31" s="21">
        <f t="shared" si="0"/>
        <v>4.0000000000000001E-3</v>
      </c>
    </row>
    <row r="32" spans="1:7" ht="12.95" customHeight="1">
      <c r="A32" s="17"/>
      <c r="B32" s="18" t="s">
        <v>368</v>
      </c>
      <c r="C32" s="16" t="s">
        <v>369</v>
      </c>
      <c r="D32" s="16" t="s">
        <v>13</v>
      </c>
      <c r="E32" s="19">
        <v>444</v>
      </c>
      <c r="F32" s="20">
        <v>1.38</v>
      </c>
      <c r="G32" s="21">
        <f t="shared" si="0"/>
        <v>2.5000000000000001E-3</v>
      </c>
    </row>
    <row r="33" spans="1:7" ht="12.95" customHeight="1">
      <c r="A33" s="1"/>
      <c r="B33" s="15" t="s">
        <v>52</v>
      </c>
      <c r="C33" s="16" t="s">
        <v>0</v>
      </c>
      <c r="D33" s="16" t="s">
        <v>0</v>
      </c>
      <c r="E33" s="16" t="s">
        <v>0</v>
      </c>
      <c r="F33" s="22">
        <f>SUM(F7:F32)</f>
        <v>537.4</v>
      </c>
      <c r="G33" s="23">
        <f>SUM(G7:G32)</f>
        <v>0.96819999999999995</v>
      </c>
    </row>
    <row r="34" spans="1:7" ht="12.95" customHeight="1">
      <c r="A34" s="1"/>
      <c r="B34" s="15" t="s">
        <v>53</v>
      </c>
      <c r="C34" s="36" t="s">
        <v>0</v>
      </c>
      <c r="D34" s="36" t="s">
        <v>0</v>
      </c>
      <c r="E34" s="36" t="s">
        <v>0</v>
      </c>
      <c r="F34" s="32" t="s">
        <v>54</v>
      </c>
      <c r="G34" s="33" t="s">
        <v>54</v>
      </c>
    </row>
    <row r="35" spans="1:7" ht="12.95" customHeight="1">
      <c r="A35" s="1"/>
      <c r="B35" s="34" t="s">
        <v>52</v>
      </c>
      <c r="C35" s="37" t="s">
        <v>0</v>
      </c>
      <c r="D35" s="37" t="s">
        <v>0</v>
      </c>
      <c r="E35" s="37" t="s">
        <v>0</v>
      </c>
      <c r="F35" s="32" t="s">
        <v>54</v>
      </c>
      <c r="G35" s="33" t="s">
        <v>54</v>
      </c>
    </row>
    <row r="36" spans="1:7" ht="12.95" customHeight="1">
      <c r="A36" s="1"/>
      <c r="B36" s="24" t="s">
        <v>55</v>
      </c>
      <c r="C36" s="25" t="s">
        <v>0</v>
      </c>
      <c r="D36" s="26" t="s">
        <v>0</v>
      </c>
      <c r="E36" s="25" t="s">
        <v>0</v>
      </c>
      <c r="F36" s="22">
        <f>+F33</f>
        <v>537.4</v>
      </c>
      <c r="G36" s="23">
        <f>+G33</f>
        <v>0.96819999999999995</v>
      </c>
    </row>
    <row r="37" spans="1:7" ht="12.95" customHeight="1">
      <c r="A37" s="1"/>
      <c r="B37" s="24" t="s">
        <v>56</v>
      </c>
      <c r="C37" s="16" t="s">
        <v>0</v>
      </c>
      <c r="D37" s="26" t="s">
        <v>0</v>
      </c>
      <c r="E37" s="16" t="s">
        <v>0</v>
      </c>
      <c r="F37" s="27">
        <f>+F38-F36</f>
        <v>17.700000000000045</v>
      </c>
      <c r="G37" s="23">
        <f>+G38-G36</f>
        <v>3.180000000000005E-2</v>
      </c>
    </row>
    <row r="38" spans="1:7" ht="12.95" customHeight="1" thickBot="1">
      <c r="A38" s="1"/>
      <c r="B38" s="28" t="s">
        <v>57</v>
      </c>
      <c r="C38" s="29" t="s">
        <v>0</v>
      </c>
      <c r="D38" s="29" t="s">
        <v>0</v>
      </c>
      <c r="E38" s="29" t="s">
        <v>0</v>
      </c>
      <c r="F38" s="30">
        <v>555.1</v>
      </c>
      <c r="G38" s="31">
        <v>1</v>
      </c>
    </row>
    <row r="39" spans="1:7">
      <c r="A39" s="1"/>
      <c r="B39" s="5"/>
      <c r="C39" s="1"/>
      <c r="D39" s="1"/>
      <c r="E39" s="1"/>
      <c r="F39" s="1"/>
      <c r="G39" s="1"/>
    </row>
  </sheetData>
  <sortState ref="B7:G22">
    <sortCondition descending="1" ref="G7:G22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G7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18.5703125" style="2" customWidth="1"/>
    <col min="4" max="4" width="20.5703125" style="2" customWidth="1"/>
    <col min="5" max="5" width="8.710937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88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105</v>
      </c>
      <c r="C7" s="16" t="s">
        <v>14</v>
      </c>
      <c r="D7" s="16" t="s">
        <v>15</v>
      </c>
      <c r="E7" s="19">
        <v>3941</v>
      </c>
      <c r="F7" s="20">
        <v>34.79</v>
      </c>
      <c r="G7" s="21">
        <f t="shared" ref="G7:G38" si="0">+ROUND(F7/$F$70,4)</f>
        <v>6.7199999999999996E-2</v>
      </c>
    </row>
    <row r="8" spans="1:7" ht="12.95" customHeight="1">
      <c r="A8" s="17"/>
      <c r="B8" s="18" t="s">
        <v>107</v>
      </c>
      <c r="C8" s="16" t="s">
        <v>16</v>
      </c>
      <c r="D8" s="16" t="s">
        <v>17</v>
      </c>
      <c r="E8" s="19">
        <v>2540</v>
      </c>
      <c r="F8" s="20">
        <v>33.32</v>
      </c>
      <c r="G8" s="21">
        <f t="shared" si="0"/>
        <v>6.4299999999999996E-2</v>
      </c>
    </row>
    <row r="9" spans="1:7" ht="12.95" customHeight="1">
      <c r="A9" s="17"/>
      <c r="B9" s="18" t="s">
        <v>228</v>
      </c>
      <c r="C9" s="16" t="s">
        <v>229</v>
      </c>
      <c r="D9" s="16" t="s">
        <v>31</v>
      </c>
      <c r="E9" s="19">
        <v>7000</v>
      </c>
      <c r="F9" s="20">
        <v>22.86</v>
      </c>
      <c r="G9" s="21">
        <f t="shared" si="0"/>
        <v>4.41E-2</v>
      </c>
    </row>
    <row r="10" spans="1:7" ht="12.95" customHeight="1">
      <c r="A10" s="17"/>
      <c r="B10" s="18" t="s">
        <v>165</v>
      </c>
      <c r="C10" s="16" t="s">
        <v>166</v>
      </c>
      <c r="D10" s="16" t="s">
        <v>50</v>
      </c>
      <c r="E10" s="19">
        <v>1298</v>
      </c>
      <c r="F10" s="20">
        <v>18.52</v>
      </c>
      <c r="G10" s="21">
        <f t="shared" si="0"/>
        <v>3.5799999999999998E-2</v>
      </c>
    </row>
    <row r="11" spans="1:7" ht="12.95" customHeight="1">
      <c r="A11" s="17"/>
      <c r="B11" s="18" t="s">
        <v>216</v>
      </c>
      <c r="C11" s="16" t="s">
        <v>217</v>
      </c>
      <c r="D11" s="16" t="s">
        <v>28</v>
      </c>
      <c r="E11" s="19">
        <v>12500</v>
      </c>
      <c r="F11" s="20">
        <v>18.16</v>
      </c>
      <c r="G11" s="21">
        <f t="shared" si="0"/>
        <v>3.5099999999999999E-2</v>
      </c>
    </row>
    <row r="12" spans="1:7" ht="12.95" customHeight="1">
      <c r="A12" s="17"/>
      <c r="B12" s="18" t="s">
        <v>345</v>
      </c>
      <c r="C12" s="16" t="s">
        <v>346</v>
      </c>
      <c r="D12" s="16" t="s">
        <v>31</v>
      </c>
      <c r="E12" s="19">
        <v>3000</v>
      </c>
      <c r="F12" s="20">
        <v>16.850000000000001</v>
      </c>
      <c r="G12" s="21">
        <f t="shared" si="0"/>
        <v>3.2500000000000001E-2</v>
      </c>
    </row>
    <row r="13" spans="1:7" ht="12.95" customHeight="1">
      <c r="A13" s="17"/>
      <c r="B13" s="18" t="s">
        <v>158</v>
      </c>
      <c r="C13" s="16" t="s">
        <v>198</v>
      </c>
      <c r="D13" s="16" t="s">
        <v>99</v>
      </c>
      <c r="E13" s="19">
        <v>5631</v>
      </c>
      <c r="F13" s="20">
        <v>16.22</v>
      </c>
      <c r="G13" s="21">
        <f t="shared" si="0"/>
        <v>3.1300000000000001E-2</v>
      </c>
    </row>
    <row r="14" spans="1:7" ht="12.95" customHeight="1">
      <c r="A14" s="17"/>
      <c r="B14" s="18" t="s">
        <v>187</v>
      </c>
      <c r="C14" s="16" t="s">
        <v>188</v>
      </c>
      <c r="D14" s="16" t="s">
        <v>95</v>
      </c>
      <c r="E14" s="19">
        <v>1618</v>
      </c>
      <c r="F14" s="20">
        <v>15.66</v>
      </c>
      <c r="G14" s="21">
        <f t="shared" si="0"/>
        <v>3.0200000000000001E-2</v>
      </c>
    </row>
    <row r="15" spans="1:7" ht="12.95" customHeight="1">
      <c r="A15" s="17"/>
      <c r="B15" s="18" t="s">
        <v>135</v>
      </c>
      <c r="C15" s="16" t="s">
        <v>77</v>
      </c>
      <c r="D15" s="16" t="s">
        <v>28</v>
      </c>
      <c r="E15" s="19">
        <v>2000</v>
      </c>
      <c r="F15" s="20">
        <v>14.8</v>
      </c>
      <c r="G15" s="21">
        <f t="shared" si="0"/>
        <v>2.86E-2</v>
      </c>
    </row>
    <row r="16" spans="1:7" ht="12.95" customHeight="1">
      <c r="A16" s="17"/>
      <c r="B16" s="18" t="s">
        <v>271</v>
      </c>
      <c r="C16" s="16" t="s">
        <v>272</v>
      </c>
      <c r="D16" s="16" t="s">
        <v>31</v>
      </c>
      <c r="E16" s="19">
        <v>1700</v>
      </c>
      <c r="F16" s="20">
        <v>12.82</v>
      </c>
      <c r="G16" s="21">
        <f t="shared" si="0"/>
        <v>2.4799999999999999E-2</v>
      </c>
    </row>
    <row r="17" spans="1:7" ht="12.95" customHeight="1">
      <c r="A17" s="17"/>
      <c r="B17" s="18" t="s">
        <v>285</v>
      </c>
      <c r="C17" s="16" t="s">
        <v>286</v>
      </c>
      <c r="D17" s="16" t="s">
        <v>17</v>
      </c>
      <c r="E17" s="19">
        <v>8049</v>
      </c>
      <c r="F17" s="20">
        <v>12.73</v>
      </c>
      <c r="G17" s="21">
        <f t="shared" si="0"/>
        <v>2.46E-2</v>
      </c>
    </row>
    <row r="18" spans="1:7" ht="12.95" customHeight="1">
      <c r="A18" s="17"/>
      <c r="B18" s="18" t="s">
        <v>322</v>
      </c>
      <c r="C18" s="16" t="s">
        <v>323</v>
      </c>
      <c r="D18" s="16" t="s">
        <v>17</v>
      </c>
      <c r="E18" s="19">
        <v>2000</v>
      </c>
      <c r="F18" s="20">
        <v>12.41</v>
      </c>
      <c r="G18" s="21">
        <f t="shared" si="0"/>
        <v>2.4E-2</v>
      </c>
    </row>
    <row r="19" spans="1:7" ht="12.95" customHeight="1">
      <c r="A19" s="17"/>
      <c r="B19" s="18" t="s">
        <v>358</v>
      </c>
      <c r="C19" s="16" t="s">
        <v>359</v>
      </c>
      <c r="D19" s="16" t="s">
        <v>62</v>
      </c>
      <c r="E19" s="19">
        <v>2111</v>
      </c>
      <c r="F19" s="20">
        <v>11.65</v>
      </c>
      <c r="G19" s="21">
        <f t="shared" si="0"/>
        <v>2.2499999999999999E-2</v>
      </c>
    </row>
    <row r="20" spans="1:7" ht="12.95" customHeight="1">
      <c r="A20" s="17"/>
      <c r="B20" s="18" t="s">
        <v>154</v>
      </c>
      <c r="C20" s="16" t="s">
        <v>89</v>
      </c>
      <c r="D20" s="16" t="s">
        <v>15</v>
      </c>
      <c r="E20" s="19">
        <v>6400</v>
      </c>
      <c r="F20" s="20">
        <v>11.28</v>
      </c>
      <c r="G20" s="21">
        <f t="shared" si="0"/>
        <v>2.18E-2</v>
      </c>
    </row>
    <row r="21" spans="1:7" ht="12.95" customHeight="1">
      <c r="A21" s="17"/>
      <c r="B21" s="18" t="s">
        <v>280</v>
      </c>
      <c r="C21" s="16" t="s">
        <v>281</v>
      </c>
      <c r="D21" s="16" t="s">
        <v>21</v>
      </c>
      <c r="E21" s="19">
        <v>857</v>
      </c>
      <c r="F21" s="20">
        <v>11.03</v>
      </c>
      <c r="G21" s="21">
        <f t="shared" si="0"/>
        <v>2.1299999999999999E-2</v>
      </c>
    </row>
    <row r="22" spans="1:7" ht="12.95" customHeight="1">
      <c r="A22" s="17"/>
      <c r="B22" s="18" t="s">
        <v>152</v>
      </c>
      <c r="C22" s="16" t="s">
        <v>94</v>
      </c>
      <c r="D22" s="16" t="s">
        <v>95</v>
      </c>
      <c r="E22" s="19">
        <v>5626</v>
      </c>
      <c r="F22" s="20">
        <v>10.91</v>
      </c>
      <c r="G22" s="21">
        <f t="shared" si="0"/>
        <v>2.1100000000000001E-2</v>
      </c>
    </row>
    <row r="23" spans="1:7" ht="12.95" customHeight="1">
      <c r="A23" s="17"/>
      <c r="B23" s="18" t="s">
        <v>431</v>
      </c>
      <c r="C23" s="16" t="s">
        <v>432</v>
      </c>
      <c r="D23" s="16" t="s">
        <v>17</v>
      </c>
      <c r="E23" s="19">
        <v>71325</v>
      </c>
      <c r="F23" s="20">
        <v>10.09</v>
      </c>
      <c r="G23" s="21">
        <f t="shared" si="0"/>
        <v>1.95E-2</v>
      </c>
    </row>
    <row r="24" spans="1:7" ht="12.95" customHeight="1">
      <c r="A24" s="17"/>
      <c r="B24" s="18" t="s">
        <v>118</v>
      </c>
      <c r="C24" s="16" t="s">
        <v>38</v>
      </c>
      <c r="D24" s="16" t="s">
        <v>21</v>
      </c>
      <c r="E24" s="19">
        <v>796</v>
      </c>
      <c r="F24" s="20">
        <v>9.9</v>
      </c>
      <c r="G24" s="21">
        <f t="shared" si="0"/>
        <v>1.9099999999999999E-2</v>
      </c>
    </row>
    <row r="25" spans="1:7" ht="12.95" customHeight="1">
      <c r="A25" s="17"/>
      <c r="B25" s="18" t="s">
        <v>161</v>
      </c>
      <c r="C25" s="16" t="s">
        <v>409</v>
      </c>
      <c r="D25" s="16" t="s">
        <v>70</v>
      </c>
      <c r="E25" s="19">
        <v>3528</v>
      </c>
      <c r="F25" s="20">
        <v>9.84</v>
      </c>
      <c r="G25" s="21">
        <f t="shared" si="0"/>
        <v>1.9E-2</v>
      </c>
    </row>
    <row r="26" spans="1:7" ht="12.95" customHeight="1">
      <c r="A26" s="17"/>
      <c r="B26" s="18" t="s">
        <v>116</v>
      </c>
      <c r="C26" s="16" t="s">
        <v>197</v>
      </c>
      <c r="D26" s="16" t="s">
        <v>33</v>
      </c>
      <c r="E26" s="19">
        <v>6780</v>
      </c>
      <c r="F26" s="20">
        <v>9.6300000000000008</v>
      </c>
      <c r="G26" s="21">
        <f t="shared" si="0"/>
        <v>1.8599999999999998E-2</v>
      </c>
    </row>
    <row r="27" spans="1:7" ht="12.95" customHeight="1">
      <c r="A27" s="17"/>
      <c r="B27" s="18" t="s">
        <v>110</v>
      </c>
      <c r="C27" s="16" t="s">
        <v>18</v>
      </c>
      <c r="D27" s="16" t="s">
        <v>9</v>
      </c>
      <c r="E27" s="19">
        <v>3441</v>
      </c>
      <c r="F27" s="20">
        <v>9.58</v>
      </c>
      <c r="G27" s="21">
        <f t="shared" si="0"/>
        <v>1.8499999999999999E-2</v>
      </c>
    </row>
    <row r="28" spans="1:7" ht="12.95" customHeight="1">
      <c r="A28" s="17"/>
      <c r="B28" s="18" t="s">
        <v>327</v>
      </c>
      <c r="C28" s="16" t="s">
        <v>328</v>
      </c>
      <c r="D28" s="16" t="s">
        <v>155</v>
      </c>
      <c r="E28" s="19">
        <v>3149</v>
      </c>
      <c r="F28" s="20">
        <v>9.07</v>
      </c>
      <c r="G28" s="21">
        <f t="shared" si="0"/>
        <v>1.7500000000000002E-2</v>
      </c>
    </row>
    <row r="29" spans="1:7" ht="12.95" customHeight="1">
      <c r="A29" s="17"/>
      <c r="B29" s="18" t="s">
        <v>293</v>
      </c>
      <c r="C29" s="16" t="s">
        <v>294</v>
      </c>
      <c r="D29" s="16" t="s">
        <v>50</v>
      </c>
      <c r="E29" s="19">
        <v>6597</v>
      </c>
      <c r="F29" s="20">
        <v>7.51</v>
      </c>
      <c r="G29" s="21">
        <f t="shared" si="0"/>
        <v>1.4500000000000001E-2</v>
      </c>
    </row>
    <row r="30" spans="1:7" ht="12.95" customHeight="1">
      <c r="A30" s="17"/>
      <c r="B30" s="18" t="s">
        <v>199</v>
      </c>
      <c r="C30" s="16" t="s">
        <v>200</v>
      </c>
      <c r="D30" s="16" t="s">
        <v>62</v>
      </c>
      <c r="E30" s="19">
        <v>10</v>
      </c>
      <c r="F30" s="20">
        <v>7.23</v>
      </c>
      <c r="G30" s="21">
        <f t="shared" si="0"/>
        <v>1.4E-2</v>
      </c>
    </row>
    <row r="31" spans="1:7" ht="12.95" customHeight="1">
      <c r="A31" s="17"/>
      <c r="B31" s="18" t="s">
        <v>190</v>
      </c>
      <c r="C31" s="16" t="s">
        <v>191</v>
      </c>
      <c r="D31" s="16" t="s">
        <v>70</v>
      </c>
      <c r="E31" s="19">
        <v>800</v>
      </c>
      <c r="F31" s="20">
        <v>6.64</v>
      </c>
      <c r="G31" s="21">
        <f t="shared" si="0"/>
        <v>1.2800000000000001E-2</v>
      </c>
    </row>
    <row r="32" spans="1:7" ht="12.95" customHeight="1">
      <c r="A32" s="17"/>
      <c r="B32" s="18" t="s">
        <v>108</v>
      </c>
      <c r="C32" s="16" t="s">
        <v>8</v>
      </c>
      <c r="D32" s="16" t="s">
        <v>9</v>
      </c>
      <c r="E32" s="19">
        <v>340</v>
      </c>
      <c r="F32" s="20">
        <v>6.43</v>
      </c>
      <c r="G32" s="21">
        <f t="shared" si="0"/>
        <v>1.24E-2</v>
      </c>
    </row>
    <row r="33" spans="1:7" ht="12.95" customHeight="1">
      <c r="A33" s="17"/>
      <c r="B33" s="18" t="s">
        <v>253</v>
      </c>
      <c r="C33" s="16" t="s">
        <v>254</v>
      </c>
      <c r="D33" s="16" t="s">
        <v>102</v>
      </c>
      <c r="E33" s="19">
        <v>8986</v>
      </c>
      <c r="F33" s="20">
        <v>6</v>
      </c>
      <c r="G33" s="21">
        <f t="shared" si="0"/>
        <v>1.1599999999999999E-2</v>
      </c>
    </row>
    <row r="34" spans="1:7" ht="12.95" customHeight="1">
      <c r="A34" s="17"/>
      <c r="B34" s="18" t="s">
        <v>137</v>
      </c>
      <c r="C34" s="16" t="s">
        <v>75</v>
      </c>
      <c r="D34" s="16" t="s">
        <v>65</v>
      </c>
      <c r="E34" s="19">
        <v>150</v>
      </c>
      <c r="F34" s="20">
        <v>5.92</v>
      </c>
      <c r="G34" s="21">
        <f t="shared" si="0"/>
        <v>1.14E-2</v>
      </c>
    </row>
    <row r="35" spans="1:7" ht="12.95" customHeight="1">
      <c r="A35" s="17"/>
      <c r="B35" s="18" t="s">
        <v>364</v>
      </c>
      <c r="C35" s="16" t="s">
        <v>365</v>
      </c>
      <c r="D35" s="16" t="s">
        <v>50</v>
      </c>
      <c r="E35" s="19">
        <v>3759</v>
      </c>
      <c r="F35" s="20">
        <v>5.76</v>
      </c>
      <c r="G35" s="21">
        <f t="shared" si="0"/>
        <v>1.11E-2</v>
      </c>
    </row>
    <row r="36" spans="1:7" ht="12.95" customHeight="1">
      <c r="A36" s="17"/>
      <c r="B36" s="18" t="s">
        <v>261</v>
      </c>
      <c r="C36" s="16" t="s">
        <v>262</v>
      </c>
      <c r="D36" s="16" t="s">
        <v>31</v>
      </c>
      <c r="E36" s="19">
        <v>500</v>
      </c>
      <c r="F36" s="20">
        <v>5.75</v>
      </c>
      <c r="G36" s="21">
        <f t="shared" si="0"/>
        <v>1.11E-2</v>
      </c>
    </row>
    <row r="37" spans="1:7" ht="12.95" customHeight="1">
      <c r="A37" s="17"/>
      <c r="B37" s="18" t="s">
        <v>433</v>
      </c>
      <c r="C37" s="16" t="s">
        <v>434</v>
      </c>
      <c r="D37" s="16" t="s">
        <v>65</v>
      </c>
      <c r="E37" s="19">
        <v>1229</v>
      </c>
      <c r="F37" s="20">
        <v>5.69</v>
      </c>
      <c r="G37" s="21">
        <f t="shared" si="0"/>
        <v>1.0999999999999999E-2</v>
      </c>
    </row>
    <row r="38" spans="1:7" ht="12.95" customHeight="1">
      <c r="A38" s="17"/>
      <c r="B38" s="18" t="s">
        <v>435</v>
      </c>
      <c r="C38" s="16" t="s">
        <v>436</v>
      </c>
      <c r="D38" s="16" t="s">
        <v>155</v>
      </c>
      <c r="E38" s="19">
        <v>1857</v>
      </c>
      <c r="F38" s="20">
        <v>5.61</v>
      </c>
      <c r="G38" s="21">
        <f t="shared" si="0"/>
        <v>1.0800000000000001E-2</v>
      </c>
    </row>
    <row r="39" spans="1:7" ht="12.95" customHeight="1">
      <c r="A39" s="17"/>
      <c r="B39" s="18" t="s">
        <v>282</v>
      </c>
      <c r="C39" s="16" t="s">
        <v>283</v>
      </c>
      <c r="D39" s="16" t="s">
        <v>31</v>
      </c>
      <c r="E39" s="19">
        <v>363</v>
      </c>
      <c r="F39" s="20">
        <v>5.49</v>
      </c>
      <c r="G39" s="21">
        <f t="shared" ref="G39:G64" si="1">+ROUND(F39/$F$70,4)</f>
        <v>1.06E-2</v>
      </c>
    </row>
    <row r="40" spans="1:7" ht="12.95" customHeight="1">
      <c r="A40" s="17"/>
      <c r="B40" s="18" t="s">
        <v>129</v>
      </c>
      <c r="C40" s="16" t="s">
        <v>59</v>
      </c>
      <c r="D40" s="16" t="s">
        <v>37</v>
      </c>
      <c r="E40" s="19">
        <v>1000</v>
      </c>
      <c r="F40" s="20">
        <v>5.48</v>
      </c>
      <c r="G40" s="21">
        <f t="shared" si="1"/>
        <v>1.06E-2</v>
      </c>
    </row>
    <row r="41" spans="1:7" ht="12.95" customHeight="1">
      <c r="A41" s="17"/>
      <c r="B41" s="18" t="s">
        <v>352</v>
      </c>
      <c r="C41" s="16" t="s">
        <v>353</v>
      </c>
      <c r="D41" s="16" t="s">
        <v>31</v>
      </c>
      <c r="E41" s="19">
        <v>304</v>
      </c>
      <c r="F41" s="20">
        <v>5.44</v>
      </c>
      <c r="G41" s="21">
        <f t="shared" si="1"/>
        <v>1.0500000000000001E-2</v>
      </c>
    </row>
    <row r="42" spans="1:7" ht="12.95" customHeight="1">
      <c r="A42" s="17"/>
      <c r="B42" s="18" t="s">
        <v>257</v>
      </c>
      <c r="C42" s="16" t="s">
        <v>258</v>
      </c>
      <c r="D42" s="16" t="s">
        <v>155</v>
      </c>
      <c r="E42" s="19">
        <v>1207</v>
      </c>
      <c r="F42" s="20">
        <v>5.34</v>
      </c>
      <c r="G42" s="21">
        <f t="shared" si="1"/>
        <v>1.03E-2</v>
      </c>
    </row>
    <row r="43" spans="1:7" ht="12.95" customHeight="1">
      <c r="A43" s="17"/>
      <c r="B43" s="18" t="s">
        <v>389</v>
      </c>
      <c r="C43" s="16" t="s">
        <v>390</v>
      </c>
      <c r="D43" s="16" t="s">
        <v>33</v>
      </c>
      <c r="E43" s="19">
        <v>684</v>
      </c>
      <c r="F43" s="20">
        <v>5.34</v>
      </c>
      <c r="G43" s="21">
        <f t="shared" si="1"/>
        <v>1.03E-2</v>
      </c>
    </row>
    <row r="44" spans="1:7" ht="12.95" customHeight="1">
      <c r="A44" s="17"/>
      <c r="B44" s="18" t="s">
        <v>111</v>
      </c>
      <c r="C44" s="16" t="s">
        <v>43</v>
      </c>
      <c r="D44" s="16" t="s">
        <v>37</v>
      </c>
      <c r="E44" s="19">
        <v>2000</v>
      </c>
      <c r="F44" s="20">
        <v>5.12</v>
      </c>
      <c r="G44" s="21">
        <f t="shared" si="1"/>
        <v>9.9000000000000008E-3</v>
      </c>
    </row>
    <row r="45" spans="1:7" ht="12.95" customHeight="1">
      <c r="A45" s="17"/>
      <c r="B45" s="18" t="s">
        <v>251</v>
      </c>
      <c r="C45" s="16" t="s">
        <v>252</v>
      </c>
      <c r="D45" s="16" t="s">
        <v>50</v>
      </c>
      <c r="E45" s="19">
        <v>640</v>
      </c>
      <c r="F45" s="20">
        <v>5.0599999999999996</v>
      </c>
      <c r="G45" s="21">
        <f t="shared" si="1"/>
        <v>9.7999999999999997E-3</v>
      </c>
    </row>
    <row r="46" spans="1:7" ht="12.95" customHeight="1">
      <c r="A46" s="17"/>
      <c r="B46" s="18" t="s">
        <v>163</v>
      </c>
      <c r="C46" s="16" t="s">
        <v>164</v>
      </c>
      <c r="D46" s="16" t="s">
        <v>95</v>
      </c>
      <c r="E46" s="19">
        <v>5686</v>
      </c>
      <c r="F46" s="20">
        <v>4.95</v>
      </c>
      <c r="G46" s="21">
        <f t="shared" si="1"/>
        <v>9.5999999999999992E-3</v>
      </c>
    </row>
    <row r="47" spans="1:7" ht="12.95" customHeight="1">
      <c r="A47" s="17"/>
      <c r="B47" s="18" t="s">
        <v>194</v>
      </c>
      <c r="C47" s="16" t="s">
        <v>195</v>
      </c>
      <c r="D47" s="16" t="s">
        <v>155</v>
      </c>
      <c r="E47" s="19">
        <v>3088</v>
      </c>
      <c r="F47" s="20">
        <v>4.83</v>
      </c>
      <c r="G47" s="21">
        <f t="shared" si="1"/>
        <v>9.2999999999999992E-3</v>
      </c>
    </row>
    <row r="48" spans="1:7" ht="12.95" customHeight="1">
      <c r="A48" s="17"/>
      <c r="B48" s="18" t="s">
        <v>297</v>
      </c>
      <c r="C48" s="16" t="s">
        <v>298</v>
      </c>
      <c r="D48" s="16" t="s">
        <v>50</v>
      </c>
      <c r="E48" s="19">
        <v>272</v>
      </c>
      <c r="F48" s="20">
        <v>4.74</v>
      </c>
      <c r="G48" s="21">
        <f t="shared" si="1"/>
        <v>9.1999999999999998E-3</v>
      </c>
    </row>
    <row r="49" spans="1:7" ht="12.95" customHeight="1">
      <c r="A49" s="17"/>
      <c r="B49" s="18" t="s">
        <v>382</v>
      </c>
      <c r="C49" s="16" t="s">
        <v>383</v>
      </c>
      <c r="D49" s="16" t="s">
        <v>384</v>
      </c>
      <c r="E49" s="19">
        <v>3000</v>
      </c>
      <c r="F49" s="20">
        <v>4.6900000000000004</v>
      </c>
      <c r="G49" s="21">
        <f t="shared" si="1"/>
        <v>9.1000000000000004E-3</v>
      </c>
    </row>
    <row r="50" spans="1:7" ht="12.95" customHeight="1">
      <c r="A50" s="17"/>
      <c r="B50" s="18" t="s">
        <v>153</v>
      </c>
      <c r="C50" s="16" t="s">
        <v>98</v>
      </c>
      <c r="D50" s="16" t="s">
        <v>99</v>
      </c>
      <c r="E50" s="19">
        <v>785</v>
      </c>
      <c r="F50" s="20">
        <v>4.4800000000000004</v>
      </c>
      <c r="G50" s="21">
        <f t="shared" si="1"/>
        <v>8.6E-3</v>
      </c>
    </row>
    <row r="51" spans="1:7" ht="12.95" customHeight="1">
      <c r="A51" s="17"/>
      <c r="B51" s="18" t="s">
        <v>203</v>
      </c>
      <c r="C51" s="16" t="s">
        <v>204</v>
      </c>
      <c r="D51" s="16" t="s">
        <v>50</v>
      </c>
      <c r="E51" s="19">
        <v>500</v>
      </c>
      <c r="F51" s="20">
        <v>4.4800000000000004</v>
      </c>
      <c r="G51" s="21">
        <f t="shared" si="1"/>
        <v>8.6E-3</v>
      </c>
    </row>
    <row r="52" spans="1:7" ht="12.95" customHeight="1">
      <c r="A52" s="17"/>
      <c r="B52" s="18" t="s">
        <v>304</v>
      </c>
      <c r="C52" s="16" t="s">
        <v>305</v>
      </c>
      <c r="D52" s="16" t="s">
        <v>11</v>
      </c>
      <c r="E52" s="19">
        <v>500</v>
      </c>
      <c r="F52" s="20">
        <v>4.32</v>
      </c>
      <c r="G52" s="21">
        <f t="shared" si="1"/>
        <v>8.3000000000000001E-3</v>
      </c>
    </row>
    <row r="53" spans="1:7" ht="12.95" customHeight="1">
      <c r="A53" s="17"/>
      <c r="B53" s="18" t="s">
        <v>265</v>
      </c>
      <c r="C53" s="16" t="s">
        <v>266</v>
      </c>
      <c r="D53" s="16" t="s">
        <v>33</v>
      </c>
      <c r="E53" s="19">
        <v>62</v>
      </c>
      <c r="F53" s="20">
        <v>4.26</v>
      </c>
      <c r="G53" s="21">
        <f t="shared" si="1"/>
        <v>8.2000000000000007E-3</v>
      </c>
    </row>
    <row r="54" spans="1:7" ht="12.95" customHeight="1">
      <c r="A54" s="17"/>
      <c r="B54" s="18" t="s">
        <v>437</v>
      </c>
      <c r="C54" s="16" t="s">
        <v>438</v>
      </c>
      <c r="D54" s="16" t="s">
        <v>33</v>
      </c>
      <c r="E54" s="19">
        <v>5152</v>
      </c>
      <c r="F54" s="20">
        <v>4.1900000000000004</v>
      </c>
      <c r="G54" s="21">
        <f t="shared" si="1"/>
        <v>8.0999999999999996E-3</v>
      </c>
    </row>
    <row r="55" spans="1:7" ht="12.95" customHeight="1">
      <c r="A55" s="17"/>
      <c r="B55" s="18" t="s">
        <v>157</v>
      </c>
      <c r="C55" s="16" t="s">
        <v>87</v>
      </c>
      <c r="D55" s="16" t="s">
        <v>70</v>
      </c>
      <c r="E55" s="19">
        <v>1794</v>
      </c>
      <c r="F55" s="20">
        <v>4.1500000000000004</v>
      </c>
      <c r="G55" s="21">
        <f t="shared" si="1"/>
        <v>8.0000000000000002E-3</v>
      </c>
    </row>
    <row r="56" spans="1:7" ht="12.95" customHeight="1">
      <c r="A56" s="17"/>
      <c r="B56" s="18" t="s">
        <v>201</v>
      </c>
      <c r="C56" s="16" t="s">
        <v>202</v>
      </c>
      <c r="D56" s="16" t="s">
        <v>70</v>
      </c>
      <c r="E56" s="19">
        <v>1985</v>
      </c>
      <c r="F56" s="20">
        <v>3.73</v>
      </c>
      <c r="G56" s="21">
        <f t="shared" si="1"/>
        <v>7.1999999999999998E-3</v>
      </c>
    </row>
    <row r="57" spans="1:7" ht="12.95" customHeight="1">
      <c r="A57" s="17"/>
      <c r="B57" s="18" t="s">
        <v>249</v>
      </c>
      <c r="C57" s="16" t="s">
        <v>250</v>
      </c>
      <c r="D57" s="16" t="s">
        <v>50</v>
      </c>
      <c r="E57" s="19">
        <v>500</v>
      </c>
      <c r="F57" s="20">
        <v>3.35</v>
      </c>
      <c r="G57" s="21">
        <f t="shared" si="1"/>
        <v>6.4999999999999997E-3</v>
      </c>
    </row>
    <row r="58" spans="1:7" ht="12.95" customHeight="1">
      <c r="A58" s="17"/>
      <c r="B58" s="18" t="s">
        <v>314</v>
      </c>
      <c r="C58" s="16" t="s">
        <v>315</v>
      </c>
      <c r="D58" s="16" t="s">
        <v>21</v>
      </c>
      <c r="E58" s="19">
        <v>86</v>
      </c>
      <c r="F58" s="20">
        <v>3.25</v>
      </c>
      <c r="G58" s="21">
        <f t="shared" si="1"/>
        <v>6.3E-3</v>
      </c>
    </row>
    <row r="59" spans="1:7" ht="12.95" customHeight="1">
      <c r="A59" s="17"/>
      <c r="B59" s="18" t="s">
        <v>259</v>
      </c>
      <c r="C59" s="16" t="s">
        <v>260</v>
      </c>
      <c r="D59" s="16" t="s">
        <v>99</v>
      </c>
      <c r="E59" s="19">
        <v>751</v>
      </c>
      <c r="F59" s="20">
        <v>3.19</v>
      </c>
      <c r="G59" s="21">
        <f t="shared" si="1"/>
        <v>6.1999999999999998E-3</v>
      </c>
    </row>
    <row r="60" spans="1:7" ht="12.95" customHeight="1">
      <c r="A60" s="17"/>
      <c r="B60" s="18" t="s">
        <v>291</v>
      </c>
      <c r="C60" s="16" t="s">
        <v>292</v>
      </c>
      <c r="D60" s="16" t="s">
        <v>25</v>
      </c>
      <c r="E60" s="19">
        <v>1616</v>
      </c>
      <c r="F60" s="20">
        <v>3.16</v>
      </c>
      <c r="G60" s="21">
        <f t="shared" si="1"/>
        <v>6.1000000000000004E-3</v>
      </c>
    </row>
    <row r="61" spans="1:7" ht="12.95" customHeight="1">
      <c r="A61" s="17"/>
      <c r="B61" s="18" t="s">
        <v>329</v>
      </c>
      <c r="C61" s="16" t="s">
        <v>330</v>
      </c>
      <c r="D61" s="16" t="s">
        <v>31</v>
      </c>
      <c r="E61" s="19">
        <v>1275</v>
      </c>
      <c r="F61" s="20">
        <v>3.02</v>
      </c>
      <c r="G61" s="21">
        <f t="shared" si="1"/>
        <v>5.7999999999999996E-3</v>
      </c>
    </row>
    <row r="62" spans="1:7" ht="12.95" customHeight="1">
      <c r="A62" s="17"/>
      <c r="B62" s="18" t="s">
        <v>360</v>
      </c>
      <c r="C62" s="16" t="s">
        <v>361</v>
      </c>
      <c r="D62" s="16" t="s">
        <v>66</v>
      </c>
      <c r="E62" s="19">
        <v>100</v>
      </c>
      <c r="F62" s="20">
        <v>1.96</v>
      </c>
      <c r="G62" s="21">
        <f t="shared" si="1"/>
        <v>3.8E-3</v>
      </c>
    </row>
    <row r="63" spans="1:7" ht="12.95" customHeight="1">
      <c r="A63" s="17"/>
      <c r="B63" s="18" t="s">
        <v>174</v>
      </c>
      <c r="C63" s="16" t="s">
        <v>175</v>
      </c>
      <c r="D63" s="16" t="s">
        <v>155</v>
      </c>
      <c r="E63" s="19">
        <v>132</v>
      </c>
      <c r="F63" s="20">
        <v>0.96</v>
      </c>
      <c r="G63" s="21">
        <f t="shared" si="1"/>
        <v>1.9E-3</v>
      </c>
    </row>
    <row r="64" spans="1:7" ht="12.95" customHeight="1">
      <c r="A64" s="17"/>
      <c r="B64" s="18" t="s">
        <v>347</v>
      </c>
      <c r="C64" s="16" t="s">
        <v>348</v>
      </c>
      <c r="D64" s="16" t="s">
        <v>99</v>
      </c>
      <c r="E64" s="19">
        <v>58</v>
      </c>
      <c r="F64" s="20">
        <v>0.08</v>
      </c>
      <c r="G64" s="21">
        <f t="shared" si="1"/>
        <v>2.0000000000000001E-4</v>
      </c>
    </row>
    <row r="65" spans="1:7" ht="12.95" customHeight="1">
      <c r="A65" s="1"/>
      <c r="B65" s="15" t="s">
        <v>52</v>
      </c>
      <c r="C65" s="16" t="s">
        <v>0</v>
      </c>
      <c r="D65" s="16" t="s">
        <v>0</v>
      </c>
      <c r="E65" s="16" t="s">
        <v>0</v>
      </c>
      <c r="F65" s="22">
        <f>SUM(F7:F64)</f>
        <v>499.71999999999986</v>
      </c>
      <c r="G65" s="23">
        <f>SUM(G7:G64)</f>
        <v>0.96509999999999996</v>
      </c>
    </row>
    <row r="66" spans="1:7" ht="12.95" customHeight="1">
      <c r="A66" s="1"/>
      <c r="B66" s="15" t="s">
        <v>53</v>
      </c>
      <c r="C66" s="36" t="s">
        <v>0</v>
      </c>
      <c r="D66" s="36" t="s">
        <v>0</v>
      </c>
      <c r="E66" s="36" t="s">
        <v>0</v>
      </c>
      <c r="F66" s="32" t="s">
        <v>54</v>
      </c>
      <c r="G66" s="33" t="s">
        <v>54</v>
      </c>
    </row>
    <row r="67" spans="1:7" ht="12.95" customHeight="1">
      <c r="A67" s="1"/>
      <c r="B67" s="34" t="s">
        <v>52</v>
      </c>
      <c r="C67" s="37" t="s">
        <v>0</v>
      </c>
      <c r="D67" s="37" t="s">
        <v>0</v>
      </c>
      <c r="E67" s="37" t="s">
        <v>0</v>
      </c>
      <c r="F67" s="32" t="s">
        <v>54</v>
      </c>
      <c r="G67" s="33" t="s">
        <v>54</v>
      </c>
    </row>
    <row r="68" spans="1:7" ht="12.95" customHeight="1">
      <c r="A68" s="1"/>
      <c r="B68" s="24" t="s">
        <v>55</v>
      </c>
      <c r="C68" s="25" t="s">
        <v>0</v>
      </c>
      <c r="D68" s="26" t="s">
        <v>0</v>
      </c>
      <c r="E68" s="25" t="s">
        <v>0</v>
      </c>
      <c r="F68" s="22">
        <f>+F65</f>
        <v>499.71999999999986</v>
      </c>
      <c r="G68" s="23">
        <f>+G65</f>
        <v>0.96509999999999996</v>
      </c>
    </row>
    <row r="69" spans="1:7" ht="12.95" customHeight="1">
      <c r="A69" s="1"/>
      <c r="B69" s="24" t="s">
        <v>56</v>
      </c>
      <c r="C69" s="16" t="s">
        <v>0</v>
      </c>
      <c r="D69" s="26" t="s">
        <v>0</v>
      </c>
      <c r="E69" s="16" t="s">
        <v>0</v>
      </c>
      <c r="F69" s="27">
        <f>+F70-F68</f>
        <v>18.230000000000189</v>
      </c>
      <c r="G69" s="23">
        <f>+G70-G68</f>
        <v>3.4900000000000042E-2</v>
      </c>
    </row>
    <row r="70" spans="1:7" ht="12.95" customHeight="1" thickBot="1">
      <c r="A70" s="1"/>
      <c r="B70" s="28" t="s">
        <v>57</v>
      </c>
      <c r="C70" s="29" t="s">
        <v>0</v>
      </c>
      <c r="D70" s="29" t="s">
        <v>0</v>
      </c>
      <c r="E70" s="29" t="s">
        <v>0</v>
      </c>
      <c r="F70" s="30">
        <v>517.95000000000005</v>
      </c>
      <c r="G70" s="31">
        <v>1</v>
      </c>
    </row>
    <row r="71" spans="1:7" ht="12.95" customHeight="1">
      <c r="A71" s="1"/>
      <c r="B71" s="1" t="s">
        <v>0</v>
      </c>
      <c r="C71" s="1"/>
      <c r="D71" s="1"/>
      <c r="E71" s="1"/>
      <c r="F71" s="1"/>
      <c r="G71" s="1"/>
    </row>
  </sheetData>
  <sortState ref="B7:G46">
    <sortCondition descending="1" ref="G7:G46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G6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17.7109375" style="2" customWidth="1"/>
    <col min="4" max="4" width="29.7109375" style="2" customWidth="1"/>
    <col min="5" max="5" width="8.570312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92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108</v>
      </c>
      <c r="C7" s="16" t="s">
        <v>8</v>
      </c>
      <c r="D7" s="16" t="s">
        <v>9</v>
      </c>
      <c r="E7" s="19">
        <v>8533</v>
      </c>
      <c r="F7" s="20">
        <v>160.94</v>
      </c>
      <c r="G7" s="21">
        <f t="shared" ref="G7:G54" si="0">+ROUND(F7/$F$60,4)</f>
        <v>9.4899999999999998E-2</v>
      </c>
    </row>
    <row r="8" spans="1:7" ht="12.95" customHeight="1">
      <c r="A8" s="17"/>
      <c r="B8" s="18" t="s">
        <v>105</v>
      </c>
      <c r="C8" s="16" t="s">
        <v>14</v>
      </c>
      <c r="D8" s="16" t="s">
        <v>15</v>
      </c>
      <c r="E8" s="19">
        <v>14395</v>
      </c>
      <c r="F8" s="20">
        <v>127.06</v>
      </c>
      <c r="G8" s="21">
        <f t="shared" si="0"/>
        <v>7.4899999999999994E-2</v>
      </c>
    </row>
    <row r="9" spans="1:7" ht="12.95" customHeight="1">
      <c r="A9" s="17"/>
      <c r="B9" s="18" t="s">
        <v>104</v>
      </c>
      <c r="C9" s="16" t="s">
        <v>12</v>
      </c>
      <c r="D9" s="16" t="s">
        <v>13</v>
      </c>
      <c r="E9" s="19">
        <v>6727</v>
      </c>
      <c r="F9" s="20">
        <v>122.81</v>
      </c>
      <c r="G9" s="21">
        <f t="shared" si="0"/>
        <v>7.2400000000000006E-2</v>
      </c>
    </row>
    <row r="10" spans="1:7" ht="12.95" customHeight="1">
      <c r="A10" s="17"/>
      <c r="B10" s="18" t="s">
        <v>106</v>
      </c>
      <c r="C10" s="16" t="s">
        <v>10</v>
      </c>
      <c r="D10" s="16" t="s">
        <v>11</v>
      </c>
      <c r="E10" s="19">
        <v>8338</v>
      </c>
      <c r="F10" s="20">
        <v>94.37</v>
      </c>
      <c r="G10" s="21">
        <f t="shared" si="0"/>
        <v>5.5599999999999997E-2</v>
      </c>
    </row>
    <row r="11" spans="1:7" ht="12.95" customHeight="1">
      <c r="A11" s="17"/>
      <c r="B11" s="18" t="s">
        <v>111</v>
      </c>
      <c r="C11" s="16" t="s">
        <v>43</v>
      </c>
      <c r="D11" s="16" t="s">
        <v>37</v>
      </c>
      <c r="E11" s="19">
        <v>35365</v>
      </c>
      <c r="F11" s="20">
        <v>90.36</v>
      </c>
      <c r="G11" s="21">
        <f t="shared" si="0"/>
        <v>5.33E-2</v>
      </c>
    </row>
    <row r="12" spans="1:7" ht="12.95" customHeight="1">
      <c r="A12" s="17"/>
      <c r="B12" s="18" t="s">
        <v>110</v>
      </c>
      <c r="C12" s="16" t="s">
        <v>18</v>
      </c>
      <c r="D12" s="16" t="s">
        <v>9</v>
      </c>
      <c r="E12" s="19">
        <v>26008</v>
      </c>
      <c r="F12" s="20">
        <v>72.39</v>
      </c>
      <c r="G12" s="21">
        <f t="shared" si="0"/>
        <v>4.2700000000000002E-2</v>
      </c>
    </row>
    <row r="13" spans="1:7" ht="12.95" customHeight="1">
      <c r="A13" s="17"/>
      <c r="B13" s="18" t="s">
        <v>107</v>
      </c>
      <c r="C13" s="16" t="s">
        <v>16</v>
      </c>
      <c r="D13" s="16" t="s">
        <v>17</v>
      </c>
      <c r="E13" s="19">
        <v>5141</v>
      </c>
      <c r="F13" s="20">
        <v>67.39</v>
      </c>
      <c r="G13" s="21">
        <f t="shared" si="0"/>
        <v>3.9699999999999999E-2</v>
      </c>
    </row>
    <row r="14" spans="1:7" ht="12.95" customHeight="1">
      <c r="A14" s="17"/>
      <c r="B14" s="18" t="s">
        <v>113</v>
      </c>
      <c r="C14" s="16" t="s">
        <v>29</v>
      </c>
      <c r="D14" s="16" t="s">
        <v>11</v>
      </c>
      <c r="E14" s="19">
        <v>2069</v>
      </c>
      <c r="F14" s="20">
        <v>58.95</v>
      </c>
      <c r="G14" s="21">
        <f t="shared" si="0"/>
        <v>3.4799999999999998E-2</v>
      </c>
    </row>
    <row r="15" spans="1:7" ht="12.95" customHeight="1">
      <c r="A15" s="17"/>
      <c r="B15" s="18" t="s">
        <v>121</v>
      </c>
      <c r="C15" s="16" t="s">
        <v>42</v>
      </c>
      <c r="D15" s="16" t="s">
        <v>9</v>
      </c>
      <c r="E15" s="19">
        <v>5429</v>
      </c>
      <c r="F15" s="20">
        <v>56.89</v>
      </c>
      <c r="G15" s="21">
        <f t="shared" si="0"/>
        <v>3.3500000000000002E-2</v>
      </c>
    </row>
    <row r="16" spans="1:7" ht="12.95" customHeight="1">
      <c r="A16" s="17"/>
      <c r="B16" s="18" t="s">
        <v>122</v>
      </c>
      <c r="C16" s="16" t="s">
        <v>27</v>
      </c>
      <c r="D16" s="16" t="s">
        <v>28</v>
      </c>
      <c r="E16" s="19">
        <v>549</v>
      </c>
      <c r="F16" s="20">
        <v>48.65</v>
      </c>
      <c r="G16" s="21">
        <f t="shared" si="0"/>
        <v>2.87E-2</v>
      </c>
    </row>
    <row r="17" spans="1:7" ht="12.95" customHeight="1">
      <c r="A17" s="17"/>
      <c r="B17" s="18" t="s">
        <v>141</v>
      </c>
      <c r="C17" s="16" t="s">
        <v>85</v>
      </c>
      <c r="D17" s="16" t="s">
        <v>37</v>
      </c>
      <c r="E17" s="19">
        <v>3058</v>
      </c>
      <c r="F17" s="20">
        <v>40.770000000000003</v>
      </c>
      <c r="G17" s="21">
        <f t="shared" si="0"/>
        <v>2.4E-2</v>
      </c>
    </row>
    <row r="18" spans="1:7" ht="12.95" customHeight="1">
      <c r="A18" s="17"/>
      <c r="B18" s="18" t="s">
        <v>128</v>
      </c>
      <c r="C18" s="16" t="s">
        <v>67</v>
      </c>
      <c r="D18" s="16" t="s">
        <v>9</v>
      </c>
      <c r="E18" s="19">
        <v>2136</v>
      </c>
      <c r="F18" s="20">
        <v>38.380000000000003</v>
      </c>
      <c r="G18" s="21">
        <f t="shared" si="0"/>
        <v>2.2599999999999999E-2</v>
      </c>
    </row>
    <row r="19" spans="1:7" ht="12.95" customHeight="1">
      <c r="A19" s="17"/>
      <c r="B19" s="18" t="s">
        <v>19</v>
      </c>
      <c r="C19" s="16" t="s">
        <v>20</v>
      </c>
      <c r="D19" s="16" t="s">
        <v>9</v>
      </c>
      <c r="E19" s="19">
        <v>15204</v>
      </c>
      <c r="F19" s="20">
        <v>37.99</v>
      </c>
      <c r="G19" s="21">
        <f t="shared" si="0"/>
        <v>2.24E-2</v>
      </c>
    </row>
    <row r="20" spans="1:7" ht="12.95" customHeight="1">
      <c r="A20" s="17"/>
      <c r="B20" s="18" t="s">
        <v>112</v>
      </c>
      <c r="C20" s="16" t="s">
        <v>22</v>
      </c>
      <c r="D20" s="16" t="s">
        <v>9</v>
      </c>
      <c r="E20" s="19">
        <v>6558</v>
      </c>
      <c r="F20" s="20">
        <v>33.479999999999997</v>
      </c>
      <c r="G20" s="21">
        <f t="shared" si="0"/>
        <v>1.9699999999999999E-2</v>
      </c>
    </row>
    <row r="21" spans="1:7" ht="12.95" customHeight="1">
      <c r="A21" s="17"/>
      <c r="B21" s="18" t="s">
        <v>135</v>
      </c>
      <c r="C21" s="16" t="s">
        <v>77</v>
      </c>
      <c r="D21" s="16" t="s">
        <v>28</v>
      </c>
      <c r="E21" s="19">
        <v>3889</v>
      </c>
      <c r="F21" s="20">
        <v>28.74</v>
      </c>
      <c r="G21" s="21">
        <f t="shared" si="0"/>
        <v>1.6899999999999998E-2</v>
      </c>
    </row>
    <row r="22" spans="1:7" ht="12.95" customHeight="1">
      <c r="A22" s="17"/>
      <c r="B22" s="18" t="s">
        <v>124</v>
      </c>
      <c r="C22" s="16" t="s">
        <v>32</v>
      </c>
      <c r="D22" s="16" t="s">
        <v>28</v>
      </c>
      <c r="E22" s="19">
        <v>7604</v>
      </c>
      <c r="F22" s="20">
        <v>24.85</v>
      </c>
      <c r="G22" s="21">
        <f t="shared" si="0"/>
        <v>1.47E-2</v>
      </c>
    </row>
    <row r="23" spans="1:7" ht="12.95" customHeight="1">
      <c r="A23" s="17"/>
      <c r="B23" s="18" t="s">
        <v>143</v>
      </c>
      <c r="C23" s="16" t="s">
        <v>284</v>
      </c>
      <c r="D23" s="16" t="s">
        <v>9</v>
      </c>
      <c r="E23" s="19">
        <v>7545</v>
      </c>
      <c r="F23" s="20">
        <v>23</v>
      </c>
      <c r="G23" s="21">
        <f t="shared" si="0"/>
        <v>1.3599999999999999E-2</v>
      </c>
    </row>
    <row r="24" spans="1:7" ht="12.95" customHeight="1">
      <c r="A24" s="17"/>
      <c r="B24" s="18" t="s">
        <v>114</v>
      </c>
      <c r="C24" s="16" t="s">
        <v>47</v>
      </c>
      <c r="D24" s="16" t="s">
        <v>11</v>
      </c>
      <c r="E24" s="19">
        <v>2366</v>
      </c>
      <c r="F24" s="20">
        <v>22.92</v>
      </c>
      <c r="G24" s="21">
        <f t="shared" si="0"/>
        <v>1.35E-2</v>
      </c>
    </row>
    <row r="25" spans="1:7" ht="12.95" customHeight="1">
      <c r="A25" s="17"/>
      <c r="B25" s="18" t="s">
        <v>196</v>
      </c>
      <c r="C25" s="16" t="s">
        <v>49</v>
      </c>
      <c r="D25" s="16" t="s">
        <v>23</v>
      </c>
      <c r="E25" s="19">
        <v>4574</v>
      </c>
      <c r="F25" s="20">
        <v>22.65</v>
      </c>
      <c r="G25" s="21">
        <f t="shared" si="0"/>
        <v>1.34E-2</v>
      </c>
    </row>
    <row r="26" spans="1:7" ht="12.95" customHeight="1">
      <c r="A26" s="17"/>
      <c r="B26" s="18" t="s">
        <v>140</v>
      </c>
      <c r="C26" s="16" t="s">
        <v>45</v>
      </c>
      <c r="D26" s="16" t="s">
        <v>46</v>
      </c>
      <c r="E26" s="19">
        <v>5556</v>
      </c>
      <c r="F26" s="20">
        <v>22.15</v>
      </c>
      <c r="G26" s="21">
        <f t="shared" si="0"/>
        <v>1.3100000000000001E-2</v>
      </c>
    </row>
    <row r="27" spans="1:7" ht="12.95" customHeight="1">
      <c r="A27" s="17"/>
      <c r="B27" s="18" t="s">
        <v>151</v>
      </c>
      <c r="C27" s="16" t="s">
        <v>97</v>
      </c>
      <c r="D27" s="16" t="s">
        <v>95</v>
      </c>
      <c r="E27" s="19">
        <v>12593</v>
      </c>
      <c r="F27" s="20">
        <v>21.37</v>
      </c>
      <c r="G27" s="21">
        <f t="shared" si="0"/>
        <v>1.26E-2</v>
      </c>
    </row>
    <row r="28" spans="1:7" ht="12.95" customHeight="1">
      <c r="A28" s="17"/>
      <c r="B28" s="18" t="s">
        <v>146</v>
      </c>
      <c r="C28" s="16" t="s">
        <v>93</v>
      </c>
      <c r="D28" s="16" t="s">
        <v>37</v>
      </c>
      <c r="E28" s="19">
        <v>1880</v>
      </c>
      <c r="F28" s="20">
        <v>21.06</v>
      </c>
      <c r="G28" s="21">
        <f t="shared" si="0"/>
        <v>1.24E-2</v>
      </c>
    </row>
    <row r="29" spans="1:7" ht="12.95" customHeight="1">
      <c r="A29" s="17"/>
      <c r="B29" s="18" t="s">
        <v>142</v>
      </c>
      <c r="C29" s="16" t="s">
        <v>39</v>
      </c>
      <c r="D29" s="16" t="s">
        <v>40</v>
      </c>
      <c r="E29" s="19">
        <v>11769</v>
      </c>
      <c r="F29" s="20">
        <v>20.93</v>
      </c>
      <c r="G29" s="21">
        <f t="shared" si="0"/>
        <v>1.23E-2</v>
      </c>
    </row>
    <row r="30" spans="1:7" ht="12.95" customHeight="1">
      <c r="A30" s="17"/>
      <c r="B30" s="18" t="s">
        <v>230</v>
      </c>
      <c r="C30" s="16" t="s">
        <v>231</v>
      </c>
      <c r="D30" s="16" t="s">
        <v>102</v>
      </c>
      <c r="E30" s="19">
        <v>7138</v>
      </c>
      <c r="F30" s="20">
        <v>19.829999999999998</v>
      </c>
      <c r="G30" s="21">
        <f t="shared" si="0"/>
        <v>1.17E-2</v>
      </c>
    </row>
    <row r="31" spans="1:7" ht="12.95" customHeight="1">
      <c r="A31" s="17"/>
      <c r="B31" s="18" t="s">
        <v>153</v>
      </c>
      <c r="C31" s="16" t="s">
        <v>98</v>
      </c>
      <c r="D31" s="16" t="s">
        <v>99</v>
      </c>
      <c r="E31" s="19">
        <v>3227</v>
      </c>
      <c r="F31" s="20">
        <v>18.43</v>
      </c>
      <c r="G31" s="21">
        <f t="shared" si="0"/>
        <v>1.09E-2</v>
      </c>
    </row>
    <row r="32" spans="1:7" ht="12.95" customHeight="1">
      <c r="A32" s="17"/>
      <c r="B32" s="18" t="s">
        <v>149</v>
      </c>
      <c r="C32" s="16" t="s">
        <v>96</v>
      </c>
      <c r="D32" s="16" t="s">
        <v>28</v>
      </c>
      <c r="E32" s="19">
        <v>519</v>
      </c>
      <c r="F32" s="20">
        <v>18.39</v>
      </c>
      <c r="G32" s="21">
        <f t="shared" si="0"/>
        <v>1.0800000000000001E-2</v>
      </c>
    </row>
    <row r="33" spans="1:7" ht="12.95" customHeight="1">
      <c r="A33" s="17"/>
      <c r="B33" s="18" t="s">
        <v>132</v>
      </c>
      <c r="C33" s="16" t="s">
        <v>178</v>
      </c>
      <c r="D33" s="16" t="s">
        <v>13</v>
      </c>
      <c r="E33" s="19">
        <v>995</v>
      </c>
      <c r="F33" s="20">
        <v>17.59</v>
      </c>
      <c r="G33" s="21">
        <f t="shared" si="0"/>
        <v>1.04E-2</v>
      </c>
    </row>
    <row r="34" spans="1:7" ht="12.95" customHeight="1">
      <c r="A34" s="17"/>
      <c r="B34" s="18" t="s">
        <v>152</v>
      </c>
      <c r="C34" s="16" t="s">
        <v>94</v>
      </c>
      <c r="D34" s="16" t="s">
        <v>95</v>
      </c>
      <c r="E34" s="19">
        <v>9045</v>
      </c>
      <c r="F34" s="20">
        <v>17.48</v>
      </c>
      <c r="G34" s="21">
        <f t="shared" si="0"/>
        <v>1.03E-2</v>
      </c>
    </row>
    <row r="35" spans="1:7" ht="12.95" customHeight="1">
      <c r="A35" s="17"/>
      <c r="B35" s="18" t="s">
        <v>212</v>
      </c>
      <c r="C35" s="16" t="s">
        <v>213</v>
      </c>
      <c r="D35" s="16" t="s">
        <v>13</v>
      </c>
      <c r="E35" s="19">
        <v>1385</v>
      </c>
      <c r="F35" s="20">
        <v>17.14</v>
      </c>
      <c r="G35" s="21">
        <f t="shared" si="0"/>
        <v>1.01E-2</v>
      </c>
    </row>
    <row r="36" spans="1:7" ht="12.95" customHeight="1">
      <c r="A36" s="17"/>
      <c r="B36" s="18" t="s">
        <v>138</v>
      </c>
      <c r="C36" s="16" t="s">
        <v>76</v>
      </c>
      <c r="D36" s="16" t="s">
        <v>11</v>
      </c>
      <c r="E36" s="19">
        <v>2601</v>
      </c>
      <c r="F36" s="20">
        <v>16.61</v>
      </c>
      <c r="G36" s="21">
        <f t="shared" si="0"/>
        <v>9.7999999999999997E-3</v>
      </c>
    </row>
    <row r="37" spans="1:7" ht="12.95" customHeight="1">
      <c r="A37" s="17"/>
      <c r="B37" s="18" t="s">
        <v>137</v>
      </c>
      <c r="C37" s="16" t="s">
        <v>75</v>
      </c>
      <c r="D37" s="16" t="s">
        <v>65</v>
      </c>
      <c r="E37" s="19">
        <v>420</v>
      </c>
      <c r="F37" s="20">
        <v>16.59</v>
      </c>
      <c r="G37" s="21">
        <f t="shared" si="0"/>
        <v>9.7999999999999997E-3</v>
      </c>
    </row>
    <row r="38" spans="1:7" ht="12.95" customHeight="1">
      <c r="A38" s="17"/>
      <c r="B38" s="18" t="s">
        <v>109</v>
      </c>
      <c r="C38" s="16" t="s">
        <v>41</v>
      </c>
      <c r="D38" s="16" t="s">
        <v>11</v>
      </c>
      <c r="E38" s="19">
        <v>5462</v>
      </c>
      <c r="F38" s="20">
        <v>15.36</v>
      </c>
      <c r="G38" s="21">
        <f t="shared" si="0"/>
        <v>9.1000000000000004E-3</v>
      </c>
    </row>
    <row r="39" spans="1:7" ht="12.95" customHeight="1">
      <c r="A39" s="17"/>
      <c r="B39" s="18" t="s">
        <v>139</v>
      </c>
      <c r="C39" s="16" t="s">
        <v>84</v>
      </c>
      <c r="D39" s="16" t="s">
        <v>28</v>
      </c>
      <c r="E39" s="19">
        <v>552</v>
      </c>
      <c r="F39" s="20">
        <v>15.15</v>
      </c>
      <c r="G39" s="21">
        <f t="shared" si="0"/>
        <v>8.8999999999999999E-3</v>
      </c>
    </row>
    <row r="40" spans="1:7" ht="12.95" customHeight="1">
      <c r="A40" s="17"/>
      <c r="B40" s="18" t="s">
        <v>119</v>
      </c>
      <c r="C40" s="16" t="s">
        <v>24</v>
      </c>
      <c r="D40" s="16" t="s">
        <v>25</v>
      </c>
      <c r="E40" s="19">
        <v>5260</v>
      </c>
      <c r="F40" s="20">
        <v>14.9</v>
      </c>
      <c r="G40" s="21">
        <f t="shared" si="0"/>
        <v>8.8000000000000005E-3</v>
      </c>
    </row>
    <row r="41" spans="1:7" ht="12.95" customHeight="1">
      <c r="A41" s="17"/>
      <c r="B41" s="18" t="s">
        <v>154</v>
      </c>
      <c r="C41" s="16" t="s">
        <v>89</v>
      </c>
      <c r="D41" s="16" t="s">
        <v>15</v>
      </c>
      <c r="E41" s="19">
        <v>7853</v>
      </c>
      <c r="F41" s="20">
        <v>13.87</v>
      </c>
      <c r="G41" s="21">
        <f t="shared" si="0"/>
        <v>8.2000000000000007E-3</v>
      </c>
    </row>
    <row r="42" spans="1:7" ht="12.95" customHeight="1">
      <c r="A42" s="17"/>
      <c r="B42" s="18" t="s">
        <v>210</v>
      </c>
      <c r="C42" s="16" t="s">
        <v>211</v>
      </c>
      <c r="D42" s="16" t="s">
        <v>28</v>
      </c>
      <c r="E42" s="19">
        <v>48</v>
      </c>
      <c r="F42" s="20">
        <v>13.62</v>
      </c>
      <c r="G42" s="21">
        <f t="shared" si="0"/>
        <v>8.0000000000000002E-3</v>
      </c>
    </row>
    <row r="43" spans="1:7" ht="12.95" customHeight="1">
      <c r="A43" s="17"/>
      <c r="B43" s="18" t="s">
        <v>117</v>
      </c>
      <c r="C43" s="16" t="s">
        <v>44</v>
      </c>
      <c r="D43" s="16" t="s">
        <v>15</v>
      </c>
      <c r="E43" s="19">
        <v>3153</v>
      </c>
      <c r="F43" s="20">
        <v>13.48</v>
      </c>
      <c r="G43" s="21">
        <f t="shared" si="0"/>
        <v>7.9000000000000008E-3</v>
      </c>
    </row>
    <row r="44" spans="1:7" ht="12.95" customHeight="1">
      <c r="A44" s="17"/>
      <c r="B44" s="18" t="s">
        <v>127</v>
      </c>
      <c r="C44" s="16" t="s">
        <v>34</v>
      </c>
      <c r="D44" s="16" t="s">
        <v>35</v>
      </c>
      <c r="E44" s="19">
        <v>2308</v>
      </c>
      <c r="F44" s="20">
        <v>13.28</v>
      </c>
      <c r="G44" s="21">
        <f t="shared" si="0"/>
        <v>7.7999999999999996E-3</v>
      </c>
    </row>
    <row r="45" spans="1:7" ht="12.95" customHeight="1">
      <c r="A45" s="17"/>
      <c r="B45" s="18" t="s">
        <v>150</v>
      </c>
      <c r="C45" s="16" t="s">
        <v>103</v>
      </c>
      <c r="D45" s="16" t="s">
        <v>102</v>
      </c>
      <c r="E45" s="19">
        <v>5945</v>
      </c>
      <c r="F45" s="20">
        <v>12.75</v>
      </c>
      <c r="G45" s="21">
        <f t="shared" si="0"/>
        <v>7.4999999999999997E-3</v>
      </c>
    </row>
    <row r="46" spans="1:7" ht="12.95" customHeight="1">
      <c r="A46" s="17"/>
      <c r="B46" s="18" t="s">
        <v>125</v>
      </c>
      <c r="C46" s="16" t="s">
        <v>86</v>
      </c>
      <c r="D46" s="16" t="s">
        <v>23</v>
      </c>
      <c r="E46" s="19">
        <v>2082</v>
      </c>
      <c r="F46" s="20">
        <v>11.36</v>
      </c>
      <c r="G46" s="21">
        <f t="shared" si="0"/>
        <v>6.7000000000000002E-3</v>
      </c>
    </row>
    <row r="47" spans="1:7" ht="12.95" customHeight="1">
      <c r="A47" s="17"/>
      <c r="B47" s="18" t="s">
        <v>147</v>
      </c>
      <c r="C47" s="16" t="s">
        <v>100</v>
      </c>
      <c r="D47" s="16" t="s">
        <v>70</v>
      </c>
      <c r="E47" s="19">
        <v>3446</v>
      </c>
      <c r="F47" s="20">
        <v>11.32</v>
      </c>
      <c r="G47" s="21">
        <f t="shared" si="0"/>
        <v>6.7000000000000002E-3</v>
      </c>
    </row>
    <row r="48" spans="1:7" ht="12.95" customHeight="1">
      <c r="A48" s="17"/>
      <c r="B48" s="18" t="s">
        <v>439</v>
      </c>
      <c r="C48" s="16" t="s">
        <v>440</v>
      </c>
      <c r="D48" s="16" t="s">
        <v>279</v>
      </c>
      <c r="E48" s="19">
        <v>1522</v>
      </c>
      <c r="F48" s="20">
        <v>11.11</v>
      </c>
      <c r="G48" s="21">
        <f t="shared" si="0"/>
        <v>6.6E-3</v>
      </c>
    </row>
    <row r="49" spans="1:7" ht="12.95" customHeight="1">
      <c r="A49" s="17"/>
      <c r="B49" s="18" t="s">
        <v>123</v>
      </c>
      <c r="C49" s="16" t="s">
        <v>48</v>
      </c>
      <c r="D49" s="16" t="s">
        <v>21</v>
      </c>
      <c r="E49" s="19">
        <v>3108</v>
      </c>
      <c r="F49" s="20">
        <v>11.01</v>
      </c>
      <c r="G49" s="21">
        <f t="shared" si="0"/>
        <v>6.4999999999999997E-3</v>
      </c>
    </row>
    <row r="50" spans="1:7" ht="12.95" customHeight="1">
      <c r="A50" s="17"/>
      <c r="B50" s="18" t="s">
        <v>184</v>
      </c>
      <c r="C50" s="16" t="s">
        <v>185</v>
      </c>
      <c r="D50" s="16" t="s">
        <v>186</v>
      </c>
      <c r="E50" s="19">
        <v>3183</v>
      </c>
      <c r="F50" s="20">
        <v>10.7</v>
      </c>
      <c r="G50" s="21">
        <f t="shared" si="0"/>
        <v>6.3E-3</v>
      </c>
    </row>
    <row r="51" spans="1:7" ht="12.95" customHeight="1">
      <c r="A51" s="17"/>
      <c r="B51" s="18" t="s">
        <v>115</v>
      </c>
      <c r="C51" s="16" t="s">
        <v>51</v>
      </c>
      <c r="D51" s="16" t="s">
        <v>23</v>
      </c>
      <c r="E51" s="19">
        <v>503</v>
      </c>
      <c r="F51" s="20">
        <v>10.47</v>
      </c>
      <c r="G51" s="21">
        <f t="shared" si="0"/>
        <v>6.1999999999999998E-3</v>
      </c>
    </row>
    <row r="52" spans="1:7" ht="12.95" customHeight="1">
      <c r="A52" s="17"/>
      <c r="B52" s="18" t="s">
        <v>120</v>
      </c>
      <c r="C52" s="16" t="s">
        <v>26</v>
      </c>
      <c r="D52" s="16" t="s">
        <v>15</v>
      </c>
      <c r="E52" s="19">
        <v>2989</v>
      </c>
      <c r="F52" s="20">
        <v>10.31</v>
      </c>
      <c r="G52" s="21">
        <f t="shared" si="0"/>
        <v>6.1000000000000004E-3</v>
      </c>
    </row>
    <row r="53" spans="1:7" ht="12.95" customHeight="1">
      <c r="A53" s="17"/>
      <c r="B53" s="18" t="s">
        <v>136</v>
      </c>
      <c r="C53" s="16" t="s">
        <v>78</v>
      </c>
      <c r="D53" s="16" t="s">
        <v>23</v>
      </c>
      <c r="E53" s="19">
        <v>977</v>
      </c>
      <c r="F53" s="20">
        <v>7.19</v>
      </c>
      <c r="G53" s="21">
        <f t="shared" si="0"/>
        <v>4.1999999999999997E-3</v>
      </c>
    </row>
    <row r="54" spans="1:7" ht="12.95" customHeight="1">
      <c r="A54" s="17"/>
      <c r="B54" s="18" t="s">
        <v>347</v>
      </c>
      <c r="C54" s="16" t="s">
        <v>348</v>
      </c>
      <c r="D54" s="16" t="s">
        <v>99</v>
      </c>
      <c r="E54" s="19">
        <v>5</v>
      </c>
      <c r="F54" s="20">
        <v>0.01</v>
      </c>
      <c r="G54" s="21">
        <f t="shared" si="0"/>
        <v>0</v>
      </c>
    </row>
    <row r="55" spans="1:7" ht="12.95" customHeight="1">
      <c r="A55" s="1"/>
      <c r="B55" s="15" t="s">
        <v>52</v>
      </c>
      <c r="C55" s="16" t="s">
        <v>0</v>
      </c>
      <c r="D55" s="16" t="s">
        <v>0</v>
      </c>
      <c r="E55" s="16" t="s">
        <v>0</v>
      </c>
      <c r="F55" s="22">
        <f>SUM(F7:F54)</f>
        <v>1596.0499999999995</v>
      </c>
      <c r="G55" s="23">
        <f>SUM(G7:G54)</f>
        <v>0.94099999999999995</v>
      </c>
    </row>
    <row r="56" spans="1:7" ht="12.95" customHeight="1">
      <c r="A56" s="1"/>
      <c r="B56" s="15" t="s">
        <v>53</v>
      </c>
      <c r="C56" s="36" t="s">
        <v>0</v>
      </c>
      <c r="D56" s="36" t="s">
        <v>0</v>
      </c>
      <c r="E56" s="36" t="s">
        <v>0</v>
      </c>
      <c r="F56" s="32" t="s">
        <v>54</v>
      </c>
      <c r="G56" s="33" t="s">
        <v>54</v>
      </c>
    </row>
    <row r="57" spans="1:7" ht="12.95" customHeight="1">
      <c r="A57" s="1"/>
      <c r="B57" s="34" t="s">
        <v>52</v>
      </c>
      <c r="C57" s="37" t="s">
        <v>0</v>
      </c>
      <c r="D57" s="37" t="s">
        <v>0</v>
      </c>
      <c r="E57" s="37" t="s">
        <v>0</v>
      </c>
      <c r="F57" s="32" t="s">
        <v>54</v>
      </c>
      <c r="G57" s="33" t="s">
        <v>54</v>
      </c>
    </row>
    <row r="58" spans="1:7" ht="12.95" customHeight="1">
      <c r="A58" s="1"/>
      <c r="B58" s="24" t="s">
        <v>55</v>
      </c>
      <c r="C58" s="25" t="s">
        <v>0</v>
      </c>
      <c r="D58" s="26" t="s">
        <v>0</v>
      </c>
      <c r="E58" s="25" t="s">
        <v>0</v>
      </c>
      <c r="F58" s="22">
        <f>+F55</f>
        <v>1596.0499999999995</v>
      </c>
      <c r="G58" s="23">
        <f>+G55</f>
        <v>0.94099999999999995</v>
      </c>
    </row>
    <row r="59" spans="1:7" ht="12.95" customHeight="1">
      <c r="A59" s="1"/>
      <c r="B59" s="24" t="s">
        <v>56</v>
      </c>
      <c r="C59" s="16" t="s">
        <v>0</v>
      </c>
      <c r="D59" s="26" t="s">
        <v>0</v>
      </c>
      <c r="E59" s="16" t="s">
        <v>0</v>
      </c>
      <c r="F59" s="27">
        <f>+F60-F58</f>
        <v>99.790000000000418</v>
      </c>
      <c r="G59" s="23">
        <f>+G60-G58</f>
        <v>5.9000000000000052E-2</v>
      </c>
    </row>
    <row r="60" spans="1:7" ht="12.95" customHeight="1" thickBot="1">
      <c r="A60" s="1"/>
      <c r="B60" s="28" t="s">
        <v>57</v>
      </c>
      <c r="C60" s="29" t="s">
        <v>0</v>
      </c>
      <c r="D60" s="29" t="s">
        <v>0</v>
      </c>
      <c r="E60" s="29" t="s">
        <v>0</v>
      </c>
      <c r="F60" s="30">
        <v>1695.84</v>
      </c>
      <c r="G60" s="31">
        <v>1</v>
      </c>
    </row>
    <row r="61" spans="1:7">
      <c r="A61" s="1"/>
      <c r="B61" s="1"/>
      <c r="C61" s="1"/>
      <c r="D61" s="1"/>
      <c r="E61" s="1"/>
      <c r="F61" s="1"/>
      <c r="G61" s="1"/>
    </row>
  </sheetData>
  <sortState ref="B7:G56">
    <sortCondition descending="1" ref="G7:G56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G1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50.85546875" style="2" customWidth="1"/>
    <col min="3" max="3" width="14.140625" style="2" customWidth="1"/>
    <col min="4" max="4" width="18.140625" style="2" customWidth="1"/>
    <col min="5" max="5" width="8.85546875" style="2" bestFit="1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71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72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73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7"/>
      <c r="B6" s="18" t="s">
        <v>169</v>
      </c>
      <c r="C6" s="16" t="s">
        <v>0</v>
      </c>
      <c r="D6" s="16" t="s">
        <v>58</v>
      </c>
      <c r="E6" s="19"/>
      <c r="F6" s="20">
        <v>2020.6</v>
      </c>
      <c r="G6" s="21">
        <f>+ROUND(F6/$F$10,4)</f>
        <v>0.97789999999999999</v>
      </c>
    </row>
    <row r="7" spans="1:7" ht="12.95" customHeight="1">
      <c r="A7" s="1"/>
      <c r="B7" s="15" t="s">
        <v>52</v>
      </c>
      <c r="C7" s="16" t="s">
        <v>0</v>
      </c>
      <c r="D7" s="16" t="s">
        <v>0</v>
      </c>
      <c r="E7" s="16" t="s">
        <v>0</v>
      </c>
      <c r="F7" s="22">
        <f>+F6</f>
        <v>2020.6</v>
      </c>
      <c r="G7" s="23">
        <f>+G6</f>
        <v>0.97789999999999999</v>
      </c>
    </row>
    <row r="8" spans="1:7" ht="12.95" customHeight="1">
      <c r="A8" s="1"/>
      <c r="B8" s="24" t="s">
        <v>55</v>
      </c>
      <c r="C8" s="25" t="s">
        <v>0</v>
      </c>
      <c r="D8" s="26" t="s">
        <v>0</v>
      </c>
      <c r="E8" s="25" t="s">
        <v>0</v>
      </c>
      <c r="F8" s="22">
        <f>+F7</f>
        <v>2020.6</v>
      </c>
      <c r="G8" s="23">
        <f>+G7</f>
        <v>0.97789999999999999</v>
      </c>
    </row>
    <row r="9" spans="1:7" ht="12.95" customHeight="1">
      <c r="A9" s="1"/>
      <c r="B9" s="24" t="s">
        <v>56</v>
      </c>
      <c r="C9" s="16" t="s">
        <v>0</v>
      </c>
      <c r="D9" s="26" t="s">
        <v>0</v>
      </c>
      <c r="E9" s="16" t="s">
        <v>0</v>
      </c>
      <c r="F9" s="27">
        <f>+F10-F8</f>
        <v>45.599999999999909</v>
      </c>
      <c r="G9" s="23">
        <f>+G10-G8</f>
        <v>2.2100000000000009E-2</v>
      </c>
    </row>
    <row r="10" spans="1:7" ht="12.95" customHeight="1" thickBot="1">
      <c r="A10" s="1"/>
      <c r="B10" s="28" t="s">
        <v>57</v>
      </c>
      <c r="C10" s="29" t="s">
        <v>0</v>
      </c>
      <c r="D10" s="29" t="s">
        <v>0</v>
      </c>
      <c r="E10" s="29" t="s">
        <v>0</v>
      </c>
      <c r="F10" s="30">
        <v>2066.1999999999998</v>
      </c>
      <c r="G10" s="31">
        <v>1</v>
      </c>
    </row>
    <row r="11" spans="1:7" ht="12.95" customHeight="1">
      <c r="A11" s="1"/>
      <c r="B11" s="5"/>
      <c r="C11" s="1"/>
      <c r="D11" s="1"/>
      <c r="E11" s="1"/>
      <c r="F11" s="1"/>
      <c r="G11" s="1"/>
    </row>
  </sheetData>
  <sortState ref="B27:G28">
    <sortCondition descending="1" ref="G27:G28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H1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63.85546875" style="2" customWidth="1"/>
    <col min="3" max="3" width="16.140625" style="2" customWidth="1"/>
    <col min="4" max="4" width="17.42578125" style="2" customWidth="1"/>
    <col min="5" max="5" width="8.85546875" style="2" bestFit="1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8" ht="16.5" customHeight="1">
      <c r="A1" s="1"/>
      <c r="B1" s="5" t="s">
        <v>91</v>
      </c>
      <c r="C1" s="1"/>
      <c r="D1" s="1"/>
      <c r="E1" s="1"/>
      <c r="F1" s="1"/>
      <c r="G1" s="1"/>
    </row>
    <row r="2" spans="1:8" ht="12.95" customHeight="1">
      <c r="A2" s="1"/>
      <c r="B2" s="6" t="s">
        <v>0</v>
      </c>
      <c r="C2" s="1"/>
      <c r="D2" s="1"/>
      <c r="E2" s="1"/>
      <c r="F2" s="1"/>
      <c r="G2" s="1"/>
    </row>
    <row r="3" spans="1:8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8" ht="33" customHeight="1">
      <c r="A4" s="1"/>
      <c r="B4" s="11" t="s">
        <v>1</v>
      </c>
      <c r="C4" s="12" t="s">
        <v>2</v>
      </c>
      <c r="D4" s="13" t="s">
        <v>72</v>
      </c>
      <c r="E4" s="13" t="s">
        <v>4</v>
      </c>
      <c r="F4" s="13" t="s">
        <v>214</v>
      </c>
      <c r="G4" s="14" t="s">
        <v>5</v>
      </c>
    </row>
    <row r="5" spans="1:8" ht="12.95" customHeight="1">
      <c r="A5" s="1"/>
      <c r="B5" s="15" t="s">
        <v>73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8" ht="12.95" customHeight="1">
      <c r="A6" s="17"/>
      <c r="B6" s="18" t="s">
        <v>169</v>
      </c>
      <c r="C6" s="16" t="s">
        <v>0</v>
      </c>
      <c r="D6" s="16" t="s">
        <v>58</v>
      </c>
      <c r="E6" s="19"/>
      <c r="F6" s="20">
        <v>1169.74</v>
      </c>
      <c r="G6" s="21">
        <f>+ROUND(F6/$F$10,4)</f>
        <v>1.0123</v>
      </c>
    </row>
    <row r="7" spans="1:8" ht="12.95" customHeight="1">
      <c r="A7" s="1"/>
      <c r="B7" s="15" t="s">
        <v>52</v>
      </c>
      <c r="C7" s="16" t="s">
        <v>0</v>
      </c>
      <c r="D7" s="16" t="s">
        <v>0</v>
      </c>
      <c r="E7" s="16" t="s">
        <v>0</v>
      </c>
      <c r="F7" s="22">
        <f>+F6</f>
        <v>1169.74</v>
      </c>
      <c r="G7" s="23">
        <f>+G6</f>
        <v>1.0123</v>
      </c>
    </row>
    <row r="8" spans="1:8" ht="12.95" customHeight="1">
      <c r="A8" s="1"/>
      <c r="B8" s="24" t="s">
        <v>55</v>
      </c>
      <c r="C8" s="25" t="s">
        <v>0</v>
      </c>
      <c r="D8" s="26" t="s">
        <v>0</v>
      </c>
      <c r="E8" s="25" t="s">
        <v>0</v>
      </c>
      <c r="F8" s="22">
        <f>+F7</f>
        <v>1169.74</v>
      </c>
      <c r="G8" s="23">
        <f>+G7</f>
        <v>1.0123</v>
      </c>
    </row>
    <row r="9" spans="1:8" ht="12.95" customHeight="1">
      <c r="A9" s="1"/>
      <c r="B9" s="24" t="s">
        <v>56</v>
      </c>
      <c r="C9" s="16" t="s">
        <v>0</v>
      </c>
      <c r="D9" s="26" t="s">
        <v>0</v>
      </c>
      <c r="E9" s="16" t="s">
        <v>0</v>
      </c>
      <c r="F9" s="27">
        <f>+F10-F8</f>
        <v>-14.269999999999982</v>
      </c>
      <c r="G9" s="23">
        <f>+G10-G8</f>
        <v>-1.2299999999999978E-2</v>
      </c>
      <c r="H9" s="3"/>
    </row>
    <row r="10" spans="1:8" ht="12.95" customHeight="1" thickBot="1">
      <c r="A10" s="1"/>
      <c r="B10" s="28" t="s">
        <v>57</v>
      </c>
      <c r="C10" s="29" t="s">
        <v>0</v>
      </c>
      <c r="D10" s="29" t="s">
        <v>0</v>
      </c>
      <c r="E10" s="29" t="s">
        <v>0</v>
      </c>
      <c r="F10" s="30">
        <v>1155.47</v>
      </c>
      <c r="G10" s="31">
        <v>1</v>
      </c>
    </row>
    <row r="11" spans="1:8" ht="12.95" customHeight="1">
      <c r="A11" s="1"/>
      <c r="B11" s="5"/>
      <c r="C11" s="1"/>
      <c r="D11" s="1"/>
      <c r="E11" s="1"/>
      <c r="F11" s="1"/>
      <c r="G11" s="1"/>
    </row>
  </sheetData>
  <sortState ref="B15:G19">
    <sortCondition descending="1" ref="G15:G19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G1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7.28515625" style="2" customWidth="1"/>
    <col min="3" max="3" width="16.7109375" style="2" customWidth="1"/>
    <col min="4" max="4" width="18.7109375" style="2" customWidth="1"/>
    <col min="5" max="5" width="8.570312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80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72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73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7"/>
      <c r="B6" s="18" t="s">
        <v>169</v>
      </c>
      <c r="C6" s="16"/>
      <c r="D6" s="16" t="s">
        <v>58</v>
      </c>
      <c r="E6" s="19"/>
      <c r="F6" s="20">
        <v>292.88</v>
      </c>
      <c r="G6" s="21">
        <f>+ROUND(F6/$F$10,4)</f>
        <v>0.99119999999999997</v>
      </c>
    </row>
    <row r="7" spans="1:7" ht="12.95" customHeight="1">
      <c r="A7" s="1"/>
      <c r="B7" s="15" t="s">
        <v>52</v>
      </c>
      <c r="C7" s="16" t="s">
        <v>0</v>
      </c>
      <c r="D7" s="16" t="s">
        <v>0</v>
      </c>
      <c r="E7" s="16" t="s">
        <v>0</v>
      </c>
      <c r="F7" s="22">
        <f>+F6</f>
        <v>292.88</v>
      </c>
      <c r="G7" s="23">
        <f>+G6</f>
        <v>0.99119999999999997</v>
      </c>
    </row>
    <row r="8" spans="1:7" ht="12.95" customHeight="1">
      <c r="A8" s="1"/>
      <c r="B8" s="24" t="s">
        <v>55</v>
      </c>
      <c r="C8" s="25" t="s">
        <v>0</v>
      </c>
      <c r="D8" s="26" t="s">
        <v>0</v>
      </c>
      <c r="E8" s="25" t="s">
        <v>0</v>
      </c>
      <c r="F8" s="22">
        <f>+F7</f>
        <v>292.88</v>
      </c>
      <c r="G8" s="23">
        <f>+G7</f>
        <v>0.99119999999999997</v>
      </c>
    </row>
    <row r="9" spans="1:7" ht="12.95" customHeight="1">
      <c r="A9" s="1"/>
      <c r="B9" s="24" t="s">
        <v>56</v>
      </c>
      <c r="C9" s="16" t="s">
        <v>0</v>
      </c>
      <c r="D9" s="26" t="s">
        <v>0</v>
      </c>
      <c r="E9" s="16" t="s">
        <v>0</v>
      </c>
      <c r="F9" s="27">
        <f>+F10-F8</f>
        <v>2.5900000000000318</v>
      </c>
      <c r="G9" s="23">
        <f>+G10-G8</f>
        <v>8.80000000000003E-3</v>
      </c>
    </row>
    <row r="10" spans="1:7" ht="12.95" customHeight="1" thickBot="1">
      <c r="A10" s="1"/>
      <c r="B10" s="28" t="s">
        <v>57</v>
      </c>
      <c r="C10" s="29" t="s">
        <v>0</v>
      </c>
      <c r="D10" s="29" t="s">
        <v>0</v>
      </c>
      <c r="E10" s="29" t="s">
        <v>0</v>
      </c>
      <c r="F10" s="30">
        <v>295.47000000000003</v>
      </c>
      <c r="G10" s="31">
        <v>1</v>
      </c>
    </row>
    <row r="11" spans="1:7" ht="12.95" customHeight="1">
      <c r="A11" s="1"/>
      <c r="B11" s="5"/>
      <c r="C11" s="1"/>
      <c r="D11" s="1"/>
      <c r="E11" s="1"/>
      <c r="F11" s="1"/>
      <c r="G11" s="1"/>
    </row>
  </sheetData>
  <sortState ref="B7:G9">
    <sortCondition descending="1" ref="G7:G9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86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21.28515625" style="2" customWidth="1"/>
    <col min="4" max="4" width="22.7109375" style="2" customWidth="1"/>
    <col min="5" max="5" width="8.85546875" style="2" customWidth="1"/>
    <col min="6" max="6" width="20.85546875" style="2" bestFit="1" customWidth="1"/>
    <col min="7" max="7" width="14" style="2" customWidth="1"/>
    <col min="8" max="8" width="14.140625" style="2" bestFit="1" customWidth="1"/>
    <col min="9" max="16384" width="9.140625" style="2"/>
  </cols>
  <sheetData>
    <row r="1" spans="1:7" ht="16.5" customHeight="1">
      <c r="A1" s="1"/>
      <c r="B1" s="5" t="s">
        <v>349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105</v>
      </c>
      <c r="C7" s="16" t="s">
        <v>14</v>
      </c>
      <c r="D7" s="16" t="s">
        <v>15</v>
      </c>
      <c r="E7" s="19">
        <v>111375</v>
      </c>
      <c r="F7" s="20">
        <v>983.22</v>
      </c>
      <c r="G7" s="21">
        <f t="shared" ref="G7:G38" si="0">+ROUND(F7/$F$85,4)</f>
        <v>4.6399999999999997E-2</v>
      </c>
    </row>
    <row r="8" spans="1:7" ht="12.95" customHeight="1">
      <c r="A8" s="17"/>
      <c r="B8" s="18" t="s">
        <v>107</v>
      </c>
      <c r="C8" s="16" t="s">
        <v>16</v>
      </c>
      <c r="D8" s="16" t="s">
        <v>17</v>
      </c>
      <c r="E8" s="19">
        <v>74707</v>
      </c>
      <c r="F8" s="20">
        <v>980.08</v>
      </c>
      <c r="G8" s="21">
        <f t="shared" si="0"/>
        <v>4.6300000000000001E-2</v>
      </c>
    </row>
    <row r="9" spans="1:7" ht="12.95" customHeight="1">
      <c r="A9" s="17"/>
      <c r="B9" s="18" t="s">
        <v>108</v>
      </c>
      <c r="C9" s="16" t="s">
        <v>8</v>
      </c>
      <c r="D9" s="16" t="s">
        <v>9</v>
      </c>
      <c r="E9" s="19">
        <v>49309</v>
      </c>
      <c r="F9" s="20">
        <v>932.66</v>
      </c>
      <c r="G9" s="21">
        <f t="shared" si="0"/>
        <v>4.41E-2</v>
      </c>
    </row>
    <row r="10" spans="1:7" ht="12.95" customHeight="1">
      <c r="A10" s="17"/>
      <c r="B10" s="18" t="s">
        <v>104</v>
      </c>
      <c r="C10" s="16" t="s">
        <v>12</v>
      </c>
      <c r="D10" s="16" t="s">
        <v>13</v>
      </c>
      <c r="E10" s="19">
        <v>44570</v>
      </c>
      <c r="F10" s="20">
        <v>813.14</v>
      </c>
      <c r="G10" s="21">
        <f t="shared" si="0"/>
        <v>3.8399999999999997E-2</v>
      </c>
    </row>
    <row r="11" spans="1:7" ht="12.95" customHeight="1">
      <c r="A11" s="17"/>
      <c r="B11" s="18" t="s">
        <v>113</v>
      </c>
      <c r="C11" s="16" t="s">
        <v>29</v>
      </c>
      <c r="D11" s="16" t="s">
        <v>11</v>
      </c>
      <c r="E11" s="19">
        <v>23971</v>
      </c>
      <c r="F11" s="20">
        <v>683.01</v>
      </c>
      <c r="G11" s="21">
        <f t="shared" si="0"/>
        <v>3.2300000000000002E-2</v>
      </c>
    </row>
    <row r="12" spans="1:7" ht="12.95" customHeight="1">
      <c r="A12" s="17"/>
      <c r="B12" s="18" t="s">
        <v>218</v>
      </c>
      <c r="C12" s="16" t="s">
        <v>219</v>
      </c>
      <c r="D12" s="16" t="s">
        <v>62</v>
      </c>
      <c r="E12" s="19">
        <v>204088</v>
      </c>
      <c r="F12" s="20">
        <v>562.05999999999995</v>
      </c>
      <c r="G12" s="21">
        <f t="shared" si="0"/>
        <v>2.6499999999999999E-2</v>
      </c>
    </row>
    <row r="13" spans="1:7" ht="12.95" customHeight="1">
      <c r="A13" s="17"/>
      <c r="B13" s="18" t="s">
        <v>255</v>
      </c>
      <c r="C13" s="16" t="s">
        <v>256</v>
      </c>
      <c r="D13" s="16" t="s">
        <v>62</v>
      </c>
      <c r="E13" s="19">
        <v>36500</v>
      </c>
      <c r="F13" s="20">
        <v>548.14</v>
      </c>
      <c r="G13" s="21">
        <f t="shared" si="0"/>
        <v>2.5899999999999999E-2</v>
      </c>
    </row>
    <row r="14" spans="1:7" ht="12.95" customHeight="1">
      <c r="A14" s="17"/>
      <c r="B14" s="18" t="s">
        <v>106</v>
      </c>
      <c r="C14" s="16" t="s">
        <v>10</v>
      </c>
      <c r="D14" s="16" t="s">
        <v>11</v>
      </c>
      <c r="E14" s="19">
        <v>45928</v>
      </c>
      <c r="F14" s="20">
        <v>521.01</v>
      </c>
      <c r="G14" s="21">
        <f t="shared" si="0"/>
        <v>2.46E-2</v>
      </c>
    </row>
    <row r="15" spans="1:7" ht="12.95" customHeight="1">
      <c r="A15" s="17"/>
      <c r="B15" s="18" t="s">
        <v>138</v>
      </c>
      <c r="C15" s="16" t="s">
        <v>76</v>
      </c>
      <c r="D15" s="16" t="s">
        <v>11</v>
      </c>
      <c r="E15" s="19">
        <v>78178</v>
      </c>
      <c r="F15" s="20">
        <v>499.01</v>
      </c>
      <c r="G15" s="21">
        <f t="shared" si="0"/>
        <v>2.3599999999999999E-2</v>
      </c>
    </row>
    <row r="16" spans="1:7" ht="12.95" customHeight="1">
      <c r="A16" s="17"/>
      <c r="B16" s="18" t="s">
        <v>300</v>
      </c>
      <c r="C16" s="16" t="s">
        <v>301</v>
      </c>
      <c r="D16" s="16" t="s">
        <v>11</v>
      </c>
      <c r="E16" s="19">
        <v>13006</v>
      </c>
      <c r="F16" s="20">
        <v>486.51</v>
      </c>
      <c r="G16" s="21">
        <f t="shared" si="0"/>
        <v>2.3E-2</v>
      </c>
    </row>
    <row r="17" spans="1:7" ht="12.95" customHeight="1">
      <c r="A17" s="17"/>
      <c r="B17" s="18" t="s">
        <v>224</v>
      </c>
      <c r="C17" s="16" t="s">
        <v>225</v>
      </c>
      <c r="D17" s="16" t="s">
        <v>11</v>
      </c>
      <c r="E17" s="19">
        <v>70456</v>
      </c>
      <c r="F17" s="20">
        <v>485.3</v>
      </c>
      <c r="G17" s="21">
        <f t="shared" si="0"/>
        <v>2.29E-2</v>
      </c>
    </row>
    <row r="18" spans="1:7" ht="12.95" customHeight="1">
      <c r="A18" s="17"/>
      <c r="B18" s="18" t="s">
        <v>199</v>
      </c>
      <c r="C18" s="16" t="s">
        <v>200</v>
      </c>
      <c r="D18" s="16" t="s">
        <v>62</v>
      </c>
      <c r="E18" s="19">
        <v>670</v>
      </c>
      <c r="F18" s="20">
        <v>484.41</v>
      </c>
      <c r="G18" s="21">
        <f t="shared" si="0"/>
        <v>2.29E-2</v>
      </c>
    </row>
    <row r="19" spans="1:7" ht="12.95" customHeight="1">
      <c r="A19" s="17"/>
      <c r="B19" s="18" t="s">
        <v>302</v>
      </c>
      <c r="C19" s="16" t="s">
        <v>303</v>
      </c>
      <c r="D19" s="16" t="s">
        <v>155</v>
      </c>
      <c r="E19" s="19">
        <v>83967</v>
      </c>
      <c r="F19" s="20">
        <v>426.59</v>
      </c>
      <c r="G19" s="21">
        <f t="shared" si="0"/>
        <v>2.01E-2</v>
      </c>
    </row>
    <row r="20" spans="1:7" ht="12.95" customHeight="1">
      <c r="A20" s="17"/>
      <c r="B20" s="18" t="s">
        <v>237</v>
      </c>
      <c r="C20" s="16" t="s">
        <v>238</v>
      </c>
      <c r="D20" s="16" t="s">
        <v>236</v>
      </c>
      <c r="E20" s="19">
        <v>116458</v>
      </c>
      <c r="F20" s="20">
        <v>403.12</v>
      </c>
      <c r="G20" s="21">
        <f t="shared" si="0"/>
        <v>1.9E-2</v>
      </c>
    </row>
    <row r="21" spans="1:7" ht="12.95" customHeight="1">
      <c r="A21" s="17"/>
      <c r="B21" s="18" t="s">
        <v>228</v>
      </c>
      <c r="C21" s="16" t="s">
        <v>229</v>
      </c>
      <c r="D21" s="16" t="s">
        <v>31</v>
      </c>
      <c r="E21" s="19">
        <v>122500</v>
      </c>
      <c r="F21" s="20">
        <v>399.96</v>
      </c>
      <c r="G21" s="21">
        <f t="shared" si="0"/>
        <v>1.89E-2</v>
      </c>
    </row>
    <row r="22" spans="1:7" ht="12.95" customHeight="1">
      <c r="A22" s="17"/>
      <c r="B22" s="18" t="s">
        <v>110</v>
      </c>
      <c r="C22" s="16" t="s">
        <v>18</v>
      </c>
      <c r="D22" s="16" t="s">
        <v>9</v>
      </c>
      <c r="E22" s="19">
        <v>143223</v>
      </c>
      <c r="F22" s="20">
        <v>398.73</v>
      </c>
      <c r="G22" s="21">
        <f t="shared" si="0"/>
        <v>1.8800000000000001E-2</v>
      </c>
    </row>
    <row r="23" spans="1:7" ht="12.95" customHeight="1">
      <c r="A23" s="17"/>
      <c r="B23" s="18" t="s">
        <v>304</v>
      </c>
      <c r="C23" s="16" t="s">
        <v>305</v>
      </c>
      <c r="D23" s="16" t="s">
        <v>11</v>
      </c>
      <c r="E23" s="19">
        <v>43432</v>
      </c>
      <c r="F23" s="20">
        <v>375.36</v>
      </c>
      <c r="G23" s="21">
        <f t="shared" si="0"/>
        <v>1.77E-2</v>
      </c>
    </row>
    <row r="24" spans="1:7" ht="12.95" customHeight="1">
      <c r="A24" s="17"/>
      <c r="B24" s="18" t="s">
        <v>216</v>
      </c>
      <c r="C24" s="16" t="s">
        <v>217</v>
      </c>
      <c r="D24" s="16" t="s">
        <v>28</v>
      </c>
      <c r="E24" s="19">
        <v>257961</v>
      </c>
      <c r="F24" s="20">
        <v>374.82</v>
      </c>
      <c r="G24" s="21">
        <f t="shared" si="0"/>
        <v>1.77E-2</v>
      </c>
    </row>
    <row r="25" spans="1:7" ht="12.95" customHeight="1">
      <c r="A25" s="17"/>
      <c r="B25" s="18" t="s">
        <v>121</v>
      </c>
      <c r="C25" s="16" t="s">
        <v>42</v>
      </c>
      <c r="D25" s="16" t="s">
        <v>9</v>
      </c>
      <c r="E25" s="19">
        <v>33500</v>
      </c>
      <c r="F25" s="20">
        <v>351.28</v>
      </c>
      <c r="G25" s="21">
        <f t="shared" si="0"/>
        <v>1.66E-2</v>
      </c>
    </row>
    <row r="26" spans="1:7" ht="12.95" customHeight="1">
      <c r="A26" s="17"/>
      <c r="B26" s="18" t="s">
        <v>306</v>
      </c>
      <c r="C26" s="16" t="s">
        <v>307</v>
      </c>
      <c r="D26" s="16" t="s">
        <v>11</v>
      </c>
      <c r="E26" s="19">
        <v>48276</v>
      </c>
      <c r="F26" s="20">
        <v>333.44</v>
      </c>
      <c r="G26" s="21">
        <f t="shared" si="0"/>
        <v>1.5699999999999999E-2</v>
      </c>
    </row>
    <row r="27" spans="1:7" ht="12.95" customHeight="1">
      <c r="A27" s="17"/>
      <c r="B27" s="18" t="s">
        <v>308</v>
      </c>
      <c r="C27" s="16" t="s">
        <v>309</v>
      </c>
      <c r="D27" s="16" t="s">
        <v>35</v>
      </c>
      <c r="E27" s="19">
        <v>43500</v>
      </c>
      <c r="F27" s="20">
        <v>322.05</v>
      </c>
      <c r="G27" s="21">
        <f t="shared" si="0"/>
        <v>1.52E-2</v>
      </c>
    </row>
    <row r="28" spans="1:7" ht="12.95" customHeight="1">
      <c r="A28" s="17"/>
      <c r="B28" s="18" t="s">
        <v>310</v>
      </c>
      <c r="C28" s="16" t="s">
        <v>311</v>
      </c>
      <c r="D28" s="16" t="s">
        <v>31</v>
      </c>
      <c r="E28" s="19">
        <v>48870</v>
      </c>
      <c r="F28" s="20">
        <v>318.33999999999997</v>
      </c>
      <c r="G28" s="21">
        <f t="shared" si="0"/>
        <v>1.4999999999999999E-2</v>
      </c>
    </row>
    <row r="29" spans="1:7" ht="12.95" customHeight="1">
      <c r="A29" s="17"/>
      <c r="B29" s="18" t="s">
        <v>312</v>
      </c>
      <c r="C29" s="16" t="s">
        <v>313</v>
      </c>
      <c r="D29" s="16" t="s">
        <v>31</v>
      </c>
      <c r="E29" s="19">
        <v>84712</v>
      </c>
      <c r="F29" s="20">
        <v>314.45</v>
      </c>
      <c r="G29" s="21">
        <f t="shared" si="0"/>
        <v>1.49E-2</v>
      </c>
    </row>
    <row r="30" spans="1:7" ht="12.95" customHeight="1">
      <c r="A30" s="17"/>
      <c r="B30" s="18" t="s">
        <v>124</v>
      </c>
      <c r="C30" s="16" t="s">
        <v>32</v>
      </c>
      <c r="D30" s="16" t="s">
        <v>28</v>
      </c>
      <c r="E30" s="19">
        <v>87471</v>
      </c>
      <c r="F30" s="20">
        <v>286.42</v>
      </c>
      <c r="G30" s="21">
        <f t="shared" si="0"/>
        <v>1.35E-2</v>
      </c>
    </row>
    <row r="31" spans="1:7" ht="12.95" customHeight="1">
      <c r="A31" s="17"/>
      <c r="B31" s="18" t="s">
        <v>314</v>
      </c>
      <c r="C31" s="16" t="s">
        <v>315</v>
      </c>
      <c r="D31" s="16" t="s">
        <v>21</v>
      </c>
      <c r="E31" s="19">
        <v>7410</v>
      </c>
      <c r="F31" s="20">
        <v>279.88</v>
      </c>
      <c r="G31" s="21">
        <f t="shared" si="0"/>
        <v>1.32E-2</v>
      </c>
    </row>
    <row r="32" spans="1:7" ht="12.95" customHeight="1">
      <c r="A32" s="17"/>
      <c r="B32" s="18" t="s">
        <v>19</v>
      </c>
      <c r="C32" s="16" t="s">
        <v>20</v>
      </c>
      <c r="D32" s="16" t="s">
        <v>9</v>
      </c>
      <c r="E32" s="19">
        <v>111740</v>
      </c>
      <c r="F32" s="20">
        <v>279.45999999999998</v>
      </c>
      <c r="G32" s="21">
        <f t="shared" si="0"/>
        <v>1.32E-2</v>
      </c>
    </row>
    <row r="33" spans="1:7" ht="12.95" customHeight="1">
      <c r="A33" s="17"/>
      <c r="B33" s="18" t="s">
        <v>111</v>
      </c>
      <c r="C33" s="16" t="s">
        <v>43</v>
      </c>
      <c r="D33" s="16" t="s">
        <v>37</v>
      </c>
      <c r="E33" s="19">
        <v>106482</v>
      </c>
      <c r="F33" s="20">
        <v>272.49</v>
      </c>
      <c r="G33" s="21">
        <f t="shared" si="0"/>
        <v>1.29E-2</v>
      </c>
    </row>
    <row r="34" spans="1:7" ht="12.95" customHeight="1">
      <c r="A34" s="17"/>
      <c r="B34" s="18" t="s">
        <v>316</v>
      </c>
      <c r="C34" s="16" t="s">
        <v>317</v>
      </c>
      <c r="D34" s="16" t="s">
        <v>11</v>
      </c>
      <c r="E34" s="19">
        <v>505000</v>
      </c>
      <c r="F34" s="20">
        <v>267.64999999999998</v>
      </c>
      <c r="G34" s="21">
        <f t="shared" si="0"/>
        <v>1.26E-2</v>
      </c>
    </row>
    <row r="35" spans="1:7" ht="12.95" customHeight="1">
      <c r="A35" s="17"/>
      <c r="B35" s="18" t="s">
        <v>141</v>
      </c>
      <c r="C35" s="16" t="s">
        <v>85</v>
      </c>
      <c r="D35" s="16" t="s">
        <v>37</v>
      </c>
      <c r="E35" s="19">
        <v>19589</v>
      </c>
      <c r="F35" s="20">
        <v>261.69</v>
      </c>
      <c r="G35" s="21">
        <f t="shared" si="0"/>
        <v>1.24E-2</v>
      </c>
    </row>
    <row r="36" spans="1:7" ht="12.95" customHeight="1">
      <c r="A36" s="17"/>
      <c r="B36" s="18" t="s">
        <v>318</v>
      </c>
      <c r="C36" s="16" t="s">
        <v>319</v>
      </c>
      <c r="D36" s="16" t="s">
        <v>11</v>
      </c>
      <c r="E36" s="19">
        <v>120000</v>
      </c>
      <c r="F36" s="20">
        <v>260.10000000000002</v>
      </c>
      <c r="G36" s="21">
        <f t="shared" si="0"/>
        <v>1.23E-2</v>
      </c>
    </row>
    <row r="37" spans="1:7" ht="12.95" customHeight="1">
      <c r="A37" s="17"/>
      <c r="B37" s="18" t="s">
        <v>320</v>
      </c>
      <c r="C37" s="16" t="s">
        <v>321</v>
      </c>
      <c r="D37" s="16" t="s">
        <v>155</v>
      </c>
      <c r="E37" s="19">
        <v>37120</v>
      </c>
      <c r="F37" s="20">
        <v>249.04</v>
      </c>
      <c r="G37" s="21">
        <f t="shared" si="0"/>
        <v>1.18E-2</v>
      </c>
    </row>
    <row r="38" spans="1:7" ht="12.95" customHeight="1">
      <c r="A38" s="17"/>
      <c r="B38" s="18" t="s">
        <v>137</v>
      </c>
      <c r="C38" s="16" t="s">
        <v>75</v>
      </c>
      <c r="D38" s="16" t="s">
        <v>65</v>
      </c>
      <c r="E38" s="19">
        <v>6179</v>
      </c>
      <c r="F38" s="20">
        <v>243.94</v>
      </c>
      <c r="G38" s="21">
        <f t="shared" si="0"/>
        <v>1.15E-2</v>
      </c>
    </row>
    <row r="39" spans="1:7" ht="12.95" customHeight="1">
      <c r="A39" s="17"/>
      <c r="B39" s="18" t="s">
        <v>147</v>
      </c>
      <c r="C39" s="16" t="s">
        <v>100</v>
      </c>
      <c r="D39" s="16" t="s">
        <v>70</v>
      </c>
      <c r="E39" s="19">
        <v>70753</v>
      </c>
      <c r="F39" s="20">
        <v>232.49</v>
      </c>
      <c r="G39" s="21">
        <f t="shared" ref="G39:G70" si="1">+ROUND(F39/$F$85,4)</f>
        <v>1.0999999999999999E-2</v>
      </c>
    </row>
    <row r="40" spans="1:7" ht="12.95" customHeight="1">
      <c r="A40" s="17"/>
      <c r="B40" s="18" t="s">
        <v>174</v>
      </c>
      <c r="C40" s="16" t="s">
        <v>175</v>
      </c>
      <c r="D40" s="16" t="s">
        <v>155</v>
      </c>
      <c r="E40" s="19">
        <v>31167</v>
      </c>
      <c r="F40" s="20">
        <v>226.24</v>
      </c>
      <c r="G40" s="21">
        <f t="shared" si="1"/>
        <v>1.0699999999999999E-2</v>
      </c>
    </row>
    <row r="41" spans="1:7" ht="12.95" customHeight="1">
      <c r="A41" s="17"/>
      <c r="B41" s="18" t="s">
        <v>285</v>
      </c>
      <c r="C41" s="16" t="s">
        <v>286</v>
      </c>
      <c r="D41" s="16" t="s">
        <v>17</v>
      </c>
      <c r="E41" s="19">
        <v>139997</v>
      </c>
      <c r="F41" s="20">
        <v>221.34</v>
      </c>
      <c r="G41" s="21">
        <f t="shared" si="1"/>
        <v>1.0500000000000001E-2</v>
      </c>
    </row>
    <row r="42" spans="1:7" ht="12.95" customHeight="1">
      <c r="A42" s="17"/>
      <c r="B42" s="18" t="s">
        <v>274</v>
      </c>
      <c r="C42" s="16" t="s">
        <v>275</v>
      </c>
      <c r="D42" s="16" t="s">
        <v>31</v>
      </c>
      <c r="E42" s="19">
        <v>23500</v>
      </c>
      <c r="F42" s="20">
        <v>221.18</v>
      </c>
      <c r="G42" s="21">
        <f t="shared" si="1"/>
        <v>1.04E-2</v>
      </c>
    </row>
    <row r="43" spans="1:7" ht="12.95" customHeight="1">
      <c r="A43" s="17"/>
      <c r="B43" s="18" t="s">
        <v>295</v>
      </c>
      <c r="C43" s="16" t="s">
        <v>296</v>
      </c>
      <c r="D43" s="16" t="s">
        <v>17</v>
      </c>
      <c r="E43" s="19">
        <v>55000</v>
      </c>
      <c r="F43" s="20">
        <v>217.55</v>
      </c>
      <c r="G43" s="21">
        <f t="shared" si="1"/>
        <v>1.03E-2</v>
      </c>
    </row>
    <row r="44" spans="1:7" ht="12.95" customHeight="1">
      <c r="A44" s="17"/>
      <c r="B44" s="18" t="s">
        <v>153</v>
      </c>
      <c r="C44" s="16" t="s">
        <v>98</v>
      </c>
      <c r="D44" s="16" t="s">
        <v>99</v>
      </c>
      <c r="E44" s="19">
        <v>37509</v>
      </c>
      <c r="F44" s="20">
        <v>214.14</v>
      </c>
      <c r="G44" s="21">
        <f t="shared" si="1"/>
        <v>1.01E-2</v>
      </c>
    </row>
    <row r="45" spans="1:7" ht="12.95" customHeight="1">
      <c r="A45" s="17"/>
      <c r="B45" s="18" t="s">
        <v>129</v>
      </c>
      <c r="C45" s="16" t="s">
        <v>59</v>
      </c>
      <c r="D45" s="16" t="s">
        <v>37</v>
      </c>
      <c r="E45" s="19">
        <v>39000</v>
      </c>
      <c r="F45" s="20">
        <v>213.68</v>
      </c>
      <c r="G45" s="21">
        <f t="shared" si="1"/>
        <v>1.01E-2</v>
      </c>
    </row>
    <row r="46" spans="1:7" ht="12.95" customHeight="1">
      <c r="A46" s="17"/>
      <c r="B46" s="18" t="s">
        <v>119</v>
      </c>
      <c r="C46" s="16" t="s">
        <v>24</v>
      </c>
      <c r="D46" s="16" t="s">
        <v>25</v>
      </c>
      <c r="E46" s="19">
        <v>75000</v>
      </c>
      <c r="F46" s="20">
        <v>212.63</v>
      </c>
      <c r="G46" s="21">
        <f t="shared" si="1"/>
        <v>0.01</v>
      </c>
    </row>
    <row r="47" spans="1:7" ht="12.95" customHeight="1">
      <c r="A47" s="17"/>
      <c r="B47" s="18" t="s">
        <v>322</v>
      </c>
      <c r="C47" s="16" t="s">
        <v>323</v>
      </c>
      <c r="D47" s="16" t="s">
        <v>17</v>
      </c>
      <c r="E47" s="19">
        <v>34000</v>
      </c>
      <c r="F47" s="20">
        <v>211</v>
      </c>
      <c r="G47" s="21">
        <f t="shared" si="1"/>
        <v>0.01</v>
      </c>
    </row>
    <row r="48" spans="1:7" ht="12.95" customHeight="1">
      <c r="A48" s="17"/>
      <c r="B48" s="18" t="s">
        <v>159</v>
      </c>
      <c r="C48" s="16" t="s">
        <v>160</v>
      </c>
      <c r="D48" s="16" t="s">
        <v>33</v>
      </c>
      <c r="E48" s="19">
        <v>15656</v>
      </c>
      <c r="F48" s="20">
        <v>201.43</v>
      </c>
      <c r="G48" s="21">
        <f t="shared" si="1"/>
        <v>9.4999999999999998E-3</v>
      </c>
    </row>
    <row r="49" spans="1:7" ht="12.95" customHeight="1">
      <c r="A49" s="17"/>
      <c r="B49" s="18" t="s">
        <v>128</v>
      </c>
      <c r="C49" s="16" t="s">
        <v>67</v>
      </c>
      <c r="D49" s="16" t="s">
        <v>9</v>
      </c>
      <c r="E49" s="19">
        <v>10980</v>
      </c>
      <c r="F49" s="20">
        <v>197.16</v>
      </c>
      <c r="G49" s="21">
        <f t="shared" si="1"/>
        <v>9.2999999999999992E-3</v>
      </c>
    </row>
    <row r="50" spans="1:7" ht="12.95" customHeight="1">
      <c r="A50" s="17"/>
      <c r="B50" s="18" t="s">
        <v>324</v>
      </c>
      <c r="C50" s="16" t="s">
        <v>325</v>
      </c>
      <c r="D50" s="16" t="s">
        <v>23</v>
      </c>
      <c r="E50" s="19">
        <v>29500</v>
      </c>
      <c r="F50" s="20">
        <v>193.2</v>
      </c>
      <c r="G50" s="21">
        <f t="shared" si="1"/>
        <v>9.1000000000000004E-3</v>
      </c>
    </row>
    <row r="51" spans="1:7" ht="12.95" customHeight="1">
      <c r="A51" s="17"/>
      <c r="B51" s="18" t="s">
        <v>148</v>
      </c>
      <c r="C51" s="16" t="s">
        <v>207</v>
      </c>
      <c r="D51" s="16" t="s">
        <v>65</v>
      </c>
      <c r="E51" s="19">
        <v>18000</v>
      </c>
      <c r="F51" s="20">
        <v>189.74</v>
      </c>
      <c r="G51" s="21">
        <f t="shared" si="1"/>
        <v>8.9999999999999993E-3</v>
      </c>
    </row>
    <row r="52" spans="1:7" ht="12.95" customHeight="1">
      <c r="A52" s="17"/>
      <c r="B52" s="18" t="s">
        <v>326</v>
      </c>
      <c r="C52" s="16" t="s">
        <v>215</v>
      </c>
      <c r="D52" s="16" t="s">
        <v>9</v>
      </c>
      <c r="E52" s="19">
        <v>187028</v>
      </c>
      <c r="F52" s="20">
        <v>188.62</v>
      </c>
      <c r="G52" s="21">
        <f t="shared" si="1"/>
        <v>8.8999999999999999E-3</v>
      </c>
    </row>
    <row r="53" spans="1:7" ht="12.95" customHeight="1">
      <c r="A53" s="17"/>
      <c r="B53" s="18" t="s">
        <v>271</v>
      </c>
      <c r="C53" s="16" t="s">
        <v>272</v>
      </c>
      <c r="D53" s="16" t="s">
        <v>31</v>
      </c>
      <c r="E53" s="19">
        <v>25000</v>
      </c>
      <c r="F53" s="20">
        <v>188.5</v>
      </c>
      <c r="G53" s="21">
        <f t="shared" si="1"/>
        <v>8.8999999999999999E-3</v>
      </c>
    </row>
    <row r="54" spans="1:7" ht="12.95" customHeight="1">
      <c r="A54" s="17"/>
      <c r="B54" s="18" t="s">
        <v>327</v>
      </c>
      <c r="C54" s="16" t="s">
        <v>328</v>
      </c>
      <c r="D54" s="16" t="s">
        <v>155</v>
      </c>
      <c r="E54" s="19">
        <v>65032</v>
      </c>
      <c r="F54" s="20">
        <v>187.32</v>
      </c>
      <c r="G54" s="21">
        <f t="shared" si="1"/>
        <v>8.8000000000000005E-3</v>
      </c>
    </row>
    <row r="55" spans="1:7" ht="12.95" customHeight="1">
      <c r="A55" s="17"/>
      <c r="B55" s="18" t="s">
        <v>212</v>
      </c>
      <c r="C55" s="16" t="s">
        <v>213</v>
      </c>
      <c r="D55" s="16" t="s">
        <v>13</v>
      </c>
      <c r="E55" s="19">
        <v>14000</v>
      </c>
      <c r="F55" s="20">
        <v>173.19</v>
      </c>
      <c r="G55" s="21">
        <f t="shared" si="1"/>
        <v>8.2000000000000007E-3</v>
      </c>
    </row>
    <row r="56" spans="1:7" ht="12.95" customHeight="1">
      <c r="A56" s="17"/>
      <c r="B56" s="18" t="s">
        <v>135</v>
      </c>
      <c r="C56" s="16" t="s">
        <v>77</v>
      </c>
      <c r="D56" s="16" t="s">
        <v>28</v>
      </c>
      <c r="E56" s="19">
        <v>23215</v>
      </c>
      <c r="F56" s="20">
        <v>171.84</v>
      </c>
      <c r="G56" s="21">
        <f t="shared" si="1"/>
        <v>8.0999999999999996E-3</v>
      </c>
    </row>
    <row r="57" spans="1:7" ht="12.95" customHeight="1">
      <c r="A57" s="17"/>
      <c r="B57" s="18" t="s">
        <v>329</v>
      </c>
      <c r="C57" s="16" t="s">
        <v>330</v>
      </c>
      <c r="D57" s="16" t="s">
        <v>31</v>
      </c>
      <c r="E57" s="19">
        <v>70000</v>
      </c>
      <c r="F57" s="20">
        <v>165.59</v>
      </c>
      <c r="G57" s="21">
        <f t="shared" si="1"/>
        <v>7.7999999999999996E-3</v>
      </c>
    </row>
    <row r="58" spans="1:7" ht="12.95" customHeight="1">
      <c r="A58" s="17"/>
      <c r="B58" s="18" t="s">
        <v>331</v>
      </c>
      <c r="C58" s="16" t="s">
        <v>332</v>
      </c>
      <c r="D58" s="16" t="s">
        <v>23</v>
      </c>
      <c r="E58" s="19">
        <v>7400</v>
      </c>
      <c r="F58" s="20">
        <v>161.72</v>
      </c>
      <c r="G58" s="21">
        <f t="shared" si="1"/>
        <v>7.6E-3</v>
      </c>
    </row>
    <row r="59" spans="1:7" ht="12.95" customHeight="1">
      <c r="A59" s="17"/>
      <c r="B59" s="18" t="s">
        <v>333</v>
      </c>
      <c r="C59" s="16" t="s">
        <v>334</v>
      </c>
      <c r="D59" s="16" t="s">
        <v>23</v>
      </c>
      <c r="E59" s="19">
        <v>22000</v>
      </c>
      <c r="F59" s="20">
        <v>159.79</v>
      </c>
      <c r="G59" s="21">
        <f t="shared" si="1"/>
        <v>7.4999999999999997E-3</v>
      </c>
    </row>
    <row r="60" spans="1:7" ht="12.95" customHeight="1">
      <c r="A60" s="17"/>
      <c r="B60" s="18" t="s">
        <v>122</v>
      </c>
      <c r="C60" s="16" t="s">
        <v>27</v>
      </c>
      <c r="D60" s="16" t="s">
        <v>28</v>
      </c>
      <c r="E60" s="19">
        <v>1782</v>
      </c>
      <c r="F60" s="20">
        <v>157.94</v>
      </c>
      <c r="G60" s="21">
        <f t="shared" si="1"/>
        <v>7.4999999999999997E-3</v>
      </c>
    </row>
    <row r="61" spans="1:7" ht="12.95" customHeight="1">
      <c r="A61" s="17"/>
      <c r="B61" s="18" t="s">
        <v>132</v>
      </c>
      <c r="C61" s="16" t="s">
        <v>178</v>
      </c>
      <c r="D61" s="16" t="s">
        <v>13</v>
      </c>
      <c r="E61" s="19">
        <v>8650</v>
      </c>
      <c r="F61" s="20">
        <v>153.08000000000001</v>
      </c>
      <c r="G61" s="21">
        <f t="shared" si="1"/>
        <v>7.1999999999999998E-3</v>
      </c>
    </row>
    <row r="62" spans="1:7" ht="12.95" customHeight="1">
      <c r="A62" s="17"/>
      <c r="B62" s="18" t="s">
        <v>114</v>
      </c>
      <c r="C62" s="16" t="s">
        <v>47</v>
      </c>
      <c r="D62" s="16" t="s">
        <v>11</v>
      </c>
      <c r="E62" s="19">
        <v>15750</v>
      </c>
      <c r="F62" s="20">
        <v>152.69999999999999</v>
      </c>
      <c r="G62" s="21">
        <f t="shared" si="1"/>
        <v>7.1999999999999998E-3</v>
      </c>
    </row>
    <row r="63" spans="1:7" ht="12.95" customHeight="1">
      <c r="A63" s="17"/>
      <c r="B63" s="18" t="s">
        <v>139</v>
      </c>
      <c r="C63" s="16" t="s">
        <v>84</v>
      </c>
      <c r="D63" s="16" t="s">
        <v>28</v>
      </c>
      <c r="E63" s="19">
        <v>5362</v>
      </c>
      <c r="F63" s="20">
        <v>147.4</v>
      </c>
      <c r="G63" s="21">
        <f t="shared" si="1"/>
        <v>7.0000000000000001E-3</v>
      </c>
    </row>
    <row r="64" spans="1:7" ht="12.95" customHeight="1">
      <c r="A64" s="17"/>
      <c r="B64" s="18" t="s">
        <v>192</v>
      </c>
      <c r="C64" s="16" t="s">
        <v>193</v>
      </c>
      <c r="D64" s="16" t="s">
        <v>36</v>
      </c>
      <c r="E64" s="19">
        <v>21540</v>
      </c>
      <c r="F64" s="20">
        <v>145.77000000000001</v>
      </c>
      <c r="G64" s="21">
        <f t="shared" si="1"/>
        <v>6.8999999999999999E-3</v>
      </c>
    </row>
    <row r="65" spans="1:7" ht="12.95" customHeight="1">
      <c r="A65" s="17"/>
      <c r="B65" s="18" t="s">
        <v>335</v>
      </c>
      <c r="C65" s="16" t="s">
        <v>336</v>
      </c>
      <c r="D65" s="16" t="s">
        <v>35</v>
      </c>
      <c r="E65" s="19">
        <v>175000</v>
      </c>
      <c r="F65" s="20">
        <v>117.34</v>
      </c>
      <c r="G65" s="21">
        <f t="shared" si="1"/>
        <v>5.4999999999999997E-3</v>
      </c>
    </row>
    <row r="66" spans="1:7" ht="12.95" customHeight="1">
      <c r="A66" s="17"/>
      <c r="B66" s="18" t="s">
        <v>241</v>
      </c>
      <c r="C66" s="16" t="s">
        <v>242</v>
      </c>
      <c r="D66" s="16" t="s">
        <v>17</v>
      </c>
      <c r="E66" s="19">
        <v>95933</v>
      </c>
      <c r="F66" s="20">
        <v>112.87</v>
      </c>
      <c r="G66" s="21">
        <f t="shared" si="1"/>
        <v>5.3E-3</v>
      </c>
    </row>
    <row r="67" spans="1:7" ht="12.95" customHeight="1">
      <c r="A67" s="17"/>
      <c r="B67" s="18" t="s">
        <v>208</v>
      </c>
      <c r="C67" s="16" t="s">
        <v>209</v>
      </c>
      <c r="D67" s="16" t="s">
        <v>13</v>
      </c>
      <c r="E67" s="19">
        <v>43000</v>
      </c>
      <c r="F67" s="20">
        <v>102.49</v>
      </c>
      <c r="G67" s="21">
        <f t="shared" si="1"/>
        <v>4.7999999999999996E-3</v>
      </c>
    </row>
    <row r="68" spans="1:7" ht="12.95" customHeight="1">
      <c r="A68" s="17"/>
      <c r="B68" s="18" t="s">
        <v>196</v>
      </c>
      <c r="C68" s="16" t="s">
        <v>49</v>
      </c>
      <c r="D68" s="16" t="s">
        <v>23</v>
      </c>
      <c r="E68" s="19">
        <v>20000</v>
      </c>
      <c r="F68" s="20">
        <v>99.08</v>
      </c>
      <c r="G68" s="21">
        <f t="shared" si="1"/>
        <v>4.7000000000000002E-3</v>
      </c>
    </row>
    <row r="69" spans="1:7" ht="12.95" customHeight="1">
      <c r="A69" s="17"/>
      <c r="B69" s="18" t="s">
        <v>247</v>
      </c>
      <c r="C69" s="16" t="s">
        <v>248</v>
      </c>
      <c r="D69" s="16" t="s">
        <v>31</v>
      </c>
      <c r="E69" s="19">
        <v>12011</v>
      </c>
      <c r="F69" s="20">
        <v>87.68</v>
      </c>
      <c r="G69" s="21">
        <f t="shared" si="1"/>
        <v>4.1000000000000003E-3</v>
      </c>
    </row>
    <row r="70" spans="1:7" ht="12.95" customHeight="1">
      <c r="A70" s="17"/>
      <c r="B70" s="18" t="s">
        <v>179</v>
      </c>
      <c r="C70" s="16" t="s">
        <v>162</v>
      </c>
      <c r="D70" s="16" t="s">
        <v>13</v>
      </c>
      <c r="E70" s="19">
        <v>50000</v>
      </c>
      <c r="F70" s="20">
        <v>78.53</v>
      </c>
      <c r="G70" s="21">
        <f t="shared" si="1"/>
        <v>3.7000000000000002E-3</v>
      </c>
    </row>
    <row r="71" spans="1:7" ht="12.95" customHeight="1">
      <c r="A71" s="17"/>
      <c r="B71" s="18" t="s">
        <v>337</v>
      </c>
      <c r="C71" s="16" t="s">
        <v>338</v>
      </c>
      <c r="D71" s="16" t="s">
        <v>33</v>
      </c>
      <c r="E71" s="19">
        <v>97151</v>
      </c>
      <c r="F71" s="20">
        <v>78.11</v>
      </c>
      <c r="G71" s="21">
        <f t="shared" ref="G71:G81" si="2">+ROUND(F71/$F$85,4)</f>
        <v>3.7000000000000002E-3</v>
      </c>
    </row>
    <row r="72" spans="1:7" ht="12.95" customHeight="1">
      <c r="A72" s="17"/>
      <c r="B72" s="18" t="s">
        <v>339</v>
      </c>
      <c r="C72" s="16" t="s">
        <v>340</v>
      </c>
      <c r="D72" s="16" t="s">
        <v>11</v>
      </c>
      <c r="E72" s="19">
        <v>10000</v>
      </c>
      <c r="F72" s="20">
        <v>77.400000000000006</v>
      </c>
      <c r="G72" s="21">
        <f t="shared" si="2"/>
        <v>3.7000000000000002E-3</v>
      </c>
    </row>
    <row r="73" spans="1:7" ht="12.95" customHeight="1">
      <c r="A73" s="17"/>
      <c r="B73" s="18" t="s">
        <v>172</v>
      </c>
      <c r="C73" s="16" t="s">
        <v>173</v>
      </c>
      <c r="D73" s="16" t="s">
        <v>13</v>
      </c>
      <c r="E73" s="19">
        <v>1400</v>
      </c>
      <c r="F73" s="20">
        <v>72.5</v>
      </c>
      <c r="G73" s="21">
        <f t="shared" si="2"/>
        <v>3.3999999999999998E-3</v>
      </c>
    </row>
    <row r="74" spans="1:7" ht="12.95" customHeight="1">
      <c r="A74" s="17"/>
      <c r="B74" s="18" t="s">
        <v>341</v>
      </c>
      <c r="C74" s="16" t="s">
        <v>342</v>
      </c>
      <c r="D74" s="16" t="s">
        <v>37</v>
      </c>
      <c r="E74" s="19">
        <v>1000</v>
      </c>
      <c r="F74" s="20">
        <v>60.95</v>
      </c>
      <c r="G74" s="21">
        <f t="shared" si="2"/>
        <v>2.8999999999999998E-3</v>
      </c>
    </row>
    <row r="75" spans="1:7" ht="12.95" customHeight="1">
      <c r="A75" s="17"/>
      <c r="B75" s="18" t="s">
        <v>343</v>
      </c>
      <c r="C75" s="16" t="s">
        <v>344</v>
      </c>
      <c r="D75" s="16" t="s">
        <v>23</v>
      </c>
      <c r="E75" s="19">
        <v>1871</v>
      </c>
      <c r="F75" s="20">
        <v>36.99</v>
      </c>
      <c r="G75" s="21">
        <f t="shared" si="2"/>
        <v>1.6999999999999999E-3</v>
      </c>
    </row>
    <row r="76" spans="1:7" ht="12.95" customHeight="1">
      <c r="A76" s="17"/>
      <c r="B76" s="18" t="s">
        <v>249</v>
      </c>
      <c r="C76" s="16" t="s">
        <v>250</v>
      </c>
      <c r="D76" s="16" t="s">
        <v>50</v>
      </c>
      <c r="E76" s="19">
        <v>5000</v>
      </c>
      <c r="F76" s="20">
        <v>33.47</v>
      </c>
      <c r="G76" s="21">
        <f t="shared" si="2"/>
        <v>1.6000000000000001E-3</v>
      </c>
    </row>
    <row r="77" spans="1:7" ht="12.95" customHeight="1">
      <c r="A77" s="17"/>
      <c r="B77" s="18" t="s">
        <v>345</v>
      </c>
      <c r="C77" s="16" t="s">
        <v>346</v>
      </c>
      <c r="D77" s="16" t="s">
        <v>31</v>
      </c>
      <c r="E77" s="19">
        <v>5000</v>
      </c>
      <c r="F77" s="20">
        <v>28.09</v>
      </c>
      <c r="G77" s="21">
        <f t="shared" si="2"/>
        <v>1.2999999999999999E-3</v>
      </c>
    </row>
    <row r="78" spans="1:7" ht="12.95" customHeight="1">
      <c r="A78" s="17"/>
      <c r="B78" s="18" t="s">
        <v>201</v>
      </c>
      <c r="C78" s="16" t="s">
        <v>202</v>
      </c>
      <c r="D78" s="16" t="s">
        <v>70</v>
      </c>
      <c r="E78" s="19">
        <v>7500</v>
      </c>
      <c r="F78" s="20">
        <v>14.11</v>
      </c>
      <c r="G78" s="21">
        <f t="shared" si="2"/>
        <v>6.9999999999999999E-4</v>
      </c>
    </row>
    <row r="79" spans="1:7" ht="12.95" customHeight="1">
      <c r="A79" s="17"/>
      <c r="B79" s="18" t="s">
        <v>263</v>
      </c>
      <c r="C79" s="16" t="s">
        <v>264</v>
      </c>
      <c r="D79" s="16" t="s">
        <v>33</v>
      </c>
      <c r="E79" s="19">
        <v>981</v>
      </c>
      <c r="F79" s="20">
        <v>11.09</v>
      </c>
      <c r="G79" s="21">
        <f t="shared" si="2"/>
        <v>5.0000000000000001E-4</v>
      </c>
    </row>
    <row r="80" spans="1:7" ht="12.95" customHeight="1">
      <c r="A80" s="17"/>
      <c r="B80" s="18" t="s">
        <v>347</v>
      </c>
      <c r="C80" s="16" t="s">
        <v>348</v>
      </c>
      <c r="D80" s="16" t="s">
        <v>99</v>
      </c>
      <c r="E80" s="19">
        <v>2866</v>
      </c>
      <c r="F80" s="20">
        <v>4.05</v>
      </c>
      <c r="G80" s="21">
        <f t="shared" si="2"/>
        <v>2.0000000000000001E-4</v>
      </c>
    </row>
    <row r="81" spans="1:7" ht="12.95" customHeight="1">
      <c r="A81" s="17"/>
      <c r="B81" s="18" t="s">
        <v>220</v>
      </c>
      <c r="C81" s="16" t="s">
        <v>221</v>
      </c>
      <c r="D81" s="16" t="s">
        <v>11</v>
      </c>
      <c r="E81" s="19">
        <v>1</v>
      </c>
      <c r="F81" s="20">
        <v>0.01</v>
      </c>
      <c r="G81" s="21">
        <f t="shared" si="2"/>
        <v>0</v>
      </c>
    </row>
    <row r="82" spans="1:7" ht="12.95" customHeight="1">
      <c r="A82" s="1"/>
      <c r="B82" s="15" t="s">
        <v>52</v>
      </c>
      <c r="C82" s="16" t="s">
        <v>0</v>
      </c>
      <c r="D82" s="16" t="s">
        <v>0</v>
      </c>
      <c r="E82" s="16" t="s">
        <v>0</v>
      </c>
      <c r="F82" s="22">
        <f>SUM(F7:F81)</f>
        <v>20317.360000000011</v>
      </c>
      <c r="G82" s="23">
        <f>SUM(G7:G81)</f>
        <v>0.95929999999999982</v>
      </c>
    </row>
    <row r="83" spans="1:7" ht="12.95" customHeight="1">
      <c r="A83" s="1"/>
      <c r="B83" s="24" t="s">
        <v>55</v>
      </c>
      <c r="C83" s="25" t="s">
        <v>0</v>
      </c>
      <c r="D83" s="26" t="s">
        <v>0</v>
      </c>
      <c r="E83" s="25" t="s">
        <v>0</v>
      </c>
      <c r="F83" s="22">
        <f>+F82</f>
        <v>20317.360000000011</v>
      </c>
      <c r="G83" s="23">
        <f>+G82</f>
        <v>0.95929999999999982</v>
      </c>
    </row>
    <row r="84" spans="1:7" ht="12.95" customHeight="1">
      <c r="A84" s="1"/>
      <c r="B84" s="24" t="s">
        <v>56</v>
      </c>
      <c r="C84" s="16" t="s">
        <v>0</v>
      </c>
      <c r="D84" s="26" t="s">
        <v>0</v>
      </c>
      <c r="E84" s="16" t="s">
        <v>0</v>
      </c>
      <c r="F84" s="27">
        <f>+F85-F83</f>
        <v>854.84999999998763</v>
      </c>
      <c r="G84" s="23">
        <f>+G85-G83</f>
        <v>4.070000000000018E-2</v>
      </c>
    </row>
    <row r="85" spans="1:7" ht="12.95" customHeight="1" thickBot="1">
      <c r="A85" s="1"/>
      <c r="B85" s="28" t="s">
        <v>57</v>
      </c>
      <c r="C85" s="29" t="s">
        <v>0</v>
      </c>
      <c r="D85" s="29" t="s">
        <v>0</v>
      </c>
      <c r="E85" s="29" t="s">
        <v>0</v>
      </c>
      <c r="F85" s="30">
        <v>21172.21</v>
      </c>
      <c r="G85" s="31">
        <v>1</v>
      </c>
    </row>
    <row r="86" spans="1:7" ht="12.95" customHeight="1">
      <c r="A86" s="1"/>
      <c r="B86" s="5" t="s">
        <v>0</v>
      </c>
      <c r="C86" s="1"/>
      <c r="D86" s="1"/>
      <c r="E86" s="1"/>
      <c r="F86" s="4"/>
      <c r="G86" s="1"/>
    </row>
  </sheetData>
  <sortState ref="B7:G60">
    <sortCondition descending="1" ref="G7:G60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78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18.28515625" style="2" customWidth="1"/>
    <col min="4" max="4" width="21.5703125" style="2" customWidth="1"/>
    <col min="5" max="5" width="9.28515625" style="2" customWidth="1"/>
    <col min="6" max="6" width="20.85546875" style="2" bestFit="1" customWidth="1"/>
    <col min="7" max="7" width="13.7109375" style="2" bestFit="1" customWidth="1"/>
    <col min="8" max="8" width="9.140625" style="2"/>
    <col min="9" max="9" width="12.7109375" style="2" bestFit="1" customWidth="1"/>
    <col min="10" max="16384" width="9.140625" style="2"/>
  </cols>
  <sheetData>
    <row r="1" spans="1:9" ht="16.5" customHeight="1">
      <c r="A1" s="1"/>
      <c r="B1" s="5" t="s">
        <v>74</v>
      </c>
      <c r="C1" s="1"/>
      <c r="D1" s="1"/>
      <c r="E1" s="1"/>
      <c r="F1" s="1"/>
      <c r="G1" s="1"/>
    </row>
    <row r="2" spans="1:9" ht="12.95" customHeight="1">
      <c r="A2" s="1"/>
      <c r="B2" s="6" t="s">
        <v>0</v>
      </c>
      <c r="C2" s="1"/>
      <c r="D2" s="1"/>
      <c r="E2" s="1"/>
      <c r="F2" s="1"/>
      <c r="G2" s="1"/>
    </row>
    <row r="3" spans="1:9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9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9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9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9" ht="12.95" customHeight="1">
      <c r="A7" s="17"/>
      <c r="B7" s="18" t="s">
        <v>108</v>
      </c>
      <c r="C7" s="16" t="s">
        <v>8</v>
      </c>
      <c r="D7" s="16" t="s">
        <v>9</v>
      </c>
      <c r="E7" s="19">
        <v>17013</v>
      </c>
      <c r="F7" s="20">
        <v>321.79000000000002</v>
      </c>
      <c r="G7" s="21">
        <f t="shared" ref="G7:G38" si="0">+ROUND(F7/$F$77,4)</f>
        <v>6.3299999999999995E-2</v>
      </c>
      <c r="I7" s="3"/>
    </row>
    <row r="8" spans="1:9" ht="12.95" customHeight="1">
      <c r="A8" s="17"/>
      <c r="B8" s="18" t="s">
        <v>104</v>
      </c>
      <c r="C8" s="16" t="s">
        <v>12</v>
      </c>
      <c r="D8" s="16" t="s">
        <v>13</v>
      </c>
      <c r="E8" s="19">
        <v>13515</v>
      </c>
      <c r="F8" s="20">
        <v>246.57</v>
      </c>
      <c r="G8" s="21">
        <f t="shared" si="0"/>
        <v>4.8500000000000001E-2</v>
      </c>
      <c r="I8" s="3"/>
    </row>
    <row r="9" spans="1:9" ht="12.95" customHeight="1">
      <c r="A9" s="17"/>
      <c r="B9" s="18" t="s">
        <v>105</v>
      </c>
      <c r="C9" s="16" t="s">
        <v>14</v>
      </c>
      <c r="D9" s="16" t="s">
        <v>15</v>
      </c>
      <c r="E9" s="19">
        <v>19665</v>
      </c>
      <c r="F9" s="20">
        <v>173.6</v>
      </c>
      <c r="G9" s="21">
        <f t="shared" si="0"/>
        <v>3.4099999999999998E-2</v>
      </c>
      <c r="I9" s="3"/>
    </row>
    <row r="10" spans="1:9" ht="12.95" customHeight="1">
      <c r="A10" s="17"/>
      <c r="B10" s="18" t="s">
        <v>113</v>
      </c>
      <c r="C10" s="16" t="s">
        <v>29</v>
      </c>
      <c r="D10" s="16" t="s">
        <v>11</v>
      </c>
      <c r="E10" s="19">
        <v>4902</v>
      </c>
      <c r="F10" s="20">
        <v>139.66999999999999</v>
      </c>
      <c r="G10" s="21">
        <f t="shared" si="0"/>
        <v>2.75E-2</v>
      </c>
      <c r="I10" s="3"/>
    </row>
    <row r="11" spans="1:9" ht="12.95" customHeight="1">
      <c r="A11" s="17"/>
      <c r="B11" s="18" t="s">
        <v>224</v>
      </c>
      <c r="C11" s="16" t="s">
        <v>225</v>
      </c>
      <c r="D11" s="16" t="s">
        <v>11</v>
      </c>
      <c r="E11" s="19">
        <v>19500</v>
      </c>
      <c r="F11" s="20">
        <v>134.32</v>
      </c>
      <c r="G11" s="21">
        <f t="shared" si="0"/>
        <v>2.64E-2</v>
      </c>
      <c r="I11" s="3"/>
    </row>
    <row r="12" spans="1:9" ht="12.95" customHeight="1">
      <c r="A12" s="17"/>
      <c r="B12" s="18" t="s">
        <v>107</v>
      </c>
      <c r="C12" s="16" t="s">
        <v>16</v>
      </c>
      <c r="D12" s="16" t="s">
        <v>17</v>
      </c>
      <c r="E12" s="19">
        <v>10062</v>
      </c>
      <c r="F12" s="20">
        <v>132</v>
      </c>
      <c r="G12" s="21">
        <f t="shared" si="0"/>
        <v>2.5999999999999999E-2</v>
      </c>
      <c r="I12" s="3"/>
    </row>
    <row r="13" spans="1:9" ht="12.95" customHeight="1">
      <c r="A13" s="17"/>
      <c r="B13" s="18" t="s">
        <v>111</v>
      </c>
      <c r="C13" s="16" t="s">
        <v>43</v>
      </c>
      <c r="D13" s="16" t="s">
        <v>37</v>
      </c>
      <c r="E13" s="19">
        <v>51092</v>
      </c>
      <c r="F13" s="20">
        <v>130.74</v>
      </c>
      <c r="G13" s="21">
        <f t="shared" si="0"/>
        <v>2.5700000000000001E-2</v>
      </c>
      <c r="I13" s="3"/>
    </row>
    <row r="14" spans="1:9" ht="12.95" customHeight="1">
      <c r="A14" s="17"/>
      <c r="B14" s="18" t="s">
        <v>255</v>
      </c>
      <c r="C14" s="16" t="s">
        <v>256</v>
      </c>
      <c r="D14" s="16" t="s">
        <v>62</v>
      </c>
      <c r="E14" s="19">
        <v>8450</v>
      </c>
      <c r="F14" s="20">
        <v>126.9</v>
      </c>
      <c r="G14" s="21">
        <f t="shared" si="0"/>
        <v>2.5000000000000001E-2</v>
      </c>
      <c r="I14" s="3"/>
    </row>
    <row r="15" spans="1:9" ht="12.95" customHeight="1">
      <c r="A15" s="17"/>
      <c r="B15" s="18" t="s">
        <v>304</v>
      </c>
      <c r="C15" s="16" t="s">
        <v>305</v>
      </c>
      <c r="D15" s="16" t="s">
        <v>11</v>
      </c>
      <c r="E15" s="19">
        <v>14276</v>
      </c>
      <c r="F15" s="20">
        <v>123.38</v>
      </c>
      <c r="G15" s="21">
        <f t="shared" si="0"/>
        <v>2.4299999999999999E-2</v>
      </c>
      <c r="I15" s="3"/>
    </row>
    <row r="16" spans="1:9" ht="12.95" customHeight="1">
      <c r="A16" s="17"/>
      <c r="B16" s="18" t="s">
        <v>316</v>
      </c>
      <c r="C16" s="16" t="s">
        <v>317</v>
      </c>
      <c r="D16" s="16" t="s">
        <v>11</v>
      </c>
      <c r="E16" s="19">
        <v>215000</v>
      </c>
      <c r="F16" s="20">
        <v>113.95</v>
      </c>
      <c r="G16" s="21">
        <f t="shared" si="0"/>
        <v>2.24E-2</v>
      </c>
      <c r="I16" s="3"/>
    </row>
    <row r="17" spans="1:9" ht="12.95" customHeight="1">
      <c r="A17" s="17"/>
      <c r="B17" s="18" t="s">
        <v>329</v>
      </c>
      <c r="C17" s="16" t="s">
        <v>330</v>
      </c>
      <c r="D17" s="16" t="s">
        <v>31</v>
      </c>
      <c r="E17" s="19">
        <v>47408</v>
      </c>
      <c r="F17" s="20">
        <v>112.14</v>
      </c>
      <c r="G17" s="21">
        <f t="shared" si="0"/>
        <v>2.2100000000000002E-2</v>
      </c>
      <c r="I17" s="3"/>
    </row>
    <row r="18" spans="1:9" ht="12.95" customHeight="1">
      <c r="A18" s="17"/>
      <c r="B18" s="18" t="s">
        <v>237</v>
      </c>
      <c r="C18" s="16" t="s">
        <v>238</v>
      </c>
      <c r="D18" s="16" t="s">
        <v>236</v>
      </c>
      <c r="E18" s="19">
        <v>32379</v>
      </c>
      <c r="F18" s="20">
        <v>112.08</v>
      </c>
      <c r="G18" s="21">
        <f t="shared" si="0"/>
        <v>2.1999999999999999E-2</v>
      </c>
      <c r="I18" s="3"/>
    </row>
    <row r="19" spans="1:9" ht="12.95" customHeight="1">
      <c r="A19" s="17"/>
      <c r="B19" s="18" t="s">
        <v>106</v>
      </c>
      <c r="C19" s="16" t="s">
        <v>10</v>
      </c>
      <c r="D19" s="16" t="s">
        <v>11</v>
      </c>
      <c r="E19" s="19">
        <v>9791</v>
      </c>
      <c r="F19" s="20">
        <v>111.07</v>
      </c>
      <c r="G19" s="21">
        <f t="shared" si="0"/>
        <v>2.18E-2</v>
      </c>
      <c r="I19" s="3"/>
    </row>
    <row r="20" spans="1:9" ht="12.95" customHeight="1">
      <c r="A20" s="17"/>
      <c r="B20" s="18" t="s">
        <v>122</v>
      </c>
      <c r="C20" s="16" t="s">
        <v>27</v>
      </c>
      <c r="D20" s="16" t="s">
        <v>28</v>
      </c>
      <c r="E20" s="19">
        <v>1244</v>
      </c>
      <c r="F20" s="20">
        <v>110.26</v>
      </c>
      <c r="G20" s="21">
        <f t="shared" si="0"/>
        <v>2.1700000000000001E-2</v>
      </c>
      <c r="I20" s="3"/>
    </row>
    <row r="21" spans="1:9" ht="12.95" customHeight="1">
      <c r="A21" s="17"/>
      <c r="B21" s="18" t="s">
        <v>187</v>
      </c>
      <c r="C21" s="16" t="s">
        <v>188</v>
      </c>
      <c r="D21" s="16" t="s">
        <v>95</v>
      </c>
      <c r="E21" s="19">
        <v>10110</v>
      </c>
      <c r="F21" s="20">
        <v>97.83</v>
      </c>
      <c r="G21" s="21">
        <f t="shared" si="0"/>
        <v>1.9199999999999998E-2</v>
      </c>
      <c r="I21" s="3"/>
    </row>
    <row r="22" spans="1:9" ht="12.95" customHeight="1">
      <c r="A22" s="17"/>
      <c r="B22" s="18" t="s">
        <v>352</v>
      </c>
      <c r="C22" s="16" t="s">
        <v>353</v>
      </c>
      <c r="D22" s="16" t="s">
        <v>31</v>
      </c>
      <c r="E22" s="19">
        <v>5432</v>
      </c>
      <c r="F22" s="20">
        <v>97.14</v>
      </c>
      <c r="G22" s="21">
        <f t="shared" si="0"/>
        <v>1.9099999999999999E-2</v>
      </c>
      <c r="I22" s="3"/>
    </row>
    <row r="23" spans="1:9" ht="12.95" customHeight="1">
      <c r="A23" s="17"/>
      <c r="B23" s="18" t="s">
        <v>121</v>
      </c>
      <c r="C23" s="16" t="s">
        <v>42</v>
      </c>
      <c r="D23" s="16" t="s">
        <v>9</v>
      </c>
      <c r="E23" s="19">
        <v>9000</v>
      </c>
      <c r="F23" s="20">
        <v>94.37</v>
      </c>
      <c r="G23" s="21">
        <f t="shared" si="0"/>
        <v>1.8599999999999998E-2</v>
      </c>
      <c r="I23" s="3"/>
    </row>
    <row r="24" spans="1:9" ht="12.95" customHeight="1">
      <c r="A24" s="17"/>
      <c r="B24" s="18" t="s">
        <v>218</v>
      </c>
      <c r="C24" s="16" t="s">
        <v>219</v>
      </c>
      <c r="D24" s="16" t="s">
        <v>62</v>
      </c>
      <c r="E24" s="19">
        <v>33500</v>
      </c>
      <c r="F24" s="20">
        <v>92.26</v>
      </c>
      <c r="G24" s="21">
        <f t="shared" si="0"/>
        <v>1.8100000000000002E-2</v>
      </c>
      <c r="I24" s="3"/>
    </row>
    <row r="25" spans="1:9" ht="12.95" customHeight="1">
      <c r="A25" s="17"/>
      <c r="B25" s="18" t="s">
        <v>302</v>
      </c>
      <c r="C25" s="16" t="s">
        <v>303</v>
      </c>
      <c r="D25" s="16" t="s">
        <v>155</v>
      </c>
      <c r="E25" s="19">
        <v>18016</v>
      </c>
      <c r="F25" s="20">
        <v>91.53</v>
      </c>
      <c r="G25" s="21">
        <f t="shared" si="0"/>
        <v>1.7999999999999999E-2</v>
      </c>
      <c r="I25" s="3"/>
    </row>
    <row r="26" spans="1:9" ht="12.95" customHeight="1">
      <c r="A26" s="17"/>
      <c r="B26" s="18" t="s">
        <v>110</v>
      </c>
      <c r="C26" s="16" t="s">
        <v>18</v>
      </c>
      <c r="D26" s="16" t="s">
        <v>9</v>
      </c>
      <c r="E26" s="19">
        <v>30210</v>
      </c>
      <c r="F26" s="20">
        <v>84.1</v>
      </c>
      <c r="G26" s="21">
        <f t="shared" si="0"/>
        <v>1.6500000000000001E-2</v>
      </c>
      <c r="I26" s="3"/>
    </row>
    <row r="27" spans="1:9" ht="12.95" customHeight="1">
      <c r="A27" s="17"/>
      <c r="B27" s="18" t="s">
        <v>354</v>
      </c>
      <c r="C27" s="16" t="s">
        <v>355</v>
      </c>
      <c r="D27" s="16" t="s">
        <v>13</v>
      </c>
      <c r="E27" s="19">
        <v>4300</v>
      </c>
      <c r="F27" s="20">
        <v>80.790000000000006</v>
      </c>
      <c r="G27" s="21">
        <f t="shared" si="0"/>
        <v>1.5900000000000001E-2</v>
      </c>
      <c r="I27" s="3"/>
    </row>
    <row r="28" spans="1:9" ht="12.95" customHeight="1">
      <c r="A28" s="17"/>
      <c r="B28" s="18" t="s">
        <v>141</v>
      </c>
      <c r="C28" s="16" t="s">
        <v>85</v>
      </c>
      <c r="D28" s="16" t="s">
        <v>37</v>
      </c>
      <c r="E28" s="19">
        <v>5835</v>
      </c>
      <c r="F28" s="20">
        <v>77.95</v>
      </c>
      <c r="G28" s="21">
        <f t="shared" si="0"/>
        <v>1.5299999999999999E-2</v>
      </c>
      <c r="I28" s="3"/>
    </row>
    <row r="29" spans="1:9" ht="12.95" customHeight="1">
      <c r="A29" s="17"/>
      <c r="B29" s="18" t="s">
        <v>135</v>
      </c>
      <c r="C29" s="16" t="s">
        <v>77</v>
      </c>
      <c r="D29" s="16" t="s">
        <v>28</v>
      </c>
      <c r="E29" s="19">
        <v>10500</v>
      </c>
      <c r="F29" s="20">
        <v>77.72</v>
      </c>
      <c r="G29" s="21">
        <f t="shared" si="0"/>
        <v>1.5299999999999999E-2</v>
      </c>
      <c r="I29" s="3"/>
    </row>
    <row r="30" spans="1:9" ht="12.95" customHeight="1">
      <c r="A30" s="17"/>
      <c r="B30" s="18" t="s">
        <v>172</v>
      </c>
      <c r="C30" s="16" t="s">
        <v>173</v>
      </c>
      <c r="D30" s="16" t="s">
        <v>13</v>
      </c>
      <c r="E30" s="19">
        <v>1500</v>
      </c>
      <c r="F30" s="20">
        <v>77.680000000000007</v>
      </c>
      <c r="G30" s="21">
        <f t="shared" si="0"/>
        <v>1.5299999999999999E-2</v>
      </c>
      <c r="I30" s="3"/>
    </row>
    <row r="31" spans="1:9" ht="12.95" customHeight="1">
      <c r="A31" s="17"/>
      <c r="B31" s="18" t="s">
        <v>133</v>
      </c>
      <c r="C31" s="16" t="s">
        <v>63</v>
      </c>
      <c r="D31" s="16" t="s">
        <v>37</v>
      </c>
      <c r="E31" s="19">
        <v>1500</v>
      </c>
      <c r="F31" s="20">
        <v>74.569999999999993</v>
      </c>
      <c r="G31" s="21">
        <f t="shared" si="0"/>
        <v>1.47E-2</v>
      </c>
      <c r="I31" s="3"/>
    </row>
    <row r="32" spans="1:9" ht="12.95" customHeight="1">
      <c r="A32" s="17"/>
      <c r="B32" s="18" t="s">
        <v>199</v>
      </c>
      <c r="C32" s="16" t="s">
        <v>200</v>
      </c>
      <c r="D32" s="16" t="s">
        <v>62</v>
      </c>
      <c r="E32" s="19">
        <v>100</v>
      </c>
      <c r="F32" s="20">
        <v>72.3</v>
      </c>
      <c r="G32" s="21">
        <f t="shared" si="0"/>
        <v>1.4200000000000001E-2</v>
      </c>
      <c r="I32" s="3"/>
    </row>
    <row r="33" spans="1:9" ht="12.95" customHeight="1">
      <c r="A33" s="17"/>
      <c r="B33" s="18" t="s">
        <v>322</v>
      </c>
      <c r="C33" s="16" t="s">
        <v>323</v>
      </c>
      <c r="D33" s="16" t="s">
        <v>17</v>
      </c>
      <c r="E33" s="19">
        <v>11000</v>
      </c>
      <c r="F33" s="20">
        <v>68.27</v>
      </c>
      <c r="G33" s="21">
        <f t="shared" si="0"/>
        <v>1.34E-2</v>
      </c>
      <c r="I33" s="3"/>
    </row>
    <row r="34" spans="1:9" ht="12.95" customHeight="1">
      <c r="A34" s="17"/>
      <c r="B34" s="18" t="s">
        <v>339</v>
      </c>
      <c r="C34" s="16" t="s">
        <v>340</v>
      </c>
      <c r="D34" s="16" t="s">
        <v>11</v>
      </c>
      <c r="E34" s="19">
        <v>8500</v>
      </c>
      <c r="F34" s="20">
        <v>65.790000000000006</v>
      </c>
      <c r="G34" s="21">
        <f t="shared" si="0"/>
        <v>1.29E-2</v>
      </c>
      <c r="I34" s="3"/>
    </row>
    <row r="35" spans="1:9" ht="12.95" customHeight="1">
      <c r="A35" s="17"/>
      <c r="B35" s="18" t="s">
        <v>132</v>
      </c>
      <c r="C35" s="16" t="s">
        <v>178</v>
      </c>
      <c r="D35" s="16" t="s">
        <v>13</v>
      </c>
      <c r="E35" s="19">
        <v>3700</v>
      </c>
      <c r="F35" s="20">
        <v>65.48</v>
      </c>
      <c r="G35" s="21">
        <f t="shared" si="0"/>
        <v>1.29E-2</v>
      </c>
      <c r="I35" s="3"/>
    </row>
    <row r="36" spans="1:9" ht="12.95" customHeight="1">
      <c r="A36" s="17"/>
      <c r="B36" s="18" t="s">
        <v>356</v>
      </c>
      <c r="C36" s="16" t="s">
        <v>357</v>
      </c>
      <c r="D36" s="16" t="s">
        <v>155</v>
      </c>
      <c r="E36" s="19">
        <v>1891</v>
      </c>
      <c r="F36" s="20">
        <v>65.150000000000006</v>
      </c>
      <c r="G36" s="21">
        <f t="shared" si="0"/>
        <v>1.2800000000000001E-2</v>
      </c>
      <c r="I36" s="3"/>
    </row>
    <row r="37" spans="1:9" ht="12.95" customHeight="1">
      <c r="A37" s="17"/>
      <c r="B37" s="18" t="s">
        <v>170</v>
      </c>
      <c r="C37" s="16" t="s">
        <v>171</v>
      </c>
      <c r="D37" s="16" t="s">
        <v>102</v>
      </c>
      <c r="E37" s="19">
        <v>21582</v>
      </c>
      <c r="F37" s="20">
        <v>64.95</v>
      </c>
      <c r="G37" s="21">
        <f t="shared" si="0"/>
        <v>1.2800000000000001E-2</v>
      </c>
      <c r="I37" s="3"/>
    </row>
    <row r="38" spans="1:9" ht="12.95" customHeight="1">
      <c r="A38" s="17"/>
      <c r="B38" s="18" t="s">
        <v>308</v>
      </c>
      <c r="C38" s="16" t="s">
        <v>309</v>
      </c>
      <c r="D38" s="16" t="s">
        <v>35</v>
      </c>
      <c r="E38" s="19">
        <v>8702</v>
      </c>
      <c r="F38" s="20">
        <v>64.430000000000007</v>
      </c>
      <c r="G38" s="21">
        <f t="shared" si="0"/>
        <v>1.2699999999999999E-2</v>
      </c>
      <c r="I38" s="3"/>
    </row>
    <row r="39" spans="1:9" ht="12.95" customHeight="1">
      <c r="A39" s="17"/>
      <c r="B39" s="18" t="s">
        <v>249</v>
      </c>
      <c r="C39" s="16" t="s">
        <v>250</v>
      </c>
      <c r="D39" s="16" t="s">
        <v>50</v>
      </c>
      <c r="E39" s="19">
        <v>9500</v>
      </c>
      <c r="F39" s="20">
        <v>63.58</v>
      </c>
      <c r="G39" s="21">
        <f t="shared" ref="G39:G70" si="1">+ROUND(F39/$F$77,4)</f>
        <v>1.2500000000000001E-2</v>
      </c>
      <c r="I39" s="3"/>
    </row>
    <row r="40" spans="1:9" ht="12.95" customHeight="1">
      <c r="A40" s="17"/>
      <c r="B40" s="18" t="s">
        <v>306</v>
      </c>
      <c r="C40" s="16" t="s">
        <v>307</v>
      </c>
      <c r="D40" s="16" t="s">
        <v>11</v>
      </c>
      <c r="E40" s="19">
        <v>8965</v>
      </c>
      <c r="F40" s="20">
        <v>61.92</v>
      </c>
      <c r="G40" s="21">
        <f t="shared" si="1"/>
        <v>1.2200000000000001E-2</v>
      </c>
      <c r="I40" s="3"/>
    </row>
    <row r="41" spans="1:9" ht="12.95" customHeight="1">
      <c r="A41" s="17"/>
      <c r="B41" s="18" t="s">
        <v>239</v>
      </c>
      <c r="C41" s="16" t="s">
        <v>240</v>
      </c>
      <c r="D41" s="16" t="s">
        <v>13</v>
      </c>
      <c r="E41" s="19">
        <v>3652</v>
      </c>
      <c r="F41" s="20">
        <v>61.15</v>
      </c>
      <c r="G41" s="21">
        <f t="shared" si="1"/>
        <v>1.2E-2</v>
      </c>
      <c r="I41" s="3"/>
    </row>
    <row r="42" spans="1:9" ht="12.95" customHeight="1">
      <c r="A42" s="17"/>
      <c r="B42" s="18" t="s">
        <v>271</v>
      </c>
      <c r="C42" s="16" t="s">
        <v>272</v>
      </c>
      <c r="D42" s="16" t="s">
        <v>31</v>
      </c>
      <c r="E42" s="19">
        <v>8000</v>
      </c>
      <c r="F42" s="20">
        <v>60.32</v>
      </c>
      <c r="G42" s="21">
        <f t="shared" si="1"/>
        <v>1.1900000000000001E-2</v>
      </c>
      <c r="I42" s="3"/>
    </row>
    <row r="43" spans="1:9" ht="12.95" customHeight="1">
      <c r="A43" s="17"/>
      <c r="B43" s="18" t="s">
        <v>331</v>
      </c>
      <c r="C43" s="16" t="s">
        <v>332</v>
      </c>
      <c r="D43" s="16" t="s">
        <v>23</v>
      </c>
      <c r="E43" s="19">
        <v>2730</v>
      </c>
      <c r="F43" s="20">
        <v>59.66</v>
      </c>
      <c r="G43" s="21">
        <f t="shared" si="1"/>
        <v>1.17E-2</v>
      </c>
      <c r="I43" s="3"/>
    </row>
    <row r="44" spans="1:9" ht="12.95" customHeight="1">
      <c r="A44" s="17"/>
      <c r="B44" s="18" t="s">
        <v>327</v>
      </c>
      <c r="C44" s="16" t="s">
        <v>328</v>
      </c>
      <c r="D44" s="16" t="s">
        <v>155</v>
      </c>
      <c r="E44" s="19">
        <v>19348</v>
      </c>
      <c r="F44" s="20">
        <v>55.73</v>
      </c>
      <c r="G44" s="21">
        <f t="shared" si="1"/>
        <v>1.0999999999999999E-2</v>
      </c>
      <c r="I44" s="3"/>
    </row>
    <row r="45" spans="1:9" ht="12.95" customHeight="1">
      <c r="A45" s="17"/>
      <c r="B45" s="18" t="s">
        <v>228</v>
      </c>
      <c r="C45" s="16" t="s">
        <v>229</v>
      </c>
      <c r="D45" s="16" t="s">
        <v>31</v>
      </c>
      <c r="E45" s="19">
        <v>17000</v>
      </c>
      <c r="F45" s="20">
        <v>55.51</v>
      </c>
      <c r="G45" s="21">
        <f t="shared" si="1"/>
        <v>1.09E-2</v>
      </c>
      <c r="I45" s="3"/>
    </row>
    <row r="46" spans="1:9" ht="12.95" customHeight="1">
      <c r="A46" s="17"/>
      <c r="B46" s="18" t="s">
        <v>282</v>
      </c>
      <c r="C46" s="16" t="s">
        <v>283</v>
      </c>
      <c r="D46" s="16" t="s">
        <v>31</v>
      </c>
      <c r="E46" s="19">
        <v>3458</v>
      </c>
      <c r="F46" s="20">
        <v>52.34</v>
      </c>
      <c r="G46" s="21">
        <f t="shared" si="1"/>
        <v>1.03E-2</v>
      </c>
      <c r="I46" s="3"/>
    </row>
    <row r="47" spans="1:9" ht="12.95" customHeight="1">
      <c r="A47" s="17"/>
      <c r="B47" s="18" t="s">
        <v>358</v>
      </c>
      <c r="C47" s="16" t="s">
        <v>359</v>
      </c>
      <c r="D47" s="16" t="s">
        <v>62</v>
      </c>
      <c r="E47" s="19">
        <v>9350</v>
      </c>
      <c r="F47" s="20">
        <v>51.6</v>
      </c>
      <c r="G47" s="21">
        <f t="shared" si="1"/>
        <v>1.01E-2</v>
      </c>
      <c r="I47" s="3"/>
    </row>
    <row r="48" spans="1:9" ht="12.95" customHeight="1">
      <c r="A48" s="17"/>
      <c r="B48" s="18" t="s">
        <v>345</v>
      </c>
      <c r="C48" s="16" t="s">
        <v>346</v>
      </c>
      <c r="D48" s="16" t="s">
        <v>31</v>
      </c>
      <c r="E48" s="19">
        <v>9000</v>
      </c>
      <c r="F48" s="20">
        <v>50.56</v>
      </c>
      <c r="G48" s="21">
        <f t="shared" si="1"/>
        <v>9.9000000000000008E-3</v>
      </c>
      <c r="I48" s="3"/>
    </row>
    <row r="49" spans="1:9" ht="12.95" customHeight="1">
      <c r="A49" s="17"/>
      <c r="B49" s="18" t="s">
        <v>324</v>
      </c>
      <c r="C49" s="16" t="s">
        <v>325</v>
      </c>
      <c r="D49" s="16" t="s">
        <v>23</v>
      </c>
      <c r="E49" s="19">
        <v>7700</v>
      </c>
      <c r="F49" s="20">
        <v>50.43</v>
      </c>
      <c r="G49" s="21">
        <f t="shared" si="1"/>
        <v>9.9000000000000008E-3</v>
      </c>
      <c r="I49" s="3"/>
    </row>
    <row r="50" spans="1:9" ht="12.95" customHeight="1">
      <c r="A50" s="17"/>
      <c r="B50" s="18" t="s">
        <v>216</v>
      </c>
      <c r="C50" s="16" t="s">
        <v>217</v>
      </c>
      <c r="D50" s="16" t="s">
        <v>28</v>
      </c>
      <c r="E50" s="19">
        <v>33543</v>
      </c>
      <c r="F50" s="20">
        <v>48.74</v>
      </c>
      <c r="G50" s="21">
        <f t="shared" si="1"/>
        <v>9.5999999999999992E-3</v>
      </c>
      <c r="I50" s="3"/>
    </row>
    <row r="51" spans="1:9" ht="12.95" customHeight="1">
      <c r="A51" s="17"/>
      <c r="B51" s="18" t="s">
        <v>326</v>
      </c>
      <c r="C51" s="16" t="s">
        <v>215</v>
      </c>
      <c r="D51" s="16" t="s">
        <v>9</v>
      </c>
      <c r="E51" s="19">
        <v>46897</v>
      </c>
      <c r="F51" s="20">
        <v>47.3</v>
      </c>
      <c r="G51" s="21">
        <f t="shared" si="1"/>
        <v>9.2999999999999992E-3</v>
      </c>
      <c r="I51" s="3"/>
    </row>
    <row r="52" spans="1:9" ht="12.95" customHeight="1">
      <c r="A52" s="17"/>
      <c r="B52" s="18" t="s">
        <v>261</v>
      </c>
      <c r="C52" s="16" t="s">
        <v>262</v>
      </c>
      <c r="D52" s="16" t="s">
        <v>31</v>
      </c>
      <c r="E52" s="19">
        <v>4000</v>
      </c>
      <c r="F52" s="20">
        <v>46</v>
      </c>
      <c r="G52" s="21">
        <f t="shared" si="1"/>
        <v>8.9999999999999993E-3</v>
      </c>
      <c r="I52" s="3"/>
    </row>
    <row r="53" spans="1:9" ht="12.95" customHeight="1">
      <c r="A53" s="17"/>
      <c r="B53" s="18" t="s">
        <v>138</v>
      </c>
      <c r="C53" s="16" t="s">
        <v>76</v>
      </c>
      <c r="D53" s="16" t="s">
        <v>11</v>
      </c>
      <c r="E53" s="19">
        <v>7089</v>
      </c>
      <c r="F53" s="20">
        <v>45.25</v>
      </c>
      <c r="G53" s="21">
        <f t="shared" si="1"/>
        <v>8.8999999999999999E-3</v>
      </c>
      <c r="I53" s="3"/>
    </row>
    <row r="54" spans="1:9" ht="12.95" customHeight="1">
      <c r="A54" s="17"/>
      <c r="B54" s="18" t="s">
        <v>243</v>
      </c>
      <c r="C54" s="16" t="s">
        <v>244</v>
      </c>
      <c r="D54" s="16" t="s">
        <v>36</v>
      </c>
      <c r="E54" s="19">
        <v>4208</v>
      </c>
      <c r="F54" s="20">
        <v>45.15</v>
      </c>
      <c r="G54" s="21">
        <f t="shared" si="1"/>
        <v>8.8999999999999999E-3</v>
      </c>
      <c r="I54" s="3"/>
    </row>
    <row r="55" spans="1:9" ht="12.95" customHeight="1">
      <c r="A55" s="17"/>
      <c r="B55" s="18" t="s">
        <v>360</v>
      </c>
      <c r="C55" s="16" t="s">
        <v>361</v>
      </c>
      <c r="D55" s="16" t="s">
        <v>66</v>
      </c>
      <c r="E55" s="19">
        <v>2238</v>
      </c>
      <c r="F55" s="20">
        <v>43.82</v>
      </c>
      <c r="G55" s="21">
        <f t="shared" si="1"/>
        <v>8.6E-3</v>
      </c>
      <c r="I55" s="3"/>
    </row>
    <row r="56" spans="1:9" ht="12.95" customHeight="1">
      <c r="A56" s="17"/>
      <c r="B56" s="18" t="s">
        <v>310</v>
      </c>
      <c r="C56" s="16" t="s">
        <v>311</v>
      </c>
      <c r="D56" s="16" t="s">
        <v>31</v>
      </c>
      <c r="E56" s="19">
        <v>6640</v>
      </c>
      <c r="F56" s="20">
        <v>43.25</v>
      </c>
      <c r="G56" s="21">
        <f t="shared" si="1"/>
        <v>8.5000000000000006E-3</v>
      </c>
      <c r="I56" s="3"/>
    </row>
    <row r="57" spans="1:9" ht="12.95" customHeight="1">
      <c r="A57" s="17"/>
      <c r="B57" s="18" t="s">
        <v>362</v>
      </c>
      <c r="C57" s="16" t="s">
        <v>363</v>
      </c>
      <c r="D57" s="16" t="s">
        <v>155</v>
      </c>
      <c r="E57" s="19">
        <v>28000</v>
      </c>
      <c r="F57" s="20">
        <v>43.09</v>
      </c>
      <c r="G57" s="21">
        <f t="shared" si="1"/>
        <v>8.5000000000000006E-3</v>
      </c>
      <c r="I57" s="3"/>
    </row>
    <row r="58" spans="1:9" ht="12.95" customHeight="1">
      <c r="A58" s="17"/>
      <c r="B58" s="18" t="s">
        <v>129</v>
      </c>
      <c r="C58" s="16" t="s">
        <v>59</v>
      </c>
      <c r="D58" s="16" t="s">
        <v>37</v>
      </c>
      <c r="E58" s="19">
        <v>7500</v>
      </c>
      <c r="F58" s="20">
        <v>41.09</v>
      </c>
      <c r="G58" s="21">
        <f t="shared" si="1"/>
        <v>8.0999999999999996E-3</v>
      </c>
      <c r="I58" s="3"/>
    </row>
    <row r="59" spans="1:9" ht="12.95" customHeight="1">
      <c r="A59" s="17"/>
      <c r="B59" s="18" t="s">
        <v>318</v>
      </c>
      <c r="C59" s="16" t="s">
        <v>319</v>
      </c>
      <c r="D59" s="16" t="s">
        <v>11</v>
      </c>
      <c r="E59" s="19">
        <v>16500</v>
      </c>
      <c r="F59" s="20">
        <v>35.76</v>
      </c>
      <c r="G59" s="21">
        <f t="shared" si="1"/>
        <v>7.0000000000000001E-3</v>
      </c>
      <c r="I59" s="3"/>
    </row>
    <row r="60" spans="1:9" ht="12.95" customHeight="1">
      <c r="A60" s="17"/>
      <c r="B60" s="18" t="s">
        <v>300</v>
      </c>
      <c r="C60" s="16" t="s">
        <v>301</v>
      </c>
      <c r="D60" s="16" t="s">
        <v>11</v>
      </c>
      <c r="E60" s="19">
        <v>950</v>
      </c>
      <c r="F60" s="20">
        <v>35.54</v>
      </c>
      <c r="G60" s="21">
        <f t="shared" si="1"/>
        <v>7.0000000000000001E-3</v>
      </c>
      <c r="I60" s="3"/>
    </row>
    <row r="61" spans="1:9" ht="12.95" customHeight="1">
      <c r="A61" s="17"/>
      <c r="B61" s="18" t="s">
        <v>247</v>
      </c>
      <c r="C61" s="16" t="s">
        <v>248</v>
      </c>
      <c r="D61" s="16" t="s">
        <v>31</v>
      </c>
      <c r="E61" s="19">
        <v>4866</v>
      </c>
      <c r="F61" s="20">
        <v>35.520000000000003</v>
      </c>
      <c r="G61" s="21">
        <f t="shared" si="1"/>
        <v>7.0000000000000001E-3</v>
      </c>
      <c r="I61" s="3"/>
    </row>
    <row r="62" spans="1:9" ht="12.95" customHeight="1">
      <c r="A62" s="17"/>
      <c r="B62" s="18" t="s">
        <v>285</v>
      </c>
      <c r="C62" s="16" t="s">
        <v>286</v>
      </c>
      <c r="D62" s="16" t="s">
        <v>17</v>
      </c>
      <c r="E62" s="19">
        <v>20160</v>
      </c>
      <c r="F62" s="20">
        <v>31.87</v>
      </c>
      <c r="G62" s="21">
        <f t="shared" si="1"/>
        <v>6.3E-3</v>
      </c>
      <c r="I62" s="3"/>
    </row>
    <row r="63" spans="1:9" ht="12.95" customHeight="1">
      <c r="A63" s="17"/>
      <c r="B63" s="18" t="s">
        <v>234</v>
      </c>
      <c r="C63" s="16" t="s">
        <v>235</v>
      </c>
      <c r="D63" s="16" t="s">
        <v>11</v>
      </c>
      <c r="E63" s="19">
        <v>30000</v>
      </c>
      <c r="F63" s="20">
        <v>29.91</v>
      </c>
      <c r="G63" s="21">
        <f t="shared" si="1"/>
        <v>5.8999999999999999E-3</v>
      </c>
      <c r="I63" s="3"/>
    </row>
    <row r="64" spans="1:9" ht="12.95" customHeight="1">
      <c r="A64" s="17"/>
      <c r="B64" s="18" t="s">
        <v>364</v>
      </c>
      <c r="C64" s="16" t="s">
        <v>365</v>
      </c>
      <c r="D64" s="16" t="s">
        <v>50</v>
      </c>
      <c r="E64" s="19">
        <v>19000</v>
      </c>
      <c r="F64" s="20">
        <v>29.09</v>
      </c>
      <c r="G64" s="21">
        <f t="shared" si="1"/>
        <v>5.7000000000000002E-3</v>
      </c>
      <c r="I64" s="3"/>
    </row>
    <row r="65" spans="1:9" ht="12.95" customHeight="1">
      <c r="A65" s="17"/>
      <c r="B65" s="18" t="s">
        <v>232</v>
      </c>
      <c r="C65" s="16" t="s">
        <v>233</v>
      </c>
      <c r="D65" s="16" t="s">
        <v>95</v>
      </c>
      <c r="E65" s="19">
        <v>20000</v>
      </c>
      <c r="F65" s="20">
        <v>26.91</v>
      </c>
      <c r="G65" s="21">
        <f t="shared" si="1"/>
        <v>5.3E-3</v>
      </c>
      <c r="I65" s="3"/>
    </row>
    <row r="66" spans="1:9" ht="12.95" customHeight="1">
      <c r="A66" s="17"/>
      <c r="B66" s="18" t="s">
        <v>165</v>
      </c>
      <c r="C66" s="16" t="s">
        <v>166</v>
      </c>
      <c r="D66" s="16" t="s">
        <v>50</v>
      </c>
      <c r="E66" s="19">
        <v>1750</v>
      </c>
      <c r="F66" s="20">
        <v>24.97</v>
      </c>
      <c r="G66" s="21">
        <f t="shared" si="1"/>
        <v>4.8999999999999998E-3</v>
      </c>
      <c r="I66" s="3"/>
    </row>
    <row r="67" spans="1:9" ht="12.95" customHeight="1">
      <c r="A67" s="17"/>
      <c r="B67" s="18" t="s">
        <v>343</v>
      </c>
      <c r="C67" s="16" t="s">
        <v>344</v>
      </c>
      <c r="D67" s="16" t="s">
        <v>23</v>
      </c>
      <c r="E67" s="19">
        <v>1077</v>
      </c>
      <c r="F67" s="20">
        <v>21.29</v>
      </c>
      <c r="G67" s="21">
        <f t="shared" si="1"/>
        <v>4.1999999999999997E-3</v>
      </c>
      <c r="I67" s="3"/>
    </row>
    <row r="68" spans="1:9" ht="12.95" customHeight="1">
      <c r="A68" s="17"/>
      <c r="B68" s="18" t="s">
        <v>366</v>
      </c>
      <c r="C68" s="16" t="s">
        <v>367</v>
      </c>
      <c r="D68" s="16" t="s">
        <v>13</v>
      </c>
      <c r="E68" s="19">
        <v>750</v>
      </c>
      <c r="F68" s="20">
        <v>16.059999999999999</v>
      </c>
      <c r="G68" s="21">
        <f t="shared" si="1"/>
        <v>3.2000000000000002E-3</v>
      </c>
      <c r="I68" s="3"/>
    </row>
    <row r="69" spans="1:9" ht="12.95" customHeight="1">
      <c r="A69" s="17"/>
      <c r="B69" s="18" t="s">
        <v>158</v>
      </c>
      <c r="C69" s="16" t="s">
        <v>198</v>
      </c>
      <c r="D69" s="16" t="s">
        <v>99</v>
      </c>
      <c r="E69" s="19">
        <v>5000</v>
      </c>
      <c r="F69" s="20">
        <v>14.4</v>
      </c>
      <c r="G69" s="21">
        <f t="shared" si="1"/>
        <v>2.8E-3</v>
      </c>
      <c r="I69" s="3"/>
    </row>
    <row r="70" spans="1:9" ht="12.95" customHeight="1">
      <c r="A70" s="17"/>
      <c r="B70" s="18" t="s">
        <v>368</v>
      </c>
      <c r="C70" s="16" t="s">
        <v>369</v>
      </c>
      <c r="D70" s="16" t="s">
        <v>13</v>
      </c>
      <c r="E70" s="19">
        <v>2952</v>
      </c>
      <c r="F70" s="20">
        <v>9.17</v>
      </c>
      <c r="G70" s="21">
        <f t="shared" si="1"/>
        <v>1.8E-3</v>
      </c>
      <c r="I70" s="3"/>
    </row>
    <row r="71" spans="1:9" ht="12.95" customHeight="1">
      <c r="A71" s="17"/>
      <c r="B71" s="18" t="s">
        <v>222</v>
      </c>
      <c r="C71" s="16" t="s">
        <v>223</v>
      </c>
      <c r="D71" s="16" t="s">
        <v>13</v>
      </c>
      <c r="E71" s="19">
        <v>928</v>
      </c>
      <c r="F71" s="20">
        <v>4.29</v>
      </c>
      <c r="G71" s="21">
        <f t="shared" ref="G71" si="2">+ROUND(F71/$F$77,4)</f>
        <v>8.0000000000000004E-4</v>
      </c>
      <c r="I71" s="3"/>
    </row>
    <row r="72" spans="1:9" ht="12.95" customHeight="1">
      <c r="A72" s="1"/>
      <c r="B72" s="15" t="s">
        <v>52</v>
      </c>
      <c r="C72" s="16" t="s">
        <v>0</v>
      </c>
      <c r="D72" s="16" t="s">
        <v>0</v>
      </c>
      <c r="E72" s="16" t="s">
        <v>0</v>
      </c>
      <c r="F72" s="22">
        <f>SUM(F7:F71)</f>
        <v>4842.05</v>
      </c>
      <c r="G72" s="23">
        <f>SUM(G7:G71)</f>
        <v>0.95220000000000027</v>
      </c>
    </row>
    <row r="73" spans="1:9" ht="12.95" customHeight="1">
      <c r="A73" s="1"/>
      <c r="B73" s="15" t="s">
        <v>53</v>
      </c>
      <c r="C73" s="36" t="s">
        <v>0</v>
      </c>
      <c r="D73" s="36" t="s">
        <v>0</v>
      </c>
      <c r="E73" s="36" t="s">
        <v>0</v>
      </c>
      <c r="F73" s="32" t="s">
        <v>54</v>
      </c>
      <c r="G73" s="33" t="s">
        <v>54</v>
      </c>
    </row>
    <row r="74" spans="1:9" ht="12.95" customHeight="1">
      <c r="A74" s="1"/>
      <c r="B74" s="34" t="s">
        <v>52</v>
      </c>
      <c r="C74" s="37" t="s">
        <v>0</v>
      </c>
      <c r="D74" s="37" t="s">
        <v>0</v>
      </c>
      <c r="E74" s="37" t="s">
        <v>0</v>
      </c>
      <c r="F74" s="32" t="s">
        <v>54</v>
      </c>
      <c r="G74" s="33" t="s">
        <v>54</v>
      </c>
    </row>
    <row r="75" spans="1:9" ht="12.95" customHeight="1">
      <c r="A75" s="1"/>
      <c r="B75" s="24" t="s">
        <v>55</v>
      </c>
      <c r="C75" s="25" t="s">
        <v>0</v>
      </c>
      <c r="D75" s="26" t="s">
        <v>0</v>
      </c>
      <c r="E75" s="25" t="s">
        <v>0</v>
      </c>
      <c r="F75" s="22">
        <f>+F72</f>
        <v>4842.05</v>
      </c>
      <c r="G75" s="23">
        <f>+G72</f>
        <v>0.95220000000000027</v>
      </c>
    </row>
    <row r="76" spans="1:9" ht="12.95" customHeight="1">
      <c r="A76" s="1"/>
      <c r="B76" s="24" t="s">
        <v>56</v>
      </c>
      <c r="C76" s="16" t="s">
        <v>0</v>
      </c>
      <c r="D76" s="26" t="s">
        <v>0</v>
      </c>
      <c r="E76" s="16" t="s">
        <v>0</v>
      </c>
      <c r="F76" s="27">
        <f>+F77-F75</f>
        <v>242.55000000000018</v>
      </c>
      <c r="G76" s="23">
        <f>+G77-G75</f>
        <v>4.7799999999999732E-2</v>
      </c>
    </row>
    <row r="77" spans="1:9" ht="12.95" customHeight="1" thickBot="1">
      <c r="A77" s="1"/>
      <c r="B77" s="28" t="s">
        <v>57</v>
      </c>
      <c r="C77" s="29" t="s">
        <v>0</v>
      </c>
      <c r="D77" s="29" t="s">
        <v>0</v>
      </c>
      <c r="E77" s="29" t="s">
        <v>0</v>
      </c>
      <c r="F77" s="30">
        <v>5084.6000000000004</v>
      </c>
      <c r="G77" s="31">
        <v>1</v>
      </c>
    </row>
    <row r="78" spans="1:9" ht="12.95" customHeight="1">
      <c r="A78" s="1"/>
      <c r="B78" s="1" t="s">
        <v>0</v>
      </c>
      <c r="C78" s="1"/>
      <c r="D78" s="1"/>
      <c r="E78" s="1"/>
      <c r="F78" s="1"/>
      <c r="G78" s="1"/>
      <c r="I78" s="3"/>
    </row>
  </sheetData>
  <sortState ref="B7:G58">
    <sortCondition descending="1" ref="G7:G58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G86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26.42578125" style="2" customWidth="1"/>
    <col min="4" max="4" width="40" style="2" bestFit="1" customWidth="1"/>
    <col min="5" max="5" width="10.4257812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350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224</v>
      </c>
      <c r="C7" s="16" t="s">
        <v>225</v>
      </c>
      <c r="D7" s="16" t="s">
        <v>11</v>
      </c>
      <c r="E7" s="19">
        <v>22500</v>
      </c>
      <c r="F7" s="20">
        <v>154.97999999999999</v>
      </c>
      <c r="G7" s="21">
        <f t="shared" ref="G7:G38" si="0">ROUND(F7/$F$85,4)</f>
        <v>3.0700000000000002E-2</v>
      </c>
    </row>
    <row r="8" spans="1:7" ht="12.95" customHeight="1">
      <c r="A8" s="17"/>
      <c r="B8" s="18" t="s">
        <v>304</v>
      </c>
      <c r="C8" s="16" t="s">
        <v>305</v>
      </c>
      <c r="D8" s="16" t="s">
        <v>11</v>
      </c>
      <c r="E8" s="19">
        <v>16278</v>
      </c>
      <c r="F8" s="20">
        <v>140.68</v>
      </c>
      <c r="G8" s="21">
        <f t="shared" si="0"/>
        <v>2.7900000000000001E-2</v>
      </c>
    </row>
    <row r="9" spans="1:7" ht="12.95" customHeight="1">
      <c r="A9" s="17"/>
      <c r="B9" s="18" t="s">
        <v>255</v>
      </c>
      <c r="C9" s="16" t="s">
        <v>256</v>
      </c>
      <c r="D9" s="16" t="s">
        <v>62</v>
      </c>
      <c r="E9" s="19">
        <v>8954</v>
      </c>
      <c r="F9" s="20">
        <v>134.47</v>
      </c>
      <c r="G9" s="21">
        <f t="shared" si="0"/>
        <v>2.6700000000000002E-2</v>
      </c>
    </row>
    <row r="10" spans="1:7" ht="12.95" customHeight="1">
      <c r="A10" s="17"/>
      <c r="B10" s="18" t="s">
        <v>203</v>
      </c>
      <c r="C10" s="16" t="s">
        <v>204</v>
      </c>
      <c r="D10" s="16" t="s">
        <v>50</v>
      </c>
      <c r="E10" s="19">
        <v>14558</v>
      </c>
      <c r="F10" s="20">
        <v>130.4</v>
      </c>
      <c r="G10" s="21">
        <f t="shared" si="0"/>
        <v>2.5899999999999999E-2</v>
      </c>
    </row>
    <row r="11" spans="1:7" ht="12.95" customHeight="1">
      <c r="A11" s="17"/>
      <c r="B11" s="18" t="s">
        <v>316</v>
      </c>
      <c r="C11" s="16" t="s">
        <v>317</v>
      </c>
      <c r="D11" s="16" t="s">
        <v>11</v>
      </c>
      <c r="E11" s="19">
        <v>240000</v>
      </c>
      <c r="F11" s="20">
        <v>127.2</v>
      </c>
      <c r="G11" s="21">
        <f t="shared" si="0"/>
        <v>2.52E-2</v>
      </c>
    </row>
    <row r="12" spans="1:7" ht="12.95" customHeight="1">
      <c r="A12" s="17"/>
      <c r="B12" s="18" t="s">
        <v>237</v>
      </c>
      <c r="C12" s="16" t="s">
        <v>238</v>
      </c>
      <c r="D12" s="16" t="s">
        <v>236</v>
      </c>
      <c r="E12" s="19">
        <v>35603</v>
      </c>
      <c r="F12" s="20">
        <v>123.24</v>
      </c>
      <c r="G12" s="21">
        <f t="shared" si="0"/>
        <v>2.4400000000000002E-2</v>
      </c>
    </row>
    <row r="13" spans="1:7" ht="12.95" customHeight="1">
      <c r="A13" s="17"/>
      <c r="B13" s="18" t="s">
        <v>249</v>
      </c>
      <c r="C13" s="16" t="s">
        <v>250</v>
      </c>
      <c r="D13" s="16" t="s">
        <v>50</v>
      </c>
      <c r="E13" s="19">
        <v>18142</v>
      </c>
      <c r="F13" s="20">
        <v>121.42</v>
      </c>
      <c r="G13" s="21">
        <f t="shared" si="0"/>
        <v>2.41E-2</v>
      </c>
    </row>
    <row r="14" spans="1:7" ht="12.95" customHeight="1">
      <c r="A14" s="17"/>
      <c r="B14" s="18" t="s">
        <v>156</v>
      </c>
      <c r="C14" s="16" t="s">
        <v>82</v>
      </c>
      <c r="D14" s="16" t="s">
        <v>273</v>
      </c>
      <c r="E14" s="19">
        <v>585</v>
      </c>
      <c r="F14" s="20">
        <v>113.39</v>
      </c>
      <c r="G14" s="21">
        <f t="shared" si="0"/>
        <v>2.2499999999999999E-2</v>
      </c>
    </row>
    <row r="15" spans="1:7" ht="12.95" customHeight="1">
      <c r="A15" s="17"/>
      <c r="B15" s="18" t="s">
        <v>322</v>
      </c>
      <c r="C15" s="16" t="s">
        <v>323</v>
      </c>
      <c r="D15" s="16" t="s">
        <v>17</v>
      </c>
      <c r="E15" s="19">
        <v>17991</v>
      </c>
      <c r="F15" s="20">
        <v>111.65</v>
      </c>
      <c r="G15" s="21">
        <f t="shared" si="0"/>
        <v>2.2100000000000002E-2</v>
      </c>
    </row>
    <row r="16" spans="1:7" ht="12.95" customHeight="1">
      <c r="A16" s="17"/>
      <c r="B16" s="18" t="s">
        <v>329</v>
      </c>
      <c r="C16" s="16" t="s">
        <v>330</v>
      </c>
      <c r="D16" s="16" t="s">
        <v>31</v>
      </c>
      <c r="E16" s="19">
        <v>46849</v>
      </c>
      <c r="F16" s="20">
        <v>110.82</v>
      </c>
      <c r="G16" s="21">
        <f t="shared" si="0"/>
        <v>2.1999999999999999E-2</v>
      </c>
    </row>
    <row r="17" spans="1:7" ht="12.95" customHeight="1">
      <c r="A17" s="17"/>
      <c r="B17" s="18" t="s">
        <v>370</v>
      </c>
      <c r="C17" s="16" t="s">
        <v>371</v>
      </c>
      <c r="D17" s="16" t="s">
        <v>23</v>
      </c>
      <c r="E17" s="19">
        <v>1960</v>
      </c>
      <c r="F17" s="20">
        <v>101.2</v>
      </c>
      <c r="G17" s="21">
        <f t="shared" si="0"/>
        <v>2.01E-2</v>
      </c>
    </row>
    <row r="18" spans="1:7" ht="12.95" customHeight="1">
      <c r="A18" s="17"/>
      <c r="B18" s="18" t="s">
        <v>218</v>
      </c>
      <c r="C18" s="16" t="s">
        <v>219</v>
      </c>
      <c r="D18" s="16" t="s">
        <v>62</v>
      </c>
      <c r="E18" s="19">
        <v>34500</v>
      </c>
      <c r="F18" s="20">
        <v>95.01</v>
      </c>
      <c r="G18" s="21">
        <f t="shared" si="0"/>
        <v>1.8800000000000001E-2</v>
      </c>
    </row>
    <row r="19" spans="1:7" ht="12.95" customHeight="1">
      <c r="A19" s="17"/>
      <c r="B19" s="18" t="s">
        <v>267</v>
      </c>
      <c r="C19" s="16" t="s">
        <v>268</v>
      </c>
      <c r="D19" s="16" t="s">
        <v>66</v>
      </c>
      <c r="E19" s="19">
        <v>386</v>
      </c>
      <c r="F19" s="20">
        <v>87.56</v>
      </c>
      <c r="G19" s="21">
        <f t="shared" si="0"/>
        <v>1.7399999999999999E-2</v>
      </c>
    </row>
    <row r="20" spans="1:7" ht="12.95" customHeight="1">
      <c r="A20" s="17"/>
      <c r="B20" s="18" t="s">
        <v>372</v>
      </c>
      <c r="C20" s="16" t="s">
        <v>373</v>
      </c>
      <c r="D20" s="16" t="s">
        <v>30</v>
      </c>
      <c r="E20" s="19">
        <v>52888</v>
      </c>
      <c r="F20" s="20">
        <v>86.71</v>
      </c>
      <c r="G20" s="21">
        <f t="shared" si="0"/>
        <v>1.72E-2</v>
      </c>
    </row>
    <row r="21" spans="1:7" ht="12.95" customHeight="1">
      <c r="A21" s="17"/>
      <c r="B21" s="18" t="s">
        <v>302</v>
      </c>
      <c r="C21" s="16" t="s">
        <v>303</v>
      </c>
      <c r="D21" s="16" t="s">
        <v>155</v>
      </c>
      <c r="E21" s="19">
        <v>16577</v>
      </c>
      <c r="F21" s="20">
        <v>84.22</v>
      </c>
      <c r="G21" s="21">
        <f t="shared" si="0"/>
        <v>1.67E-2</v>
      </c>
    </row>
    <row r="22" spans="1:7" ht="12.95" customHeight="1">
      <c r="A22" s="17"/>
      <c r="B22" s="18" t="s">
        <v>192</v>
      </c>
      <c r="C22" s="16" t="s">
        <v>193</v>
      </c>
      <c r="D22" s="16" t="s">
        <v>36</v>
      </c>
      <c r="E22" s="19">
        <v>11991</v>
      </c>
      <c r="F22" s="20">
        <v>81.150000000000006</v>
      </c>
      <c r="G22" s="21">
        <f t="shared" si="0"/>
        <v>1.61E-2</v>
      </c>
    </row>
    <row r="23" spans="1:7" ht="12.95" customHeight="1">
      <c r="A23" s="17"/>
      <c r="B23" s="18" t="s">
        <v>354</v>
      </c>
      <c r="C23" s="16" t="s">
        <v>355</v>
      </c>
      <c r="D23" s="16" t="s">
        <v>13</v>
      </c>
      <c r="E23" s="19">
        <v>4300</v>
      </c>
      <c r="F23" s="20">
        <v>80.790000000000006</v>
      </c>
      <c r="G23" s="21">
        <f t="shared" si="0"/>
        <v>1.6E-2</v>
      </c>
    </row>
    <row r="24" spans="1:7" ht="12.95" customHeight="1">
      <c r="A24" s="17"/>
      <c r="B24" s="18" t="s">
        <v>358</v>
      </c>
      <c r="C24" s="16" t="s">
        <v>359</v>
      </c>
      <c r="D24" s="16" t="s">
        <v>62</v>
      </c>
      <c r="E24" s="19">
        <v>14107</v>
      </c>
      <c r="F24" s="20">
        <v>77.849999999999994</v>
      </c>
      <c r="G24" s="21">
        <f t="shared" si="0"/>
        <v>1.54E-2</v>
      </c>
    </row>
    <row r="25" spans="1:7" ht="12.95" customHeight="1">
      <c r="A25" s="17"/>
      <c r="B25" s="18" t="s">
        <v>374</v>
      </c>
      <c r="C25" s="16" t="s">
        <v>375</v>
      </c>
      <c r="D25" s="16" t="s">
        <v>273</v>
      </c>
      <c r="E25" s="19">
        <v>7500</v>
      </c>
      <c r="F25" s="20">
        <v>77.16</v>
      </c>
      <c r="G25" s="21">
        <f t="shared" si="0"/>
        <v>1.5299999999999999E-2</v>
      </c>
    </row>
    <row r="26" spans="1:7" ht="12.95" customHeight="1">
      <c r="A26" s="17"/>
      <c r="B26" s="18" t="s">
        <v>239</v>
      </c>
      <c r="C26" s="16" t="s">
        <v>240</v>
      </c>
      <c r="D26" s="16" t="s">
        <v>13</v>
      </c>
      <c r="E26" s="19">
        <v>4594</v>
      </c>
      <c r="F26" s="20">
        <v>76.92</v>
      </c>
      <c r="G26" s="21">
        <f t="shared" si="0"/>
        <v>1.52E-2</v>
      </c>
    </row>
    <row r="27" spans="1:7" ht="12.95" customHeight="1">
      <c r="A27" s="17"/>
      <c r="B27" s="18" t="s">
        <v>376</v>
      </c>
      <c r="C27" s="16" t="s">
        <v>377</v>
      </c>
      <c r="D27" s="16" t="s">
        <v>37</v>
      </c>
      <c r="E27" s="19">
        <v>3283</v>
      </c>
      <c r="F27" s="20">
        <v>76.38</v>
      </c>
      <c r="G27" s="21">
        <f t="shared" si="0"/>
        <v>1.5100000000000001E-2</v>
      </c>
    </row>
    <row r="28" spans="1:7" ht="12.95" customHeight="1">
      <c r="A28" s="17"/>
      <c r="B28" s="18" t="s">
        <v>378</v>
      </c>
      <c r="C28" s="16" t="s">
        <v>379</v>
      </c>
      <c r="D28" s="16" t="s">
        <v>23</v>
      </c>
      <c r="E28" s="19">
        <v>13800</v>
      </c>
      <c r="F28" s="20">
        <v>75.87</v>
      </c>
      <c r="G28" s="21">
        <f t="shared" si="0"/>
        <v>1.4999999999999999E-2</v>
      </c>
    </row>
    <row r="29" spans="1:7" ht="12.95" customHeight="1">
      <c r="A29" s="17"/>
      <c r="B29" s="18" t="s">
        <v>352</v>
      </c>
      <c r="C29" s="16" t="s">
        <v>353</v>
      </c>
      <c r="D29" s="16" t="s">
        <v>31</v>
      </c>
      <c r="E29" s="19">
        <v>4230</v>
      </c>
      <c r="F29" s="20">
        <v>75.650000000000006</v>
      </c>
      <c r="G29" s="21">
        <f t="shared" si="0"/>
        <v>1.4999999999999999E-2</v>
      </c>
    </row>
    <row r="30" spans="1:7" ht="12.95" customHeight="1">
      <c r="A30" s="17"/>
      <c r="B30" s="18" t="s">
        <v>318</v>
      </c>
      <c r="C30" s="16" t="s">
        <v>319</v>
      </c>
      <c r="D30" s="16" t="s">
        <v>11</v>
      </c>
      <c r="E30" s="19">
        <v>34500</v>
      </c>
      <c r="F30" s="20">
        <v>74.78</v>
      </c>
      <c r="G30" s="21">
        <f t="shared" si="0"/>
        <v>1.4800000000000001E-2</v>
      </c>
    </row>
    <row r="31" spans="1:7" ht="12.95" customHeight="1">
      <c r="A31" s="17"/>
      <c r="B31" s="18" t="s">
        <v>306</v>
      </c>
      <c r="C31" s="16" t="s">
        <v>307</v>
      </c>
      <c r="D31" s="16" t="s">
        <v>11</v>
      </c>
      <c r="E31" s="19">
        <v>10750</v>
      </c>
      <c r="F31" s="20">
        <v>74.25</v>
      </c>
      <c r="G31" s="21">
        <f t="shared" si="0"/>
        <v>1.47E-2</v>
      </c>
    </row>
    <row r="32" spans="1:7" ht="12.95" customHeight="1">
      <c r="A32" s="17"/>
      <c r="B32" s="18" t="s">
        <v>222</v>
      </c>
      <c r="C32" s="16" t="s">
        <v>223</v>
      </c>
      <c r="D32" s="16" t="s">
        <v>13</v>
      </c>
      <c r="E32" s="19">
        <v>15977</v>
      </c>
      <c r="F32" s="20">
        <v>73.78</v>
      </c>
      <c r="G32" s="21">
        <f t="shared" si="0"/>
        <v>1.46E-2</v>
      </c>
    </row>
    <row r="33" spans="1:7" ht="12.95" customHeight="1">
      <c r="A33" s="17"/>
      <c r="B33" s="18" t="s">
        <v>339</v>
      </c>
      <c r="C33" s="16" t="s">
        <v>340</v>
      </c>
      <c r="D33" s="16" t="s">
        <v>11</v>
      </c>
      <c r="E33" s="19">
        <v>9500</v>
      </c>
      <c r="F33" s="20">
        <v>73.53</v>
      </c>
      <c r="G33" s="21">
        <f t="shared" si="0"/>
        <v>1.46E-2</v>
      </c>
    </row>
    <row r="34" spans="1:7" ht="12.95" customHeight="1">
      <c r="A34" s="17"/>
      <c r="B34" s="18" t="s">
        <v>187</v>
      </c>
      <c r="C34" s="16" t="s">
        <v>188</v>
      </c>
      <c r="D34" s="16" t="s">
        <v>95</v>
      </c>
      <c r="E34" s="19">
        <v>7514</v>
      </c>
      <c r="F34" s="20">
        <v>72.709999999999994</v>
      </c>
      <c r="G34" s="21">
        <f t="shared" si="0"/>
        <v>1.44E-2</v>
      </c>
    </row>
    <row r="35" spans="1:7" ht="12.95" customHeight="1">
      <c r="A35" s="17"/>
      <c r="B35" s="18" t="s">
        <v>271</v>
      </c>
      <c r="C35" s="16" t="s">
        <v>272</v>
      </c>
      <c r="D35" s="16" t="s">
        <v>31</v>
      </c>
      <c r="E35" s="19">
        <v>9300</v>
      </c>
      <c r="F35" s="20">
        <v>70.12</v>
      </c>
      <c r="G35" s="21">
        <f t="shared" si="0"/>
        <v>1.3899999999999999E-2</v>
      </c>
    </row>
    <row r="36" spans="1:7" ht="12.95" customHeight="1">
      <c r="A36" s="17"/>
      <c r="B36" s="18" t="s">
        <v>289</v>
      </c>
      <c r="C36" s="16" t="s">
        <v>290</v>
      </c>
      <c r="D36" s="16" t="s">
        <v>13</v>
      </c>
      <c r="E36" s="19">
        <v>4795</v>
      </c>
      <c r="F36" s="20">
        <v>69.069999999999993</v>
      </c>
      <c r="G36" s="21">
        <f t="shared" si="0"/>
        <v>1.37E-2</v>
      </c>
    </row>
    <row r="37" spans="1:7" ht="12.95" customHeight="1">
      <c r="A37" s="17"/>
      <c r="B37" s="18" t="s">
        <v>327</v>
      </c>
      <c r="C37" s="16" t="s">
        <v>328</v>
      </c>
      <c r="D37" s="16" t="s">
        <v>155</v>
      </c>
      <c r="E37" s="19">
        <v>23851</v>
      </c>
      <c r="F37" s="20">
        <v>68.7</v>
      </c>
      <c r="G37" s="21">
        <f t="shared" si="0"/>
        <v>1.3599999999999999E-2</v>
      </c>
    </row>
    <row r="38" spans="1:7" ht="12.95" customHeight="1">
      <c r="A38" s="17"/>
      <c r="B38" s="18" t="s">
        <v>199</v>
      </c>
      <c r="C38" s="16" t="s">
        <v>200</v>
      </c>
      <c r="D38" s="16" t="s">
        <v>62</v>
      </c>
      <c r="E38" s="19">
        <v>95</v>
      </c>
      <c r="F38" s="20">
        <v>68.69</v>
      </c>
      <c r="G38" s="21">
        <f t="shared" si="0"/>
        <v>1.3599999999999999E-2</v>
      </c>
    </row>
    <row r="39" spans="1:7" ht="12.95" customHeight="1">
      <c r="A39" s="17"/>
      <c r="B39" s="18" t="s">
        <v>380</v>
      </c>
      <c r="C39" s="16" t="s">
        <v>381</v>
      </c>
      <c r="D39" s="16" t="s">
        <v>28</v>
      </c>
      <c r="E39" s="19">
        <v>2647</v>
      </c>
      <c r="F39" s="20">
        <v>66.489999999999995</v>
      </c>
      <c r="G39" s="21">
        <f t="shared" ref="G39:G70" si="1">ROUND(F39/$F$85,4)</f>
        <v>1.32E-2</v>
      </c>
    </row>
    <row r="40" spans="1:7" ht="12.95" customHeight="1">
      <c r="A40" s="17"/>
      <c r="B40" s="18" t="s">
        <v>180</v>
      </c>
      <c r="C40" s="16" t="s">
        <v>181</v>
      </c>
      <c r="D40" s="16" t="s">
        <v>30</v>
      </c>
      <c r="E40" s="19">
        <v>52000</v>
      </c>
      <c r="F40" s="20">
        <v>66.22</v>
      </c>
      <c r="G40" s="21">
        <f t="shared" si="1"/>
        <v>1.3100000000000001E-2</v>
      </c>
    </row>
    <row r="41" spans="1:7" ht="12.95" customHeight="1">
      <c r="A41" s="17"/>
      <c r="B41" s="18" t="s">
        <v>382</v>
      </c>
      <c r="C41" s="16" t="s">
        <v>383</v>
      </c>
      <c r="D41" s="16" t="s">
        <v>384</v>
      </c>
      <c r="E41" s="19">
        <v>42000</v>
      </c>
      <c r="F41" s="20">
        <v>65.709999999999994</v>
      </c>
      <c r="G41" s="21">
        <f t="shared" si="1"/>
        <v>1.2999999999999999E-2</v>
      </c>
    </row>
    <row r="42" spans="1:7" ht="12.95" customHeight="1">
      <c r="A42" s="17"/>
      <c r="B42" s="18" t="s">
        <v>385</v>
      </c>
      <c r="C42" s="16" t="s">
        <v>386</v>
      </c>
      <c r="D42" s="16" t="s">
        <v>9</v>
      </c>
      <c r="E42" s="19">
        <v>40000</v>
      </c>
      <c r="F42" s="20">
        <v>64.56</v>
      </c>
      <c r="G42" s="21">
        <f t="shared" si="1"/>
        <v>1.2800000000000001E-2</v>
      </c>
    </row>
    <row r="43" spans="1:7" ht="12.95" customHeight="1">
      <c r="A43" s="17"/>
      <c r="B43" s="18" t="s">
        <v>331</v>
      </c>
      <c r="C43" s="16" t="s">
        <v>332</v>
      </c>
      <c r="D43" s="16" t="s">
        <v>23</v>
      </c>
      <c r="E43" s="19">
        <v>2900</v>
      </c>
      <c r="F43" s="20">
        <v>63.38</v>
      </c>
      <c r="G43" s="21">
        <f t="shared" si="1"/>
        <v>1.26E-2</v>
      </c>
    </row>
    <row r="44" spans="1:7" ht="12.95" customHeight="1">
      <c r="A44" s="17"/>
      <c r="B44" s="18" t="s">
        <v>308</v>
      </c>
      <c r="C44" s="16" t="s">
        <v>309</v>
      </c>
      <c r="D44" s="16" t="s">
        <v>35</v>
      </c>
      <c r="E44" s="19">
        <v>8200</v>
      </c>
      <c r="F44" s="20">
        <v>60.71</v>
      </c>
      <c r="G44" s="21">
        <f t="shared" si="1"/>
        <v>1.2E-2</v>
      </c>
    </row>
    <row r="45" spans="1:7" ht="12.95" customHeight="1">
      <c r="A45" s="17"/>
      <c r="B45" s="18" t="s">
        <v>176</v>
      </c>
      <c r="C45" s="16" t="s">
        <v>177</v>
      </c>
      <c r="D45" s="16" t="s">
        <v>9</v>
      </c>
      <c r="E45" s="19">
        <v>67000</v>
      </c>
      <c r="F45" s="20">
        <v>59.86</v>
      </c>
      <c r="G45" s="21">
        <f t="shared" si="1"/>
        <v>1.1900000000000001E-2</v>
      </c>
    </row>
    <row r="46" spans="1:7" ht="12.95" customHeight="1">
      <c r="A46" s="17"/>
      <c r="B46" s="18" t="s">
        <v>387</v>
      </c>
      <c r="C46" s="16" t="s">
        <v>388</v>
      </c>
      <c r="D46" s="16" t="s">
        <v>65</v>
      </c>
      <c r="E46" s="19">
        <v>5000</v>
      </c>
      <c r="F46" s="20">
        <v>57.26</v>
      </c>
      <c r="G46" s="21">
        <f t="shared" si="1"/>
        <v>1.14E-2</v>
      </c>
    </row>
    <row r="47" spans="1:7" ht="12.95" customHeight="1">
      <c r="A47" s="17"/>
      <c r="B47" s="18" t="s">
        <v>341</v>
      </c>
      <c r="C47" s="16" t="s">
        <v>342</v>
      </c>
      <c r="D47" s="16" t="s">
        <v>37</v>
      </c>
      <c r="E47" s="19">
        <v>933</v>
      </c>
      <c r="F47" s="20">
        <v>56.87</v>
      </c>
      <c r="G47" s="21">
        <f t="shared" si="1"/>
        <v>1.1299999999999999E-2</v>
      </c>
    </row>
    <row r="48" spans="1:7" ht="12.95" customHeight="1">
      <c r="A48" s="17"/>
      <c r="B48" s="18" t="s">
        <v>314</v>
      </c>
      <c r="C48" s="16" t="s">
        <v>315</v>
      </c>
      <c r="D48" s="16" t="s">
        <v>21</v>
      </c>
      <c r="E48" s="19">
        <v>1500</v>
      </c>
      <c r="F48" s="20">
        <v>56.66</v>
      </c>
      <c r="G48" s="21">
        <f t="shared" si="1"/>
        <v>1.12E-2</v>
      </c>
    </row>
    <row r="49" spans="1:7" ht="12.95" customHeight="1">
      <c r="A49" s="17"/>
      <c r="B49" s="18" t="s">
        <v>228</v>
      </c>
      <c r="C49" s="16" t="s">
        <v>229</v>
      </c>
      <c r="D49" s="16" t="s">
        <v>31</v>
      </c>
      <c r="E49" s="19">
        <v>17000</v>
      </c>
      <c r="F49" s="20">
        <v>55.51</v>
      </c>
      <c r="G49" s="21">
        <f t="shared" si="1"/>
        <v>1.0999999999999999E-2</v>
      </c>
    </row>
    <row r="50" spans="1:7" ht="12.95" customHeight="1">
      <c r="A50" s="17"/>
      <c r="B50" s="18" t="s">
        <v>310</v>
      </c>
      <c r="C50" s="16" t="s">
        <v>311</v>
      </c>
      <c r="D50" s="16" t="s">
        <v>31</v>
      </c>
      <c r="E50" s="19">
        <v>8500</v>
      </c>
      <c r="F50" s="20">
        <v>55.37</v>
      </c>
      <c r="G50" s="21">
        <f t="shared" si="1"/>
        <v>1.0999999999999999E-2</v>
      </c>
    </row>
    <row r="51" spans="1:7" ht="12.95" customHeight="1">
      <c r="A51" s="17"/>
      <c r="B51" s="18" t="s">
        <v>345</v>
      </c>
      <c r="C51" s="16" t="s">
        <v>346</v>
      </c>
      <c r="D51" s="16" t="s">
        <v>31</v>
      </c>
      <c r="E51" s="19">
        <v>9500</v>
      </c>
      <c r="F51" s="20">
        <v>53.37</v>
      </c>
      <c r="G51" s="21">
        <f t="shared" si="1"/>
        <v>1.06E-2</v>
      </c>
    </row>
    <row r="52" spans="1:7" ht="12.95" customHeight="1">
      <c r="A52" s="17"/>
      <c r="B52" s="18" t="s">
        <v>282</v>
      </c>
      <c r="C52" s="16" t="s">
        <v>283</v>
      </c>
      <c r="D52" s="16" t="s">
        <v>31</v>
      </c>
      <c r="E52" s="19">
        <v>3452</v>
      </c>
      <c r="F52" s="20">
        <v>52.25</v>
      </c>
      <c r="G52" s="21">
        <f t="shared" si="1"/>
        <v>1.04E-2</v>
      </c>
    </row>
    <row r="53" spans="1:7" ht="12.95" customHeight="1">
      <c r="A53" s="17"/>
      <c r="B53" s="18" t="s">
        <v>356</v>
      </c>
      <c r="C53" s="16" t="s">
        <v>357</v>
      </c>
      <c r="D53" s="16" t="s">
        <v>155</v>
      </c>
      <c r="E53" s="19">
        <v>1505</v>
      </c>
      <c r="F53" s="20">
        <v>51.85</v>
      </c>
      <c r="G53" s="21">
        <f t="shared" si="1"/>
        <v>1.03E-2</v>
      </c>
    </row>
    <row r="54" spans="1:7" ht="12.95" customHeight="1">
      <c r="A54" s="17"/>
      <c r="B54" s="18" t="s">
        <v>285</v>
      </c>
      <c r="C54" s="16" t="s">
        <v>286</v>
      </c>
      <c r="D54" s="16" t="s">
        <v>17</v>
      </c>
      <c r="E54" s="19">
        <v>31790</v>
      </c>
      <c r="F54" s="20">
        <v>50.26</v>
      </c>
      <c r="G54" s="21">
        <f t="shared" si="1"/>
        <v>0.01</v>
      </c>
    </row>
    <row r="55" spans="1:7" ht="12.95" customHeight="1">
      <c r="A55" s="17"/>
      <c r="B55" s="18" t="s">
        <v>251</v>
      </c>
      <c r="C55" s="16" t="s">
        <v>252</v>
      </c>
      <c r="D55" s="16" t="s">
        <v>50</v>
      </c>
      <c r="E55" s="19">
        <v>6180</v>
      </c>
      <c r="F55" s="20">
        <v>48.85</v>
      </c>
      <c r="G55" s="21">
        <f t="shared" si="1"/>
        <v>9.7000000000000003E-3</v>
      </c>
    </row>
    <row r="56" spans="1:7" ht="12.95" customHeight="1">
      <c r="A56" s="17"/>
      <c r="B56" s="18" t="s">
        <v>165</v>
      </c>
      <c r="C56" s="16" t="s">
        <v>166</v>
      </c>
      <c r="D56" s="16" t="s">
        <v>50</v>
      </c>
      <c r="E56" s="19">
        <v>3414</v>
      </c>
      <c r="F56" s="20">
        <v>48.71</v>
      </c>
      <c r="G56" s="21">
        <f t="shared" si="1"/>
        <v>9.7000000000000003E-3</v>
      </c>
    </row>
    <row r="57" spans="1:7" ht="12.95" customHeight="1">
      <c r="A57" s="17"/>
      <c r="B57" s="18" t="s">
        <v>389</v>
      </c>
      <c r="C57" s="16" t="s">
        <v>390</v>
      </c>
      <c r="D57" s="16" t="s">
        <v>33</v>
      </c>
      <c r="E57" s="19">
        <v>6224</v>
      </c>
      <c r="F57" s="20">
        <v>48.58</v>
      </c>
      <c r="G57" s="21">
        <f t="shared" si="1"/>
        <v>9.5999999999999992E-3</v>
      </c>
    </row>
    <row r="58" spans="1:7" ht="12.95" customHeight="1">
      <c r="A58" s="17"/>
      <c r="B58" s="18" t="s">
        <v>391</v>
      </c>
      <c r="C58" s="16" t="s">
        <v>392</v>
      </c>
      <c r="D58" s="16" t="s">
        <v>37</v>
      </c>
      <c r="E58" s="19">
        <v>2688</v>
      </c>
      <c r="F58" s="20">
        <v>48.33</v>
      </c>
      <c r="G58" s="21">
        <f t="shared" si="1"/>
        <v>9.5999999999999992E-3</v>
      </c>
    </row>
    <row r="59" spans="1:7" ht="12.95" customHeight="1">
      <c r="A59" s="17"/>
      <c r="B59" s="18" t="s">
        <v>362</v>
      </c>
      <c r="C59" s="16" t="s">
        <v>363</v>
      </c>
      <c r="D59" s="16" t="s">
        <v>155</v>
      </c>
      <c r="E59" s="19">
        <v>31352</v>
      </c>
      <c r="F59" s="20">
        <v>48.25</v>
      </c>
      <c r="G59" s="21">
        <f t="shared" si="1"/>
        <v>9.5999999999999992E-3</v>
      </c>
    </row>
    <row r="60" spans="1:7" ht="12.95" customHeight="1">
      <c r="A60" s="17"/>
      <c r="B60" s="18" t="s">
        <v>393</v>
      </c>
      <c r="C60" s="16" t="s">
        <v>394</v>
      </c>
      <c r="D60" s="16" t="s">
        <v>95</v>
      </c>
      <c r="E60" s="19">
        <v>10000</v>
      </c>
      <c r="F60" s="20">
        <v>48.15</v>
      </c>
      <c r="G60" s="21">
        <f t="shared" si="1"/>
        <v>9.4999999999999998E-3</v>
      </c>
    </row>
    <row r="61" spans="1:7" ht="12.95" customHeight="1">
      <c r="A61" s="17"/>
      <c r="B61" s="18" t="s">
        <v>395</v>
      </c>
      <c r="C61" s="16" t="s">
        <v>396</v>
      </c>
      <c r="D61" s="16" t="s">
        <v>11</v>
      </c>
      <c r="E61" s="19">
        <v>5500</v>
      </c>
      <c r="F61" s="20">
        <v>46.4</v>
      </c>
      <c r="G61" s="21">
        <f t="shared" si="1"/>
        <v>9.1999999999999998E-3</v>
      </c>
    </row>
    <row r="62" spans="1:7" ht="12.95" customHeight="1">
      <c r="A62" s="17"/>
      <c r="B62" s="18" t="s">
        <v>397</v>
      </c>
      <c r="C62" s="16" t="s">
        <v>398</v>
      </c>
      <c r="D62" s="16" t="s">
        <v>62</v>
      </c>
      <c r="E62" s="19">
        <v>925</v>
      </c>
      <c r="F62" s="20">
        <v>45.09</v>
      </c>
      <c r="G62" s="21">
        <f t="shared" si="1"/>
        <v>8.8999999999999999E-3</v>
      </c>
    </row>
    <row r="63" spans="1:7" ht="12.95" customHeight="1">
      <c r="A63" s="17"/>
      <c r="B63" s="18" t="s">
        <v>360</v>
      </c>
      <c r="C63" s="16" t="s">
        <v>361</v>
      </c>
      <c r="D63" s="16" t="s">
        <v>66</v>
      </c>
      <c r="E63" s="19">
        <v>2229</v>
      </c>
      <c r="F63" s="20">
        <v>43.64</v>
      </c>
      <c r="G63" s="21">
        <f t="shared" si="1"/>
        <v>8.6999999999999994E-3</v>
      </c>
    </row>
    <row r="64" spans="1:7" ht="12.95" customHeight="1">
      <c r="A64" s="17"/>
      <c r="B64" s="18" t="s">
        <v>399</v>
      </c>
      <c r="C64" s="16" t="s">
        <v>400</v>
      </c>
      <c r="D64" s="16" t="s">
        <v>50</v>
      </c>
      <c r="E64" s="19">
        <v>20000</v>
      </c>
      <c r="F64" s="20">
        <v>43.08</v>
      </c>
      <c r="G64" s="21">
        <f t="shared" si="1"/>
        <v>8.5000000000000006E-3</v>
      </c>
    </row>
    <row r="65" spans="1:7" ht="12.95" customHeight="1">
      <c r="A65" s="17"/>
      <c r="B65" s="18" t="s">
        <v>174</v>
      </c>
      <c r="C65" s="16" t="s">
        <v>175</v>
      </c>
      <c r="D65" s="16" t="s">
        <v>155</v>
      </c>
      <c r="E65" s="19">
        <v>5849</v>
      </c>
      <c r="F65" s="20">
        <v>42.46</v>
      </c>
      <c r="G65" s="21">
        <f t="shared" si="1"/>
        <v>8.3999999999999995E-3</v>
      </c>
    </row>
    <row r="66" spans="1:7" ht="12.95" customHeight="1">
      <c r="A66" s="17"/>
      <c r="B66" s="18" t="s">
        <v>401</v>
      </c>
      <c r="C66" s="16" t="s">
        <v>402</v>
      </c>
      <c r="D66" s="16" t="s">
        <v>62</v>
      </c>
      <c r="E66" s="19">
        <v>537</v>
      </c>
      <c r="F66" s="20">
        <v>42.41</v>
      </c>
      <c r="G66" s="21">
        <f t="shared" si="1"/>
        <v>8.3999999999999995E-3</v>
      </c>
    </row>
    <row r="67" spans="1:7" ht="12.95" customHeight="1">
      <c r="A67" s="17"/>
      <c r="B67" s="18" t="s">
        <v>129</v>
      </c>
      <c r="C67" s="16" t="s">
        <v>59</v>
      </c>
      <c r="D67" s="16" t="s">
        <v>37</v>
      </c>
      <c r="E67" s="19">
        <v>7500</v>
      </c>
      <c r="F67" s="20">
        <v>41.09</v>
      </c>
      <c r="G67" s="21">
        <f t="shared" si="1"/>
        <v>8.0999999999999996E-3</v>
      </c>
    </row>
    <row r="68" spans="1:7" ht="12.95" customHeight="1">
      <c r="A68" s="17"/>
      <c r="B68" s="18" t="s">
        <v>232</v>
      </c>
      <c r="C68" s="16" t="s">
        <v>233</v>
      </c>
      <c r="D68" s="16" t="s">
        <v>95</v>
      </c>
      <c r="E68" s="19">
        <v>30000</v>
      </c>
      <c r="F68" s="20">
        <v>40.369999999999997</v>
      </c>
      <c r="G68" s="21">
        <f t="shared" si="1"/>
        <v>8.0000000000000002E-3</v>
      </c>
    </row>
    <row r="69" spans="1:7" ht="12.95" customHeight="1">
      <c r="A69" s="17"/>
      <c r="B69" s="18" t="s">
        <v>261</v>
      </c>
      <c r="C69" s="16" t="s">
        <v>262</v>
      </c>
      <c r="D69" s="16" t="s">
        <v>31</v>
      </c>
      <c r="E69" s="19">
        <v>3500</v>
      </c>
      <c r="F69" s="20">
        <v>40.25</v>
      </c>
      <c r="G69" s="21">
        <f t="shared" si="1"/>
        <v>8.0000000000000002E-3</v>
      </c>
    </row>
    <row r="70" spans="1:7" ht="12.95" customHeight="1">
      <c r="A70" s="17"/>
      <c r="B70" s="18" t="s">
        <v>343</v>
      </c>
      <c r="C70" s="16" t="s">
        <v>344</v>
      </c>
      <c r="D70" s="16" t="s">
        <v>23</v>
      </c>
      <c r="E70" s="19">
        <v>2020</v>
      </c>
      <c r="F70" s="20">
        <v>39.94</v>
      </c>
      <c r="G70" s="21">
        <f t="shared" si="1"/>
        <v>7.9000000000000008E-3</v>
      </c>
    </row>
    <row r="71" spans="1:7" ht="12.95" customHeight="1">
      <c r="A71" s="17"/>
      <c r="B71" s="18" t="s">
        <v>324</v>
      </c>
      <c r="C71" s="16" t="s">
        <v>325</v>
      </c>
      <c r="D71" s="16" t="s">
        <v>23</v>
      </c>
      <c r="E71" s="19">
        <v>5800</v>
      </c>
      <c r="F71" s="20">
        <v>37.979999999999997</v>
      </c>
      <c r="G71" s="21">
        <f t="shared" ref="G71:G79" si="2">ROUND(F71/$F$85,4)</f>
        <v>7.4999999999999997E-3</v>
      </c>
    </row>
    <row r="72" spans="1:7" ht="12.95" customHeight="1">
      <c r="A72" s="17"/>
      <c r="B72" s="18" t="s">
        <v>247</v>
      </c>
      <c r="C72" s="16" t="s">
        <v>248</v>
      </c>
      <c r="D72" s="16" t="s">
        <v>31</v>
      </c>
      <c r="E72" s="19">
        <v>4723</v>
      </c>
      <c r="F72" s="20">
        <v>34.479999999999997</v>
      </c>
      <c r="G72" s="21">
        <f t="shared" si="2"/>
        <v>6.7999999999999996E-3</v>
      </c>
    </row>
    <row r="73" spans="1:7" ht="12.95" customHeight="1">
      <c r="A73" s="17"/>
      <c r="B73" s="18" t="s">
        <v>403</v>
      </c>
      <c r="C73" s="16" t="s">
        <v>404</v>
      </c>
      <c r="D73" s="16" t="s">
        <v>9</v>
      </c>
      <c r="E73" s="19">
        <v>7000</v>
      </c>
      <c r="F73" s="20">
        <v>33.380000000000003</v>
      </c>
      <c r="G73" s="21">
        <f t="shared" si="2"/>
        <v>6.6E-3</v>
      </c>
    </row>
    <row r="74" spans="1:7" ht="12.95" customHeight="1">
      <c r="A74" s="17"/>
      <c r="B74" s="18" t="s">
        <v>364</v>
      </c>
      <c r="C74" s="16" t="s">
        <v>365</v>
      </c>
      <c r="D74" s="16" t="s">
        <v>50</v>
      </c>
      <c r="E74" s="19">
        <v>19000</v>
      </c>
      <c r="F74" s="20">
        <v>29.09</v>
      </c>
      <c r="G74" s="21">
        <f t="shared" si="2"/>
        <v>5.7999999999999996E-3</v>
      </c>
    </row>
    <row r="75" spans="1:7" ht="12.95" customHeight="1">
      <c r="A75" s="17"/>
      <c r="B75" s="18" t="s">
        <v>201</v>
      </c>
      <c r="C75" s="16" t="s">
        <v>202</v>
      </c>
      <c r="D75" s="16" t="s">
        <v>70</v>
      </c>
      <c r="E75" s="19">
        <v>14739</v>
      </c>
      <c r="F75" s="20">
        <v>27.73</v>
      </c>
      <c r="G75" s="21">
        <f t="shared" si="2"/>
        <v>5.4999999999999997E-3</v>
      </c>
    </row>
    <row r="76" spans="1:7" ht="12.95" customHeight="1">
      <c r="A76" s="17"/>
      <c r="B76" s="18" t="s">
        <v>405</v>
      </c>
      <c r="C76" s="16" t="s">
        <v>406</v>
      </c>
      <c r="D76" s="16" t="s">
        <v>50</v>
      </c>
      <c r="E76" s="19">
        <v>2181</v>
      </c>
      <c r="F76" s="20">
        <v>25.97</v>
      </c>
      <c r="G76" s="21">
        <f t="shared" si="2"/>
        <v>5.1000000000000004E-3</v>
      </c>
    </row>
    <row r="77" spans="1:7" ht="12.95" customHeight="1">
      <c r="A77" s="17"/>
      <c r="B77" s="18" t="s">
        <v>366</v>
      </c>
      <c r="C77" s="16" t="s">
        <v>367</v>
      </c>
      <c r="D77" s="16" t="s">
        <v>13</v>
      </c>
      <c r="E77" s="19">
        <v>836</v>
      </c>
      <c r="F77" s="20">
        <v>17.899999999999999</v>
      </c>
      <c r="G77" s="21">
        <f t="shared" si="2"/>
        <v>3.5000000000000001E-3</v>
      </c>
    </row>
    <row r="78" spans="1:7" ht="12.95" customHeight="1">
      <c r="A78" s="17"/>
      <c r="B78" s="18" t="s">
        <v>368</v>
      </c>
      <c r="C78" s="16" t="s">
        <v>369</v>
      </c>
      <c r="D78" s="16" t="s">
        <v>13</v>
      </c>
      <c r="E78" s="19">
        <v>2894</v>
      </c>
      <c r="F78" s="20">
        <v>8.99</v>
      </c>
      <c r="G78" s="21">
        <f t="shared" si="2"/>
        <v>1.8E-3</v>
      </c>
    </row>
    <row r="79" spans="1:7" ht="12.95" customHeight="1">
      <c r="A79" s="17"/>
      <c r="B79" s="18" t="s">
        <v>407</v>
      </c>
      <c r="C79" s="16" t="s">
        <v>408</v>
      </c>
      <c r="D79" s="16" t="s">
        <v>11</v>
      </c>
      <c r="E79" s="19">
        <v>1000</v>
      </c>
      <c r="F79" s="20">
        <v>3.75</v>
      </c>
      <c r="G79" s="21">
        <f t="shared" si="2"/>
        <v>6.9999999999999999E-4</v>
      </c>
    </row>
    <row r="80" spans="1:7" ht="12.95" customHeight="1">
      <c r="A80" s="1"/>
      <c r="B80" s="15" t="s">
        <v>52</v>
      </c>
      <c r="C80" s="16" t="s">
        <v>0</v>
      </c>
      <c r="D80" s="16" t="s">
        <v>0</v>
      </c>
      <c r="E80" s="16" t="s">
        <v>0</v>
      </c>
      <c r="F80" s="22">
        <f>SUM(F7:F79)</f>
        <v>4861.5499999999984</v>
      </c>
      <c r="G80" s="23">
        <f>SUM(G7:G79)</f>
        <v>0.9635999999999999</v>
      </c>
    </row>
    <row r="81" spans="1:7" ht="12.95" customHeight="1">
      <c r="A81" s="1"/>
      <c r="B81" s="15" t="s">
        <v>53</v>
      </c>
      <c r="C81" s="16" t="s">
        <v>0</v>
      </c>
      <c r="D81" s="16" t="s">
        <v>0</v>
      </c>
      <c r="E81" s="16" t="s">
        <v>0</v>
      </c>
      <c r="F81" s="32" t="s">
        <v>54</v>
      </c>
      <c r="G81" s="33" t="s">
        <v>54</v>
      </c>
    </row>
    <row r="82" spans="1:7" ht="12.95" customHeight="1">
      <c r="A82" s="1"/>
      <c r="B82" s="34" t="s">
        <v>52</v>
      </c>
      <c r="C82" s="35" t="s">
        <v>0</v>
      </c>
      <c r="D82" s="35" t="s">
        <v>0</v>
      </c>
      <c r="E82" s="35" t="s">
        <v>0</v>
      </c>
      <c r="F82" s="32" t="s">
        <v>54</v>
      </c>
      <c r="G82" s="33" t="s">
        <v>54</v>
      </c>
    </row>
    <row r="83" spans="1:7" ht="12.95" customHeight="1">
      <c r="A83" s="1"/>
      <c r="B83" s="24" t="s">
        <v>55</v>
      </c>
      <c r="C83" s="25" t="s">
        <v>0</v>
      </c>
      <c r="D83" s="26" t="s">
        <v>0</v>
      </c>
      <c r="E83" s="25" t="s">
        <v>0</v>
      </c>
      <c r="F83" s="22">
        <f>+F80</f>
        <v>4861.5499999999984</v>
      </c>
      <c r="G83" s="23">
        <f>+G80</f>
        <v>0.9635999999999999</v>
      </c>
    </row>
    <row r="84" spans="1:7" ht="12.95" customHeight="1">
      <c r="A84" s="1"/>
      <c r="B84" s="24" t="s">
        <v>56</v>
      </c>
      <c r="C84" s="25" t="s">
        <v>0</v>
      </c>
      <c r="D84" s="26" t="s">
        <v>0</v>
      </c>
      <c r="E84" s="25" t="s">
        <v>0</v>
      </c>
      <c r="F84" s="27">
        <f>+F85-F83</f>
        <v>182.41000000000167</v>
      </c>
      <c r="G84" s="23">
        <f>+G85-G83</f>
        <v>3.6400000000000099E-2</v>
      </c>
    </row>
    <row r="85" spans="1:7" ht="12.95" customHeight="1" thickBot="1">
      <c r="A85" s="1"/>
      <c r="B85" s="28" t="s">
        <v>57</v>
      </c>
      <c r="C85" s="29" t="s">
        <v>0</v>
      </c>
      <c r="D85" s="29" t="s">
        <v>0</v>
      </c>
      <c r="E85" s="29" t="s">
        <v>0</v>
      </c>
      <c r="F85" s="30">
        <v>5043.96</v>
      </c>
      <c r="G85" s="31">
        <v>1</v>
      </c>
    </row>
    <row r="86" spans="1:7" ht="12.95" customHeight="1">
      <c r="A86" s="1"/>
      <c r="B86" s="5"/>
      <c r="C86" s="1"/>
      <c r="D86" s="1"/>
      <c r="E86" s="1"/>
      <c r="F86" s="1"/>
      <c r="G86" s="1"/>
    </row>
  </sheetData>
  <sortState ref="B7:G58">
    <sortCondition descending="1" ref="G7:G58"/>
  </sortState>
  <pageMargins left="0" right="0" top="0" bottom="0" header="0" footer="0"/>
  <pageSetup paperSize="8" scale="97" firstPageNumber="0" pageOrder="overThenDown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G71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20.140625" style="2" customWidth="1"/>
    <col min="4" max="4" width="17.5703125" style="2" customWidth="1"/>
    <col min="5" max="5" width="9.710937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7" ht="16.5" customHeight="1">
      <c r="A1" s="1"/>
      <c r="B1" s="5" t="s">
        <v>81</v>
      </c>
      <c r="C1" s="1"/>
      <c r="D1" s="1"/>
      <c r="E1" s="1"/>
      <c r="F1" s="1"/>
      <c r="G1" s="1"/>
    </row>
    <row r="2" spans="1:7" ht="12.95" customHeight="1">
      <c r="A2" s="1"/>
      <c r="B2" s="6" t="s">
        <v>0</v>
      </c>
      <c r="C2" s="1"/>
      <c r="D2" s="1"/>
      <c r="E2" s="1"/>
      <c r="F2" s="1"/>
      <c r="G2" s="1"/>
    </row>
    <row r="3" spans="1:7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7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7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7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7" ht="12.95" customHeight="1">
      <c r="A7" s="17"/>
      <c r="B7" s="18" t="s">
        <v>113</v>
      </c>
      <c r="C7" s="16" t="s">
        <v>29</v>
      </c>
      <c r="D7" s="16" t="s">
        <v>11</v>
      </c>
      <c r="E7" s="19">
        <v>5042</v>
      </c>
      <c r="F7" s="20">
        <v>143.66</v>
      </c>
      <c r="G7" s="21">
        <f t="shared" ref="G7:G38" si="0">+ROUND(F7/$F$70,4)</f>
        <v>5.3100000000000001E-2</v>
      </c>
    </row>
    <row r="8" spans="1:7" ht="12.95" customHeight="1">
      <c r="A8" s="17"/>
      <c r="B8" s="18" t="s">
        <v>106</v>
      </c>
      <c r="C8" s="16" t="s">
        <v>10</v>
      </c>
      <c r="D8" s="16" t="s">
        <v>11</v>
      </c>
      <c r="E8" s="19">
        <v>11891</v>
      </c>
      <c r="F8" s="20">
        <v>134.88999999999999</v>
      </c>
      <c r="G8" s="21">
        <f t="shared" si="0"/>
        <v>4.99E-2</v>
      </c>
    </row>
    <row r="9" spans="1:7" ht="12.95" customHeight="1">
      <c r="A9" s="17"/>
      <c r="B9" s="18" t="s">
        <v>255</v>
      </c>
      <c r="C9" s="16" t="s">
        <v>256</v>
      </c>
      <c r="D9" s="16" t="s">
        <v>62</v>
      </c>
      <c r="E9" s="19">
        <v>8000</v>
      </c>
      <c r="F9" s="20">
        <v>120.14</v>
      </c>
      <c r="G9" s="21">
        <f t="shared" si="0"/>
        <v>4.4400000000000002E-2</v>
      </c>
    </row>
    <row r="10" spans="1:7" ht="12.95" customHeight="1">
      <c r="A10" s="17"/>
      <c r="B10" s="18" t="s">
        <v>201</v>
      </c>
      <c r="C10" s="16" t="s">
        <v>202</v>
      </c>
      <c r="D10" s="16" t="s">
        <v>70</v>
      </c>
      <c r="E10" s="19">
        <v>55934</v>
      </c>
      <c r="F10" s="20">
        <v>105.24</v>
      </c>
      <c r="G10" s="21">
        <f t="shared" si="0"/>
        <v>3.8899999999999997E-2</v>
      </c>
    </row>
    <row r="11" spans="1:7" ht="12.95" customHeight="1">
      <c r="A11" s="17"/>
      <c r="B11" s="18" t="s">
        <v>133</v>
      </c>
      <c r="C11" s="16" t="s">
        <v>63</v>
      </c>
      <c r="D11" s="16" t="s">
        <v>37</v>
      </c>
      <c r="E11" s="19">
        <v>2075</v>
      </c>
      <c r="F11" s="20">
        <v>103.16</v>
      </c>
      <c r="G11" s="21">
        <f t="shared" si="0"/>
        <v>3.8100000000000002E-2</v>
      </c>
    </row>
    <row r="12" spans="1:7" ht="12.95" customHeight="1">
      <c r="A12" s="17"/>
      <c r="B12" s="18" t="s">
        <v>304</v>
      </c>
      <c r="C12" s="16" t="s">
        <v>305</v>
      </c>
      <c r="D12" s="16" t="s">
        <v>11</v>
      </c>
      <c r="E12" s="19">
        <v>9900</v>
      </c>
      <c r="F12" s="20">
        <v>85.56</v>
      </c>
      <c r="G12" s="21">
        <f t="shared" si="0"/>
        <v>3.1600000000000003E-2</v>
      </c>
    </row>
    <row r="13" spans="1:7" ht="12.95" customHeight="1">
      <c r="A13" s="17"/>
      <c r="B13" s="18" t="s">
        <v>407</v>
      </c>
      <c r="C13" s="16" t="s">
        <v>408</v>
      </c>
      <c r="D13" s="16" t="s">
        <v>11</v>
      </c>
      <c r="E13" s="19">
        <v>22000</v>
      </c>
      <c r="F13" s="20">
        <v>82.58</v>
      </c>
      <c r="G13" s="21">
        <f t="shared" si="0"/>
        <v>3.0499999999999999E-2</v>
      </c>
    </row>
    <row r="14" spans="1:7" ht="12.95" customHeight="1">
      <c r="A14" s="17"/>
      <c r="B14" s="18" t="s">
        <v>159</v>
      </c>
      <c r="C14" s="16" t="s">
        <v>160</v>
      </c>
      <c r="D14" s="16" t="s">
        <v>33</v>
      </c>
      <c r="E14" s="19">
        <v>6028</v>
      </c>
      <c r="F14" s="20">
        <v>77.56</v>
      </c>
      <c r="G14" s="21">
        <f t="shared" si="0"/>
        <v>2.87E-2</v>
      </c>
    </row>
    <row r="15" spans="1:7" ht="12.95" customHeight="1">
      <c r="A15" s="17"/>
      <c r="B15" s="18" t="s">
        <v>253</v>
      </c>
      <c r="C15" s="16" t="s">
        <v>254</v>
      </c>
      <c r="D15" s="16" t="s">
        <v>102</v>
      </c>
      <c r="E15" s="19">
        <v>108008</v>
      </c>
      <c r="F15" s="20">
        <v>72.099999999999994</v>
      </c>
      <c r="G15" s="21">
        <f t="shared" si="0"/>
        <v>2.6700000000000002E-2</v>
      </c>
    </row>
    <row r="16" spans="1:7" ht="12.95" customHeight="1">
      <c r="A16" s="17"/>
      <c r="B16" s="18" t="s">
        <v>122</v>
      </c>
      <c r="C16" s="16" t="s">
        <v>27</v>
      </c>
      <c r="D16" s="16" t="s">
        <v>28</v>
      </c>
      <c r="E16" s="19">
        <v>790</v>
      </c>
      <c r="F16" s="20">
        <v>70.02</v>
      </c>
      <c r="G16" s="21">
        <f t="shared" si="0"/>
        <v>2.5899999999999999E-2</v>
      </c>
    </row>
    <row r="17" spans="1:7" ht="12.95" customHeight="1">
      <c r="A17" s="17"/>
      <c r="B17" s="18" t="s">
        <v>126</v>
      </c>
      <c r="C17" s="16" t="s">
        <v>69</v>
      </c>
      <c r="D17" s="16" t="s">
        <v>37</v>
      </c>
      <c r="E17" s="19">
        <v>6218</v>
      </c>
      <c r="F17" s="20">
        <v>67.94</v>
      </c>
      <c r="G17" s="21">
        <f t="shared" si="0"/>
        <v>2.5100000000000001E-2</v>
      </c>
    </row>
    <row r="18" spans="1:7" ht="12.95" customHeight="1">
      <c r="A18" s="17"/>
      <c r="B18" s="18" t="s">
        <v>137</v>
      </c>
      <c r="C18" s="16" t="s">
        <v>75</v>
      </c>
      <c r="D18" s="16" t="s">
        <v>65</v>
      </c>
      <c r="E18" s="19">
        <v>1696</v>
      </c>
      <c r="F18" s="20">
        <v>66.959999999999994</v>
      </c>
      <c r="G18" s="21">
        <f t="shared" si="0"/>
        <v>2.4799999999999999E-2</v>
      </c>
    </row>
    <row r="19" spans="1:7" ht="12.95" customHeight="1">
      <c r="A19" s="17"/>
      <c r="B19" s="18" t="s">
        <v>146</v>
      </c>
      <c r="C19" s="16" t="s">
        <v>93</v>
      </c>
      <c r="D19" s="16" t="s">
        <v>37</v>
      </c>
      <c r="E19" s="19">
        <v>5867</v>
      </c>
      <c r="F19" s="20">
        <v>65.75</v>
      </c>
      <c r="G19" s="21">
        <f t="shared" si="0"/>
        <v>2.4299999999999999E-2</v>
      </c>
    </row>
    <row r="20" spans="1:7" ht="12.95" customHeight="1">
      <c r="A20" s="17"/>
      <c r="B20" s="18" t="s">
        <v>300</v>
      </c>
      <c r="C20" s="16" t="s">
        <v>301</v>
      </c>
      <c r="D20" s="16" t="s">
        <v>11</v>
      </c>
      <c r="E20" s="19">
        <v>1742</v>
      </c>
      <c r="F20" s="20">
        <v>65.16</v>
      </c>
      <c r="G20" s="21">
        <f t="shared" si="0"/>
        <v>2.41E-2</v>
      </c>
    </row>
    <row r="21" spans="1:7" ht="12.95" customHeight="1">
      <c r="A21" s="17"/>
      <c r="B21" s="18" t="s">
        <v>318</v>
      </c>
      <c r="C21" s="16" t="s">
        <v>319</v>
      </c>
      <c r="D21" s="16" t="s">
        <v>11</v>
      </c>
      <c r="E21" s="19">
        <v>29000</v>
      </c>
      <c r="F21" s="20">
        <v>62.86</v>
      </c>
      <c r="G21" s="21">
        <f t="shared" si="0"/>
        <v>2.3199999999999998E-2</v>
      </c>
    </row>
    <row r="22" spans="1:7" ht="12.95" customHeight="1">
      <c r="A22" s="17"/>
      <c r="B22" s="18" t="s">
        <v>203</v>
      </c>
      <c r="C22" s="16" t="s">
        <v>204</v>
      </c>
      <c r="D22" s="16" t="s">
        <v>50</v>
      </c>
      <c r="E22" s="19">
        <v>6927</v>
      </c>
      <c r="F22" s="20">
        <v>62.05</v>
      </c>
      <c r="G22" s="21">
        <f t="shared" si="0"/>
        <v>2.29E-2</v>
      </c>
    </row>
    <row r="23" spans="1:7" ht="12.95" customHeight="1">
      <c r="A23" s="17"/>
      <c r="B23" s="18" t="s">
        <v>224</v>
      </c>
      <c r="C23" s="16" t="s">
        <v>225</v>
      </c>
      <c r="D23" s="16" t="s">
        <v>11</v>
      </c>
      <c r="E23" s="19">
        <v>8168</v>
      </c>
      <c r="F23" s="20">
        <v>56.26</v>
      </c>
      <c r="G23" s="21">
        <f t="shared" si="0"/>
        <v>2.0799999999999999E-2</v>
      </c>
    </row>
    <row r="24" spans="1:7" ht="12.95" customHeight="1">
      <c r="A24" s="17"/>
      <c r="B24" s="18" t="s">
        <v>271</v>
      </c>
      <c r="C24" s="16" t="s">
        <v>272</v>
      </c>
      <c r="D24" s="16" t="s">
        <v>31</v>
      </c>
      <c r="E24" s="19">
        <v>7406</v>
      </c>
      <c r="F24" s="20">
        <v>55.84</v>
      </c>
      <c r="G24" s="21">
        <f t="shared" si="0"/>
        <v>2.06E-2</v>
      </c>
    </row>
    <row r="25" spans="1:7" ht="12.95" customHeight="1">
      <c r="A25" s="17"/>
      <c r="B25" s="18" t="s">
        <v>269</v>
      </c>
      <c r="C25" s="16" t="s">
        <v>270</v>
      </c>
      <c r="D25" s="16" t="s">
        <v>37</v>
      </c>
      <c r="E25" s="19">
        <v>21203</v>
      </c>
      <c r="F25" s="20">
        <v>54.8</v>
      </c>
      <c r="G25" s="21">
        <f t="shared" si="0"/>
        <v>2.0299999999999999E-2</v>
      </c>
    </row>
    <row r="26" spans="1:7" ht="12.95" customHeight="1">
      <c r="A26" s="17"/>
      <c r="B26" s="18" t="s">
        <v>161</v>
      </c>
      <c r="C26" s="16" t="s">
        <v>409</v>
      </c>
      <c r="D26" s="16" t="s">
        <v>70</v>
      </c>
      <c r="E26" s="19">
        <v>18675</v>
      </c>
      <c r="F26" s="20">
        <v>52.08</v>
      </c>
      <c r="G26" s="21">
        <f t="shared" si="0"/>
        <v>1.9300000000000001E-2</v>
      </c>
    </row>
    <row r="27" spans="1:7" ht="12.95" customHeight="1">
      <c r="A27" s="17"/>
      <c r="B27" s="18" t="s">
        <v>370</v>
      </c>
      <c r="C27" s="16" t="s">
        <v>371</v>
      </c>
      <c r="D27" s="16" t="s">
        <v>23</v>
      </c>
      <c r="E27" s="19">
        <v>1000</v>
      </c>
      <c r="F27" s="20">
        <v>51.63</v>
      </c>
      <c r="G27" s="21">
        <f t="shared" si="0"/>
        <v>1.9099999999999999E-2</v>
      </c>
    </row>
    <row r="28" spans="1:7" ht="12.95" customHeight="1">
      <c r="A28" s="17"/>
      <c r="B28" s="18" t="s">
        <v>352</v>
      </c>
      <c r="C28" s="16" t="s">
        <v>353</v>
      </c>
      <c r="D28" s="16" t="s">
        <v>31</v>
      </c>
      <c r="E28" s="19">
        <v>2884</v>
      </c>
      <c r="F28" s="20">
        <v>51.58</v>
      </c>
      <c r="G28" s="21">
        <f t="shared" si="0"/>
        <v>1.9099999999999999E-2</v>
      </c>
    </row>
    <row r="29" spans="1:7" ht="12.95" customHeight="1">
      <c r="A29" s="17"/>
      <c r="B29" s="18" t="s">
        <v>267</v>
      </c>
      <c r="C29" s="16" t="s">
        <v>268</v>
      </c>
      <c r="D29" s="16" t="s">
        <v>66</v>
      </c>
      <c r="E29" s="19">
        <v>224</v>
      </c>
      <c r="F29" s="20">
        <v>50.81</v>
      </c>
      <c r="G29" s="21">
        <f t="shared" si="0"/>
        <v>1.8800000000000001E-2</v>
      </c>
    </row>
    <row r="30" spans="1:7" ht="12.95" customHeight="1">
      <c r="A30" s="17"/>
      <c r="B30" s="18" t="s">
        <v>354</v>
      </c>
      <c r="C30" s="16" t="s">
        <v>355</v>
      </c>
      <c r="D30" s="16" t="s">
        <v>13</v>
      </c>
      <c r="E30" s="19">
        <v>2695</v>
      </c>
      <c r="F30" s="20">
        <v>50.64</v>
      </c>
      <c r="G30" s="21">
        <f t="shared" si="0"/>
        <v>1.8700000000000001E-2</v>
      </c>
    </row>
    <row r="31" spans="1:7" ht="12.95" customHeight="1">
      <c r="A31" s="17"/>
      <c r="B31" s="18" t="s">
        <v>131</v>
      </c>
      <c r="C31" s="16" t="s">
        <v>60</v>
      </c>
      <c r="D31" s="16" t="s">
        <v>50</v>
      </c>
      <c r="E31" s="19">
        <v>7147</v>
      </c>
      <c r="F31" s="20">
        <v>50.04</v>
      </c>
      <c r="G31" s="21">
        <f t="shared" si="0"/>
        <v>1.8499999999999999E-2</v>
      </c>
    </row>
    <row r="32" spans="1:7" ht="12.95" customHeight="1">
      <c r="A32" s="17"/>
      <c r="B32" s="18" t="s">
        <v>156</v>
      </c>
      <c r="C32" s="16" t="s">
        <v>82</v>
      </c>
      <c r="D32" s="16" t="s">
        <v>273</v>
      </c>
      <c r="E32" s="19">
        <v>250</v>
      </c>
      <c r="F32" s="20">
        <v>48.46</v>
      </c>
      <c r="G32" s="21">
        <f t="shared" si="0"/>
        <v>1.7899999999999999E-2</v>
      </c>
    </row>
    <row r="33" spans="1:7" ht="12.95" customHeight="1">
      <c r="A33" s="17"/>
      <c r="B33" s="18" t="s">
        <v>277</v>
      </c>
      <c r="C33" s="16" t="s">
        <v>278</v>
      </c>
      <c r="D33" s="16" t="s">
        <v>279</v>
      </c>
      <c r="E33" s="19">
        <v>1103</v>
      </c>
      <c r="F33" s="20">
        <v>46.36</v>
      </c>
      <c r="G33" s="21">
        <f t="shared" si="0"/>
        <v>1.7100000000000001E-2</v>
      </c>
    </row>
    <row r="34" spans="1:7" ht="12.95" customHeight="1">
      <c r="A34" s="17"/>
      <c r="B34" s="18" t="s">
        <v>265</v>
      </c>
      <c r="C34" s="16" t="s">
        <v>266</v>
      </c>
      <c r="D34" s="16" t="s">
        <v>33</v>
      </c>
      <c r="E34" s="19">
        <v>634</v>
      </c>
      <c r="F34" s="20">
        <v>43.57</v>
      </c>
      <c r="G34" s="21">
        <f t="shared" si="0"/>
        <v>1.61E-2</v>
      </c>
    </row>
    <row r="35" spans="1:7" ht="12.95" customHeight="1">
      <c r="A35" s="17"/>
      <c r="B35" s="18" t="s">
        <v>395</v>
      </c>
      <c r="C35" s="16" t="s">
        <v>396</v>
      </c>
      <c r="D35" s="16" t="s">
        <v>11</v>
      </c>
      <c r="E35" s="19">
        <v>5000</v>
      </c>
      <c r="F35" s="20">
        <v>42.19</v>
      </c>
      <c r="G35" s="21">
        <f t="shared" si="0"/>
        <v>1.5599999999999999E-2</v>
      </c>
    </row>
    <row r="36" spans="1:7" ht="12.95" customHeight="1">
      <c r="A36" s="17"/>
      <c r="B36" s="18" t="s">
        <v>130</v>
      </c>
      <c r="C36" s="16" t="s">
        <v>61</v>
      </c>
      <c r="D36" s="16" t="s">
        <v>62</v>
      </c>
      <c r="E36" s="19">
        <v>13108</v>
      </c>
      <c r="F36" s="20">
        <v>40.86</v>
      </c>
      <c r="G36" s="21">
        <f t="shared" si="0"/>
        <v>1.5100000000000001E-2</v>
      </c>
    </row>
    <row r="37" spans="1:7" ht="12.95" customHeight="1">
      <c r="A37" s="17"/>
      <c r="B37" s="18" t="s">
        <v>276</v>
      </c>
      <c r="C37" s="16" t="s">
        <v>189</v>
      </c>
      <c r="D37" s="16" t="s">
        <v>13</v>
      </c>
      <c r="E37" s="19">
        <v>3159</v>
      </c>
      <c r="F37" s="20">
        <v>38.24</v>
      </c>
      <c r="G37" s="21">
        <f t="shared" si="0"/>
        <v>1.41E-2</v>
      </c>
    </row>
    <row r="38" spans="1:7" ht="12.95" customHeight="1">
      <c r="A38" s="17"/>
      <c r="B38" s="18" t="s">
        <v>145</v>
      </c>
      <c r="C38" s="16" t="s">
        <v>101</v>
      </c>
      <c r="D38" s="16" t="s">
        <v>65</v>
      </c>
      <c r="E38" s="19">
        <v>2159</v>
      </c>
      <c r="F38" s="20">
        <v>32.56</v>
      </c>
      <c r="G38" s="21">
        <f t="shared" si="0"/>
        <v>1.2E-2</v>
      </c>
    </row>
    <row r="39" spans="1:7" ht="12.95" customHeight="1">
      <c r="A39" s="17"/>
      <c r="B39" s="18" t="s">
        <v>391</v>
      </c>
      <c r="C39" s="16" t="s">
        <v>392</v>
      </c>
      <c r="D39" s="16" t="s">
        <v>37</v>
      </c>
      <c r="E39" s="19">
        <v>1800</v>
      </c>
      <c r="F39" s="20">
        <v>32.36</v>
      </c>
      <c r="G39" s="21">
        <f t="shared" ref="G39:G64" si="1">+ROUND(F39/$F$70,4)</f>
        <v>1.2E-2</v>
      </c>
    </row>
    <row r="40" spans="1:7" ht="12.95" customHeight="1">
      <c r="A40" s="17"/>
      <c r="B40" s="18" t="s">
        <v>339</v>
      </c>
      <c r="C40" s="16" t="s">
        <v>340</v>
      </c>
      <c r="D40" s="16" t="s">
        <v>11</v>
      </c>
      <c r="E40" s="19">
        <v>4000</v>
      </c>
      <c r="F40" s="20">
        <v>30.96</v>
      </c>
      <c r="G40" s="21">
        <f t="shared" si="1"/>
        <v>1.14E-2</v>
      </c>
    </row>
    <row r="41" spans="1:7" ht="12.95" customHeight="1">
      <c r="A41" s="17"/>
      <c r="B41" s="18" t="s">
        <v>401</v>
      </c>
      <c r="C41" s="16" t="s">
        <v>402</v>
      </c>
      <c r="D41" s="16" t="s">
        <v>62</v>
      </c>
      <c r="E41" s="19">
        <v>350</v>
      </c>
      <c r="F41" s="20">
        <v>27.64</v>
      </c>
      <c r="G41" s="21">
        <f t="shared" si="1"/>
        <v>1.0200000000000001E-2</v>
      </c>
    </row>
    <row r="42" spans="1:7" ht="12.95" customHeight="1">
      <c r="A42" s="17"/>
      <c r="B42" s="18" t="s">
        <v>314</v>
      </c>
      <c r="C42" s="16" t="s">
        <v>315</v>
      </c>
      <c r="D42" s="16" t="s">
        <v>21</v>
      </c>
      <c r="E42" s="19">
        <v>720</v>
      </c>
      <c r="F42" s="20">
        <v>27.19</v>
      </c>
      <c r="G42" s="21">
        <f t="shared" si="1"/>
        <v>1.01E-2</v>
      </c>
    </row>
    <row r="43" spans="1:7" ht="12.95" customHeight="1">
      <c r="A43" s="17"/>
      <c r="B43" s="18" t="s">
        <v>282</v>
      </c>
      <c r="C43" s="16" t="s">
        <v>283</v>
      </c>
      <c r="D43" s="16" t="s">
        <v>31</v>
      </c>
      <c r="E43" s="19">
        <v>1711</v>
      </c>
      <c r="F43" s="20">
        <v>25.9</v>
      </c>
      <c r="G43" s="21">
        <f t="shared" si="1"/>
        <v>9.5999999999999992E-3</v>
      </c>
    </row>
    <row r="44" spans="1:7" ht="12.95" customHeight="1">
      <c r="A44" s="17"/>
      <c r="B44" s="18" t="s">
        <v>343</v>
      </c>
      <c r="C44" s="16" t="s">
        <v>344</v>
      </c>
      <c r="D44" s="16" t="s">
        <v>23</v>
      </c>
      <c r="E44" s="19">
        <v>1300</v>
      </c>
      <c r="F44" s="20">
        <v>25.7</v>
      </c>
      <c r="G44" s="21">
        <f t="shared" si="1"/>
        <v>9.4999999999999998E-3</v>
      </c>
    </row>
    <row r="45" spans="1:7" ht="12.95" customHeight="1">
      <c r="A45" s="17"/>
      <c r="B45" s="18" t="s">
        <v>410</v>
      </c>
      <c r="C45" s="16" t="s">
        <v>411</v>
      </c>
      <c r="D45" s="16" t="s">
        <v>37</v>
      </c>
      <c r="E45" s="19">
        <v>2284</v>
      </c>
      <c r="F45" s="20">
        <v>24.39</v>
      </c>
      <c r="G45" s="21">
        <f t="shared" si="1"/>
        <v>8.9999999999999993E-3</v>
      </c>
    </row>
    <row r="46" spans="1:7" ht="12.95" customHeight="1">
      <c r="A46" s="17"/>
      <c r="B46" s="18" t="s">
        <v>356</v>
      </c>
      <c r="C46" s="16" t="s">
        <v>357</v>
      </c>
      <c r="D46" s="16" t="s">
        <v>155</v>
      </c>
      <c r="E46" s="19">
        <v>701</v>
      </c>
      <c r="F46" s="20">
        <v>24.15</v>
      </c>
      <c r="G46" s="21">
        <f t="shared" si="1"/>
        <v>8.8999999999999999E-3</v>
      </c>
    </row>
    <row r="47" spans="1:7" ht="12.95" customHeight="1">
      <c r="A47" s="17"/>
      <c r="B47" s="18" t="s">
        <v>205</v>
      </c>
      <c r="C47" s="16" t="s">
        <v>206</v>
      </c>
      <c r="D47" s="16" t="s">
        <v>37</v>
      </c>
      <c r="E47" s="19">
        <v>9104</v>
      </c>
      <c r="F47" s="20">
        <v>23.35</v>
      </c>
      <c r="G47" s="21">
        <f t="shared" si="1"/>
        <v>8.6E-3</v>
      </c>
    </row>
    <row r="48" spans="1:7" ht="12.95" customHeight="1">
      <c r="A48" s="17"/>
      <c r="B48" s="18" t="s">
        <v>412</v>
      </c>
      <c r="C48" s="16" t="s">
        <v>413</v>
      </c>
      <c r="D48" s="16" t="s">
        <v>50</v>
      </c>
      <c r="E48" s="19">
        <v>7176</v>
      </c>
      <c r="F48" s="20">
        <v>23.26</v>
      </c>
      <c r="G48" s="21">
        <f t="shared" si="1"/>
        <v>8.6E-3</v>
      </c>
    </row>
    <row r="49" spans="1:7" ht="12.95" customHeight="1">
      <c r="A49" s="17"/>
      <c r="B49" s="18" t="s">
        <v>306</v>
      </c>
      <c r="C49" s="16" t="s">
        <v>307</v>
      </c>
      <c r="D49" s="16" t="s">
        <v>11</v>
      </c>
      <c r="E49" s="19">
        <v>3315</v>
      </c>
      <c r="F49" s="20">
        <v>22.9</v>
      </c>
      <c r="G49" s="21">
        <f t="shared" si="1"/>
        <v>8.5000000000000006E-3</v>
      </c>
    </row>
    <row r="50" spans="1:7" ht="12.95" customHeight="1">
      <c r="A50" s="17"/>
      <c r="B50" s="18" t="s">
        <v>138</v>
      </c>
      <c r="C50" s="16" t="s">
        <v>76</v>
      </c>
      <c r="D50" s="16" t="s">
        <v>11</v>
      </c>
      <c r="E50" s="19">
        <v>3558</v>
      </c>
      <c r="F50" s="20">
        <v>22.71</v>
      </c>
      <c r="G50" s="21">
        <f t="shared" si="1"/>
        <v>8.3999999999999995E-3</v>
      </c>
    </row>
    <row r="51" spans="1:7" ht="12.95" customHeight="1">
      <c r="A51" s="17"/>
      <c r="B51" s="18" t="s">
        <v>182</v>
      </c>
      <c r="C51" s="16" t="s">
        <v>183</v>
      </c>
      <c r="D51" s="16" t="s">
        <v>62</v>
      </c>
      <c r="E51" s="19">
        <v>9625</v>
      </c>
      <c r="F51" s="20">
        <v>21.36</v>
      </c>
      <c r="G51" s="21">
        <f t="shared" si="1"/>
        <v>7.9000000000000008E-3</v>
      </c>
    </row>
    <row r="52" spans="1:7" ht="12.95" customHeight="1">
      <c r="A52" s="17"/>
      <c r="B52" s="18" t="s">
        <v>414</v>
      </c>
      <c r="C52" s="16" t="s">
        <v>64</v>
      </c>
      <c r="D52" s="16" t="s">
        <v>65</v>
      </c>
      <c r="E52" s="19">
        <v>131</v>
      </c>
      <c r="F52" s="20">
        <v>21.2</v>
      </c>
      <c r="G52" s="21">
        <f t="shared" si="1"/>
        <v>7.7999999999999996E-3</v>
      </c>
    </row>
    <row r="53" spans="1:7" ht="12.95" customHeight="1">
      <c r="A53" s="17"/>
      <c r="B53" s="18" t="s">
        <v>125</v>
      </c>
      <c r="C53" s="16" t="s">
        <v>86</v>
      </c>
      <c r="D53" s="16" t="s">
        <v>23</v>
      </c>
      <c r="E53" s="19">
        <v>3862</v>
      </c>
      <c r="F53" s="20">
        <v>20.98</v>
      </c>
      <c r="G53" s="21">
        <f t="shared" si="1"/>
        <v>7.7999999999999996E-3</v>
      </c>
    </row>
    <row r="54" spans="1:7" ht="12.95" customHeight="1">
      <c r="A54" s="17"/>
      <c r="B54" s="18" t="s">
        <v>324</v>
      </c>
      <c r="C54" s="16" t="s">
        <v>325</v>
      </c>
      <c r="D54" s="16" t="s">
        <v>23</v>
      </c>
      <c r="E54" s="19">
        <v>3000</v>
      </c>
      <c r="F54" s="20">
        <v>19.649999999999999</v>
      </c>
      <c r="G54" s="21">
        <f t="shared" si="1"/>
        <v>7.3000000000000001E-3</v>
      </c>
    </row>
    <row r="55" spans="1:7" ht="12.95" customHeight="1">
      <c r="A55" s="17"/>
      <c r="B55" s="18" t="s">
        <v>243</v>
      </c>
      <c r="C55" s="16" t="s">
        <v>244</v>
      </c>
      <c r="D55" s="16" t="s">
        <v>36</v>
      </c>
      <c r="E55" s="19">
        <v>1816</v>
      </c>
      <c r="F55" s="20">
        <v>19.48</v>
      </c>
      <c r="G55" s="21">
        <f t="shared" si="1"/>
        <v>7.1999999999999998E-3</v>
      </c>
    </row>
    <row r="56" spans="1:7" ht="12.95" customHeight="1">
      <c r="A56" s="17"/>
      <c r="B56" s="18" t="s">
        <v>358</v>
      </c>
      <c r="C56" s="16" t="s">
        <v>359</v>
      </c>
      <c r="D56" s="16" t="s">
        <v>62</v>
      </c>
      <c r="E56" s="19">
        <v>3137</v>
      </c>
      <c r="F56" s="20">
        <v>17.309999999999999</v>
      </c>
      <c r="G56" s="21">
        <f t="shared" si="1"/>
        <v>6.4000000000000003E-3</v>
      </c>
    </row>
    <row r="57" spans="1:7" ht="12.95" customHeight="1">
      <c r="A57" s="17"/>
      <c r="B57" s="18" t="s">
        <v>297</v>
      </c>
      <c r="C57" s="16" t="s">
        <v>298</v>
      </c>
      <c r="D57" s="16" t="s">
        <v>50</v>
      </c>
      <c r="E57" s="19">
        <v>962</v>
      </c>
      <c r="F57" s="20">
        <v>16.760000000000002</v>
      </c>
      <c r="G57" s="21">
        <f t="shared" si="1"/>
        <v>6.1999999999999998E-3</v>
      </c>
    </row>
    <row r="58" spans="1:7" ht="12.95" customHeight="1">
      <c r="A58" s="17"/>
      <c r="B58" s="18" t="s">
        <v>415</v>
      </c>
      <c r="C58" s="16" t="s">
        <v>416</v>
      </c>
      <c r="D58" s="16" t="s">
        <v>35</v>
      </c>
      <c r="E58" s="19">
        <v>8391</v>
      </c>
      <c r="F58" s="20">
        <v>14.38</v>
      </c>
      <c r="G58" s="21">
        <f t="shared" si="1"/>
        <v>5.3E-3</v>
      </c>
    </row>
    <row r="59" spans="1:7" ht="12.95" customHeight="1">
      <c r="A59" s="17"/>
      <c r="B59" s="18" t="s">
        <v>134</v>
      </c>
      <c r="C59" s="16" t="s">
        <v>68</v>
      </c>
      <c r="D59" s="16" t="s">
        <v>65</v>
      </c>
      <c r="E59" s="19">
        <v>1858</v>
      </c>
      <c r="F59" s="20">
        <v>13.63</v>
      </c>
      <c r="G59" s="21">
        <f t="shared" si="1"/>
        <v>5.0000000000000001E-3</v>
      </c>
    </row>
    <row r="60" spans="1:7" ht="12.95" customHeight="1">
      <c r="A60" s="17"/>
      <c r="B60" s="18" t="s">
        <v>397</v>
      </c>
      <c r="C60" s="16" t="s">
        <v>398</v>
      </c>
      <c r="D60" s="16" t="s">
        <v>62</v>
      </c>
      <c r="E60" s="19">
        <v>275</v>
      </c>
      <c r="F60" s="20">
        <v>13.41</v>
      </c>
      <c r="G60" s="21">
        <f t="shared" si="1"/>
        <v>5.0000000000000001E-3</v>
      </c>
    </row>
    <row r="61" spans="1:7" ht="12.95" customHeight="1">
      <c r="A61" s="17"/>
      <c r="B61" s="18" t="s">
        <v>417</v>
      </c>
      <c r="C61" s="16" t="s">
        <v>418</v>
      </c>
      <c r="D61" s="16" t="s">
        <v>37</v>
      </c>
      <c r="E61" s="19">
        <v>4000</v>
      </c>
      <c r="F61" s="20">
        <v>13.04</v>
      </c>
      <c r="G61" s="21">
        <f t="shared" si="1"/>
        <v>4.7999999999999996E-3</v>
      </c>
    </row>
    <row r="62" spans="1:7" ht="12.95" customHeight="1">
      <c r="A62" s="17"/>
      <c r="B62" s="18" t="s">
        <v>419</v>
      </c>
      <c r="C62" s="16" t="s">
        <v>420</v>
      </c>
      <c r="D62" s="16" t="s">
        <v>13</v>
      </c>
      <c r="E62" s="19">
        <v>300</v>
      </c>
      <c r="F62" s="20">
        <v>10.9</v>
      </c>
      <c r="G62" s="21">
        <f t="shared" si="1"/>
        <v>4.0000000000000001E-3</v>
      </c>
    </row>
    <row r="63" spans="1:7" ht="12.95" customHeight="1">
      <c r="A63" s="17"/>
      <c r="B63" s="18" t="s">
        <v>247</v>
      </c>
      <c r="C63" s="16" t="s">
        <v>248</v>
      </c>
      <c r="D63" s="16" t="s">
        <v>31</v>
      </c>
      <c r="E63" s="19">
        <v>825</v>
      </c>
      <c r="F63" s="20">
        <v>6.02</v>
      </c>
      <c r="G63" s="21">
        <f t="shared" si="1"/>
        <v>2.2000000000000001E-3</v>
      </c>
    </row>
    <row r="64" spans="1:7" ht="12.95" customHeight="1">
      <c r="A64" s="17"/>
      <c r="B64" s="18" t="s">
        <v>249</v>
      </c>
      <c r="C64" s="16" t="s">
        <v>250</v>
      </c>
      <c r="D64" s="16" t="s">
        <v>50</v>
      </c>
      <c r="E64" s="19">
        <v>888</v>
      </c>
      <c r="F64" s="20">
        <v>5.94</v>
      </c>
      <c r="G64" s="21">
        <f t="shared" si="1"/>
        <v>2.2000000000000001E-3</v>
      </c>
    </row>
    <row r="65" spans="1:7" ht="12.95" customHeight="1">
      <c r="A65" s="1"/>
      <c r="B65" s="15" t="s">
        <v>52</v>
      </c>
      <c r="C65" s="16" t="s">
        <v>0</v>
      </c>
      <c r="D65" s="16" t="s">
        <v>0</v>
      </c>
      <c r="E65" s="16" t="s">
        <v>0</v>
      </c>
      <c r="F65" s="22">
        <f>SUM(F7:F64)</f>
        <v>2676.12</v>
      </c>
      <c r="G65" s="23">
        <f>SUM(G7:G64)</f>
        <v>0.98919999999999997</v>
      </c>
    </row>
    <row r="66" spans="1:7" ht="12.95" customHeight="1">
      <c r="A66" s="1"/>
      <c r="B66" s="15" t="s">
        <v>53</v>
      </c>
      <c r="C66" s="16" t="s">
        <v>0</v>
      </c>
      <c r="D66" s="16" t="s">
        <v>0</v>
      </c>
      <c r="E66" s="16" t="s">
        <v>0</v>
      </c>
      <c r="F66" s="32" t="s">
        <v>54</v>
      </c>
      <c r="G66" s="33" t="s">
        <v>54</v>
      </c>
    </row>
    <row r="67" spans="1:7" ht="12.95" customHeight="1">
      <c r="A67" s="1"/>
      <c r="B67" s="15" t="s">
        <v>52</v>
      </c>
      <c r="C67" s="16" t="s">
        <v>0</v>
      </c>
      <c r="D67" s="16" t="s">
        <v>0</v>
      </c>
      <c r="E67" s="16" t="s">
        <v>0</v>
      </c>
      <c r="F67" s="32" t="s">
        <v>54</v>
      </c>
      <c r="G67" s="33" t="s">
        <v>54</v>
      </c>
    </row>
    <row r="68" spans="1:7" ht="12.95" customHeight="1">
      <c r="A68" s="1"/>
      <c r="B68" s="24" t="s">
        <v>55</v>
      </c>
      <c r="C68" s="25" t="s">
        <v>0</v>
      </c>
      <c r="D68" s="26" t="s">
        <v>0</v>
      </c>
      <c r="E68" s="25" t="s">
        <v>0</v>
      </c>
      <c r="F68" s="22">
        <f>+F65</f>
        <v>2676.12</v>
      </c>
      <c r="G68" s="23">
        <f>+G65</f>
        <v>0.98919999999999997</v>
      </c>
    </row>
    <row r="69" spans="1:7" ht="12.95" customHeight="1">
      <c r="A69" s="1"/>
      <c r="B69" s="24" t="s">
        <v>56</v>
      </c>
      <c r="C69" s="16" t="s">
        <v>0</v>
      </c>
      <c r="D69" s="26" t="s">
        <v>0</v>
      </c>
      <c r="E69" s="16" t="s">
        <v>0</v>
      </c>
      <c r="F69" s="27">
        <f>+F70-F68</f>
        <v>28.760000000000218</v>
      </c>
      <c r="G69" s="23">
        <f>+G70-G68</f>
        <v>1.0800000000000032E-2</v>
      </c>
    </row>
    <row r="70" spans="1:7" ht="12.95" customHeight="1" thickBot="1">
      <c r="A70" s="1"/>
      <c r="B70" s="28" t="s">
        <v>57</v>
      </c>
      <c r="C70" s="29" t="s">
        <v>0</v>
      </c>
      <c r="D70" s="29" t="s">
        <v>0</v>
      </c>
      <c r="E70" s="29" t="s">
        <v>0</v>
      </c>
      <c r="F70" s="30">
        <v>2704.88</v>
      </c>
      <c r="G70" s="31">
        <v>1</v>
      </c>
    </row>
    <row r="71" spans="1:7" ht="12.95" customHeight="1">
      <c r="A71" s="1"/>
      <c r="B71" s="5" t="s">
        <v>58</v>
      </c>
      <c r="C71" s="1"/>
      <c r="D71" s="1"/>
      <c r="E71" s="1"/>
      <c r="F71" s="1"/>
      <c r="G71" s="1"/>
    </row>
  </sheetData>
  <sortState ref="B7:G56">
    <sortCondition descending="1" ref="G7:G56"/>
  </sortState>
  <pageMargins left="0" right="0" top="0" bottom="0" header="0" footer="0"/>
  <pageSetup paperSize="8" firstPageNumber="0" pageOrder="overThenDown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66"/>
  <sheetViews>
    <sheetView view="pageBreakPreview" zoomScale="90" zoomScaleNormal="100" zoomScaleSheetLayoutView="90" workbookViewId="0">
      <selection activeCell="B1" sqref="B1"/>
    </sheetView>
  </sheetViews>
  <sheetFormatPr defaultRowHeight="12.75"/>
  <cols>
    <col min="1" max="1" width="2.5703125" style="2" customWidth="1"/>
    <col min="2" max="2" width="40" style="2" bestFit="1" customWidth="1"/>
    <col min="3" max="3" width="16.42578125" style="2" customWidth="1"/>
    <col min="4" max="4" width="19.7109375" style="2" customWidth="1"/>
    <col min="5" max="5" width="10.140625" style="2" customWidth="1"/>
    <col min="6" max="6" width="20.85546875" style="2" bestFit="1" customWidth="1"/>
    <col min="7" max="7" width="13.7109375" style="2" bestFit="1" customWidth="1"/>
    <col min="8" max="16384" width="9.140625" style="2"/>
  </cols>
  <sheetData>
    <row r="1" spans="1:9" ht="16.5" customHeight="1">
      <c r="A1" s="1"/>
      <c r="B1" s="5" t="s">
        <v>351</v>
      </c>
      <c r="C1" s="1"/>
      <c r="D1" s="1"/>
      <c r="E1" s="1"/>
      <c r="F1" s="1"/>
      <c r="G1" s="1"/>
    </row>
    <row r="2" spans="1:9" ht="12.95" customHeight="1">
      <c r="A2" s="1"/>
      <c r="B2" s="6" t="s">
        <v>0</v>
      </c>
      <c r="C2" s="1"/>
      <c r="D2" s="1"/>
      <c r="E2" s="1"/>
      <c r="F2" s="1"/>
      <c r="G2" s="1"/>
    </row>
    <row r="3" spans="1:9" ht="12.95" customHeight="1" thickBot="1">
      <c r="A3" s="10"/>
      <c r="B3" s="7" t="s">
        <v>299</v>
      </c>
      <c r="C3" s="1"/>
      <c r="D3" s="1"/>
      <c r="E3" s="1"/>
      <c r="F3" s="1"/>
      <c r="G3" s="1"/>
    </row>
    <row r="4" spans="1:9" ht="33" customHeight="1">
      <c r="A4" s="1"/>
      <c r="B4" s="11" t="s">
        <v>1</v>
      </c>
      <c r="C4" s="12" t="s">
        <v>2</v>
      </c>
      <c r="D4" s="13" t="s">
        <v>3</v>
      </c>
      <c r="E4" s="13" t="s">
        <v>4</v>
      </c>
      <c r="F4" s="13" t="s">
        <v>214</v>
      </c>
      <c r="G4" s="14" t="s">
        <v>5</v>
      </c>
    </row>
    <row r="5" spans="1:9" ht="12.95" customHeight="1">
      <c r="A5" s="1"/>
      <c r="B5" s="15" t="s">
        <v>6</v>
      </c>
      <c r="C5" s="16" t="s">
        <v>0</v>
      </c>
      <c r="D5" s="16" t="s">
        <v>0</v>
      </c>
      <c r="E5" s="16" t="s">
        <v>0</v>
      </c>
      <c r="F5" s="1"/>
      <c r="G5" s="8" t="s">
        <v>0</v>
      </c>
    </row>
    <row r="6" spans="1:9" ht="12.95" customHeight="1">
      <c r="A6" s="1"/>
      <c r="B6" s="15" t="s">
        <v>7</v>
      </c>
      <c r="C6" s="16" t="s">
        <v>0</v>
      </c>
      <c r="D6" s="16" t="s">
        <v>0</v>
      </c>
      <c r="E6" s="16" t="s">
        <v>0</v>
      </c>
      <c r="F6" s="1"/>
      <c r="G6" s="8" t="s">
        <v>0</v>
      </c>
    </row>
    <row r="7" spans="1:9" ht="12.95" customHeight="1">
      <c r="A7" s="17"/>
      <c r="B7" s="18" t="s">
        <v>108</v>
      </c>
      <c r="C7" s="16" t="s">
        <v>8</v>
      </c>
      <c r="D7" s="16" t="s">
        <v>9</v>
      </c>
      <c r="E7" s="19">
        <v>9379</v>
      </c>
      <c r="F7" s="20">
        <v>177.4</v>
      </c>
      <c r="G7" s="21">
        <f t="shared" ref="G7:G38" si="0">+ROUND(F7/$F$65,4)</f>
        <v>4.82E-2</v>
      </c>
      <c r="I7" s="9"/>
    </row>
    <row r="8" spans="1:9" ht="12.95" customHeight="1">
      <c r="A8" s="17"/>
      <c r="B8" s="18" t="s">
        <v>300</v>
      </c>
      <c r="C8" s="16" t="s">
        <v>301</v>
      </c>
      <c r="D8" s="16" t="s">
        <v>11</v>
      </c>
      <c r="E8" s="19">
        <v>3335</v>
      </c>
      <c r="F8" s="20">
        <v>124.75</v>
      </c>
      <c r="G8" s="21">
        <f t="shared" si="0"/>
        <v>3.39E-2</v>
      </c>
      <c r="I8" s="9"/>
    </row>
    <row r="9" spans="1:9" ht="12.95" customHeight="1">
      <c r="A9" s="17"/>
      <c r="B9" s="18" t="s">
        <v>105</v>
      </c>
      <c r="C9" s="16" t="s">
        <v>14</v>
      </c>
      <c r="D9" s="16" t="s">
        <v>15</v>
      </c>
      <c r="E9" s="19">
        <v>13956</v>
      </c>
      <c r="F9" s="20">
        <v>123.2</v>
      </c>
      <c r="G9" s="21">
        <f t="shared" si="0"/>
        <v>3.3500000000000002E-2</v>
      </c>
      <c r="I9" s="9"/>
    </row>
    <row r="10" spans="1:9" ht="12.95" customHeight="1">
      <c r="A10" s="17"/>
      <c r="B10" s="18" t="s">
        <v>179</v>
      </c>
      <c r="C10" s="16" t="s">
        <v>162</v>
      </c>
      <c r="D10" s="16" t="s">
        <v>13</v>
      </c>
      <c r="E10" s="19">
        <v>71120</v>
      </c>
      <c r="F10" s="20">
        <v>111.69</v>
      </c>
      <c r="G10" s="21">
        <f t="shared" si="0"/>
        <v>3.04E-2</v>
      </c>
      <c r="I10" s="9"/>
    </row>
    <row r="11" spans="1:9" ht="12.95" customHeight="1">
      <c r="A11" s="17"/>
      <c r="B11" s="18" t="s">
        <v>224</v>
      </c>
      <c r="C11" s="16" t="s">
        <v>225</v>
      </c>
      <c r="D11" s="16" t="s">
        <v>11</v>
      </c>
      <c r="E11" s="19">
        <v>15246</v>
      </c>
      <c r="F11" s="20">
        <v>105.01</v>
      </c>
      <c r="G11" s="21">
        <f t="shared" si="0"/>
        <v>2.86E-2</v>
      </c>
      <c r="I11" s="9"/>
    </row>
    <row r="12" spans="1:9" ht="12.95" customHeight="1">
      <c r="A12" s="17"/>
      <c r="B12" s="18" t="s">
        <v>401</v>
      </c>
      <c r="C12" s="16" t="s">
        <v>402</v>
      </c>
      <c r="D12" s="16" t="s">
        <v>62</v>
      </c>
      <c r="E12" s="19">
        <v>1187</v>
      </c>
      <c r="F12" s="20">
        <v>93.74</v>
      </c>
      <c r="G12" s="21">
        <f t="shared" si="0"/>
        <v>2.5499999999999998E-2</v>
      </c>
      <c r="I12" s="9"/>
    </row>
    <row r="13" spans="1:9" ht="12.95" customHeight="1">
      <c r="A13" s="17"/>
      <c r="B13" s="18" t="s">
        <v>147</v>
      </c>
      <c r="C13" s="16" t="s">
        <v>100</v>
      </c>
      <c r="D13" s="16" t="s">
        <v>70</v>
      </c>
      <c r="E13" s="19">
        <v>27480</v>
      </c>
      <c r="F13" s="20">
        <v>90.3</v>
      </c>
      <c r="G13" s="21">
        <f t="shared" si="0"/>
        <v>2.46E-2</v>
      </c>
      <c r="I13" s="9"/>
    </row>
    <row r="14" spans="1:9" ht="12.95" customHeight="1">
      <c r="A14" s="17"/>
      <c r="B14" s="18" t="s">
        <v>113</v>
      </c>
      <c r="C14" s="16" t="s">
        <v>29</v>
      </c>
      <c r="D14" s="16" t="s">
        <v>11</v>
      </c>
      <c r="E14" s="19">
        <v>3167</v>
      </c>
      <c r="F14" s="20">
        <v>90.24</v>
      </c>
      <c r="G14" s="21">
        <f t="shared" si="0"/>
        <v>2.4500000000000001E-2</v>
      </c>
      <c r="I14" s="9"/>
    </row>
    <row r="15" spans="1:9" ht="12.95" customHeight="1">
      <c r="A15" s="17"/>
      <c r="B15" s="18" t="s">
        <v>148</v>
      </c>
      <c r="C15" s="16" t="s">
        <v>207</v>
      </c>
      <c r="D15" s="16" t="s">
        <v>65</v>
      </c>
      <c r="E15" s="19">
        <v>8532</v>
      </c>
      <c r="F15" s="20">
        <v>89.94</v>
      </c>
      <c r="G15" s="21">
        <f t="shared" si="0"/>
        <v>2.4500000000000001E-2</v>
      </c>
      <c r="I15" s="9"/>
    </row>
    <row r="16" spans="1:9" ht="12.95" customHeight="1">
      <c r="A16" s="17"/>
      <c r="B16" s="18" t="s">
        <v>121</v>
      </c>
      <c r="C16" s="16" t="s">
        <v>42</v>
      </c>
      <c r="D16" s="16" t="s">
        <v>9</v>
      </c>
      <c r="E16" s="19">
        <v>8196</v>
      </c>
      <c r="F16" s="20">
        <v>85.94</v>
      </c>
      <c r="G16" s="21">
        <f t="shared" si="0"/>
        <v>2.3400000000000001E-2</v>
      </c>
      <c r="I16" s="9"/>
    </row>
    <row r="17" spans="1:9" ht="12.95" customHeight="1">
      <c r="A17" s="17"/>
      <c r="B17" s="18" t="s">
        <v>302</v>
      </c>
      <c r="C17" s="16" t="s">
        <v>303</v>
      </c>
      <c r="D17" s="16" t="s">
        <v>155</v>
      </c>
      <c r="E17" s="19">
        <v>16412</v>
      </c>
      <c r="F17" s="20">
        <v>83.38</v>
      </c>
      <c r="G17" s="21">
        <f t="shared" si="0"/>
        <v>2.2700000000000001E-2</v>
      </c>
      <c r="I17" s="9"/>
    </row>
    <row r="18" spans="1:9" ht="12.95" customHeight="1">
      <c r="A18" s="17"/>
      <c r="B18" s="18" t="s">
        <v>104</v>
      </c>
      <c r="C18" s="16" t="s">
        <v>12</v>
      </c>
      <c r="D18" s="16" t="s">
        <v>13</v>
      </c>
      <c r="E18" s="19">
        <v>4484</v>
      </c>
      <c r="F18" s="20">
        <v>81.81</v>
      </c>
      <c r="G18" s="21">
        <f t="shared" si="0"/>
        <v>2.2200000000000001E-2</v>
      </c>
      <c r="I18" s="9"/>
    </row>
    <row r="19" spans="1:9" ht="12.95" customHeight="1">
      <c r="A19" s="17"/>
      <c r="B19" s="18" t="s">
        <v>199</v>
      </c>
      <c r="C19" s="16" t="s">
        <v>200</v>
      </c>
      <c r="D19" s="16" t="s">
        <v>62</v>
      </c>
      <c r="E19" s="19">
        <v>112</v>
      </c>
      <c r="F19" s="20">
        <v>80.98</v>
      </c>
      <c r="G19" s="21">
        <f t="shared" si="0"/>
        <v>2.1999999999999999E-2</v>
      </c>
      <c r="I19" s="9"/>
    </row>
    <row r="20" spans="1:9" ht="12.95" customHeight="1">
      <c r="A20" s="17"/>
      <c r="B20" s="18" t="s">
        <v>106</v>
      </c>
      <c r="C20" s="16" t="s">
        <v>10</v>
      </c>
      <c r="D20" s="16" t="s">
        <v>11</v>
      </c>
      <c r="E20" s="19">
        <v>6761</v>
      </c>
      <c r="F20" s="20">
        <v>76.7</v>
      </c>
      <c r="G20" s="21">
        <f t="shared" si="0"/>
        <v>2.0899999999999998E-2</v>
      </c>
      <c r="I20" s="9"/>
    </row>
    <row r="21" spans="1:9" ht="12.95" customHeight="1">
      <c r="A21" s="17"/>
      <c r="B21" s="18" t="s">
        <v>210</v>
      </c>
      <c r="C21" s="16" t="s">
        <v>211</v>
      </c>
      <c r="D21" s="16" t="s">
        <v>28</v>
      </c>
      <c r="E21" s="19">
        <v>259</v>
      </c>
      <c r="F21" s="20">
        <v>73.39</v>
      </c>
      <c r="G21" s="21">
        <f t="shared" si="0"/>
        <v>0.02</v>
      </c>
      <c r="I21" s="9"/>
    </row>
    <row r="22" spans="1:9" ht="12.95" customHeight="1">
      <c r="A22" s="17"/>
      <c r="B22" s="18" t="s">
        <v>159</v>
      </c>
      <c r="C22" s="16" t="s">
        <v>160</v>
      </c>
      <c r="D22" s="16" t="s">
        <v>33</v>
      </c>
      <c r="E22" s="19">
        <v>5689</v>
      </c>
      <c r="F22" s="20">
        <v>73.19</v>
      </c>
      <c r="G22" s="21">
        <f t="shared" si="0"/>
        <v>1.9900000000000001E-2</v>
      </c>
      <c r="I22" s="9"/>
    </row>
    <row r="23" spans="1:9" ht="12.95" customHeight="1">
      <c r="A23" s="17"/>
      <c r="B23" s="18" t="s">
        <v>255</v>
      </c>
      <c r="C23" s="16" t="s">
        <v>256</v>
      </c>
      <c r="D23" s="16" t="s">
        <v>62</v>
      </c>
      <c r="E23" s="19">
        <v>4744</v>
      </c>
      <c r="F23" s="20">
        <v>71.239999999999995</v>
      </c>
      <c r="G23" s="21">
        <f t="shared" si="0"/>
        <v>1.9400000000000001E-2</v>
      </c>
      <c r="I23" s="9"/>
    </row>
    <row r="24" spans="1:9" ht="12.95" customHeight="1">
      <c r="A24" s="17"/>
      <c r="B24" s="18" t="s">
        <v>144</v>
      </c>
      <c r="C24" s="16" t="s">
        <v>83</v>
      </c>
      <c r="D24" s="16" t="s">
        <v>62</v>
      </c>
      <c r="E24" s="19">
        <v>387</v>
      </c>
      <c r="F24" s="20">
        <v>70.19</v>
      </c>
      <c r="G24" s="21">
        <f t="shared" si="0"/>
        <v>1.9099999999999999E-2</v>
      </c>
      <c r="I24" s="9"/>
    </row>
    <row r="25" spans="1:9" ht="12.95" customHeight="1">
      <c r="A25" s="17"/>
      <c r="B25" s="18" t="s">
        <v>122</v>
      </c>
      <c r="C25" s="16" t="s">
        <v>27</v>
      </c>
      <c r="D25" s="16" t="s">
        <v>28</v>
      </c>
      <c r="E25" s="19">
        <v>781</v>
      </c>
      <c r="F25" s="20">
        <v>69.22</v>
      </c>
      <c r="G25" s="21">
        <f t="shared" si="0"/>
        <v>1.8800000000000001E-2</v>
      </c>
      <c r="I25" s="9"/>
    </row>
    <row r="26" spans="1:9" ht="12.95" customHeight="1">
      <c r="A26" s="17"/>
      <c r="B26" s="18" t="s">
        <v>149</v>
      </c>
      <c r="C26" s="16" t="s">
        <v>96</v>
      </c>
      <c r="D26" s="16" t="s">
        <v>28</v>
      </c>
      <c r="E26" s="19">
        <v>1949</v>
      </c>
      <c r="F26" s="20">
        <v>69.099999999999994</v>
      </c>
      <c r="G26" s="21">
        <f t="shared" si="0"/>
        <v>1.8800000000000001E-2</v>
      </c>
      <c r="I26" s="9"/>
    </row>
    <row r="27" spans="1:9" ht="12.95" customHeight="1">
      <c r="A27" s="17"/>
      <c r="B27" s="18" t="s">
        <v>143</v>
      </c>
      <c r="C27" s="16" t="s">
        <v>284</v>
      </c>
      <c r="D27" s="16" t="s">
        <v>9</v>
      </c>
      <c r="E27" s="19">
        <v>22000</v>
      </c>
      <c r="F27" s="20">
        <v>67.08</v>
      </c>
      <c r="G27" s="21">
        <f t="shared" si="0"/>
        <v>1.8200000000000001E-2</v>
      </c>
      <c r="I27" s="9"/>
    </row>
    <row r="28" spans="1:9" ht="12.95" customHeight="1">
      <c r="A28" s="17"/>
      <c r="B28" s="18" t="s">
        <v>196</v>
      </c>
      <c r="C28" s="16" t="s">
        <v>49</v>
      </c>
      <c r="D28" s="16" t="s">
        <v>23</v>
      </c>
      <c r="E28" s="19">
        <v>13398</v>
      </c>
      <c r="F28" s="20">
        <v>66.37</v>
      </c>
      <c r="G28" s="21">
        <f t="shared" si="0"/>
        <v>1.7999999999999999E-2</v>
      </c>
      <c r="I28" s="9"/>
    </row>
    <row r="29" spans="1:9" ht="12.95" customHeight="1">
      <c r="A29" s="17"/>
      <c r="B29" s="18" t="s">
        <v>327</v>
      </c>
      <c r="C29" s="16" t="s">
        <v>328</v>
      </c>
      <c r="D29" s="16" t="s">
        <v>155</v>
      </c>
      <c r="E29" s="19">
        <v>22000</v>
      </c>
      <c r="F29" s="20">
        <v>63.37</v>
      </c>
      <c r="G29" s="21">
        <f t="shared" si="0"/>
        <v>1.72E-2</v>
      </c>
      <c r="I29" s="9"/>
    </row>
    <row r="30" spans="1:9" ht="12.95" customHeight="1">
      <c r="A30" s="17"/>
      <c r="B30" s="18" t="s">
        <v>172</v>
      </c>
      <c r="C30" s="16" t="s">
        <v>173</v>
      </c>
      <c r="D30" s="16" t="s">
        <v>13</v>
      </c>
      <c r="E30" s="19">
        <v>1219</v>
      </c>
      <c r="F30" s="20">
        <v>63.13</v>
      </c>
      <c r="G30" s="21">
        <f t="shared" si="0"/>
        <v>1.72E-2</v>
      </c>
      <c r="I30" s="9"/>
    </row>
    <row r="31" spans="1:9" ht="12.95" customHeight="1">
      <c r="A31" s="17"/>
      <c r="B31" s="18" t="s">
        <v>109</v>
      </c>
      <c r="C31" s="16" t="s">
        <v>41</v>
      </c>
      <c r="D31" s="16" t="s">
        <v>11</v>
      </c>
      <c r="E31" s="19">
        <v>22000</v>
      </c>
      <c r="F31" s="20">
        <v>61.92</v>
      </c>
      <c r="G31" s="21">
        <f t="shared" si="0"/>
        <v>1.6799999999999999E-2</v>
      </c>
      <c r="I31" s="9"/>
    </row>
    <row r="32" spans="1:9" ht="12.95" customHeight="1">
      <c r="A32" s="17"/>
      <c r="B32" s="18" t="s">
        <v>141</v>
      </c>
      <c r="C32" s="16" t="s">
        <v>85</v>
      </c>
      <c r="D32" s="16" t="s">
        <v>37</v>
      </c>
      <c r="E32" s="19">
        <v>4564</v>
      </c>
      <c r="F32" s="20">
        <v>60.97</v>
      </c>
      <c r="G32" s="21">
        <f t="shared" si="0"/>
        <v>1.66E-2</v>
      </c>
      <c r="I32" s="9"/>
    </row>
    <row r="33" spans="1:9" ht="12.95" customHeight="1">
      <c r="A33" s="17"/>
      <c r="B33" s="18" t="s">
        <v>111</v>
      </c>
      <c r="C33" s="16" t="s">
        <v>43</v>
      </c>
      <c r="D33" s="16" t="s">
        <v>37</v>
      </c>
      <c r="E33" s="19">
        <v>23521</v>
      </c>
      <c r="F33" s="20">
        <v>60.19</v>
      </c>
      <c r="G33" s="21">
        <f t="shared" si="0"/>
        <v>1.6400000000000001E-2</v>
      </c>
      <c r="I33" s="9"/>
    </row>
    <row r="34" spans="1:9" ht="12.95" customHeight="1">
      <c r="A34" s="17"/>
      <c r="B34" s="18" t="s">
        <v>124</v>
      </c>
      <c r="C34" s="16" t="s">
        <v>32</v>
      </c>
      <c r="D34" s="16" t="s">
        <v>28</v>
      </c>
      <c r="E34" s="19">
        <v>17498</v>
      </c>
      <c r="F34" s="20">
        <v>57.3</v>
      </c>
      <c r="G34" s="21">
        <f t="shared" si="0"/>
        <v>1.5599999999999999E-2</v>
      </c>
      <c r="I34" s="9"/>
    </row>
    <row r="35" spans="1:9" ht="12.95" customHeight="1">
      <c r="A35" s="17"/>
      <c r="B35" s="18" t="s">
        <v>421</v>
      </c>
      <c r="C35" s="16" t="s">
        <v>422</v>
      </c>
      <c r="D35" s="16" t="s">
        <v>37</v>
      </c>
      <c r="E35" s="19">
        <v>1800</v>
      </c>
      <c r="F35" s="20">
        <v>56.26</v>
      </c>
      <c r="G35" s="21">
        <f t="shared" si="0"/>
        <v>1.5299999999999999E-2</v>
      </c>
      <c r="I35" s="9"/>
    </row>
    <row r="36" spans="1:9" ht="12.95" customHeight="1">
      <c r="A36" s="17"/>
      <c r="B36" s="18" t="s">
        <v>345</v>
      </c>
      <c r="C36" s="16" t="s">
        <v>346</v>
      </c>
      <c r="D36" s="16" t="s">
        <v>31</v>
      </c>
      <c r="E36" s="19">
        <v>10000</v>
      </c>
      <c r="F36" s="20">
        <v>56.18</v>
      </c>
      <c r="G36" s="21">
        <f t="shared" si="0"/>
        <v>1.5299999999999999E-2</v>
      </c>
      <c r="I36" s="9"/>
    </row>
    <row r="37" spans="1:9" ht="12.95" customHeight="1">
      <c r="A37" s="17"/>
      <c r="B37" s="18" t="s">
        <v>230</v>
      </c>
      <c r="C37" s="16" t="s">
        <v>231</v>
      </c>
      <c r="D37" s="16" t="s">
        <v>102</v>
      </c>
      <c r="E37" s="19">
        <v>20000</v>
      </c>
      <c r="F37" s="20">
        <v>55.66</v>
      </c>
      <c r="G37" s="21">
        <f t="shared" si="0"/>
        <v>1.5100000000000001E-2</v>
      </c>
      <c r="I37" s="9"/>
    </row>
    <row r="38" spans="1:9" ht="12.95" customHeight="1">
      <c r="A38" s="17"/>
      <c r="B38" s="18" t="s">
        <v>220</v>
      </c>
      <c r="C38" s="16" t="s">
        <v>221</v>
      </c>
      <c r="D38" s="16" t="s">
        <v>11</v>
      </c>
      <c r="E38" s="19">
        <v>5507</v>
      </c>
      <c r="F38" s="20">
        <v>54.25</v>
      </c>
      <c r="G38" s="21">
        <f t="shared" si="0"/>
        <v>1.4800000000000001E-2</v>
      </c>
      <c r="I38" s="9"/>
    </row>
    <row r="39" spans="1:9" ht="12.95" customHeight="1">
      <c r="A39" s="17"/>
      <c r="B39" s="18" t="s">
        <v>107</v>
      </c>
      <c r="C39" s="16" t="s">
        <v>16</v>
      </c>
      <c r="D39" s="16" t="s">
        <v>17</v>
      </c>
      <c r="E39" s="19">
        <v>4043</v>
      </c>
      <c r="F39" s="20">
        <v>53.04</v>
      </c>
      <c r="G39" s="21">
        <f t="shared" ref="G39:G59" si="1">+ROUND(F39/$F$65,4)</f>
        <v>1.44E-2</v>
      </c>
      <c r="I39" s="9"/>
    </row>
    <row r="40" spans="1:9" ht="12.95" customHeight="1">
      <c r="A40" s="17"/>
      <c r="B40" s="18" t="s">
        <v>274</v>
      </c>
      <c r="C40" s="16" t="s">
        <v>275</v>
      </c>
      <c r="D40" s="16" t="s">
        <v>31</v>
      </c>
      <c r="E40" s="19">
        <v>5500</v>
      </c>
      <c r="F40" s="20">
        <v>51.77</v>
      </c>
      <c r="G40" s="21">
        <f t="shared" si="1"/>
        <v>1.41E-2</v>
      </c>
      <c r="I40" s="9"/>
    </row>
    <row r="41" spans="1:9" ht="12.95" customHeight="1">
      <c r="A41" s="17"/>
      <c r="B41" s="18" t="s">
        <v>174</v>
      </c>
      <c r="C41" s="16" t="s">
        <v>175</v>
      </c>
      <c r="D41" s="16" t="s">
        <v>155</v>
      </c>
      <c r="E41" s="19">
        <v>7000</v>
      </c>
      <c r="F41" s="20">
        <v>50.81</v>
      </c>
      <c r="G41" s="21">
        <f t="shared" si="1"/>
        <v>1.38E-2</v>
      </c>
      <c r="I41" s="9"/>
    </row>
    <row r="42" spans="1:9" ht="12.95" customHeight="1">
      <c r="A42" s="17"/>
      <c r="B42" s="18" t="s">
        <v>138</v>
      </c>
      <c r="C42" s="16" t="s">
        <v>76</v>
      </c>
      <c r="D42" s="16" t="s">
        <v>11</v>
      </c>
      <c r="E42" s="19">
        <v>7872</v>
      </c>
      <c r="F42" s="20">
        <v>50.25</v>
      </c>
      <c r="G42" s="21">
        <f t="shared" si="1"/>
        <v>1.37E-2</v>
      </c>
      <c r="I42" s="9"/>
    </row>
    <row r="43" spans="1:9" ht="12.95" customHeight="1">
      <c r="A43" s="17"/>
      <c r="B43" s="18" t="s">
        <v>128</v>
      </c>
      <c r="C43" s="16" t="s">
        <v>67</v>
      </c>
      <c r="D43" s="16" t="s">
        <v>9</v>
      </c>
      <c r="E43" s="19">
        <v>2782</v>
      </c>
      <c r="F43" s="20">
        <v>49.95</v>
      </c>
      <c r="G43" s="21">
        <f t="shared" si="1"/>
        <v>1.3599999999999999E-2</v>
      </c>
      <c r="I43" s="9"/>
    </row>
    <row r="44" spans="1:9" ht="12.95" customHeight="1">
      <c r="A44" s="17"/>
      <c r="B44" s="18" t="s">
        <v>136</v>
      </c>
      <c r="C44" s="16" t="s">
        <v>78</v>
      </c>
      <c r="D44" s="16" t="s">
        <v>23</v>
      </c>
      <c r="E44" s="19">
        <v>6720</v>
      </c>
      <c r="F44" s="20">
        <v>49.49</v>
      </c>
      <c r="G44" s="21">
        <f t="shared" si="1"/>
        <v>1.35E-2</v>
      </c>
      <c r="I44" s="9"/>
    </row>
    <row r="45" spans="1:9" ht="12.95" customHeight="1">
      <c r="A45" s="17"/>
      <c r="B45" s="18" t="s">
        <v>137</v>
      </c>
      <c r="C45" s="16" t="s">
        <v>75</v>
      </c>
      <c r="D45" s="16" t="s">
        <v>65</v>
      </c>
      <c r="E45" s="19">
        <v>1200</v>
      </c>
      <c r="F45" s="20">
        <v>47.37</v>
      </c>
      <c r="G45" s="21">
        <f t="shared" si="1"/>
        <v>1.29E-2</v>
      </c>
      <c r="I45" s="9"/>
    </row>
    <row r="46" spans="1:9" ht="12.95" customHeight="1">
      <c r="A46" s="17"/>
      <c r="B46" s="18" t="s">
        <v>314</v>
      </c>
      <c r="C46" s="16" t="s">
        <v>315</v>
      </c>
      <c r="D46" s="16" t="s">
        <v>21</v>
      </c>
      <c r="E46" s="19">
        <v>1251</v>
      </c>
      <c r="F46" s="20">
        <v>47.25</v>
      </c>
      <c r="G46" s="21">
        <f t="shared" si="1"/>
        <v>1.2800000000000001E-2</v>
      </c>
      <c r="I46" s="9"/>
    </row>
    <row r="47" spans="1:9" ht="12.95" customHeight="1">
      <c r="A47" s="17"/>
      <c r="B47" s="18" t="s">
        <v>324</v>
      </c>
      <c r="C47" s="16" t="s">
        <v>325</v>
      </c>
      <c r="D47" s="16" t="s">
        <v>23</v>
      </c>
      <c r="E47" s="19">
        <v>7187</v>
      </c>
      <c r="F47" s="20">
        <v>47.07</v>
      </c>
      <c r="G47" s="21">
        <f t="shared" si="1"/>
        <v>1.2800000000000001E-2</v>
      </c>
      <c r="I47" s="9"/>
    </row>
    <row r="48" spans="1:9" ht="12.95" customHeight="1">
      <c r="A48" s="17"/>
      <c r="B48" s="18" t="s">
        <v>114</v>
      </c>
      <c r="C48" s="16" t="s">
        <v>47</v>
      </c>
      <c r="D48" s="16" t="s">
        <v>11</v>
      </c>
      <c r="E48" s="19">
        <v>4537</v>
      </c>
      <c r="F48" s="20">
        <v>43.99</v>
      </c>
      <c r="G48" s="21">
        <f t="shared" si="1"/>
        <v>1.2E-2</v>
      </c>
      <c r="I48" s="9"/>
    </row>
    <row r="49" spans="1:9" ht="12.95" customHeight="1">
      <c r="A49" s="17"/>
      <c r="B49" s="18" t="s">
        <v>140</v>
      </c>
      <c r="C49" s="16" t="s">
        <v>45</v>
      </c>
      <c r="D49" s="16" t="s">
        <v>46</v>
      </c>
      <c r="E49" s="19">
        <v>9688</v>
      </c>
      <c r="F49" s="20">
        <v>38.65</v>
      </c>
      <c r="G49" s="21">
        <f t="shared" si="1"/>
        <v>1.0500000000000001E-2</v>
      </c>
      <c r="I49" s="9"/>
    </row>
    <row r="50" spans="1:9" ht="12.95" customHeight="1">
      <c r="A50" s="17"/>
      <c r="B50" s="18" t="s">
        <v>135</v>
      </c>
      <c r="C50" s="16" t="s">
        <v>77</v>
      </c>
      <c r="D50" s="16" t="s">
        <v>28</v>
      </c>
      <c r="E50" s="19">
        <v>3906</v>
      </c>
      <c r="F50" s="20">
        <v>28.91</v>
      </c>
      <c r="G50" s="21">
        <f t="shared" si="1"/>
        <v>7.9000000000000008E-3</v>
      </c>
      <c r="I50" s="9"/>
    </row>
    <row r="51" spans="1:9" ht="12.95" customHeight="1">
      <c r="A51" s="17"/>
      <c r="B51" s="18" t="s">
        <v>158</v>
      </c>
      <c r="C51" s="16" t="s">
        <v>198</v>
      </c>
      <c r="D51" s="16" t="s">
        <v>99</v>
      </c>
      <c r="E51" s="19">
        <v>10000</v>
      </c>
      <c r="F51" s="20">
        <v>28.81</v>
      </c>
      <c r="G51" s="21">
        <f t="shared" si="1"/>
        <v>7.7999999999999996E-3</v>
      </c>
      <c r="I51" s="9"/>
    </row>
    <row r="52" spans="1:9" ht="12.95" customHeight="1">
      <c r="A52" s="17"/>
      <c r="B52" s="18" t="s">
        <v>110</v>
      </c>
      <c r="C52" s="16" t="s">
        <v>18</v>
      </c>
      <c r="D52" s="16" t="s">
        <v>9</v>
      </c>
      <c r="E52" s="19">
        <v>10000</v>
      </c>
      <c r="F52" s="20">
        <v>27.84</v>
      </c>
      <c r="G52" s="21">
        <f t="shared" si="1"/>
        <v>7.6E-3</v>
      </c>
      <c r="I52" s="9"/>
    </row>
    <row r="53" spans="1:9" ht="12.95" customHeight="1">
      <c r="A53" s="17"/>
      <c r="B53" s="18" t="s">
        <v>306</v>
      </c>
      <c r="C53" s="16" t="s">
        <v>307</v>
      </c>
      <c r="D53" s="16" t="s">
        <v>11</v>
      </c>
      <c r="E53" s="19">
        <v>4000</v>
      </c>
      <c r="F53" s="20">
        <v>27.63</v>
      </c>
      <c r="G53" s="21">
        <f t="shared" si="1"/>
        <v>7.4999999999999997E-3</v>
      </c>
      <c r="I53" s="9"/>
    </row>
    <row r="54" spans="1:9" ht="12.95" customHeight="1">
      <c r="A54" s="17"/>
      <c r="B54" s="18" t="s">
        <v>285</v>
      </c>
      <c r="C54" s="16" t="s">
        <v>286</v>
      </c>
      <c r="D54" s="16" t="s">
        <v>17</v>
      </c>
      <c r="E54" s="19">
        <v>13393</v>
      </c>
      <c r="F54" s="20">
        <v>21.17</v>
      </c>
      <c r="G54" s="21">
        <f t="shared" si="1"/>
        <v>5.7999999999999996E-3</v>
      </c>
      <c r="I54" s="9"/>
    </row>
    <row r="55" spans="1:9" ht="12.95" customHeight="1">
      <c r="A55" s="17"/>
      <c r="B55" s="18" t="s">
        <v>343</v>
      </c>
      <c r="C55" s="16" t="s">
        <v>344</v>
      </c>
      <c r="D55" s="16" t="s">
        <v>23</v>
      </c>
      <c r="E55" s="19">
        <v>750</v>
      </c>
      <c r="F55" s="20">
        <v>14.83</v>
      </c>
      <c r="G55" s="21">
        <f t="shared" si="1"/>
        <v>4.0000000000000001E-3</v>
      </c>
      <c r="I55" s="9"/>
    </row>
    <row r="56" spans="1:9" ht="12.95" customHeight="1">
      <c r="A56" s="17"/>
      <c r="B56" s="18" t="s">
        <v>112</v>
      </c>
      <c r="C56" s="16" t="s">
        <v>22</v>
      </c>
      <c r="D56" s="16" t="s">
        <v>9</v>
      </c>
      <c r="E56" s="19">
        <v>2626</v>
      </c>
      <c r="F56" s="20">
        <v>13.38</v>
      </c>
      <c r="G56" s="21">
        <f t="shared" si="1"/>
        <v>3.5999999999999999E-3</v>
      </c>
      <c r="I56" s="9"/>
    </row>
    <row r="57" spans="1:9" ht="12.95" customHeight="1">
      <c r="A57" s="17"/>
      <c r="B57" s="18" t="s">
        <v>153</v>
      </c>
      <c r="C57" s="16" t="s">
        <v>98</v>
      </c>
      <c r="D57" s="16" t="s">
        <v>99</v>
      </c>
      <c r="E57" s="19">
        <v>660</v>
      </c>
      <c r="F57" s="20">
        <v>3.77</v>
      </c>
      <c r="G57" s="21">
        <f t="shared" si="1"/>
        <v>1E-3</v>
      </c>
      <c r="I57" s="9"/>
    </row>
    <row r="58" spans="1:9" ht="12.95" customHeight="1">
      <c r="A58" s="17"/>
      <c r="B58" s="18" t="s">
        <v>280</v>
      </c>
      <c r="C58" s="16" t="s">
        <v>281</v>
      </c>
      <c r="D58" s="16" t="s">
        <v>21</v>
      </c>
      <c r="E58" s="19">
        <v>215</v>
      </c>
      <c r="F58" s="20">
        <v>2.77</v>
      </c>
      <c r="G58" s="21">
        <f t="shared" si="1"/>
        <v>8.0000000000000004E-4</v>
      </c>
      <c r="I58" s="9"/>
    </row>
    <row r="59" spans="1:9" ht="12.95" customHeight="1">
      <c r="A59" s="17"/>
      <c r="B59" s="18" t="s">
        <v>347</v>
      </c>
      <c r="C59" s="16" t="s">
        <v>348</v>
      </c>
      <c r="D59" s="16" t="s">
        <v>99</v>
      </c>
      <c r="E59" s="19">
        <v>330</v>
      </c>
      <c r="F59" s="20">
        <v>0.47</v>
      </c>
      <c r="G59" s="21">
        <f t="shared" si="1"/>
        <v>1E-4</v>
      </c>
      <c r="I59" s="9"/>
    </row>
    <row r="60" spans="1:9" ht="12.95" customHeight="1">
      <c r="A60" s="1"/>
      <c r="B60" s="15" t="s">
        <v>52</v>
      </c>
      <c r="C60" s="16" t="s">
        <v>0</v>
      </c>
      <c r="D60" s="16" t="s">
        <v>0</v>
      </c>
      <c r="E60" s="16" t="s">
        <v>0</v>
      </c>
      <c r="F60" s="22">
        <f>SUM(F7:F59)</f>
        <v>3263.3099999999995</v>
      </c>
      <c r="G60" s="23">
        <f>SUM(G7:G59)</f>
        <v>0.88760000000000006</v>
      </c>
    </row>
    <row r="61" spans="1:9" ht="12.95" customHeight="1">
      <c r="A61" s="1"/>
      <c r="B61" s="15" t="s">
        <v>53</v>
      </c>
      <c r="C61" s="36" t="s">
        <v>0</v>
      </c>
      <c r="D61" s="36" t="s">
        <v>0</v>
      </c>
      <c r="E61" s="36" t="s">
        <v>0</v>
      </c>
      <c r="F61" s="32" t="s">
        <v>54</v>
      </c>
      <c r="G61" s="33" t="s">
        <v>54</v>
      </c>
    </row>
    <row r="62" spans="1:9" ht="12.95" customHeight="1">
      <c r="A62" s="1"/>
      <c r="B62" s="34" t="s">
        <v>52</v>
      </c>
      <c r="C62" s="37" t="s">
        <v>0</v>
      </c>
      <c r="D62" s="37" t="s">
        <v>0</v>
      </c>
      <c r="E62" s="37" t="s">
        <v>0</v>
      </c>
      <c r="F62" s="32" t="s">
        <v>54</v>
      </c>
      <c r="G62" s="33" t="s">
        <v>54</v>
      </c>
    </row>
    <row r="63" spans="1:9" ht="12.95" customHeight="1">
      <c r="A63" s="1"/>
      <c r="B63" s="24" t="s">
        <v>55</v>
      </c>
      <c r="C63" s="25" t="s">
        <v>0</v>
      </c>
      <c r="D63" s="26" t="s">
        <v>0</v>
      </c>
      <c r="E63" s="25" t="s">
        <v>0</v>
      </c>
      <c r="F63" s="22">
        <f>+F60</f>
        <v>3263.3099999999995</v>
      </c>
      <c r="G63" s="23">
        <f>+G60</f>
        <v>0.88760000000000006</v>
      </c>
    </row>
    <row r="64" spans="1:9" ht="12.95" customHeight="1">
      <c r="A64" s="1"/>
      <c r="B64" s="24" t="s">
        <v>56</v>
      </c>
      <c r="C64" s="16" t="s">
        <v>0</v>
      </c>
      <c r="D64" s="26" t="s">
        <v>0</v>
      </c>
      <c r="E64" s="16" t="s">
        <v>0</v>
      </c>
      <c r="F64" s="27">
        <f>+F65-F63</f>
        <v>413.76000000000067</v>
      </c>
      <c r="G64" s="23">
        <f>+G65-G63</f>
        <v>0.11239999999999994</v>
      </c>
      <c r="H64" s="3"/>
    </row>
    <row r="65" spans="1:7" ht="12.95" customHeight="1" thickBot="1">
      <c r="A65" s="1"/>
      <c r="B65" s="28" t="s">
        <v>57</v>
      </c>
      <c r="C65" s="29" t="s">
        <v>0</v>
      </c>
      <c r="D65" s="29" t="s">
        <v>0</v>
      </c>
      <c r="E65" s="29" t="s">
        <v>0</v>
      </c>
      <c r="F65" s="30">
        <v>3677.07</v>
      </c>
      <c r="G65" s="31">
        <v>1</v>
      </c>
    </row>
    <row r="66" spans="1:7" ht="12.95" customHeight="1">
      <c r="A66" s="1"/>
      <c r="B66" s="5"/>
      <c r="C66" s="1"/>
      <c r="D66" s="1"/>
      <c r="E66" s="1"/>
      <c r="F66" s="1"/>
      <c r="G66" s="1"/>
    </row>
  </sheetData>
  <sortState ref="B7:G59">
    <sortCondition descending="1" ref="G7:G59"/>
  </sortState>
  <pageMargins left="0" right="0" top="0" bottom="0" header="0" footer="0"/>
  <pageSetup paperSize="8" firstPageNumber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TLF</vt:lpstr>
      <vt:lpstr>TSTI</vt:lpstr>
      <vt:lpstr>TUSB</vt:lpstr>
      <vt:lpstr>TDI</vt:lpstr>
      <vt:lpstr>TSS</vt:lpstr>
      <vt:lpstr>TTS</vt:lpstr>
      <vt:lpstr>TDF</vt:lpstr>
      <vt:lpstr>TEF</vt:lpstr>
      <vt:lpstr>TBF</vt:lpstr>
      <vt:lpstr>TBFS</vt:lpstr>
      <vt:lpstr>TISF</vt:lpstr>
      <vt:lpstr>TNI</vt:lpstr>
      <vt:lpstr>TBF!Print_Area</vt:lpstr>
      <vt:lpstr>TBFS!Print_Area</vt:lpstr>
      <vt:lpstr>TDF!Print_Area</vt:lpstr>
      <vt:lpstr>TDI!Print_Area</vt:lpstr>
      <vt:lpstr>TEF!Print_Area</vt:lpstr>
      <vt:lpstr>TISF!Print_Area</vt:lpstr>
      <vt:lpstr>TLF!Print_Area</vt:lpstr>
      <vt:lpstr>TNI!Print_Area</vt:lpstr>
      <vt:lpstr>TSS!Print_Area</vt:lpstr>
      <vt:lpstr>TSTI!Print_Area</vt:lpstr>
      <vt:lpstr>TTS!Print_Area</vt:lpstr>
      <vt:lpstr>TUSB!Print_Area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cp:lastPrinted>2017-04-19T04:12:55Z</cp:lastPrinted>
  <dcterms:created xsi:type="dcterms:W3CDTF">2015-09-01T06:50:16Z</dcterms:created>
  <dcterms:modified xsi:type="dcterms:W3CDTF">2018-04-10T10:06:31Z</dcterms:modified>
</cp:coreProperties>
</file>