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3" sheetId="34" r:id="rId34"/>
    <sheet name="IDF204" sheetId="35" r:id="rId35"/>
    <sheet name="IDF206" sheetId="36" r:id="rId36"/>
    <sheet name="IDF208" sheetId="37" r:id="rId37"/>
    <sheet name="IDF210" sheetId="38" r:id="rId38"/>
    <sheet name="IDF213" sheetId="39" r:id="rId39"/>
    <sheet name="IDF223" sheetId="40" r:id="rId40"/>
    <sheet name="IDF225" sheetId="41" r:id="rId41"/>
    <sheet name="IDF228" sheetId="42" r:id="rId42"/>
    <sheet name="IDF229" sheetId="43" r:id="rId43"/>
    <sheet name="IDF230" sheetId="44" r:id="rId44"/>
    <sheet name="IDF231" sheetId="45" r:id="rId45"/>
    <sheet name="IDF232" sheetId="46" r:id="rId46"/>
    <sheet name="IDF233" sheetId="47" r:id="rId47"/>
    <sheet name="IDF234" sheetId="48" r:id="rId48"/>
  </sheets>
  <calcPr calcId="152511"/>
</workbook>
</file>

<file path=xl/calcChain.xml><?xml version="1.0" encoding="utf-8"?>
<calcChain xmlns="http://schemas.openxmlformats.org/spreadsheetml/2006/main">
  <c r="G134" i="2"/>
  <c r="G78" i="40" l="1"/>
  <c r="F78"/>
  <c r="G63" i="15"/>
  <c r="F63"/>
  <c r="F156" i="45" l="1"/>
  <c r="F120" i="40"/>
  <c r="F102" i="18"/>
  <c r="G102" s="1"/>
  <c r="G103" s="1"/>
  <c r="F109" i="14"/>
  <c r="G109" s="1"/>
  <c r="G110" s="1"/>
  <c r="F180" i="13"/>
  <c r="F348" i="12"/>
  <c r="F349" s="1"/>
  <c r="G76" i="17"/>
  <c r="F76"/>
  <c r="G80"/>
  <c r="F80"/>
  <c r="G42" i="16"/>
  <c r="G38"/>
  <c r="F38"/>
  <c r="F42"/>
  <c r="G156" i="45"/>
  <c r="G157" s="1"/>
  <c r="G154"/>
  <c r="F157"/>
  <c r="F154"/>
  <c r="G120" i="40"/>
  <c r="G83" i="25"/>
  <c r="G82"/>
  <c r="G81"/>
  <c r="G80"/>
  <c r="F83"/>
  <c r="F82"/>
  <c r="F80"/>
  <c r="G100" i="18"/>
  <c r="F89" i="17"/>
  <c r="G89" s="1"/>
  <c r="G108" i="14"/>
  <c r="G107"/>
  <c r="F110"/>
  <c r="F107"/>
  <c r="G180" i="13"/>
  <c r="G348" i="12"/>
  <c r="G349" s="1"/>
  <c r="G347"/>
  <c r="G346"/>
  <c r="F346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1"/>
  <c r="F103" i="18" l="1"/>
</calcChain>
</file>

<file path=xl/sharedStrings.xml><?xml version="1.0" encoding="utf-8"?>
<sst xmlns="http://schemas.openxmlformats.org/spreadsheetml/2006/main" count="13610" uniqueCount="2952">
  <si>
    <t>IDF001</t>
  </si>
  <si>
    <t>Monthly Portfolio Statement as on September 30,2017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</si>
  <si>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</si>
  <si>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</si>
  <si>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</si>
  <si>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</si>
  <si>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</si>
  <si>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</si>
  <si>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</si>
  <si>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</si>
  <si>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</si>
  <si>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</si>
  <si>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POWF293</t>
  </si>
  <si>
    <t>INE134E08GM8</t>
  </si>
  <si>
    <t>8.9% Power Finance Corporation Limited **</t>
  </si>
  <si>
    <t>CRISIL AAA</t>
  </si>
  <si>
    <t>BAFL401</t>
  </si>
  <si>
    <t>INE296A07DR1</t>
  </si>
  <si>
    <t>9.47% Bajaj Finance Limited **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</si>
  <si>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</si>
  <si>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</si>
  <si>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</si>
  <si>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</si>
  <si>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</si>
  <si>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</si>
  <si>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IBCL1027</t>
  </si>
  <si>
    <t>INE090A161N6</t>
  </si>
  <si>
    <t>ICICI Bank Limited **</t>
  </si>
  <si>
    <t>ICRA A1+</t>
  </si>
  <si>
    <t>IIBL749</t>
  </si>
  <si>
    <t>INE095A16WJ5</t>
  </si>
  <si>
    <t>IndusInd Bank Limited **</t>
  </si>
  <si>
    <t>CRISIL A1+</t>
  </si>
  <si>
    <t>UTIB934</t>
  </si>
  <si>
    <t>INE238A16S49</t>
  </si>
  <si>
    <t>Axis Bank Limited **</t>
  </si>
  <si>
    <t>RTBK278</t>
  </si>
  <si>
    <t>INE976G16GE7</t>
  </si>
  <si>
    <t>RBL Bank Limited **</t>
  </si>
  <si>
    <t>IBCL1017</t>
  </si>
  <si>
    <t>INE090A165K3</t>
  </si>
  <si>
    <t>Commercial Paper</t>
  </si>
  <si>
    <t>RIND189</t>
  </si>
  <si>
    <t>INE002A14599</t>
  </si>
  <si>
    <t>Reliance Industries Limited **</t>
  </si>
  <si>
    <t>POWF381</t>
  </si>
  <si>
    <t>INE134E14840</t>
  </si>
  <si>
    <t>Power Finance Corporation Limited **</t>
  </si>
  <si>
    <t>CARE A1+</t>
  </si>
  <si>
    <t>IBHF573</t>
  </si>
  <si>
    <t>INE148I14SV3</t>
  </si>
  <si>
    <t>Indiabulls Housing Finance Limited **</t>
  </si>
  <si>
    <t>MAHV31</t>
  </si>
  <si>
    <t>INE244N14202</t>
  </si>
  <si>
    <t>Mahindra Vehicle Mfg Limited **</t>
  </si>
  <si>
    <t>IBHF574</t>
  </si>
  <si>
    <t>INE148I14SX9</t>
  </si>
  <si>
    <t>NBAR372</t>
  </si>
  <si>
    <t>INE261F14BT0</t>
  </si>
  <si>
    <t>National Bank For Agriculture and Rural Development **</t>
  </si>
  <si>
    <t>HDBF185</t>
  </si>
  <si>
    <t>INE756I14AS7</t>
  </si>
  <si>
    <t>HDB Financial Services Limited **</t>
  </si>
  <si>
    <t>SHEB29</t>
  </si>
  <si>
    <t>INE601U14141</t>
  </si>
  <si>
    <t>Tata Motors Finance Limited **</t>
  </si>
  <si>
    <t>CALC78</t>
  </si>
  <si>
    <t>INE486A14BH9</t>
  </si>
  <si>
    <t>CESC Limited **</t>
  </si>
  <si>
    <t>SBCP106</t>
  </si>
  <si>
    <t>INE018E14KH3</t>
  </si>
  <si>
    <t>SBI Cards &amp; Payment Services Pvt Limited **</t>
  </si>
  <si>
    <t>TCHF270</t>
  </si>
  <si>
    <t>INE033L14GS2</t>
  </si>
  <si>
    <t>Tata Capital Housing Finance Limited **</t>
  </si>
  <si>
    <t>SCUF98</t>
  </si>
  <si>
    <t>INE722A14BC8</t>
  </si>
  <si>
    <t>Shriram City Union Finance Limited **</t>
  </si>
  <si>
    <t>LTFH47</t>
  </si>
  <si>
    <t>INE498L14653</t>
  </si>
  <si>
    <t>L&amp;T Finance Holdings Limited **</t>
  </si>
  <si>
    <t>TPOW104</t>
  </si>
  <si>
    <t>INE245A14693</t>
  </si>
  <si>
    <t>Tata Power Company Limited **</t>
  </si>
  <si>
    <t>PFPL98</t>
  </si>
  <si>
    <t>INE641O14AL4</t>
  </si>
  <si>
    <t>Piramal Finance Limited **</t>
  </si>
  <si>
    <t>KOSE142</t>
  </si>
  <si>
    <t>INE028E14CH9</t>
  </si>
  <si>
    <t>Kotak Securities Limited **</t>
  </si>
  <si>
    <t>IIHF70</t>
  </si>
  <si>
    <t>INE477L14BH5</t>
  </si>
  <si>
    <t>India Infoline Housing Finance Limited **</t>
  </si>
  <si>
    <t>KMIL301</t>
  </si>
  <si>
    <t>INE975F14KG3</t>
  </si>
  <si>
    <t>Kotak Mahindra Investments Limited **</t>
  </si>
  <si>
    <t>IIHF66</t>
  </si>
  <si>
    <t>INE477L14BE2</t>
  </si>
  <si>
    <t>AFGL142</t>
  </si>
  <si>
    <t>INE027E14DW8</t>
  </si>
  <si>
    <t>L&amp;T Finance Limited **</t>
  </si>
  <si>
    <t>BGFL804</t>
  </si>
  <si>
    <t>INE860H14ZJ5</t>
  </si>
  <si>
    <t>Aditya Birla Finance Limited **</t>
  </si>
  <si>
    <t>GOSL185</t>
  </si>
  <si>
    <t>INE233A14JQ9</t>
  </si>
  <si>
    <t>Godrej Industries Limited **</t>
  </si>
  <si>
    <t>SESA321</t>
  </si>
  <si>
    <t>INE205A14JS3</t>
  </si>
  <si>
    <t>Vedanta Limited **</t>
  </si>
  <si>
    <t>SHEB28</t>
  </si>
  <si>
    <t>INE601U14117</t>
  </si>
  <si>
    <t>IIFW108</t>
  </si>
  <si>
    <t>INE248U14AP6</t>
  </si>
  <si>
    <t>IIFL Wealth Finance Limited **</t>
  </si>
  <si>
    <t>IIFW109</t>
  </si>
  <si>
    <t>INE248U14AR2</t>
  </si>
  <si>
    <t>TMFL34</t>
  </si>
  <si>
    <t>INE477S14249</t>
  </si>
  <si>
    <t>Tata Motors Finance Solutions Limited **</t>
  </si>
  <si>
    <t>TMFL33</t>
  </si>
  <si>
    <t>INE477S14231</t>
  </si>
  <si>
    <t>JMMS318</t>
  </si>
  <si>
    <t>INE012I14HW2</t>
  </si>
  <si>
    <t>JM Financial Services Limited **</t>
  </si>
  <si>
    <t>ENAM133</t>
  </si>
  <si>
    <t>INE891K14EL5</t>
  </si>
  <si>
    <t>Axis Finance Limited **</t>
  </si>
  <si>
    <t>FITCH A1+</t>
  </si>
  <si>
    <t>GOSL190</t>
  </si>
  <si>
    <t>INE233A14JY3</t>
  </si>
  <si>
    <t>MRHF70</t>
  </si>
  <si>
    <t>INE950O14897</t>
  </si>
  <si>
    <t>MMFS1041</t>
  </si>
  <si>
    <t>INE774D14MG1</t>
  </si>
  <si>
    <t>Mahindra &amp; Mahindra Financial Services Limited **</t>
  </si>
  <si>
    <t>JMFL56</t>
  </si>
  <si>
    <t>INE780C14828</t>
  </si>
  <si>
    <t>JM Financial Limited **</t>
  </si>
  <si>
    <t>ICBR251</t>
  </si>
  <si>
    <t>INE763G14EU5</t>
  </si>
  <si>
    <t>ICICI Securities Limited **</t>
  </si>
  <si>
    <t>JMMS319</t>
  </si>
  <si>
    <t>INE012I14HX0</t>
  </si>
  <si>
    <t>MFPL109</t>
  </si>
  <si>
    <t>INE879F14AU9</t>
  </si>
  <si>
    <t>Infina Finance Private Limited **</t>
  </si>
  <si>
    <t>JMMS320</t>
  </si>
  <si>
    <t>INE012I14HY8</t>
  </si>
  <si>
    <t>Treasury Bill</t>
  </si>
  <si>
    <t>TBIL1317</t>
  </si>
  <si>
    <t>IN002017X205</t>
  </si>
  <si>
    <t xml:space="preserve">91 Days Tbill </t>
  </si>
  <si>
    <t>TBIL1326</t>
  </si>
  <si>
    <t>IN002017X247</t>
  </si>
  <si>
    <t>TBIL1338</t>
  </si>
  <si>
    <t>IN002017X304</t>
  </si>
  <si>
    <t>TBIL1315</t>
  </si>
  <si>
    <t>IN002017X197</t>
  </si>
  <si>
    <t>Fixed Deposit</t>
  </si>
  <si>
    <t>Duration (in Days)</t>
  </si>
  <si>
    <t>FDHD1042</t>
  </si>
  <si>
    <t>HDFC Bank Limited</t>
  </si>
  <si>
    <t>91</t>
  </si>
  <si>
    <t>FDRT622</t>
  </si>
  <si>
    <t>RBL Bank Limited</t>
  </si>
  <si>
    <t>FDRT623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</si>
  <si>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</si>
  <si>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</si>
  <si>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</si>
  <si>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</si>
  <si>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</si>
  <si>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</si>
  <si>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</si>
  <si>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</si>
  <si>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Derivatives</t>
  </si>
  <si>
    <t>Interest Rate Swaps</t>
  </si>
  <si>
    <t>IRS764FL</t>
  </si>
  <si>
    <t>Interest Rate Swaps (03/10/2022)</t>
  </si>
  <si>
    <t>IRS762FL</t>
  </si>
  <si>
    <t>Interest Rate Swaps (29/09/2022)</t>
  </si>
  <si>
    <t>IRS765FL</t>
  </si>
  <si>
    <t>IRS761FL</t>
  </si>
  <si>
    <t>Interest Rate Swaps (27/09/2022)</t>
  </si>
  <si>
    <t>IRS761FX</t>
  </si>
  <si>
    <t>IRS765FX</t>
  </si>
  <si>
    <t>IRS762FX</t>
  </si>
  <si>
    <t>IRS764FX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</si>
  <si>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</si>
  <si>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</si>
  <si>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</si>
  <si>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</si>
  <si>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</si>
  <si>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</si>
  <si>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</si>
  <si>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GOI1581</t>
  </si>
  <si>
    <t>IN2920160057</t>
  </si>
  <si>
    <t>7.86% State Government Securities</t>
  </si>
  <si>
    <t>GOI1535</t>
  </si>
  <si>
    <t>IN2920150306</t>
  </si>
  <si>
    <t>GOI676A</t>
  </si>
  <si>
    <t>IN3120090011</t>
  </si>
  <si>
    <t>8.28% State Government Securities</t>
  </si>
  <si>
    <t>GOI1825</t>
  </si>
  <si>
    <t>IN3120161325</t>
  </si>
  <si>
    <t>7.67% State Government Securities</t>
  </si>
  <si>
    <t>GOI1820</t>
  </si>
  <si>
    <t>IN3120161374</t>
  </si>
  <si>
    <t>8.24% State Government Securities</t>
  </si>
  <si>
    <t>GOI1819</t>
  </si>
  <si>
    <t>IN3120161382</t>
  </si>
  <si>
    <t>8.04% State Government Securities</t>
  </si>
  <si>
    <t>IBHF433</t>
  </si>
  <si>
    <t>INE148I07FE0</t>
  </si>
  <si>
    <t>9% Indiabulls Housing Finance Limited **</t>
  </si>
  <si>
    <t>CARE AAA</t>
  </si>
  <si>
    <t>HDFC880</t>
  </si>
  <si>
    <t>INE001A07PP3</t>
  </si>
  <si>
    <t>7.7% Housing Development Finance Corporation Limited **</t>
  </si>
  <si>
    <t>NBAR322</t>
  </si>
  <si>
    <t>INE261F08600</t>
  </si>
  <si>
    <t>7.95% National Bank For Agriculture and Rural Development **</t>
  </si>
  <si>
    <t>POWF318</t>
  </si>
  <si>
    <t>INE134E08HN4</t>
  </si>
  <si>
    <t>8.4% Power Finance Corporation Limited **</t>
  </si>
  <si>
    <t>LTIF256</t>
  </si>
  <si>
    <t>INE691I07DM7</t>
  </si>
  <si>
    <t>ICRA AA+</t>
  </si>
  <si>
    <t>LICH382</t>
  </si>
  <si>
    <t>INE115A07LH7</t>
  </si>
  <si>
    <t>7.79% LIC Housing Finance Limited **</t>
  </si>
  <si>
    <t>KOMP1414</t>
  </si>
  <si>
    <t>INE916DA7MV5</t>
  </si>
  <si>
    <t>7.8% Kotak Mahindra Prime Limited **</t>
  </si>
  <si>
    <t>MMFS1036</t>
  </si>
  <si>
    <t>INE774D07RC3</t>
  </si>
  <si>
    <t>7.8% Mahindra &amp; Mahindra Financial Services Limited **</t>
  </si>
  <si>
    <t>FITCH AAA</t>
  </si>
  <si>
    <t>HDFC911</t>
  </si>
  <si>
    <t>INE001A07QC9</t>
  </si>
  <si>
    <t>7.45% Housing Development Finance Corporation Limited **</t>
  </si>
  <si>
    <t>LTHF106</t>
  </si>
  <si>
    <t>INE476M07BG1</t>
  </si>
  <si>
    <t>7.7% L &amp; T Housing Finance **</t>
  </si>
  <si>
    <t>TCFS433</t>
  </si>
  <si>
    <t>INE306N07JN7</t>
  </si>
  <si>
    <t>7.67% Tata Capital Financial Services Limited **</t>
  </si>
  <si>
    <t>POWF327</t>
  </si>
  <si>
    <t>INE134E08HU9</t>
  </si>
  <si>
    <t>8.28% Power Finance Corporation Limited **</t>
  </si>
  <si>
    <t>LTHF102</t>
  </si>
  <si>
    <t>INE476M07BB2</t>
  </si>
  <si>
    <t>7.85% L &amp; T Housing Finance **</t>
  </si>
  <si>
    <t>CARE AA+</t>
  </si>
  <si>
    <t>TCFS429</t>
  </si>
  <si>
    <t>INE306N08243</t>
  </si>
  <si>
    <t>7.9% Tata Capital Financial Services Limited **</t>
  </si>
  <si>
    <t>CRISIL AA+</t>
  </si>
  <si>
    <t>JMFP719</t>
  </si>
  <si>
    <t>INE523H07809</t>
  </si>
  <si>
    <t>CRISIL AA</t>
  </si>
  <si>
    <t>TCFS426</t>
  </si>
  <si>
    <t>INE306N07JJ5</t>
  </si>
  <si>
    <t>7.87% Tata Capital Financial Services Limited **</t>
  </si>
  <si>
    <t>IBHF470</t>
  </si>
  <si>
    <t>INE148I07FZ5</t>
  </si>
  <si>
    <t>8.65% Indiabulls Housing Finance Limited **</t>
  </si>
  <si>
    <t>HDFC872</t>
  </si>
  <si>
    <t>INE001A07OR2</t>
  </si>
  <si>
    <t>8.26% Housing Development Finance Corporation Limited **</t>
  </si>
  <si>
    <t>RECL290</t>
  </si>
  <si>
    <t>INE020B08971</t>
  </si>
  <si>
    <t>8.05% Rural Electrification Corporation Limited **</t>
  </si>
  <si>
    <t>SIDB202</t>
  </si>
  <si>
    <t>INE556F09510</t>
  </si>
  <si>
    <t>8.27% Small Industries Dev Bank of India **</t>
  </si>
  <si>
    <t>MMFS975</t>
  </si>
  <si>
    <t>INE774D07PB9</t>
  </si>
  <si>
    <t>8.51% Mahindra &amp; Mahindra Financial Services Limited **</t>
  </si>
  <si>
    <t>CHOL757</t>
  </si>
  <si>
    <t>INE121A07LP8</t>
  </si>
  <si>
    <t>8.99% Cholamandalam Investment and Finance Company Limited **</t>
  </si>
  <si>
    <t>ICRA AA</t>
  </si>
  <si>
    <t>SHTR344</t>
  </si>
  <si>
    <t>INE721A07KQ5</t>
  </si>
  <si>
    <t>HDFC915</t>
  </si>
  <si>
    <t>INE001A07QE5</t>
  </si>
  <si>
    <t>7.65% Housing Development Finance Corporation Limited **</t>
  </si>
  <si>
    <t>AFGL132</t>
  </si>
  <si>
    <t>INE027E07477</t>
  </si>
  <si>
    <t>7.85% L&amp;T Finance Limited **</t>
  </si>
  <si>
    <t>KMIL297</t>
  </si>
  <si>
    <t>INE975F07FV6</t>
  </si>
  <si>
    <t>MMFS990</t>
  </si>
  <si>
    <t>INE774D07PX3</t>
  </si>
  <si>
    <t>CHOL799</t>
  </si>
  <si>
    <t>INE121A07NA6</t>
  </si>
  <si>
    <t>KOMP1446</t>
  </si>
  <si>
    <t>INE916DA7OS7</t>
  </si>
  <si>
    <t>7.55% Kotak Mahindra Prime Limited **</t>
  </si>
  <si>
    <t>MRHF69</t>
  </si>
  <si>
    <t>INE950O07180</t>
  </si>
  <si>
    <t>SIDB247</t>
  </si>
  <si>
    <t>INE556F09619</t>
  </si>
  <si>
    <t>8.28% Small Industries Dev Bank of India</t>
  </si>
  <si>
    <t>IRLY291</t>
  </si>
  <si>
    <t>INE053F07975</t>
  </si>
  <si>
    <t>7.15% Indian Railway Finance Corporation Limited</t>
  </si>
  <si>
    <t>RECL258</t>
  </si>
  <si>
    <t>INE020B07IV4</t>
  </si>
  <si>
    <t>9.02% Rural Electrification Corporation Limited **</t>
  </si>
  <si>
    <t>BAFL490</t>
  </si>
  <si>
    <t>INE296A07JU2</t>
  </si>
  <si>
    <t>8.85% Bajaj Finance Limited **</t>
  </si>
  <si>
    <t>KOMP1432</t>
  </si>
  <si>
    <t>INE916DA7OA5</t>
  </si>
  <si>
    <t>JFCS64</t>
  </si>
  <si>
    <t>INE651J07481</t>
  </si>
  <si>
    <t>8.75% JM Financial Credit Solution Limited **</t>
  </si>
  <si>
    <t>IBHF556</t>
  </si>
  <si>
    <t>INE148I07HQ0</t>
  </si>
  <si>
    <t>7.85% Indiabulls Housing Finance Limited **</t>
  </si>
  <si>
    <t>ICRA AAA</t>
  </si>
  <si>
    <t>CHOL755</t>
  </si>
  <si>
    <t>INE121A07LJ1</t>
  </si>
  <si>
    <t>LTFL669</t>
  </si>
  <si>
    <t>INE523E07DK5</t>
  </si>
  <si>
    <t>8.65% L&amp;T Finance Limited **</t>
  </si>
  <si>
    <t>BAFL503</t>
  </si>
  <si>
    <t>INE296A07KT2</t>
  </si>
  <si>
    <t>8.7% Bajaj Finance Limited **</t>
  </si>
  <si>
    <t>LICH344</t>
  </si>
  <si>
    <t>INE115A07KD8</t>
  </si>
  <si>
    <t>7.9% LIC Housing Finance Limited **</t>
  </si>
  <si>
    <t>CHOL778</t>
  </si>
  <si>
    <t>INE121A07MG5</t>
  </si>
  <si>
    <t>8.7% Cholamandalam Investment and Finance Company Limited **</t>
  </si>
  <si>
    <t>HDFC771</t>
  </si>
  <si>
    <t>INE001A07NY0</t>
  </si>
  <si>
    <t>8.57% Housing Development Finance Corporation Limited **</t>
  </si>
  <si>
    <t>LTIF253</t>
  </si>
  <si>
    <t>INE691I07DG9</t>
  </si>
  <si>
    <t>LICH346</t>
  </si>
  <si>
    <t>INE115A07DY9</t>
  </si>
  <si>
    <t>8.31% LIC Housing Finance Limited **</t>
  </si>
  <si>
    <t>LTIF191</t>
  </si>
  <si>
    <t>INE691I07AB6</t>
  </si>
  <si>
    <t>KOMP1431</t>
  </si>
  <si>
    <t>INE916DA7NY7</t>
  </si>
  <si>
    <t>LICH379</t>
  </si>
  <si>
    <t>INE115A07LE4</t>
  </si>
  <si>
    <t>7.51% LIC Housing Finance Limited **</t>
  </si>
  <si>
    <t>SUHF192</t>
  </si>
  <si>
    <t>INE667F07GS3</t>
  </si>
  <si>
    <t>7.67% Sundaram BNP Paribas Home Finance Limited **</t>
  </si>
  <si>
    <t>IRLY224</t>
  </si>
  <si>
    <t>INE053F09GO1</t>
  </si>
  <si>
    <t>8.6% Indian Railway Finance Corporation Limited **</t>
  </si>
  <si>
    <t>EXIM387</t>
  </si>
  <si>
    <t>INE514E08DE5</t>
  </si>
  <si>
    <t>9.63% Export Import Bank of India **</t>
  </si>
  <si>
    <t>RECL202</t>
  </si>
  <si>
    <t>INE020B08799</t>
  </si>
  <si>
    <t>NHPC59</t>
  </si>
  <si>
    <t>INE848E07674</t>
  </si>
  <si>
    <t>8.54% NHPC Limited **</t>
  </si>
  <si>
    <t>HDFC870</t>
  </si>
  <si>
    <t>INE001A07PM0</t>
  </si>
  <si>
    <t>7.95% Housing Development Finance Corporation Limited **</t>
  </si>
  <si>
    <t>SIDB195</t>
  </si>
  <si>
    <t>INE556F09478</t>
  </si>
  <si>
    <t>8.2% Small Industries Dev Bank of India **</t>
  </si>
  <si>
    <t>NBAR264</t>
  </si>
  <si>
    <t>INE261F08519</t>
  </si>
  <si>
    <t>8.3% National Bank For Agriculture and Rural Development **</t>
  </si>
  <si>
    <t>RECL206</t>
  </si>
  <si>
    <t>INE020B08815</t>
  </si>
  <si>
    <t>8.7% Rural Electrification Corporation Limited **</t>
  </si>
  <si>
    <t>IRLY290</t>
  </si>
  <si>
    <t>INE053F07967</t>
  </si>
  <si>
    <t>7% Indian Railway Finance Corporation Limited **</t>
  </si>
  <si>
    <t>IRLY210</t>
  </si>
  <si>
    <t>INE053F09FU0</t>
  </si>
  <si>
    <t>8.55% Indian Railway Finance Corporation Limited **</t>
  </si>
  <si>
    <t>IRLY203</t>
  </si>
  <si>
    <t>INE053F09FN5</t>
  </si>
  <si>
    <t>9.43% Indian Railway Finance Corporation Limited **</t>
  </si>
  <si>
    <t>RECL130</t>
  </si>
  <si>
    <t>INE020B07DE1</t>
  </si>
  <si>
    <t>9.07% Rural Electrification Corporation Limited **</t>
  </si>
  <si>
    <t>CHOL756</t>
  </si>
  <si>
    <t>INE121A07LL7</t>
  </si>
  <si>
    <t>HDFC896</t>
  </si>
  <si>
    <t>INE001A07PU3</t>
  </si>
  <si>
    <t>7.8% Housing Development Finance Corporation Limited **</t>
  </si>
  <si>
    <t>Zero Coupon Bonds</t>
  </si>
  <si>
    <t>HDFC767</t>
  </si>
  <si>
    <t>INE001A07NX2</t>
  </si>
  <si>
    <t>Housing Development Finance Corporation Limited **</t>
  </si>
  <si>
    <t>KOMP1323</t>
  </si>
  <si>
    <t>INE916DA7LF0</t>
  </si>
  <si>
    <t>Kotak Mahindra Prime Limited **</t>
  </si>
  <si>
    <t>THDC112</t>
  </si>
  <si>
    <t>INE582L07138</t>
  </si>
  <si>
    <t>8.19% Tata Housing Development Company Limited **</t>
  </si>
  <si>
    <t>TCAL456</t>
  </si>
  <si>
    <t>INE976I08219</t>
  </si>
  <si>
    <t>8.75% Tata Capital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</si>
  <si>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</si>
  <si>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</si>
  <si>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</si>
  <si>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</si>
  <si>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</si>
  <si>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</si>
  <si>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UTIB948</t>
  </si>
  <si>
    <t>INE238A16T97</t>
  </si>
  <si>
    <t>IBCL1018</t>
  </si>
  <si>
    <t>INE090A168L5</t>
  </si>
  <si>
    <t>NBAR336</t>
  </si>
  <si>
    <t>INE261F16231</t>
  </si>
  <si>
    <t>Collateralised Borrowing &amp; Lending Obligation / Reverse Repo Instrument</t>
  </si>
  <si>
    <t>CBLO</t>
  </si>
  <si>
    <t>NICH800</t>
  </si>
  <si>
    <t>INE140A14QQ1</t>
  </si>
  <si>
    <t>Piramal Enterprises Limited **</t>
  </si>
  <si>
    <t>EXIM611</t>
  </si>
  <si>
    <t>INE514E14MJ3</t>
  </si>
  <si>
    <t>Export Import Bank of India **</t>
  </si>
  <si>
    <t>SESA322</t>
  </si>
  <si>
    <t>INE205A14JT1</t>
  </si>
  <si>
    <t>SESA323</t>
  </si>
  <si>
    <t>INE205A14JV7</t>
  </si>
  <si>
    <t>SESA324</t>
  </si>
  <si>
    <t>INE205A14JW5</t>
  </si>
  <si>
    <t>SESA328</t>
  </si>
  <si>
    <t>INE205A14KA9</t>
  </si>
  <si>
    <t>EXIM612</t>
  </si>
  <si>
    <t>INE514E14MK1</t>
  </si>
  <si>
    <t>TRIF69</t>
  </si>
  <si>
    <t>INE371K14555</t>
  </si>
  <si>
    <t>TATA Realty &amp; Infrastructure Limited **</t>
  </si>
  <si>
    <t>TRIF70</t>
  </si>
  <si>
    <t>INE371K14563</t>
  </si>
  <si>
    <t>SPCL149</t>
  </si>
  <si>
    <t>INE404K14CY4</t>
  </si>
  <si>
    <t>Shapoorji Pallonji and Company Pvt Limited **</t>
  </si>
  <si>
    <t>SPCL150</t>
  </si>
  <si>
    <t>INE404K14DA2</t>
  </si>
  <si>
    <t>TTIP114</t>
  </si>
  <si>
    <t>INE977J14FF3</t>
  </si>
  <si>
    <t>Trapti Trading &amp; Invest Pvt Limited **</t>
  </si>
  <si>
    <t>TGSI203</t>
  </si>
  <si>
    <t>INE597H14GX4</t>
  </si>
  <si>
    <t>TGS Investment &amp; Trade Pvt Limited **</t>
  </si>
  <si>
    <t>SPCL145</t>
  </si>
  <si>
    <t>INE404K14CT4</t>
  </si>
  <si>
    <t>IDF003</t>
  </si>
  <si>
    <t>GOI991</t>
  </si>
  <si>
    <t>IN3120120156</t>
  </si>
  <si>
    <t>8.6% State Government Securities</t>
  </si>
  <si>
    <t>GOI989</t>
  </si>
  <si>
    <t>IN3120120149</t>
  </si>
  <si>
    <t>8.62% State Government Securities</t>
  </si>
  <si>
    <t>GOI1480</t>
  </si>
  <si>
    <t>IN2920150280</t>
  </si>
  <si>
    <t>GOI1712</t>
  </si>
  <si>
    <t>IN2220160179</t>
  </si>
  <si>
    <t>7.38% State Government Securities</t>
  </si>
  <si>
    <t>GOI1558</t>
  </si>
  <si>
    <t>IN2920150298</t>
  </si>
  <si>
    <t>GOI1298</t>
  </si>
  <si>
    <t>IN0020150036</t>
  </si>
  <si>
    <t>7.72% Government of India</t>
  </si>
  <si>
    <t>JMFP668</t>
  </si>
  <si>
    <t>INE523H07528</t>
  </si>
  <si>
    <t>TELC552</t>
  </si>
  <si>
    <t>INE155A08316</t>
  </si>
  <si>
    <t>7.5% Tata Motors Limited **</t>
  </si>
  <si>
    <t>HDFC817</t>
  </si>
  <si>
    <t>INE001A07OI1</t>
  </si>
  <si>
    <t>8.45% Housing Development Finance Corporation Limited **</t>
  </si>
  <si>
    <t>WREP22</t>
  </si>
  <si>
    <t>INE296N08022</t>
  </si>
  <si>
    <t>8% Welspun Renewables Energy Private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</si>
  <si>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</si>
  <si>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</si>
  <si>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</si>
  <si>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</si>
  <si>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</si>
  <si>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</si>
  <si>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</si>
  <si>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SHTR393</t>
  </si>
  <si>
    <t>INE721A07MR9</t>
  </si>
  <si>
    <t>SUHF181</t>
  </si>
  <si>
    <t>INE667F07GH6</t>
  </si>
  <si>
    <t>EXIM473</t>
  </si>
  <si>
    <t>INE514E08EN4</t>
  </si>
  <si>
    <t>7.95% Export Import Bank of India **</t>
  </si>
  <si>
    <t>IRAY100</t>
  </si>
  <si>
    <t>INE069A08038</t>
  </si>
  <si>
    <t>8.99% Grasim Industries Limited **</t>
  </si>
  <si>
    <t>HDFC938</t>
  </si>
  <si>
    <t>INE001A07QN6</t>
  </si>
  <si>
    <t>7.55% Housing Development Finance Corporation Limited</t>
  </si>
  <si>
    <t>HDFC814</t>
  </si>
  <si>
    <t>INE001A07OH3</t>
  </si>
  <si>
    <t>8.39% Housing Development Finance Corporation Limited **</t>
  </si>
  <si>
    <t>LICH303</t>
  </si>
  <si>
    <t>INE115A07IK7</t>
  </si>
  <si>
    <t>8.38% LIC Housing Finance Limited **</t>
  </si>
  <si>
    <t>PGCI256</t>
  </si>
  <si>
    <t>INE752E07HS4</t>
  </si>
  <si>
    <t>8.84% Power Grid Corporation of India Limited **</t>
  </si>
  <si>
    <t>POWF342</t>
  </si>
  <si>
    <t>INE134E08IC5</t>
  </si>
  <si>
    <t>7.85% Power Finance Corporation Limited **</t>
  </si>
  <si>
    <t>LICH381</t>
  </si>
  <si>
    <t>INE115A07LG9</t>
  </si>
  <si>
    <t>PGCI348</t>
  </si>
  <si>
    <t>INE752E07LS6</t>
  </si>
  <si>
    <t>8.93% Power Grid Corporation of India Limited **</t>
  </si>
  <si>
    <t>NHPC50</t>
  </si>
  <si>
    <t>INE848E07294</t>
  </si>
  <si>
    <t>8.85% NHPC Limited **</t>
  </si>
  <si>
    <t>POWF235</t>
  </si>
  <si>
    <t>INE134E08FD9</t>
  </si>
  <si>
    <t>8.72% Power Finance Corporation Limited **</t>
  </si>
  <si>
    <t>HDFC843</t>
  </si>
  <si>
    <t>INE001A07OV4</t>
  </si>
  <si>
    <t>8.38% Housing Development Finance Corporation Limited **</t>
  </si>
  <si>
    <t>HDBF178</t>
  </si>
  <si>
    <t>INE756I07AL6</t>
  </si>
  <si>
    <t>7.78% HDB Financial Services Limited **</t>
  </si>
  <si>
    <t>TCHF163</t>
  </si>
  <si>
    <t>INE033L07BL2</t>
  </si>
  <si>
    <t>9% Tata Capital Housing Finance Limited **</t>
  </si>
  <si>
    <t>BGFL640</t>
  </si>
  <si>
    <t>INE860H07896</t>
  </si>
  <si>
    <t>HDFB543</t>
  </si>
  <si>
    <t>INE040A16BT4</t>
  </si>
  <si>
    <t>HDFC Bank Limited **</t>
  </si>
  <si>
    <t>SPCL151</t>
  </si>
  <si>
    <t>INE404K14DB0</t>
  </si>
  <si>
    <t>AFCI78</t>
  </si>
  <si>
    <t>INE101I14DG5</t>
  </si>
  <si>
    <t>Afcons Infrastructure Limited **</t>
  </si>
  <si>
    <t>IDF004</t>
  </si>
  <si>
    <t>GOI1615</t>
  </si>
  <si>
    <t>IN1620150145</t>
  </si>
  <si>
    <t>8.21% State Government Securities</t>
  </si>
  <si>
    <t>GOI658</t>
  </si>
  <si>
    <t>IN0020090034</t>
  </si>
  <si>
    <t>7.35% Government of India</t>
  </si>
  <si>
    <t>GOI984</t>
  </si>
  <si>
    <t>IN2220120108</t>
  </si>
  <si>
    <t>GOI968</t>
  </si>
  <si>
    <t>IN3120120123</t>
  </si>
  <si>
    <t>8.63% State Government Securities</t>
  </si>
  <si>
    <t>GOI975</t>
  </si>
  <si>
    <t>IN3120120131</t>
  </si>
  <si>
    <t>8.56% State Government Securities</t>
  </si>
  <si>
    <t>GOI1515</t>
  </si>
  <si>
    <t>IN2920150322</t>
  </si>
  <si>
    <t>GOI1537</t>
  </si>
  <si>
    <t>IN2920150413</t>
  </si>
  <si>
    <t>GOI1057</t>
  </si>
  <si>
    <t>IN3120130064</t>
  </si>
  <si>
    <t>7.95% State Government Securities</t>
  </si>
  <si>
    <t>GOI1050</t>
  </si>
  <si>
    <t>IN1520130023</t>
  </si>
  <si>
    <t>7.77% State Government Securities</t>
  </si>
  <si>
    <t>MMFS1042</t>
  </si>
  <si>
    <t>INE774D07RL4</t>
  </si>
  <si>
    <t>7.65% Mahindra &amp; Mahindra Financial Services Limited **</t>
  </si>
  <si>
    <t>CHOL835</t>
  </si>
  <si>
    <t>INE121A07NW0</t>
  </si>
  <si>
    <t>7.8% Cholamandalam Investment and Finance Company Limited **</t>
  </si>
  <si>
    <t>POWF360</t>
  </si>
  <si>
    <t>INE134E08IM4</t>
  </si>
  <si>
    <t>7.4% Power Finance Corporation Limited **</t>
  </si>
  <si>
    <t>RECL272</t>
  </si>
  <si>
    <t>INE020B08880</t>
  </si>
  <si>
    <t>8.57% Rural Electrification Corporation Limited **</t>
  </si>
  <si>
    <t>HDFC795</t>
  </si>
  <si>
    <t>INE001A07OA8</t>
  </si>
  <si>
    <t>8.65% Housing Development Finance Corporation Limited</t>
  </si>
  <si>
    <t>HDFC757</t>
  </si>
  <si>
    <t>INE001A07NU8</t>
  </si>
  <si>
    <t>8.49% Housing Development Finance Corporation Limited **</t>
  </si>
  <si>
    <t>HDFC930</t>
  </si>
  <si>
    <t>INE001A07QP1</t>
  </si>
  <si>
    <t>7.6% Housing Development Finance Corporation Limited **</t>
  </si>
  <si>
    <t>RECL209</t>
  </si>
  <si>
    <t>INE020B08831</t>
  </si>
  <si>
    <t>8.82% Rural Electrification Corporation Limited</t>
  </si>
  <si>
    <t>BAFL614</t>
  </si>
  <si>
    <t>INE296A07PZ8</t>
  </si>
  <si>
    <t>7.62% Bajaj Finance Limited **</t>
  </si>
  <si>
    <t>POWF354</t>
  </si>
  <si>
    <t>INE134E08IH4</t>
  </si>
  <si>
    <t>7.5% Power Finance Corporation Limited **</t>
  </si>
  <si>
    <t>PGCI325</t>
  </si>
  <si>
    <t>INE752E07KJ7</t>
  </si>
  <si>
    <t>8.85% Power Grid Corporation of India Limited **</t>
  </si>
  <si>
    <t>EXIM318</t>
  </si>
  <si>
    <t>INE514E08BS9</t>
  </si>
  <si>
    <t>8.88% Export Import Bank of India **</t>
  </si>
  <si>
    <t>INBS95</t>
  </si>
  <si>
    <t>INE110L07070</t>
  </si>
  <si>
    <t>8.32% Reliance Jio Infocomm Limited **</t>
  </si>
  <si>
    <t>POWF328</t>
  </si>
  <si>
    <t>INE134E08HV7</t>
  </si>
  <si>
    <t>8.36% Power Finance Corporation Limited</t>
  </si>
  <si>
    <t>KOMP1407</t>
  </si>
  <si>
    <t>INE916DA7NO8</t>
  </si>
  <si>
    <t>7.79% Kotak Mahindra Prime Limited **</t>
  </si>
  <si>
    <t>AFGL131</t>
  </si>
  <si>
    <t>INE027E07469</t>
  </si>
  <si>
    <t>LICH418</t>
  </si>
  <si>
    <t>INE115A07MK9</t>
  </si>
  <si>
    <t>PGCI391</t>
  </si>
  <si>
    <t>INE752E07NQ6</t>
  </si>
  <si>
    <t>8.13% Power Grid Corporation of India Limited **</t>
  </si>
  <si>
    <t>POWF323</t>
  </si>
  <si>
    <t>INE134E08HQ7</t>
  </si>
  <si>
    <t>8.45% Power Finance Corporation Limited **</t>
  </si>
  <si>
    <t>POWF294</t>
  </si>
  <si>
    <t>INE134E08GN6</t>
  </si>
  <si>
    <t>8.96% Power Finance Corporation Limited **</t>
  </si>
  <si>
    <t>RECL201</t>
  </si>
  <si>
    <t>INE020B08807</t>
  </si>
  <si>
    <t>EXIM325</t>
  </si>
  <si>
    <t>INE514E08BQ3</t>
  </si>
  <si>
    <t>8.87% Export Import Bank of India **</t>
  </si>
  <si>
    <t>LICH273</t>
  </si>
  <si>
    <t>INE115A07GX4</t>
  </si>
  <si>
    <t>8.68% LIC Housing Finance Limited **</t>
  </si>
  <si>
    <t>POWF149</t>
  </si>
  <si>
    <t>INE134E08BO5</t>
  </si>
  <si>
    <t>8.6% Power Finance Corporation Limited **</t>
  </si>
  <si>
    <t>HDBF130</t>
  </si>
  <si>
    <t>INE756I07902</t>
  </si>
  <si>
    <t>8.55% HDB Financial Services Limited **</t>
  </si>
  <si>
    <t>KOMP1420</t>
  </si>
  <si>
    <t>INE916DA7NZ4</t>
  </si>
  <si>
    <t>POWF241</t>
  </si>
  <si>
    <t>INE134E08FK4</t>
  </si>
  <si>
    <t>8.95% Power Finance Corporation Limited **</t>
  </si>
  <si>
    <t>LICH323</t>
  </si>
  <si>
    <t>INE115A07JH1</t>
  </si>
  <si>
    <t>LIC Housing Finance Limited **</t>
  </si>
  <si>
    <t>GRUH226</t>
  </si>
  <si>
    <t>INE580B07422</t>
  </si>
  <si>
    <t>7.48% Gruh Finance Limited **</t>
  </si>
  <si>
    <t>BAFL579</t>
  </si>
  <si>
    <t>INE296A14LP4</t>
  </si>
  <si>
    <t>Bajaj Finance Limited **</t>
  </si>
  <si>
    <t>IDF006</t>
  </si>
  <si>
    <t>GOI1364</t>
  </si>
  <si>
    <t>IN0020150051</t>
  </si>
  <si>
    <t>7.73% Government of India</t>
  </si>
  <si>
    <t>GOI1291</t>
  </si>
  <si>
    <t>IN0020150028</t>
  </si>
  <si>
    <t>7.88% Government of India</t>
  </si>
  <si>
    <t>GOI1252</t>
  </si>
  <si>
    <t>IN0020140060</t>
  </si>
  <si>
    <t>8.15% Government of India</t>
  </si>
  <si>
    <t>GOI1528</t>
  </si>
  <si>
    <t>IN0020160019</t>
  </si>
  <si>
    <t>7.61% Government of India</t>
  </si>
  <si>
    <t>GOI1380</t>
  </si>
  <si>
    <t>IN0020150069</t>
  </si>
  <si>
    <t>7.59% Government of India</t>
  </si>
  <si>
    <t>GOI536</t>
  </si>
  <si>
    <t>IN0020060078</t>
  </si>
  <si>
    <t>8.24% Government of India</t>
  </si>
  <si>
    <t>GOI1539</t>
  </si>
  <si>
    <t>IN1620150152</t>
  </si>
  <si>
    <t>GOI1779</t>
  </si>
  <si>
    <t>IN3320150474</t>
  </si>
  <si>
    <t>8.64% State Government Securities</t>
  </si>
  <si>
    <t>GOI1538</t>
  </si>
  <si>
    <t>IN2920150421</t>
  </si>
  <si>
    <t>GOI1550</t>
  </si>
  <si>
    <t>IN3320160077</t>
  </si>
  <si>
    <t>8.25% State Government Securities</t>
  </si>
  <si>
    <t>GOI1602</t>
  </si>
  <si>
    <t>IN3320150672</t>
  </si>
  <si>
    <t>8.44% State Government Securities</t>
  </si>
  <si>
    <t>GOI1774</t>
  </si>
  <si>
    <t>IN4520160164</t>
  </si>
  <si>
    <t>7.63% State Government Securities</t>
  </si>
  <si>
    <t>GOI1775</t>
  </si>
  <si>
    <t>IN3320150557</t>
  </si>
  <si>
    <t>8.51% State Government Securities</t>
  </si>
  <si>
    <t>GOI1806</t>
  </si>
  <si>
    <t>IN2120160113</t>
  </si>
  <si>
    <t>7.68% State Government Securities</t>
  </si>
  <si>
    <t>GOI1540</t>
  </si>
  <si>
    <t>IN3320150664</t>
  </si>
  <si>
    <t>8.52% State Government Securities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</si>
  <si>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</si>
  <si>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</si>
  <si>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</si>
  <si>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</si>
  <si>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</si>
  <si>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</si>
  <si>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</si>
  <si>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</si>
  <si>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</si>
  <si>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IDF007</t>
  </si>
  <si>
    <t>IDF008</t>
  </si>
  <si>
    <t>IDF009</t>
  </si>
  <si>
    <t>GOI851</t>
  </si>
  <si>
    <t>IN3120110124</t>
  </si>
  <si>
    <t>8.71% State Government Securities</t>
  </si>
  <si>
    <t>GOI865</t>
  </si>
  <si>
    <t>IN3120110140</t>
  </si>
  <si>
    <t>8.92% State Government Securities</t>
  </si>
  <si>
    <t>GOI1054</t>
  </si>
  <si>
    <t>IN2220130024</t>
  </si>
  <si>
    <t>GOI979</t>
  </si>
  <si>
    <t>IN1520120149</t>
  </si>
  <si>
    <t>8.68% State Government Securities</t>
  </si>
  <si>
    <t>IDF010</t>
  </si>
  <si>
    <t>GOI1246</t>
  </si>
  <si>
    <t>IN0020140052</t>
  </si>
  <si>
    <t>IDF011</t>
  </si>
  <si>
    <t>GOI995</t>
  </si>
  <si>
    <t>IN2220120124</t>
  </si>
  <si>
    <t>8.54% State Government Securities</t>
  </si>
  <si>
    <t>GOI1030</t>
  </si>
  <si>
    <t>IN0020130012</t>
  </si>
  <si>
    <t>7.16% Government of India</t>
  </si>
  <si>
    <t>GOI990</t>
  </si>
  <si>
    <t>IN1020120201</t>
  </si>
  <si>
    <t>GOI992</t>
  </si>
  <si>
    <t>IN2220120116</t>
  </si>
  <si>
    <t>GOI922</t>
  </si>
  <si>
    <t>IN0020120047</t>
  </si>
  <si>
    <t>8.2% Government of India</t>
  </si>
  <si>
    <t>GOI1721</t>
  </si>
  <si>
    <t>IN3120160244</t>
  </si>
  <si>
    <t>7.75% State Government Securities</t>
  </si>
  <si>
    <t>GOI983</t>
  </si>
  <si>
    <t>IN2220120090</t>
  </si>
  <si>
    <t>8.67% State Government Securities</t>
  </si>
  <si>
    <t>GOI1918</t>
  </si>
  <si>
    <t>IN3120161044</t>
  </si>
  <si>
    <t>7.78% State Government Securities</t>
  </si>
  <si>
    <t>GOI1786</t>
  </si>
  <si>
    <t>IN3120160251</t>
  </si>
  <si>
    <t>KOMP1386</t>
  </si>
  <si>
    <t>INE916DA7MR3</t>
  </si>
  <si>
    <t>KOMP1452</t>
  </si>
  <si>
    <t>INE916DA7OY5</t>
  </si>
  <si>
    <t>HDFC745</t>
  </si>
  <si>
    <t>INE001A07NO1</t>
  </si>
  <si>
    <t>8.7% Housing Development Finance Corporation Limited **</t>
  </si>
  <si>
    <t>POWF359</t>
  </si>
  <si>
    <t>INE134E08IJ0</t>
  </si>
  <si>
    <t>7.47% Power Finance Corporation Limited **</t>
  </si>
  <si>
    <t>LICH326</t>
  </si>
  <si>
    <t>INE115A07HO1</t>
  </si>
  <si>
    <t>8.6% LIC Housing Finance Limited **</t>
  </si>
  <si>
    <t>POWF290</t>
  </si>
  <si>
    <t>INE134E08GJ4</t>
  </si>
  <si>
    <t>9.32% Power Finance Corporation Limited **</t>
  </si>
  <si>
    <t>HDBF187</t>
  </si>
  <si>
    <t>INE756I07BM2</t>
  </si>
  <si>
    <t>7.43% HDB Financial Services Limited **</t>
  </si>
  <si>
    <t>HDFC737</t>
  </si>
  <si>
    <t>INE001A07NH5</t>
  </si>
  <si>
    <t>8.75% Housing Development Finance Corporation Limited **</t>
  </si>
  <si>
    <t>BAFL562</t>
  </si>
  <si>
    <t>INE296A07NG3</t>
  </si>
  <si>
    <t>7.5% Bajaj Finance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</si>
  <si>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</si>
  <si>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</si>
  <si>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</si>
  <si>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</si>
  <si>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</si>
  <si>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</si>
  <si>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BAFL440</t>
  </si>
  <si>
    <t>INE296A07GH5</t>
  </si>
  <si>
    <t>POWF320</t>
  </si>
  <si>
    <t>INE134E08HP9</t>
  </si>
  <si>
    <t>8.53% Power Finance Corporation Limited **</t>
  </si>
  <si>
    <t>POWF259</t>
  </si>
  <si>
    <t>INE134E07406</t>
  </si>
  <si>
    <t>9.81% Power Finance Corporation Limited **</t>
  </si>
  <si>
    <t>HDFC862</t>
  </si>
  <si>
    <t>INE001A07PH0</t>
  </si>
  <si>
    <t>IBCL703</t>
  </si>
  <si>
    <t>INE090A08SO1</t>
  </si>
  <si>
    <t>9% ICICI Bank Limited **</t>
  </si>
  <si>
    <t>LICH343</t>
  </si>
  <si>
    <t>INE115A07KC0</t>
  </si>
  <si>
    <t>8.02% LIC Housing Finance Limited **</t>
  </si>
  <si>
    <t>LICH338</t>
  </si>
  <si>
    <t>INE115A07JZ3</t>
  </si>
  <si>
    <t>8.18% LIC Housing Finance Limited **</t>
  </si>
  <si>
    <t>BAFL538</t>
  </si>
  <si>
    <t>INE296A07MQ4</t>
  </si>
  <si>
    <t>7.9% Bajaj Finance Limited **</t>
  </si>
  <si>
    <t>HDFC888</t>
  </si>
  <si>
    <t>INE001A07PS7</t>
  </si>
  <si>
    <t>7.5% Housing Development Finance Corporation Limited **</t>
  </si>
  <si>
    <t>HDFC889</t>
  </si>
  <si>
    <t>INE001A07PT5</t>
  </si>
  <si>
    <t>7.48% Housing Development Finance Corporation Limited</t>
  </si>
  <si>
    <t>BAFL618</t>
  </si>
  <si>
    <t>INE296A07QB7</t>
  </si>
  <si>
    <t>POWF371</t>
  </si>
  <si>
    <t>INE134E08IS1</t>
  </si>
  <si>
    <t>7.05% Power Finance Corporation Limited **</t>
  </si>
  <si>
    <t>HDFC570</t>
  </si>
  <si>
    <t>INE001A07KS8</t>
  </si>
  <si>
    <t>9.2% Housing Development Finance Corporation Limited **</t>
  </si>
  <si>
    <t>KOMP1322</t>
  </si>
  <si>
    <t>INE916DA7LE3</t>
  </si>
  <si>
    <t>8.65% Kotak Mahindra Prime Limited **</t>
  </si>
  <si>
    <t>BAFL269</t>
  </si>
  <si>
    <t>INE296A07856</t>
  </si>
  <si>
    <t>9.5% Bajaj Finance Limited **</t>
  </si>
  <si>
    <t>IRLY204A</t>
  </si>
  <si>
    <t>INE053F09FO3</t>
  </si>
  <si>
    <t>10.6% Indian Railway Finance Corporation Limited **</t>
  </si>
  <si>
    <t>HDFB85</t>
  </si>
  <si>
    <t>INE040A08245</t>
  </si>
  <si>
    <t>10.7% HDFC Bank Limited **</t>
  </si>
  <si>
    <t>PGCI386</t>
  </si>
  <si>
    <t>INE752E07MX4</t>
  </si>
  <si>
    <t>8.4% Power Grid Corporation of India Limited</t>
  </si>
  <si>
    <t>KOMP1324</t>
  </si>
  <si>
    <t>INE916DA7LC7</t>
  </si>
  <si>
    <t>KOMP1242</t>
  </si>
  <si>
    <t>INE916DA7IO8</t>
  </si>
  <si>
    <t>POWF378</t>
  </si>
  <si>
    <t>INE134E08IY9</t>
  </si>
  <si>
    <t>7.42% Power Finance Corporation Limited **</t>
  </si>
  <si>
    <t>HDFC567</t>
  </si>
  <si>
    <t>INE001A07KO7</t>
  </si>
  <si>
    <t>9.25% Housing Development Finance Corporation Limited **</t>
  </si>
  <si>
    <t>NBAR249</t>
  </si>
  <si>
    <t>INE261F08469</t>
  </si>
  <si>
    <t>8.19% National Bank For Agriculture and Rural Development **</t>
  </si>
  <si>
    <t>LICH268</t>
  </si>
  <si>
    <t>INE115A07GQ8</t>
  </si>
  <si>
    <t>HDFC551</t>
  </si>
  <si>
    <t>INE001A07KB4</t>
  </si>
  <si>
    <t>9.18% Housing Development Finance Corporation Limited **</t>
  </si>
  <si>
    <t>BAFL442</t>
  </si>
  <si>
    <t>INE296A07GI3</t>
  </si>
  <si>
    <t>POWF128</t>
  </si>
  <si>
    <t>INE134E08AT6</t>
  </si>
  <si>
    <t>9.68% Power Finance Corporation Limited **</t>
  </si>
  <si>
    <t>IDF012</t>
  </si>
  <si>
    <t>BAFL462</t>
  </si>
  <si>
    <t>INE296A07HT8</t>
  </si>
  <si>
    <t>8.8% Bajaj Finance Limited **</t>
  </si>
  <si>
    <t>NBAR265</t>
  </si>
  <si>
    <t>INE261F08527</t>
  </si>
  <si>
    <t>8.37% National Bank For Agriculture and Rural Development **</t>
  </si>
  <si>
    <t>IRLY294</t>
  </si>
  <si>
    <t>INE053F07991</t>
  </si>
  <si>
    <t>7.2% Indian Railway Finance Corporation Limited **</t>
  </si>
  <si>
    <t>ULCC64</t>
  </si>
  <si>
    <t>INE481G07208</t>
  </si>
  <si>
    <t>7.15% UltraTech Cement Limited **</t>
  </si>
  <si>
    <t>POWF304</t>
  </si>
  <si>
    <t>INE134E08GX5</t>
  </si>
  <si>
    <t>8.36% Power Finance Corporation Limited **</t>
  </si>
  <si>
    <t>NHAI49</t>
  </si>
  <si>
    <t>INE906B07FE6</t>
  </si>
  <si>
    <t>7.17% National Highways Auth Of Ind **</t>
  </si>
  <si>
    <t>HDFC875</t>
  </si>
  <si>
    <t>INE001A07OM3</t>
  </si>
  <si>
    <t>8.59% Housing Development Finance Corporation Limited **</t>
  </si>
  <si>
    <t>NHAI51</t>
  </si>
  <si>
    <t>INE906B07FG1</t>
  </si>
  <si>
    <t>7.6% National Highways Auth Of Ind **</t>
  </si>
  <si>
    <t>ULCC62</t>
  </si>
  <si>
    <t>INE481G07174</t>
  </si>
  <si>
    <t>7.57% UltraTech Cement Limited **</t>
  </si>
  <si>
    <t>NHAI53</t>
  </si>
  <si>
    <t>INE906B07FT4</t>
  </si>
  <si>
    <t>7.27% National Highways Auth Of Ind **</t>
  </si>
  <si>
    <t>KOMP1410</t>
  </si>
  <si>
    <t>INE916DA7NN0</t>
  </si>
  <si>
    <t>KOMP1366</t>
  </si>
  <si>
    <t>INE916DA7MA9</t>
  </si>
  <si>
    <t>7.75% Kotak Mahindra Prime Limited **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</si>
  <si>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</si>
  <si>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</si>
  <si>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</si>
  <si>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</si>
  <si>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</si>
  <si>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</si>
  <si>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</si>
  <si>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</si>
  <si>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</t>
  </si>
  <si>
    <t>KOMP1334</t>
  </si>
  <si>
    <t>INE916DA7LN4</t>
  </si>
  <si>
    <t>RECL310</t>
  </si>
  <si>
    <t>INE020B08AB1</t>
  </si>
  <si>
    <t>7.14% Rural Electrification Corporation Limited **</t>
  </si>
  <si>
    <t>NAVY22</t>
  </si>
  <si>
    <t>INE589A07029</t>
  </si>
  <si>
    <t>8.83% NLC India Limited **</t>
  </si>
  <si>
    <t>HDFC797</t>
  </si>
  <si>
    <t>INE001A07OB6</t>
  </si>
  <si>
    <t>8.6% Housing Development Finance Corporation Limited **</t>
  </si>
  <si>
    <t>KOMP1346</t>
  </si>
  <si>
    <t>INE916DA7LS3</t>
  </si>
  <si>
    <t>PGCI402</t>
  </si>
  <si>
    <t>INE752E07MZ9</t>
  </si>
  <si>
    <t>8.4% Power Grid Corporation of India Limited **</t>
  </si>
  <si>
    <t>RECL284</t>
  </si>
  <si>
    <t>INE020B08955</t>
  </si>
  <si>
    <t>8.36% Rural Electrification Corporation Limited **</t>
  </si>
  <si>
    <t>NTPC79</t>
  </si>
  <si>
    <t>INE733E07CE5</t>
  </si>
  <si>
    <t>7.89% NTPC Limited **</t>
  </si>
  <si>
    <t>HDBF170</t>
  </si>
  <si>
    <t>INE756I07787</t>
  </si>
  <si>
    <t>8.67% HDB Financial Services Limited **</t>
  </si>
  <si>
    <t>IRLY282</t>
  </si>
  <si>
    <t>INE053F07918</t>
  </si>
  <si>
    <t>7.65% Indian Railway Finance Corporation Limited **</t>
  </si>
  <si>
    <t>POWF382</t>
  </si>
  <si>
    <t>INE134E08JA7</t>
  </si>
  <si>
    <t>7.3% Power Finance Corporation Limited **</t>
  </si>
  <si>
    <t>EXIM388</t>
  </si>
  <si>
    <t>INE514E08DF2</t>
  </si>
  <si>
    <t>9.6% Export Import Bank of India **</t>
  </si>
  <si>
    <t>KOMP1312</t>
  </si>
  <si>
    <t>INE916DA7KR7</t>
  </si>
  <si>
    <t>8.48% Kotak Mahindra Prime Limited **</t>
  </si>
  <si>
    <t>HDFC822</t>
  </si>
  <si>
    <t>INE001A07OK7</t>
  </si>
  <si>
    <t>PGCI329</t>
  </si>
  <si>
    <t>INE752E07KN9</t>
  </si>
  <si>
    <t>8.8% Power Grid Corporation of India Limited **</t>
  </si>
  <si>
    <t>RECL223</t>
  </si>
  <si>
    <t>INE020B07HY0</t>
  </si>
  <si>
    <t>9.38% Rural Electrification Corporation Limited **</t>
  </si>
  <si>
    <t>MMFS796</t>
  </si>
  <si>
    <t>INE774D07JG1</t>
  </si>
  <si>
    <t>9.25% Mahindra &amp; Mahindra Financial Services Limited **</t>
  </si>
  <si>
    <t>RECL314</t>
  </si>
  <si>
    <t>INE020B08AD7</t>
  </si>
  <si>
    <t>6.83% Rural Electrification Corporation Limited **</t>
  </si>
  <si>
    <t>PGCI360</t>
  </si>
  <si>
    <t>INE752E07ME4</t>
  </si>
  <si>
    <t>8.2% Power Grid Corporation of India Limited **</t>
  </si>
  <si>
    <t>BAFL521</t>
  </si>
  <si>
    <t>INE296A07LN3</t>
  </si>
  <si>
    <t>8.48% Bajaj Finance Limited **</t>
  </si>
  <si>
    <t>POWF380</t>
  </si>
  <si>
    <t>INE134E08IZ6</t>
  </si>
  <si>
    <t>7.46% Power Finance Corporation Limited</t>
  </si>
  <si>
    <t>HDBF184</t>
  </si>
  <si>
    <t>INE756I07BK6</t>
  </si>
  <si>
    <t>7.55% HDB Financial Services Limited **</t>
  </si>
  <si>
    <t>PGCI364</t>
  </si>
  <si>
    <t>INE752E07MI5</t>
  </si>
  <si>
    <t>8.15% Power Grid Corporation of India Limited **</t>
  </si>
  <si>
    <t>IRLY277</t>
  </si>
  <si>
    <t>INE053F07850</t>
  </si>
  <si>
    <t>8.33% Indian Railway Finance Corporation Limited **</t>
  </si>
  <si>
    <t>PGCI321</t>
  </si>
  <si>
    <t>INE752E07KF5</t>
  </si>
  <si>
    <t>PGCI223</t>
  </si>
  <si>
    <t>INE752E07GK3</t>
  </si>
  <si>
    <t>8.9% Power Grid Corporation of India Limited **</t>
  </si>
  <si>
    <t>ULCC59</t>
  </si>
  <si>
    <t>INE481G07166</t>
  </si>
  <si>
    <t>LICH212</t>
  </si>
  <si>
    <t>INE115A07ED1</t>
  </si>
  <si>
    <t>IRLY285</t>
  </si>
  <si>
    <t>INE053F07942</t>
  </si>
  <si>
    <t>6.7% Indian Railway Finance Corporation Limited **</t>
  </si>
  <si>
    <t>PGCI390</t>
  </si>
  <si>
    <t>INE752E07NP8</t>
  </si>
  <si>
    <t>HDBF106</t>
  </si>
  <si>
    <t>INE756I07654</t>
  </si>
  <si>
    <t>8.71% HDB Financial Services Limited **</t>
  </si>
  <si>
    <t>POWF307</t>
  </si>
  <si>
    <t>INE134E08HB9</t>
  </si>
  <si>
    <t>IDF013</t>
  </si>
  <si>
    <t>Equity &amp; Equity related</t>
  </si>
  <si>
    <t>(a) Listed / awaiting listing on Stock Exchanges</t>
  </si>
  <si>
    <t>INFS02</t>
  </si>
  <si>
    <t>INE009A01021</t>
  </si>
  <si>
    <t>Infosys Limited</t>
  </si>
  <si>
    <t>Software</t>
  </si>
  <si>
    <t>AUPH03</t>
  </si>
  <si>
    <t>INE406A01037</t>
  </si>
  <si>
    <t>Aurobindo Pharma Limited</t>
  </si>
  <si>
    <t>Pharmaceuticals</t>
  </si>
  <si>
    <t>SBAI02</t>
  </si>
  <si>
    <t>INE062A01020</t>
  </si>
  <si>
    <t>State Bank of India</t>
  </si>
  <si>
    <t>Banks</t>
  </si>
  <si>
    <t>JVSL04</t>
  </si>
  <si>
    <t>INE019A01038</t>
  </si>
  <si>
    <t>JSW Steel Limited</t>
  </si>
  <si>
    <t>Ferrous Metals</t>
  </si>
  <si>
    <t>IBCL05</t>
  </si>
  <si>
    <t>INE090A01021</t>
  </si>
  <si>
    <t>ICICI Bank Limited</t>
  </si>
  <si>
    <t>TTEA02</t>
  </si>
  <si>
    <t>INE192A01025</t>
  </si>
  <si>
    <t>Tata Global Beverages Limited</t>
  </si>
  <si>
    <t>Consumer Non Durables</t>
  </si>
  <si>
    <t>DHFL01</t>
  </si>
  <si>
    <t>INE202B01012</t>
  </si>
  <si>
    <t>Dewan Housing Finance Corporation Limited</t>
  </si>
  <si>
    <t>Finance</t>
  </si>
  <si>
    <t>BKBA02</t>
  </si>
  <si>
    <t>INE028A01039</t>
  </si>
  <si>
    <t>Bank of Baroda</t>
  </si>
  <si>
    <t>KOMA02</t>
  </si>
  <si>
    <t>INE237A01028</t>
  </si>
  <si>
    <t>Kotak Mahindra Bank Limited</t>
  </si>
  <si>
    <t>CALC01</t>
  </si>
  <si>
    <t>INE486A01013</t>
  </si>
  <si>
    <t>CESC Limited</t>
  </si>
  <si>
    <t>Power</t>
  </si>
  <si>
    <t>CENT02</t>
  </si>
  <si>
    <t>INE055A01016</t>
  </si>
  <si>
    <t>Century Textiles &amp; Industries Limited</t>
  </si>
  <si>
    <t>Cement</t>
  </si>
  <si>
    <t>FEBA02</t>
  </si>
  <si>
    <t>INE171A01029</t>
  </si>
  <si>
    <t>The Federal Bank  Limited</t>
  </si>
  <si>
    <t>HERO02</t>
  </si>
  <si>
    <t>INE158A01026</t>
  </si>
  <si>
    <t>Hero MotoCorp Limited</t>
  </si>
  <si>
    <t>Auto</t>
  </si>
  <si>
    <t>RECA01</t>
  </si>
  <si>
    <t>INE013A01015</t>
  </si>
  <si>
    <t>Reliance Capital Limited</t>
  </si>
  <si>
    <t>VSNL01</t>
  </si>
  <si>
    <t>INE151A01013</t>
  </si>
  <si>
    <t>Tata Communications Limited</t>
  </si>
  <si>
    <t>Telecom - Services</t>
  </si>
  <si>
    <t>SPIL03</t>
  </si>
  <si>
    <t>INE044A01036</t>
  </si>
  <si>
    <t>Sun Pharmaceutical Industries Limited</t>
  </si>
  <si>
    <t>RELC01</t>
  </si>
  <si>
    <t>INE020B01018</t>
  </si>
  <si>
    <t>Rural Electrification Corporation Limited</t>
  </si>
  <si>
    <t>TELC03</t>
  </si>
  <si>
    <t>INE155A01022</t>
  </si>
  <si>
    <t>Tata Motors Limited</t>
  </si>
  <si>
    <t>LICH02</t>
  </si>
  <si>
    <t>INE115A01026</t>
  </si>
  <si>
    <t>LIC Housing Finance Limited</t>
  </si>
  <si>
    <t>MAUD01</t>
  </si>
  <si>
    <t>INE585B01010</t>
  </si>
  <si>
    <t>Maruti Suzuki India Limited</t>
  </si>
  <si>
    <t>IREL01</t>
  </si>
  <si>
    <t>INE069I01010</t>
  </si>
  <si>
    <t>Indiabulls Real Estate Limited</t>
  </si>
  <si>
    <t>Construction</t>
  </si>
  <si>
    <t>TELC04</t>
  </si>
  <si>
    <t>IN9155A01020</t>
  </si>
  <si>
    <t>Tata Motors Limited (DVR Shares)</t>
  </si>
  <si>
    <t>RIND01</t>
  </si>
  <si>
    <t>INE002A01018</t>
  </si>
  <si>
    <t>Reliance Industries Limited</t>
  </si>
  <si>
    <t>Petroleum Products</t>
  </si>
  <si>
    <t>JSPL03</t>
  </si>
  <si>
    <t>INE749A01030</t>
  </si>
  <si>
    <t>Jindal Steel &amp; Power Limited</t>
  </si>
  <si>
    <t>FRHL01</t>
  </si>
  <si>
    <t>INE061F01013</t>
  </si>
  <si>
    <t>Fortis Healthcare Limited</t>
  </si>
  <si>
    <t>Healthcare Services</t>
  </si>
  <si>
    <t>MCSP01</t>
  </si>
  <si>
    <t>INE854D01016</t>
  </si>
  <si>
    <t>United Spirits Limited</t>
  </si>
  <si>
    <t>IGAS01</t>
  </si>
  <si>
    <t>INE203G01019</t>
  </si>
  <si>
    <t>Indraprastha Gas Limited</t>
  </si>
  <si>
    <t>Gas</t>
  </si>
  <si>
    <t>LUPL02</t>
  </si>
  <si>
    <t>INE326A01037</t>
  </si>
  <si>
    <t>Lupin Limited</t>
  </si>
  <si>
    <t>BSES01</t>
  </si>
  <si>
    <t>INE036A01016</t>
  </si>
  <si>
    <t>Reliance Infrastructure Limited</t>
  </si>
  <si>
    <t>DIVI02</t>
  </si>
  <si>
    <t>INE361B01024</t>
  </si>
  <si>
    <t>Divi's Laboratories Limited</t>
  </si>
  <si>
    <t>MAXI02</t>
  </si>
  <si>
    <t>INE180A01020</t>
  </si>
  <si>
    <t>Max Financial Services Limited</t>
  </si>
  <si>
    <t>GLPH03</t>
  </si>
  <si>
    <t>INE935A01035</t>
  </si>
  <si>
    <t>Glenmark Pharmaceuticals Limited</t>
  </si>
  <si>
    <t>SESA02</t>
  </si>
  <si>
    <t>INE205A01025</t>
  </si>
  <si>
    <t>Vedanta Limited</t>
  </si>
  <si>
    <t>Non - Ferrous Metals</t>
  </si>
  <si>
    <t>RAWO01</t>
  </si>
  <si>
    <t>INE301A01014</t>
  </si>
  <si>
    <t>Raymond Limited</t>
  </si>
  <si>
    <t>Textile Products</t>
  </si>
  <si>
    <t>NMDC01</t>
  </si>
  <si>
    <t>INE584A01023</t>
  </si>
  <si>
    <t>NMDC Limited</t>
  </si>
  <si>
    <t>Minerals/Mining</t>
  </si>
  <si>
    <t>ONGC02</t>
  </si>
  <si>
    <t>INE213A01029</t>
  </si>
  <si>
    <t>Oil &amp; Natural Gas Corporation Limited</t>
  </si>
  <si>
    <t>Oil</t>
  </si>
  <si>
    <t>ITCL02</t>
  </si>
  <si>
    <t>INE154A01025</t>
  </si>
  <si>
    <t>ITC Limited</t>
  </si>
  <si>
    <t>SECH03</t>
  </si>
  <si>
    <t>INE628A01036</t>
  </si>
  <si>
    <t>UPL Limited</t>
  </si>
  <si>
    <t>Pesticides</t>
  </si>
  <si>
    <t>RLPL01</t>
  </si>
  <si>
    <t>INE614G01033</t>
  </si>
  <si>
    <t>Reliance Power Limited</t>
  </si>
  <si>
    <t>AMRA03</t>
  </si>
  <si>
    <t>INE885A01032</t>
  </si>
  <si>
    <t>Amara Raja Batteries Limited</t>
  </si>
  <si>
    <t>Auto Ancillaries</t>
  </si>
  <si>
    <t>ASHL02</t>
  </si>
  <si>
    <t>INE208A01029</t>
  </si>
  <si>
    <t>Ashok Leyland Limited</t>
  </si>
  <si>
    <t>CHLO02</t>
  </si>
  <si>
    <t>INE302A01020</t>
  </si>
  <si>
    <t>Exide Industries Limited</t>
  </si>
  <si>
    <t>IOIC01</t>
  </si>
  <si>
    <t>INE242A01010</t>
  </si>
  <si>
    <t>Indian Oil Corporation Limited</t>
  </si>
  <si>
    <t>UTIB02</t>
  </si>
  <si>
    <t>INE238A01034</t>
  </si>
  <si>
    <t>Axis Bank Limited</t>
  </si>
  <si>
    <t>BPCL01</t>
  </si>
  <si>
    <t>INE029A01011</t>
  </si>
  <si>
    <t>Bharat Petroleum Corporation Limited</t>
  </si>
  <si>
    <t>JSWE01</t>
  </si>
  <si>
    <t>INE121E01018</t>
  </si>
  <si>
    <t>JSW Energy Limited</t>
  </si>
  <si>
    <t>DLFL01</t>
  </si>
  <si>
    <t>INE271C01023</t>
  </si>
  <si>
    <t>DLF Limited</t>
  </si>
  <si>
    <t>PGCI01</t>
  </si>
  <si>
    <t>INE752E01010</t>
  </si>
  <si>
    <t>Power Grid Corporation of India Limited</t>
  </si>
  <si>
    <t>TWAT02</t>
  </si>
  <si>
    <t>INE280A01028</t>
  </si>
  <si>
    <t>Titan Company Limited</t>
  </si>
  <si>
    <t>Consumer Durables</t>
  </si>
  <si>
    <t>IBHF01</t>
  </si>
  <si>
    <t>INE148I01020</t>
  </si>
  <si>
    <t>Indiabulls Housing Finance Limited</t>
  </si>
  <si>
    <t>SHTR01</t>
  </si>
  <si>
    <t>INE721A01013</t>
  </si>
  <si>
    <t>Shriram Transport Finance Company Limited</t>
  </si>
  <si>
    <t>MNGF02</t>
  </si>
  <si>
    <t>INE522D01027</t>
  </si>
  <si>
    <t>Manappuram Finance Limited</t>
  </si>
  <si>
    <t>YESB02</t>
  </si>
  <si>
    <t>INE528G01027</t>
  </si>
  <si>
    <t>Yes Bank Limited</t>
  </si>
  <si>
    <t>DRRL02</t>
  </si>
  <si>
    <t>INE089A01023</t>
  </si>
  <si>
    <t>Dr. Reddy's Laboratories Limited</t>
  </si>
  <si>
    <t>VOLT02</t>
  </si>
  <si>
    <t>INE226A01021</t>
  </si>
  <si>
    <t>Voltas Limited</t>
  </si>
  <si>
    <t>Construction Project</t>
  </si>
  <si>
    <t>ARVI01</t>
  </si>
  <si>
    <t>INE034A01011</t>
  </si>
  <si>
    <t>Arvind Limited</t>
  </si>
  <si>
    <t>CHEL02</t>
  </si>
  <si>
    <t>INE010B01027</t>
  </si>
  <si>
    <t>Cadila Healthcare Limited</t>
  </si>
  <si>
    <t>HAIL03</t>
  </si>
  <si>
    <t>INE176B01034</t>
  </si>
  <si>
    <t>Havells India Limited</t>
  </si>
  <si>
    <t>SUNT02</t>
  </si>
  <si>
    <t>INE424H01027</t>
  </si>
  <si>
    <t>Sun TV Network Limited</t>
  </si>
  <si>
    <t>Media &amp; Entertainment</t>
  </si>
  <si>
    <t>HZIN02</t>
  </si>
  <si>
    <t>INE267A01025</t>
  </si>
  <si>
    <t>Hindustan Zinc Limited</t>
  </si>
  <si>
    <t>HDIL01</t>
  </si>
  <si>
    <t>INE191I01012</t>
  </si>
  <si>
    <t>Housing Development and Infrastructure Limited</t>
  </si>
  <si>
    <t>SKSM01</t>
  </si>
  <si>
    <t>INE180K01011</t>
  </si>
  <si>
    <t>Bharat Financial Inclusion Limited</t>
  </si>
  <si>
    <t>BHAE01</t>
  </si>
  <si>
    <t>INE258A01016</t>
  </si>
  <si>
    <t>BEML Limited</t>
  </si>
  <si>
    <t>Industrial Capital Goods</t>
  </si>
  <si>
    <t>HDFC03</t>
  </si>
  <si>
    <t>INE001A01036</t>
  </si>
  <si>
    <t>Housing Development Finance Corporation Limited</t>
  </si>
  <si>
    <t>EQMF01</t>
  </si>
  <si>
    <t>INE988K01017</t>
  </si>
  <si>
    <t>Equitas Holdings Limited</t>
  </si>
  <si>
    <t>DCBL01</t>
  </si>
  <si>
    <t>INE503A01015</t>
  </si>
  <si>
    <t>DCB Bank Limited</t>
  </si>
  <si>
    <t>LARS02</t>
  </si>
  <si>
    <t>INE018A01030</t>
  </si>
  <si>
    <t>Larsen &amp; Toubro Limited</t>
  </si>
  <si>
    <t>CAST03</t>
  </si>
  <si>
    <t>INE172A01027</t>
  </si>
  <si>
    <t>Castrol India Limited</t>
  </si>
  <si>
    <t>MARE01</t>
  </si>
  <si>
    <t>INE103A01014</t>
  </si>
  <si>
    <t>Mangalore Refinery and Petrochemicals Limited</t>
  </si>
  <si>
    <t>LTFL01</t>
  </si>
  <si>
    <t>INE498L01015</t>
  </si>
  <si>
    <t>L&amp;T Finance Holdings Limited</t>
  </si>
  <si>
    <t>BHAH02</t>
  </si>
  <si>
    <t>INE257A01026</t>
  </si>
  <si>
    <t>Bharat Heavy Electricals Limited</t>
  </si>
  <si>
    <t>APOT02</t>
  </si>
  <si>
    <t>INE438A01022</t>
  </si>
  <si>
    <t>Apollo Tyres Limited</t>
  </si>
  <si>
    <t>KPIT03</t>
  </si>
  <si>
    <t>INE836A01035</t>
  </si>
  <si>
    <t>KPIT Technologies Limited</t>
  </si>
  <si>
    <t>ACCL02</t>
  </si>
  <si>
    <t>INE012A01025</t>
  </si>
  <si>
    <t>ACC Limited</t>
  </si>
  <si>
    <t>UFSP02</t>
  </si>
  <si>
    <t>INE334L01012</t>
  </si>
  <si>
    <t>Ujjivan Financial Services Limited</t>
  </si>
  <si>
    <t>ADAN02</t>
  </si>
  <si>
    <t>INE423A01024</t>
  </si>
  <si>
    <t>Adani Enterprises Limited</t>
  </si>
  <si>
    <t>Trading</t>
  </si>
  <si>
    <t>MUFL01</t>
  </si>
  <si>
    <t>INE414G01012</t>
  </si>
  <si>
    <t>Muthoot Finance Limited</t>
  </si>
  <si>
    <t>IPLI01</t>
  </si>
  <si>
    <t>INE726G01019</t>
  </si>
  <si>
    <t>ICICI Prudential Life Insurance Company Limited</t>
  </si>
  <si>
    <t>UNBI01</t>
  </si>
  <si>
    <t>INE692A01016</t>
  </si>
  <si>
    <t>Union Bank of India</t>
  </si>
  <si>
    <t>INAV01</t>
  </si>
  <si>
    <t>INE646L01027</t>
  </si>
  <si>
    <t>InterGlobe Aviation Limited</t>
  </si>
  <si>
    <t>Transportation</t>
  </si>
  <si>
    <t>ENGI02</t>
  </si>
  <si>
    <t>INE510A01028</t>
  </si>
  <si>
    <t>Engineers India Limited</t>
  </si>
  <si>
    <t>COAL01</t>
  </si>
  <si>
    <t>INE522F01014</t>
  </si>
  <si>
    <t>Coal India Limited</t>
  </si>
  <si>
    <t>ICEM01</t>
  </si>
  <si>
    <t>INE383A01012</t>
  </si>
  <si>
    <t>The India Cements Limited</t>
  </si>
  <si>
    <t>PIDI02</t>
  </si>
  <si>
    <t>INE318A01026</t>
  </si>
  <si>
    <t>Pidilite Industries Limited</t>
  </si>
  <si>
    <t>Chemicals</t>
  </si>
  <si>
    <t>WOPA02</t>
  </si>
  <si>
    <t>INE049B01025</t>
  </si>
  <si>
    <t>Wockhardt Limited</t>
  </si>
  <si>
    <t>ANBA01</t>
  </si>
  <si>
    <t>INE434A01013</t>
  </si>
  <si>
    <t>Andhra Bank</t>
  </si>
  <si>
    <t>SYBA01</t>
  </si>
  <si>
    <t>INE667A01018</t>
  </si>
  <si>
    <t>Syndicate Bank</t>
  </si>
  <si>
    <t>TISC01</t>
  </si>
  <si>
    <t>INE081A01012</t>
  </si>
  <si>
    <t>Tata Steel Limited</t>
  </si>
  <si>
    <t>TCHE01</t>
  </si>
  <si>
    <t>INE092A01019</t>
  </si>
  <si>
    <t>Tata Chemicals Limited</t>
  </si>
  <si>
    <t>UBBL02</t>
  </si>
  <si>
    <t>INE686F01025</t>
  </si>
  <si>
    <t>United Breweries Limited</t>
  </si>
  <si>
    <t>GRAN02</t>
  </si>
  <si>
    <t>INE101D01020</t>
  </si>
  <si>
    <t>Granules India Limited</t>
  </si>
  <si>
    <t>BFSL01</t>
  </si>
  <si>
    <t>INE918I01018</t>
  </si>
  <si>
    <t>Bajaj Finserv Limited</t>
  </si>
  <si>
    <t>SIEM02</t>
  </si>
  <si>
    <t>INE003A01024</t>
  </si>
  <si>
    <t>Siemens Limited</t>
  </si>
  <si>
    <t>PFCL01</t>
  </si>
  <si>
    <t>INE134E01011</t>
  </si>
  <si>
    <t>Power Finance Corporation Limited</t>
  </si>
  <si>
    <t>HPEC01</t>
  </si>
  <si>
    <t>INE094A01015</t>
  </si>
  <si>
    <t>Hindustan Petroleum Corporation Limited</t>
  </si>
  <si>
    <t>MUND02</t>
  </si>
  <si>
    <t>INE742F01042</t>
  </si>
  <si>
    <t>Adani Ports and Special Economic Zone Limited</t>
  </si>
  <si>
    <t>BTVL02</t>
  </si>
  <si>
    <t>INE397D01024</t>
  </si>
  <si>
    <t>Bharti Airtel Limited</t>
  </si>
  <si>
    <t>STAR01</t>
  </si>
  <si>
    <t>INE939A01011</t>
  </si>
  <si>
    <t>Strides Shasun Limited</t>
  </si>
  <si>
    <t>NTPC01</t>
  </si>
  <si>
    <t>INE733E01010</t>
  </si>
  <si>
    <t>NTPC Limited</t>
  </si>
  <si>
    <t>BALN01</t>
  </si>
  <si>
    <t>INE917I01010</t>
  </si>
  <si>
    <t>Bajaj Auto Limited</t>
  </si>
  <si>
    <t>PUBA02</t>
  </si>
  <si>
    <t>INE160A01022</t>
  </si>
  <si>
    <t>Punjab National Bank</t>
  </si>
  <si>
    <t>SRFL01</t>
  </si>
  <si>
    <t>INE647A01010</t>
  </si>
  <si>
    <t>SRF Limited</t>
  </si>
  <si>
    <t>RCOV01</t>
  </si>
  <si>
    <t>INE330H01018</t>
  </si>
  <si>
    <t>Reliance Communications Limited</t>
  </si>
  <si>
    <t>KCUL02</t>
  </si>
  <si>
    <t>INE298A01020</t>
  </si>
  <si>
    <t>Cummins India Limited</t>
  </si>
  <si>
    <t>Industrial Products</t>
  </si>
  <si>
    <t>IRBL01</t>
  </si>
  <si>
    <t>INE821I01014</t>
  </si>
  <si>
    <t>IRB Infrastructure Developers Limited</t>
  </si>
  <si>
    <t>SREI01</t>
  </si>
  <si>
    <t>INE872A01014</t>
  </si>
  <si>
    <t>SREI Infrastructure Finance Limited</t>
  </si>
  <si>
    <t>GUSF02</t>
  </si>
  <si>
    <t>INE026A01025</t>
  </si>
  <si>
    <t>Gujarat State Fertilizers &amp; Chemicals Limited</t>
  </si>
  <si>
    <t>Fertilisers</t>
  </si>
  <si>
    <t>DABU02</t>
  </si>
  <si>
    <t>INE016A01026</t>
  </si>
  <si>
    <t>Dabur India Limited</t>
  </si>
  <si>
    <t>CEAT02</t>
  </si>
  <si>
    <t>INE482A01020</t>
  </si>
  <si>
    <t>CEAT Limited</t>
  </si>
  <si>
    <t>BHEL02</t>
  </si>
  <si>
    <t>INE263A01024</t>
  </si>
  <si>
    <t>Bharat Electronics Limited</t>
  </si>
  <si>
    <t>SAIL01</t>
  </si>
  <si>
    <t>INE114A01011</t>
  </si>
  <si>
    <t>Steel Authority of India Limited</t>
  </si>
  <si>
    <t>GUAM02</t>
  </si>
  <si>
    <t>INE079A01024</t>
  </si>
  <si>
    <t>Ambuja Cements Limited</t>
  </si>
  <si>
    <t>TPOW02</t>
  </si>
  <si>
    <t>INE245A01021</t>
  </si>
  <si>
    <t>Tata Power Company Limited</t>
  </si>
  <si>
    <t>GAIL01</t>
  </si>
  <si>
    <t>INE129A01019</t>
  </si>
  <si>
    <t>GAIL (India) Limited</t>
  </si>
  <si>
    <t>MARC02</t>
  </si>
  <si>
    <t>INE196A01026</t>
  </si>
  <si>
    <t>Marico Limited</t>
  </si>
  <si>
    <t>BRIT02</t>
  </si>
  <si>
    <t>INE216A01022</t>
  </si>
  <si>
    <t>Britannia Industries Limited</t>
  </si>
  <si>
    <t>PLNG01</t>
  </si>
  <si>
    <t>INE347G01014</t>
  </si>
  <si>
    <t>Petronet LNG Limited</t>
  </si>
  <si>
    <t>GMRI03</t>
  </si>
  <si>
    <t>INE776C01039</t>
  </si>
  <si>
    <t>GMR Infrastructure Limited</t>
  </si>
  <si>
    <t>CANB01</t>
  </si>
  <si>
    <t>INE476A01014</t>
  </si>
  <si>
    <t>Canara Bank</t>
  </si>
  <si>
    <t>BINL01</t>
  </si>
  <si>
    <t>INE121J01017</t>
  </si>
  <si>
    <t>Bharti Infratel Limited</t>
  </si>
  <si>
    <t>Telecom -  Equipment &amp; Accessories</t>
  </si>
  <si>
    <t>BIOC01</t>
  </si>
  <si>
    <t>INE376G01013</t>
  </si>
  <si>
    <t>Biocon Limited</t>
  </si>
  <si>
    <t>ALBA01</t>
  </si>
  <si>
    <t>INE428A01015</t>
  </si>
  <si>
    <t>Allahabad Bank</t>
  </si>
  <si>
    <t>NAGF02</t>
  </si>
  <si>
    <t>INE868B01028</t>
  </si>
  <si>
    <t>NCC Limited</t>
  </si>
  <si>
    <t>BATA02</t>
  </si>
  <si>
    <t>INE176A01028</t>
  </si>
  <si>
    <t>Bata India Limited</t>
  </si>
  <si>
    <t>MAHI02</t>
  </si>
  <si>
    <t>INE101A01026</t>
  </si>
  <si>
    <t>Mahindra &amp; Mahindra Limited</t>
  </si>
  <si>
    <t>APLI03</t>
  </si>
  <si>
    <t>INE093A01033</t>
  </si>
  <si>
    <t>Hexaware Technologies Limited</t>
  </si>
  <si>
    <t>MAFS02</t>
  </si>
  <si>
    <t>INE774D01024</t>
  </si>
  <si>
    <t>Mahindra &amp; Mahindra Financial Services Limited</t>
  </si>
  <si>
    <t>BKIN01</t>
  </si>
  <si>
    <t>INE084A01016</t>
  </si>
  <si>
    <t>Bank of India</t>
  </si>
  <si>
    <t>ORBA01</t>
  </si>
  <si>
    <t>INE141A01014</t>
  </si>
  <si>
    <t>Oriental Bank of Commerce</t>
  </si>
  <si>
    <t>NACL03</t>
  </si>
  <si>
    <t>INE139A01034</t>
  </si>
  <si>
    <t>National Aluminium Company Limited</t>
  </si>
  <si>
    <t>BERG03</t>
  </si>
  <si>
    <t>INE463A01038</t>
  </si>
  <si>
    <t>Berger Paints (I) Limited</t>
  </si>
  <si>
    <t>BALC02</t>
  </si>
  <si>
    <t>INE119A01028</t>
  </si>
  <si>
    <t>Balrampur Chini Mills Limited</t>
  </si>
  <si>
    <t>GRAS02</t>
  </si>
  <si>
    <t>INE047A01021</t>
  </si>
  <si>
    <t>Grasim Industries Limited</t>
  </si>
  <si>
    <t>BTAT01</t>
  </si>
  <si>
    <t>INE669E01016</t>
  </si>
  <si>
    <t>Idea Cellular Limited</t>
  </si>
  <si>
    <t>TAEL01</t>
  </si>
  <si>
    <t>INE670A01012</t>
  </si>
  <si>
    <t>Tata Elxsi Limited</t>
  </si>
  <si>
    <t>CIPL03</t>
  </si>
  <si>
    <t>INE059A01026</t>
  </si>
  <si>
    <t>Cipla Limited</t>
  </si>
  <si>
    <t>HINI02</t>
  </si>
  <si>
    <t>INE038A01020</t>
  </si>
  <si>
    <t>Hindalco Industries Limited</t>
  </si>
  <si>
    <t>TOPL01</t>
  </si>
  <si>
    <t>INE813H01021</t>
  </si>
  <si>
    <t>Torrent Power Limited</t>
  </si>
  <si>
    <t>IFEL01</t>
  </si>
  <si>
    <t>INE881D01027</t>
  </si>
  <si>
    <t>Oracle Financial Services Software Limited</t>
  </si>
  <si>
    <t>(b) UNLISTED</t>
  </si>
  <si>
    <t>Index / Stock Futures</t>
  </si>
  <si>
    <t>IFELOCT17</t>
  </si>
  <si>
    <t>Oracle Financial Services Software Limited October 2017 Future</t>
  </si>
  <si>
    <t xml:space="preserve"> </t>
  </si>
  <si>
    <t>TOPLOCT17</t>
  </si>
  <si>
    <t>Torrent Power Limited October 2017 Future</t>
  </si>
  <si>
    <t>HINIOCT17</t>
  </si>
  <si>
    <t>Hindalco Industries Limited October 2017 Future</t>
  </si>
  <si>
    <t>CIPLOCT17</t>
  </si>
  <si>
    <t>Cipla Limited October 2017 Future</t>
  </si>
  <si>
    <t>TAELOCT17</t>
  </si>
  <si>
    <t>Tata Elxsi Limited October 2017 Future</t>
  </si>
  <si>
    <t>BTATOCT17</t>
  </si>
  <si>
    <t>Idea Cellular Limited October 2017 Future</t>
  </si>
  <si>
    <t>GRASOCT17</t>
  </si>
  <si>
    <t>Grasim Industries Limited October 2017 Future</t>
  </si>
  <si>
    <t>BALCOCT17</t>
  </si>
  <si>
    <t>Balrampur Chini Mills Limited October 2017 Future</t>
  </si>
  <si>
    <t>BERGOCT17</t>
  </si>
  <si>
    <t>Berger Paints (I) Limited October 2017 Future</t>
  </si>
  <si>
    <t>NACLOCT17</t>
  </si>
  <si>
    <t>National Aluminium Company Limited October 2017 Future</t>
  </si>
  <si>
    <t>ORBAOCT17</t>
  </si>
  <si>
    <t>Oriental Bank of Commerce October 2017 Future</t>
  </si>
  <si>
    <t>BKINOCT17</t>
  </si>
  <si>
    <t>Bank of India October 2017 Future</t>
  </si>
  <si>
    <t>MMFSOCT17</t>
  </si>
  <si>
    <t>Mahindra &amp; Mahindra Financial Services Limited October 2017 Future</t>
  </si>
  <si>
    <t>APLIOCT17</t>
  </si>
  <si>
    <t>Hexaware Technologies Limited October 2017 Future</t>
  </si>
  <si>
    <t>MAHIOCT17</t>
  </si>
  <si>
    <t>Mahindra &amp; Mahindra Limited October 2017 Future</t>
  </si>
  <si>
    <t>BATAOCT17</t>
  </si>
  <si>
    <t>Bata India Limited October 2017 Future</t>
  </si>
  <si>
    <t>NAGFOCT17</t>
  </si>
  <si>
    <t>NCC Limited October 2017 Future</t>
  </si>
  <si>
    <t>ALBAOCT17</t>
  </si>
  <si>
    <t>Allahabad Bank October 2017 Future</t>
  </si>
  <si>
    <t>BIOCOCT17</t>
  </si>
  <si>
    <t>Biocon Limited October 2017 Future</t>
  </si>
  <si>
    <t>BINLOCT17</t>
  </si>
  <si>
    <t>Bharti Infratel Limited October 2017 Future</t>
  </si>
  <si>
    <t>CANBOCT17</t>
  </si>
  <si>
    <t>Canara Bank October 2017 Future</t>
  </si>
  <si>
    <t>GMRIOCT17</t>
  </si>
  <si>
    <t>GMR Infrastructure Limited October 2017 Future</t>
  </si>
  <si>
    <t>PLNGOCT17</t>
  </si>
  <si>
    <t>Petronet LNG Limited October 2017 Future</t>
  </si>
  <si>
    <t>GAILOCT17</t>
  </si>
  <si>
    <t>GAIL (India) Limited October 2017 Future</t>
  </si>
  <si>
    <t>BRITOCT17</t>
  </si>
  <si>
    <t>Britannia Industries Limited October 2017 Future</t>
  </si>
  <si>
    <t>MARCOCT17</t>
  </si>
  <si>
    <t>Marico Limited October 2017 Future</t>
  </si>
  <si>
    <t>TPOWOCT17</t>
  </si>
  <si>
    <t>Tata Power Company Limited October 2017 Future</t>
  </si>
  <si>
    <t>GUAMOCT17</t>
  </si>
  <si>
    <t>Ambuja Cements Limited October 2017 Future</t>
  </si>
  <si>
    <t>SAILOCT17</t>
  </si>
  <si>
    <t>Steel Authority of India Limited October 2017 Future</t>
  </si>
  <si>
    <t>BHELOCT17</t>
  </si>
  <si>
    <t>Bharat Electronics Limited October 2017 Future</t>
  </si>
  <si>
    <t>CEATOCT17</t>
  </si>
  <si>
    <t>CEAT Limited October 2017 Future</t>
  </si>
  <si>
    <t>DABUOCT17</t>
  </si>
  <si>
    <t>Dabur India Limited October 2017 Future</t>
  </si>
  <si>
    <t>GUSFOCT17</t>
  </si>
  <si>
    <t>Gujarat State Fertilizers &amp; Chemicals Limited October 2017 Future</t>
  </si>
  <si>
    <t>SREIOCT17</t>
  </si>
  <si>
    <t>SREI Infrastructure Finance Limited October 2017 Future</t>
  </si>
  <si>
    <t>IRBLOCT17</t>
  </si>
  <si>
    <t>IRB Infrastructure Developers Limited October 2017 Future</t>
  </si>
  <si>
    <t>KCULOCT17</t>
  </si>
  <si>
    <t>Cummins India Limited October 2017 Future</t>
  </si>
  <si>
    <t>RCOVOCT17</t>
  </si>
  <si>
    <t>Reliance Communications Limited October 2017 Future</t>
  </si>
  <si>
    <t>SRFLOCT17</t>
  </si>
  <si>
    <t>SRF Limited October 2017 Future</t>
  </si>
  <si>
    <t>NTPCOCT17</t>
  </si>
  <si>
    <t>NTPC Limited October 2017 Future</t>
  </si>
  <si>
    <t>PUBAOCT17</t>
  </si>
  <si>
    <t>Punjab National Bank October 2017 Future</t>
  </si>
  <si>
    <t>BALNOCT17</t>
  </si>
  <si>
    <t>Bajaj Auto Limited October 2017 Future</t>
  </si>
  <si>
    <t>STAROCT17</t>
  </si>
  <si>
    <t>Strides Shasun Limited October 2017 Future</t>
  </si>
  <si>
    <t>BTVLOCT17</t>
  </si>
  <si>
    <t>Bharti Airtel Limited October 2017 Future</t>
  </si>
  <si>
    <t>MUNDOCT17</t>
  </si>
  <si>
    <t>Adani Ports and Special Economic Zone Limited October 2017 Future</t>
  </si>
  <si>
    <t>HPECOCT17</t>
  </si>
  <si>
    <t>Hindustan Petroleum Corporation Limited October 2017 Future</t>
  </si>
  <si>
    <t>POWFOCT17</t>
  </si>
  <si>
    <t>Power Finance Corporation Limited October 2017 Future</t>
  </si>
  <si>
    <t>SIEMOCT17</t>
  </si>
  <si>
    <t>Siemens Limited October 2017 Future</t>
  </si>
  <si>
    <t>BFSLOCT17</t>
  </si>
  <si>
    <t>Bajaj Finserv Limited October 2017 Future</t>
  </si>
  <si>
    <t>GRANOCT17</t>
  </si>
  <si>
    <t>Granules India Limited October 2017 Future</t>
  </si>
  <si>
    <t>UBBLOCT17</t>
  </si>
  <si>
    <t>United Breweries Limited October 2017 Future</t>
  </si>
  <si>
    <t>TCHEOCT17</t>
  </si>
  <si>
    <t>Tata Chemicals Limited October 2017 Future</t>
  </si>
  <si>
    <t>TISCOCT17</t>
  </si>
  <si>
    <t>Tata Steel Limited October 2017 Future</t>
  </si>
  <si>
    <t>SYBAOCT17</t>
  </si>
  <si>
    <t>Syndicate Bank October 2017 Future</t>
  </si>
  <si>
    <t>ANBAOCT17</t>
  </si>
  <si>
    <t>Andhra Bank October 2017 Future</t>
  </si>
  <si>
    <t>WOPAOCT17</t>
  </si>
  <si>
    <t>Wockhardt Limited October 2017 Future</t>
  </si>
  <si>
    <t>PIDIOCT17</t>
  </si>
  <si>
    <t>Pidilite Industries Limited October 2017 Future</t>
  </si>
  <si>
    <t>COALOCT17</t>
  </si>
  <si>
    <t>Coal India Limited October 2017 Future</t>
  </si>
  <si>
    <t>ICEMOCT17</t>
  </si>
  <si>
    <t>The India Cements Limited October 2017 Future</t>
  </si>
  <si>
    <t>ENGIOCT17</t>
  </si>
  <si>
    <t>Engineers India Limited October 2017 Future</t>
  </si>
  <si>
    <t>INAVOCT17</t>
  </si>
  <si>
    <t>InterGlobe Aviation Limited October 2017 Future</t>
  </si>
  <si>
    <t>UNBIOCT17</t>
  </si>
  <si>
    <t>Union Bank of India October 2017 Future</t>
  </si>
  <si>
    <t>IPLIOCT17</t>
  </si>
  <si>
    <t>ICICI Prudential Life Insurance Company Limited October 2017 Future</t>
  </si>
  <si>
    <t>MUFLOCT17</t>
  </si>
  <si>
    <t>Muthoot Finance Limited October 2017 Future</t>
  </si>
  <si>
    <t>ADANOCT17</t>
  </si>
  <si>
    <t>Adani Enterprises Limited October 2017 Future</t>
  </si>
  <si>
    <t>UFSPOCT17</t>
  </si>
  <si>
    <t>Ujjivan Financial Services Limited October 2017 Future</t>
  </si>
  <si>
    <t>ACCLOCT17</t>
  </si>
  <si>
    <t>ACC Limited October 2017 Future</t>
  </si>
  <si>
    <t>KPITOCT17</t>
  </si>
  <si>
    <t>KPIT Technologies Limited October 2017 Future</t>
  </si>
  <si>
    <t>APOTOCT17</t>
  </si>
  <si>
    <t>Apollo Tyres Limited October 2017 Future</t>
  </si>
  <si>
    <t>BHAHOCT17</t>
  </si>
  <si>
    <t>Bharat Heavy Electricals Limited October 2017 Future</t>
  </si>
  <si>
    <t>LTFLOCT17</t>
  </si>
  <si>
    <t>L&amp;T Finance Holdings Limited October 2017 Future</t>
  </si>
  <si>
    <t>MAREOCT17</t>
  </si>
  <si>
    <t>Mangalore Refinery and Petrochemicals Limited October 2017 Future</t>
  </si>
  <si>
    <t>CASTOCT17</t>
  </si>
  <si>
    <t>Castrol India Limited October 2017 Future</t>
  </si>
  <si>
    <t>LARSOCT17</t>
  </si>
  <si>
    <t>Larsen &amp; Toubro Limited October 2017 Future</t>
  </si>
  <si>
    <t>DCBLOCT17</t>
  </si>
  <si>
    <t>DCB Bank Limited October 2017 Future</t>
  </si>
  <si>
    <t>HDFCOCT17</t>
  </si>
  <si>
    <t>Housing Development Finance Corporation Limited October 2017 Future</t>
  </si>
  <si>
    <t>EQMFOCT17</t>
  </si>
  <si>
    <t>Equitas Holdings Limited October 2017 Future</t>
  </si>
  <si>
    <t>BHAEOCT17</t>
  </si>
  <si>
    <t>BEML Limited October 2017 Future</t>
  </si>
  <si>
    <t>SKSMOCT17</t>
  </si>
  <si>
    <t>Bharat Financial Inclusion Limited October 2017 Future</t>
  </si>
  <si>
    <t>HZINOCT17</t>
  </si>
  <si>
    <t>Hindustan Zinc Limited October 2017 Future</t>
  </si>
  <si>
    <t>HDILOCT17</t>
  </si>
  <si>
    <t>Housing Development and Infrastructure Limited October 2017 Future</t>
  </si>
  <si>
    <t>SUNTOCT17</t>
  </si>
  <si>
    <t>Sun TV Network Limited October 2017 Future</t>
  </si>
  <si>
    <t>HAILOCT17</t>
  </si>
  <si>
    <t>Havells India Limited October 2017 Future</t>
  </si>
  <si>
    <t>CHELOCT17</t>
  </si>
  <si>
    <t>Cadila Healthcare Limited October 2017 Future</t>
  </si>
  <si>
    <t>ARVIOCT17</t>
  </si>
  <si>
    <t>Arvind Limited October 2017 Future</t>
  </si>
  <si>
    <t>VOLTOCT17</t>
  </si>
  <si>
    <t>Voltas Limited October 2017 Future</t>
  </si>
  <si>
    <t>DRRLOCT17</t>
  </si>
  <si>
    <t>Dr. Reddy's Laboratories Limited October 2017 Future</t>
  </si>
  <si>
    <t>YESBOCT17</t>
  </si>
  <si>
    <t>Yes Bank Limited October 2017 Future</t>
  </si>
  <si>
    <t>MNGFOCT17</t>
  </si>
  <si>
    <t>Manappuram Finance Limited October 2017 Future</t>
  </si>
  <si>
    <t>SHTROCT17</t>
  </si>
  <si>
    <t>Shriram Transport Finance Company Limited October 2017 Future</t>
  </si>
  <si>
    <t>IBHFOCT17</t>
  </si>
  <si>
    <t>Indiabulls Housing Finance Limited October 2017 Future</t>
  </si>
  <si>
    <t>TWATOCT17</t>
  </si>
  <si>
    <t>Titan Company Limited October 2017 Future</t>
  </si>
  <si>
    <t>PGCIOCT17</t>
  </si>
  <si>
    <t>Power Grid Corporation of India Limited October 2017 Future</t>
  </si>
  <si>
    <t>DLFLOCT17</t>
  </si>
  <si>
    <t>DLF Limited October 2017 Future</t>
  </si>
  <si>
    <t>BPCLOCT17</t>
  </si>
  <si>
    <t>Bharat Petroleum Corporation Limited October 2017 Future</t>
  </si>
  <si>
    <t>JSWEOCT17</t>
  </si>
  <si>
    <t>JSW Energy Limited October 2017 Future</t>
  </si>
  <si>
    <t>UTIBOCT17</t>
  </si>
  <si>
    <t>Axis Bank Limited October 2017 Future</t>
  </si>
  <si>
    <t>IOICOCT17</t>
  </si>
  <si>
    <t>Indian Oil Corporation Limited October 2017 Future</t>
  </si>
  <si>
    <t>CHLOOCT17</t>
  </si>
  <si>
    <t>Exide Industries Limited October 2017 Future</t>
  </si>
  <si>
    <t>ASHLOCT17</t>
  </si>
  <si>
    <t>Ashok Leyland Limited October 2017 Future</t>
  </si>
  <si>
    <t>AMRAOCT17</t>
  </si>
  <si>
    <t>Amara Raja Batteries Limited October 2017 Future</t>
  </si>
  <si>
    <t>RLPLOCT17</t>
  </si>
  <si>
    <t>Reliance Power Limited October 2017 Future</t>
  </si>
  <si>
    <t>SECHOCT17</t>
  </si>
  <si>
    <t>UPL Limited October 2017 Future</t>
  </si>
  <si>
    <t>ITCLOCT17</t>
  </si>
  <si>
    <t>ITC Limited October 2017 Future</t>
  </si>
  <si>
    <t>ONGCOCT17</t>
  </si>
  <si>
    <t>Oil &amp; Natural Gas Corporation Limited October 2017 Future</t>
  </si>
  <si>
    <t>NMDCOCT17</t>
  </si>
  <si>
    <t>NMDC Limited October 2017 Future</t>
  </si>
  <si>
    <t>RAWOOCT17</t>
  </si>
  <si>
    <t>Raymond Limited October 2017 Future</t>
  </si>
  <si>
    <t>SESAOCT17</t>
  </si>
  <si>
    <t>Vedanta Limited October 2017 Future</t>
  </si>
  <si>
    <t>MAXIOCT17</t>
  </si>
  <si>
    <t>Max Financial Services Limited October 2017 Future</t>
  </si>
  <si>
    <t>GLPHOCT17</t>
  </si>
  <si>
    <t>Glenmark Pharmaceuticals Limited October 2017 Future</t>
  </si>
  <si>
    <t>DIVIOCT17</t>
  </si>
  <si>
    <t>Divi's Laboratories Limited October 2017 Future</t>
  </si>
  <si>
    <t>BSESOCT17</t>
  </si>
  <si>
    <t>Reliance Infrastructure Limited October 2017 Future</t>
  </si>
  <si>
    <t>LUPLOCT17</t>
  </si>
  <si>
    <t>Lupin Limited October 2017 Future</t>
  </si>
  <si>
    <t>IGASOCT17</t>
  </si>
  <si>
    <t>Indraprastha Gas Limited October 2017 Future</t>
  </si>
  <si>
    <t>MCSPOCT17</t>
  </si>
  <si>
    <t>United Spirits Limited October 2017 Future</t>
  </si>
  <si>
    <t>FRHLOCT17</t>
  </si>
  <si>
    <t>Fortis Healthcare Limited October 2017 Future</t>
  </si>
  <si>
    <t>JSPLOCT17</t>
  </si>
  <si>
    <t>Jindal Steel &amp; Power Limited October 2017 Future</t>
  </si>
  <si>
    <t>RINDOCT17</t>
  </si>
  <si>
    <t>Reliance Industries Limited October 2017 Future</t>
  </si>
  <si>
    <t>TELCDOCT17</t>
  </si>
  <si>
    <t>Tata Motors Limited October 2017 Future</t>
  </si>
  <si>
    <t>IRELOCT17</t>
  </si>
  <si>
    <t>Indiabulls Real Estate Limited October 2017 Future</t>
  </si>
  <si>
    <t>MAUDOCT17</t>
  </si>
  <si>
    <t>Maruti Suzuki India Limited October 2017 Future</t>
  </si>
  <si>
    <t>LICHOCT17</t>
  </si>
  <si>
    <t>LIC Housing Finance Limited October 2017 Future</t>
  </si>
  <si>
    <t>TELCOCT17</t>
  </si>
  <si>
    <t>RELCOCT17</t>
  </si>
  <si>
    <t>Rural Electrification Corporation Limited October 2017 Future</t>
  </si>
  <si>
    <t>SPILOCT17</t>
  </si>
  <si>
    <t>Sun Pharmaceutical Industries Limited October 2017 Future</t>
  </si>
  <si>
    <t>VSNLOCT17</t>
  </si>
  <si>
    <t>Tata Communications Limited October 2017 Future</t>
  </si>
  <si>
    <t>RECAOCT17</t>
  </si>
  <si>
    <t>Reliance Capital Limited October 2017 Future</t>
  </si>
  <si>
    <t>HEROOCT17</t>
  </si>
  <si>
    <t>Hero MotoCorp Limited October 2017 Future</t>
  </si>
  <si>
    <t>FEBAOCT17</t>
  </si>
  <si>
    <t>The Federal Bank  Limited October 2017 Future</t>
  </si>
  <si>
    <t>CENTOCT17</t>
  </si>
  <si>
    <t>Century Textiles &amp; Industries Limited October 2017 Future</t>
  </si>
  <si>
    <t>KMBKOCT17</t>
  </si>
  <si>
    <t>Kotak Mahindra Bank Limited October 2017 Future</t>
  </si>
  <si>
    <t>CALCOCT17</t>
  </si>
  <si>
    <t>CESC Limited October 2017 Future</t>
  </si>
  <si>
    <t>BKBAOCT17</t>
  </si>
  <si>
    <t>Bank of Baroda October 2017 Future</t>
  </si>
  <si>
    <t>DHFLOCT17</t>
  </si>
  <si>
    <t>Dewan Housing Finance Corporation Limited October 2017 Future</t>
  </si>
  <si>
    <t>TTEAOCT17</t>
  </si>
  <si>
    <t>Tata Global Beverages Limited October 2017 Future</t>
  </si>
  <si>
    <t>IBCLOCT17</t>
  </si>
  <si>
    <t>ICICI Bank Limited October 2017 Future</t>
  </si>
  <si>
    <t>JVSLOCT17</t>
  </si>
  <si>
    <t>JSW Steel Limited October 2017 Future</t>
  </si>
  <si>
    <t>SBAIOCT17</t>
  </si>
  <si>
    <t>State Bank of India October 2017 Future</t>
  </si>
  <si>
    <t>AUPHOCT17</t>
  </si>
  <si>
    <t>Aurobindo Pharma Limited October 2017 Future</t>
  </si>
  <si>
    <t>INFSOCT17</t>
  </si>
  <si>
    <t>Infosys Limited October 2017 Future</t>
  </si>
  <si>
    <t>CHOL770</t>
  </si>
  <si>
    <t>INE121A07MA8</t>
  </si>
  <si>
    <t>9.13% Cholamandalam Investment and Finance Company Limited **</t>
  </si>
  <si>
    <t>BAFL559</t>
  </si>
  <si>
    <t>INE296A07NL3</t>
  </si>
  <si>
    <t>7.65% Bajaj Finance Limited **</t>
  </si>
  <si>
    <t>NBAR278</t>
  </si>
  <si>
    <t>INE261F08550</t>
  </si>
  <si>
    <t>7.9% National Bank For Agriculture and Rural Development **</t>
  </si>
  <si>
    <t>SHTR378</t>
  </si>
  <si>
    <t>INE721A07LX9</t>
  </si>
  <si>
    <t>8.1% Shriram Transport Finance Company Limited **</t>
  </si>
  <si>
    <t>FITCH AA+</t>
  </si>
  <si>
    <t>SUFI568</t>
  </si>
  <si>
    <t>INE660A07NO4</t>
  </si>
  <si>
    <t>8.85% Sundaram Finance Limited **</t>
  </si>
  <si>
    <t>POWF302</t>
  </si>
  <si>
    <t>INE134E08GS5</t>
  </si>
  <si>
    <t>8.52% Power Finance Corporation Limited **</t>
  </si>
  <si>
    <t>HDFC812</t>
  </si>
  <si>
    <t>INE001A07OG5</t>
  </si>
  <si>
    <t>8.35% Housing Development Finance Corporation Limited **</t>
  </si>
  <si>
    <t>MMFS1024</t>
  </si>
  <si>
    <t>INE774D07OZ1</t>
  </si>
  <si>
    <t>8.6% Mahindra &amp; Mahindra Financial Services Limited **</t>
  </si>
  <si>
    <t>MMFS1010</t>
  </si>
  <si>
    <t>INE774D07QP7</t>
  </si>
  <si>
    <t>MMFS1021</t>
  </si>
  <si>
    <t>INE774D07RF6</t>
  </si>
  <si>
    <t>CHOL823</t>
  </si>
  <si>
    <t>INE121A07MV4</t>
  </si>
  <si>
    <t>8.2% Cholamandalam Investment and Finance Company Limited **</t>
  </si>
  <si>
    <t>HDFC558</t>
  </si>
  <si>
    <t>INE001A07KI9</t>
  </si>
  <si>
    <t>Margin Fixed Deposit</t>
  </si>
  <si>
    <t>FDHD1012</t>
  </si>
  <si>
    <t>292</t>
  </si>
  <si>
    <t>FDHD1077</t>
  </si>
  <si>
    <t>369</t>
  </si>
  <si>
    <t>FDIB814</t>
  </si>
  <si>
    <t>IndusInd Bank Limited</t>
  </si>
  <si>
    <t>265</t>
  </si>
  <si>
    <t>FDHD1086</t>
  </si>
  <si>
    <t>FDHD1030</t>
  </si>
  <si>
    <t>211</t>
  </si>
  <si>
    <t>FDHD982</t>
  </si>
  <si>
    <t>314</t>
  </si>
  <si>
    <t>FDYB858</t>
  </si>
  <si>
    <t>FDHD1046</t>
  </si>
  <si>
    <t>188</t>
  </si>
  <si>
    <t>FDHD1048</t>
  </si>
  <si>
    <t>FDYB856</t>
  </si>
  <si>
    <t>FDYB857</t>
  </si>
  <si>
    <t>FNOMGN</t>
  </si>
  <si>
    <t>Cash Margin - Derivatives</t>
  </si>
  <si>
    <t>IDF014</t>
  </si>
  <si>
    <t>GBNL02</t>
  </si>
  <si>
    <t>INE886H01027</t>
  </si>
  <si>
    <t>TV18 Broadcast Limited</t>
  </si>
  <si>
    <t>JAII02</t>
  </si>
  <si>
    <t>INE175A01038</t>
  </si>
  <si>
    <t>Jain Irrigation Systems Limited</t>
  </si>
  <si>
    <t>MINT01</t>
  </si>
  <si>
    <t>INE018I01017</t>
  </si>
  <si>
    <t>MindTree Limited</t>
  </si>
  <si>
    <t>MOSU03</t>
  </si>
  <si>
    <t>INE775A01035</t>
  </si>
  <si>
    <t>Motherson Sumi Systems Limited</t>
  </si>
  <si>
    <t>MOSUOCT17</t>
  </si>
  <si>
    <t>Motherson Sumi Systems Limited October 2017 Future</t>
  </si>
  <si>
    <t>MINTOCT17</t>
  </si>
  <si>
    <t>MindTree Limited October 2017 Future</t>
  </si>
  <si>
    <t>JAIIOCT17</t>
  </si>
  <si>
    <t>Jain Irrigation Systems Limited October 2017 Future</t>
  </si>
  <si>
    <t>GBNLOCT17</t>
  </si>
  <si>
    <t>TV18 Broadcast Limited October 2017 Future</t>
  </si>
  <si>
    <t>FDHD974</t>
  </si>
  <si>
    <t>309</t>
  </si>
  <si>
    <t>FDHD1074</t>
  </si>
  <si>
    <t>185</t>
  </si>
  <si>
    <t>FDHD1000</t>
  </si>
  <si>
    <t>289</t>
  </si>
  <si>
    <t>FDHD1001</t>
  </si>
  <si>
    <t>366</t>
  </si>
  <si>
    <t>FDHD1002</t>
  </si>
  <si>
    <t>365</t>
  </si>
  <si>
    <t>FDHD1003</t>
  </si>
  <si>
    <t>FDHD987</t>
  </si>
  <si>
    <t>FDHD988</t>
  </si>
  <si>
    <t>290</t>
  </si>
  <si>
    <t>FDHD989</t>
  </si>
  <si>
    <t>291</t>
  </si>
  <si>
    <t>FDHD990</t>
  </si>
  <si>
    <t>FDHD991</t>
  </si>
  <si>
    <t>310</t>
  </si>
  <si>
    <t>FDHD992</t>
  </si>
  <si>
    <t>311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</si>
  <si>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</si>
  <si>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</si>
  <si>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</si>
  <si>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</si>
  <si>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</si>
  <si>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</si>
  <si>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</si>
  <si>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</si>
  <si>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</si>
  <si>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</si>
  <si>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</si>
  <si>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IIBL01</t>
  </si>
  <si>
    <t>INE095A01012</t>
  </si>
  <si>
    <t>BRET01</t>
  </si>
  <si>
    <t>INE752P01024</t>
  </si>
  <si>
    <t>Future Retail Limited</t>
  </si>
  <si>
    <t>Retailing</t>
  </si>
  <si>
    <t>RATN01</t>
  </si>
  <si>
    <t>INE976G01028</t>
  </si>
  <si>
    <t>MRFL01</t>
  </si>
  <si>
    <t>INE883A01011</t>
  </si>
  <si>
    <t>MRF Limited</t>
  </si>
  <si>
    <t>FLFL01</t>
  </si>
  <si>
    <t>INE452O01016</t>
  </si>
  <si>
    <t>Future Lifestyle Fashions Limited</t>
  </si>
  <si>
    <t>KPTL02</t>
  </si>
  <si>
    <t>INE220B01022</t>
  </si>
  <si>
    <t>Kalpataru Power Transmission Limited</t>
  </si>
  <si>
    <t>MIIL02</t>
  </si>
  <si>
    <t>INE405E01023</t>
  </si>
  <si>
    <t>Minda Industries Limited</t>
  </si>
  <si>
    <t>CARB02</t>
  </si>
  <si>
    <t>INE371A01025</t>
  </si>
  <si>
    <t>Graphite India Limited</t>
  </si>
  <si>
    <t>NAVB02</t>
  </si>
  <si>
    <t>INE725A01022</t>
  </si>
  <si>
    <t>Nava Bharat Ventures Limited</t>
  </si>
  <si>
    <t>INRL02</t>
  </si>
  <si>
    <t>INE873D01024</t>
  </si>
  <si>
    <t>Indoco Remedies Limited</t>
  </si>
  <si>
    <t>HCLT02</t>
  </si>
  <si>
    <t>INE860A01027</t>
  </si>
  <si>
    <t>HCL Technologies Limited</t>
  </si>
  <si>
    <t>CCOI01</t>
  </si>
  <si>
    <t>INE111A01017</t>
  </si>
  <si>
    <t>Container Corporation of India Limited</t>
  </si>
  <si>
    <t>DENI02</t>
  </si>
  <si>
    <t>INE288B01029</t>
  </si>
  <si>
    <t>Deepak Nitrite Limited</t>
  </si>
  <si>
    <t>BHFO02</t>
  </si>
  <si>
    <t>INE465A01025</t>
  </si>
  <si>
    <t>Bharat Forge Limited</t>
  </si>
  <si>
    <t>ILOM01</t>
  </si>
  <si>
    <t>INE765G01017</t>
  </si>
  <si>
    <t>ICICI Lombard General Insurance Company Limited</t>
  </si>
  <si>
    <t>IHOT02</t>
  </si>
  <si>
    <t>INE053A01029</t>
  </si>
  <si>
    <t>The Indian Hotels Company Limited</t>
  </si>
  <si>
    <t>Hotels, Resorts And Other Recreational Activities</t>
  </si>
  <si>
    <t>CROM02</t>
  </si>
  <si>
    <t>INE067A01029</t>
  </si>
  <si>
    <t>CG Power and Industrial Solutions Limited</t>
  </si>
  <si>
    <t>COFE03</t>
  </si>
  <si>
    <t>INE169A01031</t>
  </si>
  <si>
    <t>Coromandel International Limited</t>
  </si>
  <si>
    <t>FCHL01</t>
  </si>
  <si>
    <t>INE688I01017</t>
  </si>
  <si>
    <t>Capital First Limited</t>
  </si>
  <si>
    <t>MASL02</t>
  </si>
  <si>
    <t>INE759A01021</t>
  </si>
  <si>
    <t>Mastek Limited</t>
  </si>
  <si>
    <t>KRAB01</t>
  </si>
  <si>
    <t>INE614B01018</t>
  </si>
  <si>
    <t>The Karnataka Bank Limited</t>
  </si>
  <si>
    <t>DECL02</t>
  </si>
  <si>
    <t>INE583C01021</t>
  </si>
  <si>
    <t>Deccan Cements Limited</t>
  </si>
  <si>
    <t>CONS02</t>
  </si>
  <si>
    <t>INE493A01027</t>
  </si>
  <si>
    <t>Tata Coffee Limited</t>
  </si>
  <si>
    <t>MALE02</t>
  </si>
  <si>
    <t>INE511C01022</t>
  </si>
  <si>
    <t>Magma Fincorp Limited</t>
  </si>
  <si>
    <t>PHFP02</t>
  </si>
  <si>
    <t>INE572E01012</t>
  </si>
  <si>
    <t>PNB Housing Finance Limited</t>
  </si>
  <si>
    <t>SKIP01</t>
  </si>
  <si>
    <t>INE439E01022</t>
  </si>
  <si>
    <t>Skipper Limited</t>
  </si>
  <si>
    <t>SHEE01</t>
  </si>
  <si>
    <t>INE916U01025</t>
  </si>
  <si>
    <t>Sheela Foam Limited</t>
  </si>
  <si>
    <t>DCMC02</t>
  </si>
  <si>
    <t>INE499A01024</t>
  </si>
  <si>
    <t>DCM Shriram Limited</t>
  </si>
  <si>
    <t>TGVK02</t>
  </si>
  <si>
    <t>INE586B01026</t>
  </si>
  <si>
    <t>Taj GVK Hotels &amp; Resorts Limited</t>
  </si>
  <si>
    <t>ULCC01</t>
  </si>
  <si>
    <t>INE481G01011</t>
  </si>
  <si>
    <t>UltraTech Cement Limited</t>
  </si>
  <si>
    <t>MCEL03</t>
  </si>
  <si>
    <t>INE331A01037</t>
  </si>
  <si>
    <t>The Ramco Cements Limited</t>
  </si>
  <si>
    <t>SCEM01</t>
  </si>
  <si>
    <t>INE229C01013</t>
  </si>
  <si>
    <t>Sagar Cements Limited</t>
  </si>
  <si>
    <t>DOLA02</t>
  </si>
  <si>
    <t>INE325C01035</t>
  </si>
  <si>
    <t>Dollar Industries Limited</t>
  </si>
  <si>
    <t>ERIS01</t>
  </si>
  <si>
    <t>INE406M01024</t>
  </si>
  <si>
    <t>Eris Lifesciences Limited</t>
  </si>
  <si>
    <t>CGCE01</t>
  </si>
  <si>
    <t>INE299U01018</t>
  </si>
  <si>
    <t>Crompton Greaves Consumer Electricals Limited</t>
  </si>
  <si>
    <t>ZEET20PSS</t>
  </si>
  <si>
    <t>INE256A04022</t>
  </si>
  <si>
    <t>Zee Entertainment Enterprises Limited (Preference shares)</t>
  </si>
  <si>
    <t>IDF016</t>
  </si>
  <si>
    <t>BAFL02</t>
  </si>
  <si>
    <t>INE296A01024</t>
  </si>
  <si>
    <t>Bajaj Finance Limited</t>
  </si>
  <si>
    <t>HLEL02</t>
  </si>
  <si>
    <t>INE030A01027</t>
  </si>
  <si>
    <t>Hindustan Unilever Limited</t>
  </si>
  <si>
    <t>EIML01</t>
  </si>
  <si>
    <t>INE066A01013</t>
  </si>
  <si>
    <t>Eicher Motors Limited</t>
  </si>
  <si>
    <t>AVSP01</t>
  </si>
  <si>
    <t>INE192R01011</t>
  </si>
  <si>
    <t>Avenue Supermarts Limited</t>
  </si>
  <si>
    <t>SHCE01</t>
  </si>
  <si>
    <t>INE070A01015</t>
  </si>
  <si>
    <t>Shree Cements Limited</t>
  </si>
  <si>
    <t>TEMA02</t>
  </si>
  <si>
    <t>INE669C01036</t>
  </si>
  <si>
    <t>Tech Mahindra Limited</t>
  </si>
  <si>
    <t>PSPR01</t>
  </si>
  <si>
    <t>INE488V01015</t>
  </si>
  <si>
    <t>PSP Projects Limited</t>
  </si>
  <si>
    <t>TEXR01</t>
  </si>
  <si>
    <t>INE621L01012</t>
  </si>
  <si>
    <t>Texmaco Rail &amp; Engineering Limited</t>
  </si>
  <si>
    <t>MIRZ02</t>
  </si>
  <si>
    <t>INE771A01026</t>
  </si>
  <si>
    <t>Mirza International Limited</t>
  </si>
  <si>
    <t>BAAB01</t>
  </si>
  <si>
    <t>INE189B01011</t>
  </si>
  <si>
    <t>INEOS Styrolution India Limited</t>
  </si>
  <si>
    <t>VRLO01</t>
  </si>
  <si>
    <t>INE366I01010</t>
  </si>
  <si>
    <t>VRL Logistics Limited</t>
  </si>
  <si>
    <t>CDSL01</t>
  </si>
  <si>
    <t>INE736A01011</t>
  </si>
  <si>
    <t>Central Depository Services (India) Limited</t>
  </si>
  <si>
    <t>GICH01</t>
  </si>
  <si>
    <t>INE289B01019</t>
  </si>
  <si>
    <t>GIC Housing Finance Limited</t>
  </si>
  <si>
    <t>PSPL03</t>
  </si>
  <si>
    <t>INE393P01035</t>
  </si>
  <si>
    <t>FDHD1089</t>
  </si>
  <si>
    <t>7</t>
  </si>
  <si>
    <t>IDF017</t>
  </si>
  <si>
    <t>SOBA02</t>
  </si>
  <si>
    <t>INE683A01023</t>
  </si>
  <si>
    <t>The South Indian Bank Limited</t>
  </si>
  <si>
    <t>KACE03</t>
  </si>
  <si>
    <t>INE217B01036</t>
  </si>
  <si>
    <t>Kajaria Ceramics Limited</t>
  </si>
  <si>
    <t>ASTP04</t>
  </si>
  <si>
    <t>INE006I01046</t>
  </si>
  <si>
    <t>Astral Poly Technik Limited</t>
  </si>
  <si>
    <t>CAAM01</t>
  </si>
  <si>
    <t>INE385W01011</t>
  </si>
  <si>
    <t>Dishman Carbogen Amcis Limited</t>
  </si>
  <si>
    <t>SEIS01</t>
  </si>
  <si>
    <t>INE285J01010</t>
  </si>
  <si>
    <t>Security and Intelligence Services (India) Limited</t>
  </si>
  <si>
    <t>Commercial Services</t>
  </si>
  <si>
    <t>RANM01</t>
  </si>
  <si>
    <t>INE384A01010</t>
  </si>
  <si>
    <t>Rane Holdings Limited</t>
  </si>
  <si>
    <t>922121</t>
  </si>
  <si>
    <t>US1924461023</t>
  </si>
  <si>
    <t>Cognizant Technology Solutions Corp</t>
  </si>
  <si>
    <t>IT Consulting &amp; Other Services</t>
  </si>
  <si>
    <t>AMUL01</t>
  </si>
  <si>
    <t>INE126J01016</t>
  </si>
  <si>
    <t>Amulya Leasing And Finance Limited</t>
  </si>
  <si>
    <t>Miscellaneous</t>
  </si>
  <si>
    <t>IDF019</t>
  </si>
  <si>
    <t>BTUL01</t>
  </si>
  <si>
    <t>INE702C01019</t>
  </si>
  <si>
    <t>APL Apollo Tubes Limited</t>
  </si>
  <si>
    <t>JMFL02</t>
  </si>
  <si>
    <t>INE780C01023</t>
  </si>
  <si>
    <t>JM Financial Limited</t>
  </si>
  <si>
    <t>FAGP01</t>
  </si>
  <si>
    <t>INE513A01014</t>
  </si>
  <si>
    <t>Schaeffler India Limited</t>
  </si>
  <si>
    <t>VATE03</t>
  </si>
  <si>
    <t>INE956G01038</t>
  </si>
  <si>
    <t>VA Tech Wabag Limited</t>
  </si>
  <si>
    <t>Engineering Services</t>
  </si>
  <si>
    <t>ASPA02</t>
  </si>
  <si>
    <t>INE021A01026</t>
  </si>
  <si>
    <t>Asian Paints Limited</t>
  </si>
  <si>
    <t>BIRM01</t>
  </si>
  <si>
    <t>INE470A01017</t>
  </si>
  <si>
    <t>3M India Limited</t>
  </si>
  <si>
    <t>GREC02</t>
  </si>
  <si>
    <t>INE224A01026</t>
  </si>
  <si>
    <t>Greaves Cotton Limited</t>
  </si>
  <si>
    <t>BLDA01</t>
  </si>
  <si>
    <t>INE233B01017</t>
  </si>
  <si>
    <t>Blue Dart Express Limited</t>
  </si>
  <si>
    <t>PAGE01</t>
  </si>
  <si>
    <t>INE761H01022</t>
  </si>
  <si>
    <t>Page Industries Limited</t>
  </si>
  <si>
    <t>PROG01</t>
  </si>
  <si>
    <t>INE179A01014</t>
  </si>
  <si>
    <t>Procter &amp; Gamble Hygiene and Health Care Limited</t>
  </si>
  <si>
    <t>MCEX01</t>
  </si>
  <si>
    <t>INE745G01035</t>
  </si>
  <si>
    <t>Multi Commodity Exchange of India Limited</t>
  </si>
  <si>
    <t>GSPL01</t>
  </si>
  <si>
    <t>INE246F01010</t>
  </si>
  <si>
    <t>Gujarat State Petronet Limited</t>
  </si>
  <si>
    <t>SUVE02</t>
  </si>
  <si>
    <t>INE495B01038</t>
  </si>
  <si>
    <t>Suven Life Sciences Limited</t>
  </si>
  <si>
    <t>ENTN01</t>
  </si>
  <si>
    <t>INE265F01028</t>
  </si>
  <si>
    <t>Entertainment Network (India) Limited</t>
  </si>
  <si>
    <t>CUBI02</t>
  </si>
  <si>
    <t>INE491A01021</t>
  </si>
  <si>
    <t>City Union Bank Limited</t>
  </si>
  <si>
    <t>TCIE01</t>
  </si>
  <si>
    <t>INE586V01016</t>
  </si>
  <si>
    <t>TCI Express Limited</t>
  </si>
  <si>
    <t>NAPH02</t>
  </si>
  <si>
    <t>INE987B01026</t>
  </si>
  <si>
    <t>Natco Pharma Limited</t>
  </si>
  <si>
    <t>WEAL01</t>
  </si>
  <si>
    <t>INE888B01018</t>
  </si>
  <si>
    <t>Poddar Housing and Development Limited</t>
  </si>
  <si>
    <t>MCLE01</t>
  </si>
  <si>
    <t>INE942G01012</t>
  </si>
  <si>
    <t>Mcleod Russel India Limited</t>
  </si>
  <si>
    <t>MASP01</t>
  </si>
  <si>
    <t>INE825A01012</t>
  </si>
  <si>
    <t>Vardhman Textiles Limited</t>
  </si>
  <si>
    <t>Textiles - Cotton</t>
  </si>
  <si>
    <t>TINV04</t>
  </si>
  <si>
    <t>INE149A01033</t>
  </si>
  <si>
    <t>TI Financial Holdings Limited</t>
  </si>
  <si>
    <t>TCII02</t>
  </si>
  <si>
    <t>INE688A01022</t>
  </si>
  <si>
    <t>Transport Corporation of India Limited</t>
  </si>
  <si>
    <t>RASP01</t>
  </si>
  <si>
    <t>INE611A01016</t>
  </si>
  <si>
    <t>RSWM Limited</t>
  </si>
  <si>
    <t>COLG02</t>
  </si>
  <si>
    <t>INE259A01022</t>
  </si>
  <si>
    <t>Colgate Palmolive (India) Limited</t>
  </si>
  <si>
    <t>DIIL01</t>
  </si>
  <si>
    <t>INE131C01011</t>
  </si>
  <si>
    <t>Disa India Limited</t>
  </si>
  <si>
    <t>INGE01</t>
  </si>
  <si>
    <t>INE177A01018</t>
  </si>
  <si>
    <t>Ingersoll Rand (India) Limited</t>
  </si>
  <si>
    <t>KPNE01</t>
  </si>
  <si>
    <t>INE811A01012</t>
  </si>
  <si>
    <t>Kirloskar Pneumatic Company Limited</t>
  </si>
  <si>
    <t>SCIL02</t>
  </si>
  <si>
    <t>INE686A01026</t>
  </si>
  <si>
    <t>ITD Cementation India Limited</t>
  </si>
  <si>
    <t>ATUL01</t>
  </si>
  <si>
    <t>INE100A01010</t>
  </si>
  <si>
    <t>Atul Limited</t>
  </si>
  <si>
    <t>PCAM01</t>
  </si>
  <si>
    <t>INE484I01029</t>
  </si>
  <si>
    <t>Precision Camshafts Limited</t>
  </si>
  <si>
    <t>SCUF01</t>
  </si>
  <si>
    <t>INE722A01011</t>
  </si>
  <si>
    <t>Shriram City Union Finance Limited</t>
  </si>
  <si>
    <t>SHKE01</t>
  </si>
  <si>
    <t>INE500L01026</t>
  </si>
  <si>
    <t>S H Kelkar and Company Limited</t>
  </si>
  <si>
    <t>ASCE01</t>
  </si>
  <si>
    <t>INE836F01026</t>
  </si>
  <si>
    <t>Dish TV India Limited</t>
  </si>
  <si>
    <t>POWM01</t>
  </si>
  <si>
    <t>INE211R01019</t>
  </si>
  <si>
    <t>Power Mech Projects Limited</t>
  </si>
  <si>
    <t>KEWI01</t>
  </si>
  <si>
    <t>INE717A01029</t>
  </si>
  <si>
    <t>Kennametal India Limited</t>
  </si>
  <si>
    <t>SLIF01</t>
  </si>
  <si>
    <t>INE123W01016</t>
  </si>
  <si>
    <t>SBI Life Insurance Company Limited</t>
  </si>
  <si>
    <t>TLFH01</t>
  </si>
  <si>
    <t>INE974X01010</t>
  </si>
  <si>
    <t>Tube Investment of India Limited **</t>
  </si>
  <si>
    <t>IDF020</t>
  </si>
  <si>
    <t>KEIN02</t>
  </si>
  <si>
    <t>INE389H01022</t>
  </si>
  <si>
    <t>KEC International Limited</t>
  </si>
  <si>
    <t>VMAR01</t>
  </si>
  <si>
    <t>INE665J01013</t>
  </si>
  <si>
    <t>V-Mart Retail Limited</t>
  </si>
  <si>
    <t>HNPS02</t>
  </si>
  <si>
    <t>INE292B01021</t>
  </si>
  <si>
    <t>HBL Power Systems Limited</t>
  </si>
  <si>
    <t>ASAI01</t>
  </si>
  <si>
    <t>INE439A01020</t>
  </si>
  <si>
    <t>Asahi India Glass Limited</t>
  </si>
  <si>
    <t>INEN02</t>
  </si>
  <si>
    <t>INE136B01020</t>
  </si>
  <si>
    <t>Cyient Limited</t>
  </si>
  <si>
    <t>LMAW02</t>
  </si>
  <si>
    <t>INE269B01029</t>
  </si>
  <si>
    <t>Lakshmi Machine Works Limited</t>
  </si>
  <si>
    <t>ZEET02</t>
  </si>
  <si>
    <t>INE256A01028</t>
  </si>
  <si>
    <t>Zee Entertainment Enterprises Limited</t>
  </si>
  <si>
    <t>HIKC02</t>
  </si>
  <si>
    <t>INE475B01022</t>
  </si>
  <si>
    <t>Hikal Limited</t>
  </si>
  <si>
    <t>KPRM02</t>
  </si>
  <si>
    <t>INE930H01023</t>
  </si>
  <si>
    <t>K.P.R. Mill Limited</t>
  </si>
  <si>
    <t>CGIM01</t>
  </si>
  <si>
    <t>INE188B01013</t>
  </si>
  <si>
    <t>Igarashi Motors India Limited</t>
  </si>
  <si>
    <t>KEII02</t>
  </si>
  <si>
    <t>INE878B01027</t>
  </si>
  <si>
    <t>KEI Industries Limited</t>
  </si>
  <si>
    <t>PVRL01</t>
  </si>
  <si>
    <t>INE191H01014</t>
  </si>
  <si>
    <t>PVR Limited</t>
  </si>
  <si>
    <t>WOHO01</t>
  </si>
  <si>
    <t>INE066O01014</t>
  </si>
  <si>
    <t>Wonderla Holidays Limited</t>
  </si>
  <si>
    <t>WABT01</t>
  </si>
  <si>
    <t>INE342J01019</t>
  </si>
  <si>
    <t>WABCO India Limited</t>
  </si>
  <si>
    <t>STPR03</t>
  </si>
  <si>
    <t>INE786A01032</t>
  </si>
  <si>
    <t>JK Lakshmi Cement Limited</t>
  </si>
  <si>
    <t>PEFR01</t>
  </si>
  <si>
    <t>INE647O01011</t>
  </si>
  <si>
    <t>Aditya Birla Fashion and Retail Limited</t>
  </si>
  <si>
    <t>GPIL03</t>
  </si>
  <si>
    <t>INE461C01038</t>
  </si>
  <si>
    <t>Greenply Industries Limited</t>
  </si>
  <si>
    <t>TDPS01</t>
  </si>
  <si>
    <t>INE419M01019</t>
  </si>
  <si>
    <t>TD Power Systems Limited</t>
  </si>
  <si>
    <t>STTO02</t>
  </si>
  <si>
    <t>INE334A01023</t>
  </si>
  <si>
    <t>Sterling Tools Limited</t>
  </si>
  <si>
    <t>GGLT01</t>
  </si>
  <si>
    <t>INE844O01022</t>
  </si>
  <si>
    <t>Gujarat Gas Limited</t>
  </si>
  <si>
    <t>EASI02</t>
  </si>
  <si>
    <t>INE230A01023</t>
  </si>
  <si>
    <t>EIH Limited</t>
  </si>
  <si>
    <t>PSYL01</t>
  </si>
  <si>
    <t>INE262H01013</t>
  </si>
  <si>
    <t>Persistent Systems Limited</t>
  </si>
  <si>
    <t>LAVI01</t>
  </si>
  <si>
    <t>INE694C01018</t>
  </si>
  <si>
    <t>Lakshmi Vilas Bank Limited</t>
  </si>
  <si>
    <t>OIIL01</t>
  </si>
  <si>
    <t>INE274J01014</t>
  </si>
  <si>
    <t>Oil India Limited</t>
  </si>
  <si>
    <t>LPPL01</t>
  </si>
  <si>
    <t>INE802B01019</t>
  </si>
  <si>
    <t>Linc Pen &amp; Plastics Limited</t>
  </si>
  <si>
    <t>FVIL02</t>
  </si>
  <si>
    <t>INE220J01025</t>
  </si>
  <si>
    <t>Future Consumer Limited</t>
  </si>
  <si>
    <t>MRELOCT17</t>
  </si>
  <si>
    <t>Chennai Petroleum Corporation Limited October 2017 Future</t>
  </si>
  <si>
    <t>IDF022</t>
  </si>
  <si>
    <t>ASGI01</t>
  </si>
  <si>
    <t>INE022I01019</t>
  </si>
  <si>
    <t>Asian Granito India Limited</t>
  </si>
  <si>
    <t>MREL01</t>
  </si>
  <si>
    <t>INE178A01016</t>
  </si>
  <si>
    <t>Chennai Petroleum Corporation Limited</t>
  </si>
  <si>
    <t>CAPA01</t>
  </si>
  <si>
    <t>INE264T01014</t>
  </si>
  <si>
    <t>Capacit'e Infraprojects Limited</t>
  </si>
  <si>
    <t>IDF024</t>
  </si>
  <si>
    <t>Mutual Fund Units</t>
  </si>
  <si>
    <t>118379</t>
  </si>
  <si>
    <t>INF194K01L16</t>
  </si>
  <si>
    <t>118387</t>
  </si>
  <si>
    <t>INF194K01P38</t>
  </si>
  <si>
    <t>118407</t>
  </si>
  <si>
    <t>INF194K01U07</t>
  </si>
  <si>
    <t>IDF025</t>
  </si>
  <si>
    <t>PTCI01</t>
  </si>
  <si>
    <t>INE877F01012</t>
  </si>
  <si>
    <t>PTC India Limited</t>
  </si>
  <si>
    <t>NITL01</t>
  </si>
  <si>
    <t>INE591G01017</t>
  </si>
  <si>
    <t>NIIT Technologies Limited</t>
  </si>
  <si>
    <t>ALKE01</t>
  </si>
  <si>
    <t>INE540L01014</t>
  </si>
  <si>
    <t>Alkem Laboratories Limited</t>
  </si>
  <si>
    <t>GOI896</t>
  </si>
  <si>
    <t>IN0020120039</t>
  </si>
  <si>
    <t>8.33% Government of India</t>
  </si>
  <si>
    <t>IIBL731</t>
  </si>
  <si>
    <t>INE095A08066</t>
  </si>
  <si>
    <t>9.5% IndusInd Bank Limited **</t>
  </si>
  <si>
    <t>SBAI194</t>
  </si>
  <si>
    <t>INE062A08157</t>
  </si>
  <si>
    <t>8.15% State Bank of India</t>
  </si>
  <si>
    <t>SIDB244</t>
  </si>
  <si>
    <t>INE556F09601</t>
  </si>
  <si>
    <t>8.04% Small Industries Dev Bank of India **</t>
  </si>
  <si>
    <t>NHPC62</t>
  </si>
  <si>
    <t>INE848E07708</t>
  </si>
  <si>
    <t>BLDA26</t>
  </si>
  <si>
    <t>INE233B08087</t>
  </si>
  <si>
    <t>9.3% Blue Dart Express Limited **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</si>
  <si>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</si>
  <si>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</si>
  <si>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</si>
  <si>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</si>
  <si>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</si>
  <si>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</si>
  <si>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</si>
  <si>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</si>
  <si>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</si>
  <si>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</si>
  <si>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</si>
  <si>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</si>
  <si>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</si>
  <si>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</si>
  <si>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</si>
  <si>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</si>
  <si>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119018</t>
  </si>
  <si>
    <t>INF179K01YV8</t>
  </si>
  <si>
    <t>118419</t>
  </si>
  <si>
    <t>INF194K01V89</t>
  </si>
  <si>
    <t>IDFC Classic Equity Fund-Direct Plan-Growth</t>
  </si>
  <si>
    <t>118935</t>
  </si>
  <si>
    <t>INF179K01VC4</t>
  </si>
  <si>
    <t>118668</t>
  </si>
  <si>
    <t>INF204K01E54</t>
  </si>
  <si>
    <t>118371</t>
  </si>
  <si>
    <t>INF194K01J77</t>
  </si>
  <si>
    <t>120608</t>
  </si>
  <si>
    <t>INF109K014D2</t>
  </si>
  <si>
    <t>119114</t>
  </si>
  <si>
    <t>INF179K01VV4</t>
  </si>
  <si>
    <t>120137</t>
  </si>
  <si>
    <t>INF200K01SK7</t>
  </si>
  <si>
    <t>118481</t>
  </si>
  <si>
    <t>INF194K01Z85</t>
  </si>
  <si>
    <t>IDFC  Sterling Equity Fund-Direct Plan-Growth</t>
  </si>
  <si>
    <t>119775</t>
  </si>
  <si>
    <t>INF174K01LT0</t>
  </si>
  <si>
    <t>IDF027</t>
  </si>
  <si>
    <t>IDF028</t>
  </si>
  <si>
    <t>IDF029</t>
  </si>
  <si>
    <t>TCSL01</t>
  </si>
  <si>
    <t>INE467B01029</t>
  </si>
  <si>
    <t>Tata Consultancy Services Limited</t>
  </si>
  <si>
    <t>WIPR02</t>
  </si>
  <si>
    <t>INE075A01022</t>
  </si>
  <si>
    <t>Wipro Limited</t>
  </si>
  <si>
    <t>MOTI02</t>
  </si>
  <si>
    <t>INE323A01026</t>
  </si>
  <si>
    <t>Bosch Limited</t>
  </si>
  <si>
    <t>NTPC100</t>
  </si>
  <si>
    <t>INE733E07JP6</t>
  </si>
  <si>
    <t>8.49% NTPC Limited **</t>
  </si>
  <si>
    <t>IDF052</t>
  </si>
  <si>
    <t>COCH01</t>
  </si>
  <si>
    <t>INE704P01017</t>
  </si>
  <si>
    <t>Cochin Shipyard Limited</t>
  </si>
  <si>
    <t>DILB01</t>
  </si>
  <si>
    <t>INE917M01012</t>
  </si>
  <si>
    <t>Dilip Buildcon Limited</t>
  </si>
  <si>
    <t>SADB02</t>
  </si>
  <si>
    <t>INE226H01026</t>
  </si>
  <si>
    <t>Sadbhav Engineering Limited</t>
  </si>
  <si>
    <t>AHCO01</t>
  </si>
  <si>
    <t>INE758C01029</t>
  </si>
  <si>
    <t>Ahluwalia Contracts (India) Limited</t>
  </si>
  <si>
    <t>TEJN01</t>
  </si>
  <si>
    <t>INE010J01012</t>
  </si>
  <si>
    <t>Tejas Networks Limited</t>
  </si>
  <si>
    <t>NBCC02</t>
  </si>
  <si>
    <t>INE095N01023</t>
  </si>
  <si>
    <t>NBCC (India) Limited</t>
  </si>
  <si>
    <t>ADTL01</t>
  </si>
  <si>
    <t>INE931S01010</t>
  </si>
  <si>
    <t>Adani Transmission Limited</t>
  </si>
  <si>
    <t>SAWP02</t>
  </si>
  <si>
    <t>INE324A01024</t>
  </si>
  <si>
    <t>Jindal Saw Limited</t>
  </si>
  <si>
    <t>NAVK01</t>
  </si>
  <si>
    <t>INE278M01019</t>
  </si>
  <si>
    <t>Navkar Corporation Limited</t>
  </si>
  <si>
    <t>PNCI02</t>
  </si>
  <si>
    <t>INE195J01029</t>
  </si>
  <si>
    <t>PNC Infratech Limited</t>
  </si>
  <si>
    <t>BLUS03</t>
  </si>
  <si>
    <t>INE472A01039</t>
  </si>
  <si>
    <t>Blue Star Limited</t>
  </si>
  <si>
    <t>GTWA01</t>
  </si>
  <si>
    <t>INE852F01015</t>
  </si>
  <si>
    <t>Gateway Distriparks Limited</t>
  </si>
  <si>
    <t>JKIF02</t>
  </si>
  <si>
    <t>INE576I01022</t>
  </si>
  <si>
    <t>J.Kumar Infraprojects Limited</t>
  </si>
  <si>
    <t>MHSE02</t>
  </si>
  <si>
    <t>INE271B01025</t>
  </si>
  <si>
    <t>Maharashtra Seamless Limited</t>
  </si>
  <si>
    <t>SUPW01</t>
  </si>
  <si>
    <t>INE286K01024</t>
  </si>
  <si>
    <t>Techno Electric &amp; Engineering Company Limited</t>
  </si>
  <si>
    <t>RATM02</t>
  </si>
  <si>
    <t>INE703B01027</t>
  </si>
  <si>
    <t>Ratnamani Metals &amp; Tubes Limited</t>
  </si>
  <si>
    <t>PRAJ02</t>
  </si>
  <si>
    <t>INE074A01025</t>
  </si>
  <si>
    <t>Praj Industries Limited</t>
  </si>
  <si>
    <t>PTCF01</t>
  </si>
  <si>
    <t>INE560K01014</t>
  </si>
  <si>
    <t>PTC India Financial Services Limited</t>
  </si>
  <si>
    <t>KENI01</t>
  </si>
  <si>
    <t>INE146L01010</t>
  </si>
  <si>
    <t>Kirloskar Oil Engines Limited</t>
  </si>
  <si>
    <t>SADI01</t>
  </si>
  <si>
    <t>INE764L01010</t>
  </si>
  <si>
    <t>Sadbhav Infrastructure Project Limited</t>
  </si>
  <si>
    <t>SNLO01</t>
  </si>
  <si>
    <t>INE734N01019</t>
  </si>
  <si>
    <t>Snowman Logistics Limited</t>
  </si>
  <si>
    <t>IDF132</t>
  </si>
  <si>
    <t>EXIM346</t>
  </si>
  <si>
    <t>INE514E08CF4</t>
  </si>
  <si>
    <t>8.77% Export Import Bank of India **</t>
  </si>
  <si>
    <t>UTIB913</t>
  </si>
  <si>
    <t>INE238A16Q41</t>
  </si>
  <si>
    <t>IIBL724</t>
  </si>
  <si>
    <t>INE095A16VV2</t>
  </si>
  <si>
    <t>NBAR338</t>
  </si>
  <si>
    <t>INE261F16249</t>
  </si>
  <si>
    <t>National Bank For Agriculture and Rural Development</t>
  </si>
  <si>
    <t>YESB662</t>
  </si>
  <si>
    <t>INE528G16J50</t>
  </si>
  <si>
    <t>Yes Bank Limited **</t>
  </si>
  <si>
    <t>KOMP1391</t>
  </si>
  <si>
    <t>INE916D14B79</t>
  </si>
  <si>
    <t>IDF138</t>
  </si>
  <si>
    <t>GOI977</t>
  </si>
  <si>
    <t>IN2120120026</t>
  </si>
  <si>
    <t>UTIB910</t>
  </si>
  <si>
    <t>INE238A08427</t>
  </si>
  <si>
    <t>8.75% Axis Bank Limited **</t>
  </si>
  <si>
    <t>NBAR309</t>
  </si>
  <si>
    <t>INE261F08642</t>
  </si>
  <si>
    <t>7.85% National Bank For Agriculture and Rural Development</t>
  </si>
  <si>
    <t>IBCL1000</t>
  </si>
  <si>
    <t>INE090A08TW2</t>
  </si>
  <si>
    <t>9.2% ICICI Bank Limited</t>
  </si>
  <si>
    <t>SIDB316</t>
  </si>
  <si>
    <t>INE556F08IV6</t>
  </si>
  <si>
    <t>7.25% Small Industries Dev Bank of India **</t>
  </si>
  <si>
    <t>PGCI349</t>
  </si>
  <si>
    <t>INE752E07LT4</t>
  </si>
  <si>
    <t>PGCI320</t>
  </si>
  <si>
    <t>INE752E07KE8</t>
  </si>
  <si>
    <t>NBAR297</t>
  </si>
  <si>
    <t>INE261F08451</t>
  </si>
  <si>
    <t>8.22% National Bank For Agriculture and Rural Development **</t>
  </si>
  <si>
    <t>EXIM586</t>
  </si>
  <si>
    <t>INE514E08FK7</t>
  </si>
  <si>
    <t>7.09% Export Import Bank of India **</t>
  </si>
  <si>
    <t>UTIB935</t>
  </si>
  <si>
    <t>INE238A08443</t>
  </si>
  <si>
    <t>RECL269</t>
  </si>
  <si>
    <t>INE020B08856</t>
  </si>
  <si>
    <t>9.04% Rural Electrification Corporation Limited</t>
  </si>
  <si>
    <t>HDFB516</t>
  </si>
  <si>
    <t>INE040A08377</t>
  </si>
  <si>
    <t>8.85% HDFC Bank Limited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</si>
  <si>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</si>
  <si>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</si>
  <si>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</si>
  <si>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</si>
  <si>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</si>
  <si>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</si>
  <si>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</si>
  <si>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</si>
  <si>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</si>
  <si>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</si>
  <si>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</si>
  <si>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</si>
  <si>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</si>
  <si>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</si>
  <si>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</si>
  <si>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</si>
  <si>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</si>
  <si>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</si>
  <si>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IDF203</t>
  </si>
  <si>
    <t>EXIM331</t>
  </si>
  <si>
    <t>INE514E08CD9</t>
  </si>
  <si>
    <t>8.76% Export Import Bank of India **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</si>
  <si>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</si>
  <si>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</si>
  <si>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</si>
  <si>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</si>
  <si>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</si>
  <si>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</si>
  <si>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</si>
  <si>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</si>
  <si>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</si>
  <si>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</si>
  <si>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</si>
  <si>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</si>
  <si>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</si>
  <si>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AFPL02</t>
  </si>
  <si>
    <t>INE949L01017</t>
  </si>
  <si>
    <t>AU Small Finance Bank Limited</t>
  </si>
  <si>
    <t>NEST01</t>
  </si>
  <si>
    <t>INE239A01016</t>
  </si>
  <si>
    <t>Nestle India Limited</t>
  </si>
  <si>
    <t>GNAA01</t>
  </si>
  <si>
    <t>INE934S01014</t>
  </si>
  <si>
    <t>GNA Axles Limited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</si>
  <si>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</si>
  <si>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</si>
  <si>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</si>
  <si>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</si>
  <si>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</si>
  <si>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</si>
  <si>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FDIB813</t>
  </si>
  <si>
    <t>102</t>
  </si>
  <si>
    <t>IDF225</t>
  </si>
  <si>
    <t>IDF228</t>
  </si>
  <si>
    <t>EXIM566</t>
  </si>
  <si>
    <t>INE514E08FD2</t>
  </si>
  <si>
    <t>8% Export Import Bank of India **</t>
  </si>
  <si>
    <t>HDBF145</t>
  </si>
  <si>
    <t>INE756I07AD3</t>
  </si>
  <si>
    <t>LARS298</t>
  </si>
  <si>
    <t>INE018A08AQ5</t>
  </si>
  <si>
    <t>8.4% Larsen &amp; Toubro Limited **</t>
  </si>
  <si>
    <t>ULCC60</t>
  </si>
  <si>
    <t>INE481G07182</t>
  </si>
  <si>
    <t>IRLY284</t>
  </si>
  <si>
    <t>INE053F07934</t>
  </si>
  <si>
    <t>7.24% Indian Railway Finance Corporation Limited **</t>
  </si>
  <si>
    <t>NBAR250</t>
  </si>
  <si>
    <t>INE261F08477</t>
  </si>
  <si>
    <t>8.15% National Bank For Agriculture and Rural Development **</t>
  </si>
  <si>
    <t>HDBF169</t>
  </si>
  <si>
    <t>INE756I07BB5</t>
  </si>
  <si>
    <t>7.82% HDB Financial Services Limited **</t>
  </si>
  <si>
    <t>IRLY242</t>
  </si>
  <si>
    <t>INE053F09HI1</t>
  </si>
  <si>
    <t>8.5% Indian Railway Finance Corporation Limited **</t>
  </si>
  <si>
    <t>RECL322</t>
  </si>
  <si>
    <t>INE020B08AJ4</t>
  </si>
  <si>
    <t>6.87% Rural Electrification Corporation Limited **</t>
  </si>
  <si>
    <t>IRLY288</t>
  </si>
  <si>
    <t>INE053F07959</t>
  </si>
  <si>
    <t>6.73% Indian Railway Finance Corporation Limited **</t>
  </si>
  <si>
    <t>LICH387</t>
  </si>
  <si>
    <t>INE115A07LN5</t>
  </si>
  <si>
    <t>7.78% LIC Housing Finance Limited</t>
  </si>
  <si>
    <t>MMFS1043</t>
  </si>
  <si>
    <t>INE774D07RK6</t>
  </si>
  <si>
    <t>NBAR367</t>
  </si>
  <si>
    <t>INE261F08907</t>
  </si>
  <si>
    <t>6.98% National Bank For Agriculture and Rural Development</t>
  </si>
  <si>
    <t>HURD184</t>
  </si>
  <si>
    <t>INE031A08533</t>
  </si>
  <si>
    <t>7.05% Housing &amp; Urban Development Corporation Limited **</t>
  </si>
  <si>
    <t>RECL319</t>
  </si>
  <si>
    <t>INE020B08AI6</t>
  </si>
  <si>
    <t>7.42% Rural Electrification Corporation Limited **</t>
  </si>
  <si>
    <t>HDFC914</t>
  </si>
  <si>
    <t>INE001A07QF2</t>
  </si>
  <si>
    <t>7.78% Housing Development Finance Corporation Limited **</t>
  </si>
  <si>
    <t>POWF309</t>
  </si>
  <si>
    <t>INE134E08HF0</t>
  </si>
  <si>
    <t>8.38% Power Finance Corporation Limited **</t>
  </si>
  <si>
    <t>MMFS1050</t>
  </si>
  <si>
    <t>INE774D07RR1</t>
  </si>
  <si>
    <t>7.32% Mahindra &amp; Mahindra Financial Services Limited **</t>
  </si>
  <si>
    <t>HDBF122</t>
  </si>
  <si>
    <t>INE756I07811</t>
  </si>
  <si>
    <t>RECL208</t>
  </si>
  <si>
    <t>INE020B08823</t>
  </si>
  <si>
    <t>8.87% Rural Electrification Corporation Limited **</t>
  </si>
  <si>
    <t>LICH348</t>
  </si>
  <si>
    <t>INE115A07KF3</t>
  </si>
  <si>
    <t>7.96% LIC Housing Finance Limited **</t>
  </si>
  <si>
    <t>RIND162</t>
  </si>
  <si>
    <t>INE002A07775</t>
  </si>
  <si>
    <t>8.75% Reliance Industries Limited **</t>
  </si>
  <si>
    <t>LICH372</t>
  </si>
  <si>
    <t>INE115A07GN5</t>
  </si>
  <si>
    <t>8.73% LIC Housing Finance Limited **</t>
  </si>
  <si>
    <t>EXIM373</t>
  </si>
  <si>
    <t>INE514E08CW9</t>
  </si>
  <si>
    <t>9.75% Export Import Bank of India **</t>
  </si>
  <si>
    <t>LICH306</t>
  </si>
  <si>
    <t>INE115A07IO9</t>
  </si>
  <si>
    <t>8.5% LIC Housing Finance Limited **</t>
  </si>
  <si>
    <t>MMFS960</t>
  </si>
  <si>
    <t>INE774D07OS6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</si>
  <si>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</si>
  <si>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</si>
  <si>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</si>
  <si>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</si>
  <si>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</si>
  <si>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</si>
  <si>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</si>
  <si>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</si>
  <si>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</si>
  <si>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</si>
  <si>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</si>
  <si>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NTPC106</t>
  </si>
  <si>
    <t>INE733E07JY8</t>
  </si>
  <si>
    <t>8.18% NTPC Limited **</t>
  </si>
  <si>
    <t>PGCI368</t>
  </si>
  <si>
    <t>INE752E07MM7</t>
  </si>
  <si>
    <t>MMFS956</t>
  </si>
  <si>
    <t>INE774D07OQ0</t>
  </si>
  <si>
    <t>LICH349</t>
  </si>
  <si>
    <t>INE115A07KH9</t>
  </si>
  <si>
    <t>7.98% LIC Housing Finance Limited **</t>
  </si>
  <si>
    <t>MMFS976</t>
  </si>
  <si>
    <t>INE774D07PC7</t>
  </si>
  <si>
    <t>8.48% Mahindra &amp; Mahindra Financial Services Limited **</t>
  </si>
  <si>
    <t>BAFL498</t>
  </si>
  <si>
    <t>INE296A07KF1</t>
  </si>
  <si>
    <t>HDFC857</t>
  </si>
  <si>
    <t>INE001A07PD9</t>
  </si>
  <si>
    <t>8.46% Housing Development Finance Corporation Limited **</t>
  </si>
  <si>
    <t>HDFC908</t>
  </si>
  <si>
    <t>INE001A07QB1</t>
  </si>
  <si>
    <t>1.5% Housing Development Finance Corporation Limited **</t>
  </si>
  <si>
    <t>HDFC917</t>
  </si>
  <si>
    <t>INE001A07QI6</t>
  </si>
  <si>
    <t>POWF375</t>
  </si>
  <si>
    <t>INE134E08IW3</t>
  </si>
  <si>
    <t>BAFL596</t>
  </si>
  <si>
    <t>INE296A07PG8</t>
  </si>
  <si>
    <t>BAFL591</t>
  </si>
  <si>
    <t>INE296A07OZ1</t>
  </si>
  <si>
    <t>RECL315</t>
  </si>
  <si>
    <t>INE020B08AE5</t>
  </si>
  <si>
    <t>7.13% Rural Electrification Corporation Limited **</t>
  </si>
  <si>
    <t>BAFL497</t>
  </si>
  <si>
    <t>INE296A07JZ1</t>
  </si>
  <si>
    <t>HDBF193</t>
  </si>
  <si>
    <t>INE756I07BP5</t>
  </si>
  <si>
    <t>7.3% HDB Financial Services Limited **</t>
  </si>
  <si>
    <t>NTPC116</t>
  </si>
  <si>
    <t>INE733E07KH1</t>
  </si>
  <si>
    <t>6.72% NTPC Limited **</t>
  </si>
  <si>
    <t>HDFC858</t>
  </si>
  <si>
    <t>INE001A07PE7</t>
  </si>
  <si>
    <t>PGCI345</t>
  </si>
  <si>
    <t>INE752E07LP2</t>
  </si>
  <si>
    <t>9.3% Power Grid Corporation of India Limited</t>
  </si>
  <si>
    <t>POWF238</t>
  </si>
  <si>
    <t>INE134E08FG2</t>
  </si>
  <si>
    <t>8.82% Power Finance Corporation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</si>
  <si>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</si>
  <si>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</si>
  <si>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</si>
  <si>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</si>
  <si>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</si>
  <si>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</si>
  <si>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POWF367</t>
  </si>
  <si>
    <t>INE134E08IQ5</t>
  </si>
  <si>
    <t>6.83% Power Finance Corporation Limited **</t>
  </si>
  <si>
    <t>NHPC61</t>
  </si>
  <si>
    <t>INE848E07690</t>
  </si>
  <si>
    <t>PGCI369</t>
  </si>
  <si>
    <t>INE752E07MN5</t>
  </si>
  <si>
    <t>POWF169</t>
  </si>
  <si>
    <t>INE134E08CU0</t>
  </si>
  <si>
    <t>PGCI382</t>
  </si>
  <si>
    <t>INE752E07MY2</t>
  </si>
  <si>
    <t>LICH352</t>
  </si>
  <si>
    <t>INE115A07FV0</t>
  </si>
  <si>
    <t>9.24% LIC Housing Finance Limited **</t>
  </si>
  <si>
    <t>LICH293</t>
  </si>
  <si>
    <t>INE115A07IA8</t>
  </si>
  <si>
    <t>8.65% LIC Housing Finance Limited **</t>
  </si>
  <si>
    <t>LICH266</t>
  </si>
  <si>
    <t>INE115A07EY7</t>
  </si>
  <si>
    <t>LICH281</t>
  </si>
  <si>
    <t>INE115A07HQ6</t>
  </si>
  <si>
    <t>PGCI337</t>
  </si>
  <si>
    <t>INE752E07KS8</t>
  </si>
  <si>
    <t>7.93% Power Grid Corporation of India Limited **</t>
  </si>
  <si>
    <t>LICH297</t>
  </si>
  <si>
    <t>INE115A07GK1</t>
  </si>
  <si>
    <t>8.61% LIC Housing Finance Limited **</t>
  </si>
  <si>
    <t>MMFS988</t>
  </si>
  <si>
    <t>INE774D07OA4</t>
  </si>
  <si>
    <t>8.8% Mahindra &amp; Mahindra Financial Services Limited **</t>
  </si>
  <si>
    <t>ENAM125</t>
  </si>
  <si>
    <t>INE891K07317</t>
  </si>
  <si>
    <t>7.8% Axis Finance Limited **</t>
  </si>
  <si>
    <t>MMFS998</t>
  </si>
  <si>
    <t>INE774D07PU9</t>
  </si>
  <si>
    <t>7.87% Mahindra &amp; Mahindra Financial Services Limited **</t>
  </si>
  <si>
    <t>RIND192</t>
  </si>
  <si>
    <t>INE002A08484</t>
  </si>
  <si>
    <t>6.78% Reliance Industries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</si>
  <si>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</si>
  <si>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</si>
  <si>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</si>
  <si>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</si>
  <si>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</si>
  <si>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</si>
  <si>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</si>
  <si>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8.7% Power Finance Corporation Limited **</t>
  </si>
  <si>
    <t>LICH263</t>
  </si>
  <si>
    <t>INE115A07GH7</t>
  </si>
  <si>
    <t>8.72% LIC Housing Finance Limited **</t>
  </si>
  <si>
    <t>LICH336</t>
  </si>
  <si>
    <t>INE115A07JY6</t>
  </si>
  <si>
    <t>8.3% LIC Housing Finance Limited **</t>
  </si>
  <si>
    <t>HDBF127</t>
  </si>
  <si>
    <t>INE756I07878</t>
  </si>
  <si>
    <t>BAFL588</t>
  </si>
  <si>
    <t>INE296A07OY4</t>
  </si>
  <si>
    <t>PGCI245</t>
  </si>
  <si>
    <t>INE752E07HI5</t>
  </si>
  <si>
    <t>8.64% Power Grid Corporation of India Limited **</t>
  </si>
  <si>
    <t>NTPC109</t>
  </si>
  <si>
    <t>INE733E07KB4</t>
  </si>
  <si>
    <t>8.1% NTPC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</si>
  <si>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</si>
  <si>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</si>
  <si>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</si>
  <si>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</si>
  <si>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</si>
  <si>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</si>
  <si>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</si>
  <si>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</si>
  <si>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</si>
  <si>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NTPC81</t>
  </si>
  <si>
    <t>INE733E07EP7</t>
  </si>
  <si>
    <t>8.93% NTPC Limited **</t>
  </si>
  <si>
    <t>PGCI350</t>
  </si>
  <si>
    <t>INE752E07LU2</t>
  </si>
  <si>
    <t>NTPC80</t>
  </si>
  <si>
    <t>INE733E07CF2</t>
  </si>
  <si>
    <t>8.78% NTPC Limited **</t>
  </si>
  <si>
    <t>PGCI235</t>
  </si>
  <si>
    <t>INE752E07GW8</t>
  </si>
  <si>
    <t>NHPC87</t>
  </si>
  <si>
    <t>INE848E07807</t>
  </si>
  <si>
    <t>8.5% NHPC Limited **</t>
  </si>
  <si>
    <t>POWF172</t>
  </si>
  <si>
    <t>INE134E08CX4</t>
  </si>
  <si>
    <t>8.7% Power Finance Corporation Limited</t>
  </si>
  <si>
    <t>LICH238</t>
  </si>
  <si>
    <t>INE115A07FB2</t>
  </si>
  <si>
    <t>IRLY208</t>
  </si>
  <si>
    <t>INE053F09FR6</t>
  </si>
  <si>
    <t>8.45% Indian Railway Finance Corporation Limited **</t>
  </si>
  <si>
    <t>HDFC849</t>
  </si>
  <si>
    <t>INE001A07OZ5</t>
  </si>
  <si>
    <t>LICH357</t>
  </si>
  <si>
    <t>INE115A07KI7</t>
  </si>
  <si>
    <t>HDFC887</t>
  </si>
  <si>
    <t>INE001A07PR9</t>
  </si>
  <si>
    <t>7.69% Housing Development Finance Corporation Limited **</t>
  </si>
  <si>
    <t>NHPC52</t>
  </si>
  <si>
    <t>INE848E07310</t>
  </si>
  <si>
    <t>PGCI310</t>
  </si>
  <si>
    <t>INE752E07JU6</t>
  </si>
  <si>
    <t>9.3% Power Grid Corporation of India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</si>
  <si>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</si>
  <si>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</si>
  <si>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</si>
  <si>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</si>
  <si>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</si>
  <si>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</si>
  <si>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</si>
  <si>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</si>
  <si>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</si>
  <si>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</si>
  <si>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</si>
  <si>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</si>
  <si>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IRLY234A</t>
  </si>
  <si>
    <t>INE053F09GP8</t>
  </si>
  <si>
    <t>NHPC75</t>
  </si>
  <si>
    <t>INE848E07617</t>
  </si>
  <si>
    <t>8.49% NHPC Limited **</t>
  </si>
  <si>
    <t>RECL156</t>
  </si>
  <si>
    <t>INE020B07ER1</t>
  </si>
  <si>
    <t>8.72% Rural Electrification Corporation Limited **</t>
  </si>
  <si>
    <t>LICH286</t>
  </si>
  <si>
    <t>INE115A07GM7</t>
  </si>
  <si>
    <t>8.75% LIC Housing Finance Limited **</t>
  </si>
  <si>
    <t>PGCI387</t>
  </si>
  <si>
    <t>INE752E07NM5</t>
  </si>
  <si>
    <t>HDBF131</t>
  </si>
  <si>
    <t>INE756I07910</t>
  </si>
  <si>
    <t>8.63% HDB Financial Services Limited **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</si>
  <si>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</si>
  <si>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</si>
  <si>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</si>
  <si>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</si>
  <si>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</si>
  <si>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</si>
  <si>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MMFS913</t>
  </si>
  <si>
    <t>INE774D07KB0</t>
  </si>
  <si>
    <t>MMFS924</t>
  </si>
  <si>
    <t>INE774D07KO3</t>
  </si>
  <si>
    <t>MMFS1034</t>
  </si>
  <si>
    <t>INE774D07KS4</t>
  </si>
  <si>
    <t>TASO117</t>
  </si>
  <si>
    <t>INE895D08741</t>
  </si>
  <si>
    <t>GRUH224</t>
  </si>
  <si>
    <t>INE580B07398</t>
  </si>
  <si>
    <t>7.68% Gruh Finance Limited **</t>
  </si>
  <si>
    <t>MAHV24</t>
  </si>
  <si>
    <t>INE244N07065</t>
  </si>
  <si>
    <t>8.19% Mahindra Vehicle Mfg Limited **</t>
  </si>
  <si>
    <t>MAHV25</t>
  </si>
  <si>
    <t>INE244N07057</t>
  </si>
  <si>
    <t>GRUH232</t>
  </si>
  <si>
    <t>INE580B07430</t>
  </si>
  <si>
    <t>7.4% Gruh Finance Limited</t>
  </si>
  <si>
    <t>IDF229</t>
  </si>
  <si>
    <t>IDF230</t>
  </si>
  <si>
    <t>IDF231</t>
  </si>
  <si>
    <t>ABFS01</t>
  </si>
  <si>
    <t>INE674K01013</t>
  </si>
  <si>
    <t>Aditya Birla Capital Limited</t>
  </si>
  <si>
    <t>CARL01</t>
  </si>
  <si>
    <t>INE752H01013</t>
  </si>
  <si>
    <t>CARE Ratings Limited</t>
  </si>
  <si>
    <t>OIILOCT17</t>
  </si>
  <si>
    <t>Oil India Limited October 2017 Future</t>
  </si>
  <si>
    <t>BKBA281</t>
  </si>
  <si>
    <t>INE028A08091</t>
  </si>
  <si>
    <t>9.14% Bank of Baroda</t>
  </si>
  <si>
    <t>CARE AA</t>
  </si>
  <si>
    <t>SBAI193</t>
  </si>
  <si>
    <t>INE062A08132</t>
  </si>
  <si>
    <t>8.75% State Bank of India **</t>
  </si>
  <si>
    <t>FDHD1052</t>
  </si>
  <si>
    <t>FDHD1068</t>
  </si>
  <si>
    <t>IDF232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</si>
  <si>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</si>
  <si>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</si>
  <si>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</si>
  <si>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</si>
  <si>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</si>
  <si>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</si>
  <si>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</si>
  <si>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TAPR26</t>
  </si>
  <si>
    <t>INE607M08048</t>
  </si>
  <si>
    <t>8.45% Tata Power Renewable Energy Limited **</t>
  </si>
  <si>
    <t>LTHF104</t>
  </si>
  <si>
    <t>INE476M07AY6</t>
  </si>
  <si>
    <t>IBHF513</t>
  </si>
  <si>
    <t>INE148I07GP4</t>
  </si>
  <si>
    <t>8.1% Indiabulls Housing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</si>
  <si>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</si>
  <si>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</si>
  <si>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</si>
  <si>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</si>
  <si>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</si>
  <si>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</si>
  <si>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</si>
  <si>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</si>
  <si>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MRHF60</t>
  </si>
  <si>
    <t>INE950O07131</t>
  </si>
  <si>
    <t>8.2% MAHINDRA RURAL HOUSING FINANCE **</t>
  </si>
  <si>
    <t>JMFP688</t>
  </si>
  <si>
    <t>INE523H07692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</si>
  <si>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</si>
  <si>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</si>
  <si>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</si>
  <si>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</si>
  <si>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</si>
  <si>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</si>
  <si>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</si>
  <si>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</si>
  <si>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</si>
  <si>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</si>
  <si>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</si>
  <si>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</si>
  <si>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VEMS26</t>
  </si>
  <si>
    <t>INE713G08046</t>
  </si>
  <si>
    <t>8.25% Vodafone Mobile Services Limited **</t>
  </si>
  <si>
    <t>IDF233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</si>
  <si>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</si>
  <si>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</si>
  <si>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</si>
  <si>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</si>
  <si>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</si>
  <si>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</si>
  <si>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</si>
  <si>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</si>
  <si>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</si>
  <si>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</si>
  <si>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</si>
  <si>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</si>
  <si>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</si>
  <si>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</si>
  <si>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</si>
  <si>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</si>
  <si>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</si>
  <si>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</si>
  <si>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</si>
  <si>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</si>
  <si>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</si>
  <si>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</si>
  <si>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</si>
  <si>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Focused Equity Fund (FEF)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</si>
  <si>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</si>
  <si>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</si>
  <si>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</si>
  <si>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</si>
  <si>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</si>
  <si>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</si>
  <si>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</si>
  <si>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</si>
  <si>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</si>
  <si>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</si>
  <si>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</si>
  <si>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</si>
  <si>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</si>
  <si>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</si>
  <si>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</si>
  <si>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</si>
  <si>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</si>
  <si>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</si>
  <si>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</si>
  <si>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</si>
  <si>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</si>
  <si>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</si>
  <si>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</si>
  <si>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</si>
  <si>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</si>
  <si>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</si>
  <si>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</si>
  <si>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</si>
  <si>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</si>
  <si>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</si>
  <si>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</si>
  <si>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PORTFOLIO STATEMENT AS ON SEPTEMBER 30, 2017</t>
  </si>
  <si>
    <t>IDFC Banking &amp; Psu Debt Fund (IDFC BDF)</t>
  </si>
  <si>
    <t>Cash / Bank Balance</t>
  </si>
  <si>
    <t>Net Receivables/Payables</t>
  </si>
  <si>
    <t>$</t>
  </si>
  <si>
    <t>Foreign Securities/overseas ETFs</t>
  </si>
  <si>
    <t>Tata Motors Limited (DVR Shares) October 2017 Future</t>
  </si>
  <si>
    <t>7.9% Tata Sons Limited **</t>
  </si>
  <si>
    <t>Mahindra Rural Housing Finance **</t>
  </si>
  <si>
    <t>7.73% Mahindra Rural Housing Finance **</t>
  </si>
  <si>
    <t>7.085% LIC Housing Finance Limited **</t>
  </si>
  <si>
    <t>7.1453% Kotak Mahindra Prime Limited **</t>
  </si>
  <si>
    <t>7.5072% LIC Housing Finance Limited **</t>
  </si>
  <si>
    <t>7.6225% Mahindra &amp; Mahindra Financial Services Limited **</t>
  </si>
  <si>
    <t>7.6342% Mahindra &amp; Mahindra Financial Services Limited **</t>
  </si>
  <si>
    <t>7.6314% Mahindra &amp; Mahindra Financial Services Limited **</t>
  </si>
  <si>
    <t>7.6621% Kotak Mahindra Prime Limited **</t>
  </si>
  <si>
    <t>7.6540% Kotak Mahindra Prime Limited **</t>
  </si>
  <si>
    <t>7.6932% Kotak Mahindra Prime Limited **</t>
  </si>
  <si>
    <t>7.7125% Shriram Transport Finance Company Limited **</t>
  </si>
  <si>
    <t>7.7671% Kotak Mahindra Investments Limited **</t>
  </si>
  <si>
    <t>7.7612% Kotak Mahindra Prime Limited **</t>
  </si>
  <si>
    <t>7.7605% Kotak Mahindra Prime Limited **</t>
  </si>
  <si>
    <t>7.8425% Bajaj Finance Limited **</t>
  </si>
  <si>
    <t>7.8409% Bajaj Finance Limited **</t>
  </si>
  <si>
    <t>7.813% LIC Housing Finance Limited **</t>
  </si>
  <si>
    <t>7.8966% Kotak Mahindra Prime Limited **</t>
  </si>
  <si>
    <t>7.9585% Cholamandalam Investment and Finance Company Limited **</t>
  </si>
  <si>
    <t>7.9558% Sundaram BNP Paribas Home Finance Limited **</t>
  </si>
  <si>
    <t>8.055% HDB Financial Services Limited **</t>
  </si>
  <si>
    <t>8.3347% Kotak Mahindra Prime Limited **</t>
  </si>
  <si>
    <t>8.4833% L &amp; T Infrastructure Finance Company Limited **</t>
  </si>
  <si>
    <t>8.5371% JM Financial Products  Limited **</t>
  </si>
  <si>
    <t>8.6414% L &amp; T Infrastructure Finance Company Limited **</t>
  </si>
  <si>
    <t>8.6625% HDB Financial Services Limited **</t>
  </si>
  <si>
    <t>8.6967% Mahindra &amp; Mahindra Financial Services Limited **</t>
  </si>
  <si>
    <t>8.6964% Mahindra &amp; Mahindra Financial Services Limited **</t>
  </si>
  <si>
    <t>8.696% Shriram Transport Finance Company Limited **</t>
  </si>
  <si>
    <t>8.6846% JM Financial Products  Limited **</t>
  </si>
  <si>
    <t>8.7022% LIC Housing Finance Limited **</t>
  </si>
  <si>
    <t>8.7808% Kotak Mahindra Prime Limited **</t>
  </si>
  <si>
    <t>8.8145% JM Financial Products  Limited **</t>
  </si>
  <si>
    <t>8.8205% HDB Financial Services Limited **</t>
  </si>
  <si>
    <t>8.8394% HDB Financial Services Limited **</t>
  </si>
  <si>
    <t>8.8920% Bajaj Finance Limited **</t>
  </si>
  <si>
    <t>8.8896% Bajaj Finance Limited **</t>
  </si>
  <si>
    <t>8.8476% Bajaj Finance Limited **</t>
  </si>
  <si>
    <t>8.8803% JM Financial Products  Limited **</t>
  </si>
  <si>
    <t>8.9893% Cholamandalam Investment and Finance Company Limited **</t>
  </si>
  <si>
    <t>9.0014% L &amp; T Infrastructure Finance Company Limited **</t>
  </si>
  <si>
    <t>9.0109% Cholamandalam Investment and Finance Company Limited **</t>
  </si>
  <si>
    <t>9.2205% L&amp;T Finance Limited **</t>
  </si>
  <si>
    <t>9.7705% LIC Housing Finance Limited **</t>
  </si>
  <si>
    <t>9.7624% LIC Housing Finance Limited **</t>
  </si>
  <si>
    <t>Prataap Snacks Limited **</t>
  </si>
  <si>
    <t>NIl</t>
  </si>
  <si>
    <t>IDFC  Money Manager Fund - Investment Plan-Direct Plan - Growth</t>
  </si>
  <si>
    <t>IDFC Government Securities Fund - Short Term -Direct Plan-Growth</t>
  </si>
  <si>
    <t>IDFC Super Saver Income Fund - Short Term-Direct Plan-Growth</t>
  </si>
  <si>
    <t>Aditya Birla SL Top 100 Fund  - Direct Plan - Growth</t>
  </si>
  <si>
    <t>HDFC Top 200 Fund - Direct Plan - Growth</t>
  </si>
  <si>
    <t>HDFC Cap Builder Fund - Direct Plan - Growth</t>
  </si>
  <si>
    <t>Reliance Growth Fund - Direct Plan - Growth</t>
  </si>
  <si>
    <t>IDFC Ultra Short Term Fund- Direct Plan - Growth</t>
  </si>
  <si>
    <t>ICICI Prudential Short Term Gilt Fund-Direct Plan - Growth</t>
  </si>
  <si>
    <t>HDFC Gilt Fund Short Term - Direct Plan - Growth</t>
  </si>
  <si>
    <t>SBI Magnum Gilt Fund-Short Term-Direct Plan - Growth</t>
  </si>
  <si>
    <t>Kotak Emerging Equity Scheme - Direct Plan - Growth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</si>
</sst>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2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sz val="10"/>
      <color theme="0"/>
      <name val="SansSerif"/>
    </font>
    <font>
      <b/>
      <sz val="9"/>
      <color theme="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80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7" fillId="0" borderId="6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left" vertical="top" wrapText="1"/>
    </xf>
    <xf numFmtId="0" fontId="7" fillId="0" borderId="10" xfId="0" applyNumberFormat="1" applyFont="1" applyFill="1" applyBorder="1" applyAlignment="1" applyProtection="1">
      <alignment horizontal="left" vertical="top" wrapText="1"/>
    </xf>
    <xf numFmtId="164" fontId="7" fillId="0" borderId="10" xfId="0" applyNumberFormat="1" applyFont="1" applyFill="1" applyBorder="1" applyAlignment="1" applyProtection="1">
      <alignment horizontal="right" vertical="top" wrapText="1"/>
    </xf>
    <xf numFmtId="165" fontId="7" fillId="0" borderId="11" xfId="0" applyNumberFormat="1" applyFont="1" applyFill="1" applyBorder="1" applyAlignment="1" applyProtection="1">
      <alignment horizontal="right" vertical="top" wrapText="1"/>
    </xf>
    <xf numFmtId="0" fontId="8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left" vertical="top"/>
    </xf>
    <xf numFmtId="0" fontId="1" fillId="0" borderId="6" xfId="0" applyNumberFormat="1" applyFont="1" applyFill="1" applyBorder="1" applyAlignment="1" applyProtection="1">
      <alignment horizontal="left" vertical="top"/>
    </xf>
    <xf numFmtId="0" fontId="3" fillId="0" borderId="7" xfId="0" applyNumberFormat="1" applyFont="1" applyFill="1" applyBorder="1" applyAlignment="1" applyProtection="1">
      <alignment horizontal="left" vertical="top"/>
    </xf>
    <xf numFmtId="0" fontId="3" fillId="0" borderId="8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3" fillId="0" borderId="6" xfId="0" applyNumberFormat="1" applyFont="1" applyFill="1" applyBorder="1" applyAlignment="1" applyProtection="1">
      <alignment horizontal="left" vertical="top"/>
    </xf>
    <xf numFmtId="3" fontId="3" fillId="0" borderId="7" xfId="0" applyNumberFormat="1" applyFont="1" applyFill="1" applyBorder="1" applyAlignment="1" applyProtection="1">
      <alignment horizontal="right" vertical="top"/>
    </xf>
    <xf numFmtId="164" fontId="3" fillId="0" borderId="7" xfId="0" applyNumberFormat="1" applyFont="1" applyFill="1" applyBorder="1" applyAlignment="1" applyProtection="1">
      <alignment horizontal="right" vertical="top"/>
    </xf>
    <xf numFmtId="165" fontId="3" fillId="0" borderId="8" xfId="0" applyNumberFormat="1" applyFont="1" applyFill="1" applyBorder="1" applyAlignment="1" applyProtection="1">
      <alignment horizontal="right" vertical="top"/>
    </xf>
    <xf numFmtId="0" fontId="1" fillId="0" borderId="9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left" vertical="top"/>
    </xf>
    <xf numFmtId="164" fontId="1" fillId="0" borderId="10" xfId="0" applyNumberFormat="1" applyFont="1" applyFill="1" applyBorder="1" applyAlignment="1" applyProtection="1">
      <alignment horizontal="right" vertical="top"/>
    </xf>
    <xf numFmtId="165" fontId="1" fillId="0" borderId="11" xfId="0" applyNumberFormat="1" applyFont="1" applyFill="1" applyBorder="1" applyAlignment="1" applyProtection="1">
      <alignment horizontal="right" vertical="top"/>
    </xf>
    <xf numFmtId="0" fontId="3" fillId="0" borderId="10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right" vertical="top"/>
    </xf>
    <xf numFmtId="0" fontId="1" fillId="0" borderId="11" xfId="0" applyNumberFormat="1" applyFont="1" applyFill="1" applyBorder="1" applyAlignment="1" applyProtection="1">
      <alignment horizontal="right" vertical="top"/>
    </xf>
    <xf numFmtId="0" fontId="3" fillId="0" borderId="9" xfId="0" applyNumberFormat="1" applyFont="1" applyFill="1" applyBorder="1" applyAlignment="1" applyProtection="1">
      <alignment horizontal="left" vertical="top"/>
    </xf>
    <xf numFmtId="0" fontId="6" fillId="0" borderId="5" xfId="0" applyNumberFormat="1" applyFont="1" applyFill="1" applyBorder="1" applyAlignment="1" applyProtection="1">
      <alignment horizontal="left" vertical="top"/>
    </xf>
    <xf numFmtId="0" fontId="7" fillId="0" borderId="6" xfId="0" applyNumberFormat="1" applyFont="1" applyFill="1" applyBorder="1" applyAlignment="1" applyProtection="1">
      <alignment horizontal="left" vertical="top"/>
    </xf>
    <xf numFmtId="0" fontId="6" fillId="0" borderId="7" xfId="0" applyNumberFormat="1" applyFont="1" applyFill="1" applyBorder="1" applyAlignment="1" applyProtection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7" fillId="0" borderId="9" xfId="0" applyNumberFormat="1" applyFont="1" applyFill="1" applyBorder="1" applyAlignment="1" applyProtection="1">
      <alignment horizontal="left" vertical="top"/>
    </xf>
    <xf numFmtId="0" fontId="7" fillId="0" borderId="10" xfId="0" applyNumberFormat="1" applyFont="1" applyFill="1" applyBorder="1" applyAlignment="1" applyProtection="1">
      <alignment horizontal="left" vertical="top"/>
    </xf>
    <xf numFmtId="164" fontId="7" fillId="0" borderId="10" xfId="0" applyNumberFormat="1" applyFont="1" applyFill="1" applyBorder="1" applyAlignment="1" applyProtection="1">
      <alignment horizontal="right" vertical="top"/>
    </xf>
    <xf numFmtId="165" fontId="7" fillId="0" borderId="11" xfId="0" applyNumberFormat="1" applyFont="1" applyFill="1" applyBorder="1" applyAlignment="1" applyProtection="1">
      <alignment horizontal="right" vertical="top"/>
    </xf>
    <xf numFmtId="0" fontId="3" fillId="0" borderId="12" xfId="0" applyNumberFormat="1" applyFont="1" applyFill="1" applyBorder="1" applyAlignment="1" applyProtection="1">
      <alignment horizontal="left" vertical="top"/>
    </xf>
    <xf numFmtId="164" fontId="1" fillId="0" borderId="12" xfId="0" applyNumberFormat="1" applyFont="1" applyFill="1" applyBorder="1" applyAlignment="1" applyProtection="1">
      <alignment horizontal="right" vertical="top"/>
    </xf>
    <xf numFmtId="165" fontId="1" fillId="0" borderId="13" xfId="0" applyNumberFormat="1" applyFont="1" applyFill="1" applyBorder="1" applyAlignment="1" applyProtection="1">
      <alignment horizontal="right" vertical="top"/>
    </xf>
    <xf numFmtId="0" fontId="1" fillId="0" borderId="7" xfId="0" applyNumberFormat="1" applyFont="1" applyFill="1" applyBorder="1" applyAlignment="1" applyProtection="1">
      <alignment horizontal="left" vertical="top"/>
    </xf>
    <xf numFmtId="0" fontId="3" fillId="0" borderId="7" xfId="0" applyNumberFormat="1" applyFont="1" applyFill="1" applyBorder="1" applyAlignment="1" applyProtection="1">
      <alignment horizontal="right" vertical="top"/>
    </xf>
    <xf numFmtId="0" fontId="3" fillId="0" borderId="14" xfId="0" applyNumberFormat="1" applyFont="1" applyFill="1" applyBorder="1" applyAlignment="1" applyProtection="1">
      <alignment horizontal="left" vertical="top"/>
    </xf>
    <xf numFmtId="0" fontId="1" fillId="0" borderId="15" xfId="0" applyNumberFormat="1" applyFont="1" applyFill="1" applyBorder="1" applyAlignment="1" applyProtection="1">
      <alignment horizontal="left" vertical="top"/>
    </xf>
    <xf numFmtId="0" fontId="3" fillId="0" borderId="16" xfId="0" applyNumberFormat="1" applyFont="1" applyFill="1" applyBorder="1" applyAlignment="1" applyProtection="1">
      <alignment horizontal="left" vertical="top"/>
    </xf>
    <xf numFmtId="164" fontId="1" fillId="0" borderId="16" xfId="0" applyNumberFormat="1" applyFont="1" applyFill="1" applyBorder="1" applyAlignment="1" applyProtection="1">
      <alignment horizontal="right" vertical="top"/>
    </xf>
    <xf numFmtId="165" fontId="1" fillId="0" borderId="17" xfId="0" applyNumberFormat="1" applyFont="1" applyFill="1" applyBorder="1" applyAlignment="1" applyProtection="1">
      <alignment horizontal="righ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166" fontId="3" fillId="0" borderId="7" xfId="0" applyNumberFormat="1" applyFont="1" applyFill="1" applyBorder="1" applyAlignment="1" applyProtection="1">
      <alignment horizontal="right" vertical="top"/>
    </xf>
    <xf numFmtId="0" fontId="3" fillId="0" borderId="6" xfId="0" applyNumberFormat="1" applyFont="1" applyFill="1" applyBorder="1" applyAlignment="1" applyProtection="1">
      <alignment vertical="top"/>
    </xf>
    <xf numFmtId="0" fontId="3" fillId="0" borderId="7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1" fillId="0" borderId="10" xfId="0" applyNumberFormat="1" applyFont="1" applyFill="1" applyBorder="1" applyAlignment="1" applyProtection="1">
      <alignment vertical="top"/>
    </xf>
    <xf numFmtId="0" fontId="3" fillId="0" borderId="10" xfId="0" applyNumberFormat="1" applyFont="1" applyFill="1" applyBorder="1" applyAlignment="1" applyProtection="1">
      <alignment vertical="top"/>
    </xf>
    <xf numFmtId="0" fontId="1" fillId="0" borderId="6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9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39" fontId="2" fillId="0" borderId="0" xfId="0" applyNumberFormat="1" applyFont="1" applyFill="1" applyBorder="1" applyAlignment="1" applyProtection="1">
      <alignment horizontal="left" vertical="top"/>
    </xf>
    <xf numFmtId="4" fontId="2" fillId="0" borderId="0" xfId="0" applyNumberFormat="1" applyFont="1" applyFill="1" applyBorder="1" applyAlignment="1" applyProtection="1">
      <alignment horizontal="left" vertical="top"/>
    </xf>
    <xf numFmtId="165" fontId="6" fillId="0" borderId="8" xfId="0" applyNumberFormat="1" applyFont="1" applyFill="1" applyBorder="1" applyAlignment="1" applyProtection="1">
      <alignment horizontal="right" vertical="top"/>
    </xf>
    <xf numFmtId="0" fontId="6" fillId="0" borderId="6" xfId="0" applyNumberFormat="1" applyFont="1" applyFill="1" applyBorder="1" applyAlignment="1" applyProtection="1">
      <alignment horizontal="left" vertical="top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left" vertical="top" wrapText="1"/>
    </xf>
    <xf numFmtId="164" fontId="7" fillId="0" borderId="7" xfId="0" applyNumberFormat="1" applyFont="1" applyFill="1" applyBorder="1" applyAlignment="1" applyProtection="1">
      <alignment horizontal="right" vertical="top" wrapText="1"/>
    </xf>
    <xf numFmtId="165" fontId="7" fillId="0" borderId="8" xfId="0" applyNumberFormat="1" applyFont="1" applyFill="1" applyBorder="1" applyAlignment="1" applyProtection="1">
      <alignment horizontal="right" vertical="top" wrapText="1"/>
    </xf>
    <xf numFmtId="0" fontId="6" fillId="0" borderId="8" xfId="0" applyNumberFormat="1" applyFont="1" applyFill="1" applyBorder="1" applyAlignment="1" applyProtection="1">
      <alignment horizontal="right" vertical="top"/>
    </xf>
    <xf numFmtId="165" fontId="7" fillId="0" borderId="13" xfId="0" applyNumberFormat="1" applyFont="1" applyFill="1" applyBorder="1" applyAlignment="1" applyProtection="1">
      <alignment horizontal="right" vertical="top"/>
    </xf>
    <xf numFmtId="0" fontId="11" fillId="0" borderId="7" xfId="0" applyNumberFormat="1" applyFont="1" applyFill="1" applyBorder="1" applyAlignment="1" applyProtection="1">
      <alignment horizontal="right" vertical="top"/>
    </xf>
    <xf numFmtId="0" fontId="11" fillId="0" borderId="8" xfId="0" applyNumberFormat="1" applyFont="1" applyFill="1" applyBorder="1" applyAlignment="1" applyProtection="1">
      <alignment horizontal="right" vertical="top"/>
    </xf>
    <xf numFmtId="165" fontId="11" fillId="0" borderId="11" xfId="0" applyNumberFormat="1" applyFont="1" applyFill="1" applyBorder="1" applyAlignment="1" applyProtection="1">
      <alignment horizontal="right" vertical="top"/>
    </xf>
    <xf numFmtId="165" fontId="1" fillId="0" borderId="13" xfId="0" applyNumberFormat="1" applyFont="1" applyFill="1" applyBorder="1" applyAlignment="1" applyProtection="1">
      <alignment horizontal="center" vertical="top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88"/>
  <sheetViews>
    <sheetView showGridLines="0" tabSelected="1" zoomScaleNormal="100" workbookViewId="0"/>
  </sheetViews>
  <sheetFormatPr defaultRowHeight="12.75"/>
  <cols>
    <col min="1" max="1" width="9.85546875" style="2" bestFit="1" customWidth="1"/>
    <col min="2" max="2" width="47.7109375" style="2" bestFit="1" customWidth="1"/>
    <col min="3" max="3" width="14" style="2" bestFit="1" customWidth="1"/>
    <col min="4" max="4" width="15.425781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Cash Fund (CF)</v>
      </c>
      <c r="C4" s="79"/>
      <c r="D4" s="79"/>
      <c r="E4" s="79"/>
      <c r="F4" s="79"/>
      <c r="G4" s="79"/>
    </row>
    <row r="5" spans="1:7" s="8" customFormat="1" ht="15.95" customHeight="1">
      <c r="A5" s="63" t="s">
        <v>0</v>
      </c>
      <c r="B5" s="64" t="s">
        <v>2836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12</v>
      </c>
      <c r="B12" s="21" t="s">
        <v>14</v>
      </c>
      <c r="C12" s="16" t="s">
        <v>13</v>
      </c>
      <c r="D12" s="18" t="s">
        <v>15</v>
      </c>
      <c r="E12" s="22">
        <v>4500000</v>
      </c>
      <c r="F12" s="23">
        <v>4505.1099999999997</v>
      </c>
      <c r="G12" s="24">
        <v>5.4000000000000003E-3</v>
      </c>
    </row>
    <row r="13" spans="1:7" ht="12.95" customHeight="1">
      <c r="A13" s="20" t="s">
        <v>16</v>
      </c>
      <c r="B13" s="21" t="s">
        <v>18</v>
      </c>
      <c r="C13" s="16" t="s">
        <v>17</v>
      </c>
      <c r="D13" s="18" t="s">
        <v>15</v>
      </c>
      <c r="E13" s="22">
        <v>1000000</v>
      </c>
      <c r="F13" s="23">
        <v>1001.39</v>
      </c>
      <c r="G13" s="24">
        <v>1.1999999999999999E-3</v>
      </c>
    </row>
    <row r="14" spans="1:7" ht="12.95" customHeight="1">
      <c r="A14" s="9"/>
      <c r="B14" s="26" t="s">
        <v>19</v>
      </c>
      <c r="C14" s="25" t="s">
        <v>2</v>
      </c>
      <c r="D14" s="26" t="s">
        <v>2</v>
      </c>
      <c r="E14" s="26" t="s">
        <v>2</v>
      </c>
      <c r="F14" s="27">
        <v>5506.5</v>
      </c>
      <c r="G14" s="28">
        <v>6.6E-3</v>
      </c>
    </row>
    <row r="15" spans="1:7" ht="12.95" customHeight="1">
      <c r="A15" s="9"/>
      <c r="B15" s="17" t="s">
        <v>20</v>
      </c>
      <c r="C15" s="16" t="s">
        <v>2</v>
      </c>
      <c r="D15" s="29" t="s">
        <v>2</v>
      </c>
      <c r="E15" s="29" t="s">
        <v>2</v>
      </c>
      <c r="F15" s="30" t="s">
        <v>21</v>
      </c>
      <c r="G15" s="31" t="s">
        <v>21</v>
      </c>
    </row>
    <row r="16" spans="1:7" ht="12.95" customHeight="1">
      <c r="A16" s="9"/>
      <c r="B16" s="25" t="s">
        <v>19</v>
      </c>
      <c r="C16" s="32" t="s">
        <v>2</v>
      </c>
      <c r="D16" s="29" t="s">
        <v>2</v>
      </c>
      <c r="E16" s="29" t="s">
        <v>2</v>
      </c>
      <c r="F16" s="30" t="s">
        <v>21</v>
      </c>
      <c r="G16" s="31" t="s">
        <v>21</v>
      </c>
    </row>
    <row r="17" spans="1:7" ht="12.95" customHeight="1">
      <c r="A17" s="9"/>
      <c r="B17" s="34" t="s">
        <v>2837</v>
      </c>
      <c r="C17" s="33" t="s">
        <v>2</v>
      </c>
      <c r="D17" s="35" t="s">
        <v>2</v>
      </c>
      <c r="E17" s="35" t="s">
        <v>2</v>
      </c>
      <c r="F17" s="35" t="s">
        <v>2</v>
      </c>
      <c r="G17" s="36" t="s">
        <v>2</v>
      </c>
    </row>
    <row r="18" spans="1:7" ht="12.95" customHeight="1">
      <c r="A18" s="37"/>
      <c r="B18" s="39" t="s">
        <v>19</v>
      </c>
      <c r="C18" s="38" t="s">
        <v>2</v>
      </c>
      <c r="D18" s="39" t="s">
        <v>2</v>
      </c>
      <c r="E18" s="39" t="s">
        <v>2</v>
      </c>
      <c r="F18" s="40" t="s">
        <v>21</v>
      </c>
      <c r="G18" s="41" t="s">
        <v>21</v>
      </c>
    </row>
    <row r="19" spans="1:7" ht="12.95" customHeight="1">
      <c r="A19" s="9"/>
      <c r="B19" s="26" t="s">
        <v>22</v>
      </c>
      <c r="C19" s="32" t="s">
        <v>2</v>
      </c>
      <c r="D19" s="29" t="s">
        <v>2</v>
      </c>
      <c r="E19" s="42" t="s">
        <v>2</v>
      </c>
      <c r="F19" s="43">
        <v>5506.5</v>
      </c>
      <c r="G19" s="44">
        <v>6.6E-3</v>
      </c>
    </row>
    <row r="20" spans="1:7" ht="12.95" customHeight="1">
      <c r="A20" s="9"/>
      <c r="B20" s="17" t="s">
        <v>23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24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25</v>
      </c>
      <c r="B22" s="21" t="s">
        <v>27</v>
      </c>
      <c r="C22" s="16" t="s">
        <v>26</v>
      </c>
      <c r="D22" s="18" t="s">
        <v>28</v>
      </c>
      <c r="E22" s="22">
        <v>45000000</v>
      </c>
      <c r="F22" s="23">
        <v>44471.03</v>
      </c>
      <c r="G22" s="24">
        <v>5.2900000000000003E-2</v>
      </c>
    </row>
    <row r="23" spans="1:7" ht="12.95" customHeight="1">
      <c r="A23" s="20" t="s">
        <v>29</v>
      </c>
      <c r="B23" s="21" t="s">
        <v>31</v>
      </c>
      <c r="C23" s="16" t="s">
        <v>30</v>
      </c>
      <c r="D23" s="18" t="s">
        <v>32</v>
      </c>
      <c r="E23" s="22">
        <v>30000000</v>
      </c>
      <c r="F23" s="23">
        <v>29601.96</v>
      </c>
      <c r="G23" s="24">
        <v>3.5200000000000002E-2</v>
      </c>
    </row>
    <row r="24" spans="1:7" ht="12.95" customHeight="1">
      <c r="A24" s="20" t="s">
        <v>33</v>
      </c>
      <c r="B24" s="21" t="s">
        <v>35</v>
      </c>
      <c r="C24" s="16" t="s">
        <v>34</v>
      </c>
      <c r="D24" s="18" t="s">
        <v>32</v>
      </c>
      <c r="E24" s="22">
        <v>15000000</v>
      </c>
      <c r="F24" s="23">
        <v>14850.72</v>
      </c>
      <c r="G24" s="24">
        <v>1.77E-2</v>
      </c>
    </row>
    <row r="25" spans="1:7" ht="12.95" customHeight="1">
      <c r="A25" s="20" t="s">
        <v>36</v>
      </c>
      <c r="B25" s="21" t="s">
        <v>38</v>
      </c>
      <c r="C25" s="16" t="s">
        <v>37</v>
      </c>
      <c r="D25" s="18" t="s">
        <v>28</v>
      </c>
      <c r="E25" s="22">
        <v>10000000</v>
      </c>
      <c r="F25" s="23">
        <v>9901.93</v>
      </c>
      <c r="G25" s="24">
        <v>1.18E-2</v>
      </c>
    </row>
    <row r="26" spans="1:7" ht="12.95" customHeight="1">
      <c r="A26" s="20" t="s">
        <v>39</v>
      </c>
      <c r="B26" s="21" t="s">
        <v>27</v>
      </c>
      <c r="C26" s="16" t="s">
        <v>40</v>
      </c>
      <c r="D26" s="18" t="s">
        <v>28</v>
      </c>
      <c r="E26" s="22">
        <v>7500000</v>
      </c>
      <c r="F26" s="23">
        <v>7420.44</v>
      </c>
      <c r="G26" s="24">
        <v>8.8000000000000005E-3</v>
      </c>
    </row>
    <row r="27" spans="1:7" ht="12.95" customHeight="1">
      <c r="A27" s="9"/>
      <c r="B27" s="17" t="s">
        <v>41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42</v>
      </c>
      <c r="B28" s="21" t="s">
        <v>44</v>
      </c>
      <c r="C28" s="16" t="s">
        <v>43</v>
      </c>
      <c r="D28" s="18" t="s">
        <v>32</v>
      </c>
      <c r="E28" s="22">
        <v>50000000</v>
      </c>
      <c r="F28" s="23">
        <v>49609.25</v>
      </c>
      <c r="G28" s="24">
        <v>5.8999999999999997E-2</v>
      </c>
    </row>
    <row r="29" spans="1:7" ht="12.95" customHeight="1">
      <c r="A29" s="20" t="s">
        <v>45</v>
      </c>
      <c r="B29" s="21" t="s">
        <v>47</v>
      </c>
      <c r="C29" s="16" t="s">
        <v>46</v>
      </c>
      <c r="D29" s="18" t="s">
        <v>48</v>
      </c>
      <c r="E29" s="22">
        <v>40000000</v>
      </c>
      <c r="F29" s="23">
        <v>39699.519999999997</v>
      </c>
      <c r="G29" s="24">
        <v>4.7199999999999999E-2</v>
      </c>
    </row>
    <row r="30" spans="1:7" ht="12.95" customHeight="1">
      <c r="A30" s="20" t="s">
        <v>49</v>
      </c>
      <c r="B30" s="21" t="s">
        <v>51</v>
      </c>
      <c r="C30" s="16" t="s">
        <v>50</v>
      </c>
      <c r="D30" s="18" t="s">
        <v>32</v>
      </c>
      <c r="E30" s="22">
        <v>32500000</v>
      </c>
      <c r="F30" s="23">
        <v>32331.42</v>
      </c>
      <c r="G30" s="24">
        <v>3.85E-2</v>
      </c>
    </row>
    <row r="31" spans="1:7" ht="12.95" customHeight="1">
      <c r="A31" s="20" t="s">
        <v>52</v>
      </c>
      <c r="B31" s="21" t="s">
        <v>54</v>
      </c>
      <c r="C31" s="16" t="s">
        <v>53</v>
      </c>
      <c r="D31" s="18" t="s">
        <v>28</v>
      </c>
      <c r="E31" s="22">
        <v>29000000</v>
      </c>
      <c r="F31" s="23">
        <v>28804.48</v>
      </c>
      <c r="G31" s="24">
        <v>3.4299999999999997E-2</v>
      </c>
    </row>
    <row r="32" spans="1:7" ht="12.95" customHeight="1">
      <c r="A32" s="20" t="s">
        <v>55</v>
      </c>
      <c r="B32" s="21" t="s">
        <v>51</v>
      </c>
      <c r="C32" s="16" t="s">
        <v>56</v>
      </c>
      <c r="D32" s="18" t="s">
        <v>32</v>
      </c>
      <c r="E32" s="22">
        <v>27500000</v>
      </c>
      <c r="F32" s="23">
        <v>27283.74</v>
      </c>
      <c r="G32" s="24">
        <v>3.2500000000000001E-2</v>
      </c>
    </row>
    <row r="33" spans="1:7" ht="12.95" customHeight="1">
      <c r="A33" s="20" t="s">
        <v>57</v>
      </c>
      <c r="B33" s="21" t="s">
        <v>59</v>
      </c>
      <c r="C33" s="16" t="s">
        <v>58</v>
      </c>
      <c r="D33" s="18" t="s">
        <v>32</v>
      </c>
      <c r="E33" s="22">
        <v>27500000</v>
      </c>
      <c r="F33" s="23">
        <v>27226.1</v>
      </c>
      <c r="G33" s="24">
        <v>3.2399999999999998E-2</v>
      </c>
    </row>
    <row r="34" spans="1:7" ht="12.95" customHeight="1">
      <c r="A34" s="20" t="s">
        <v>60</v>
      </c>
      <c r="B34" s="21" t="s">
        <v>62</v>
      </c>
      <c r="C34" s="16" t="s">
        <v>61</v>
      </c>
      <c r="D34" s="18" t="s">
        <v>48</v>
      </c>
      <c r="E34" s="22">
        <v>25000000</v>
      </c>
      <c r="F34" s="23">
        <v>24898.75</v>
      </c>
      <c r="G34" s="24">
        <v>2.9600000000000001E-2</v>
      </c>
    </row>
    <row r="35" spans="1:7" ht="12.95" customHeight="1">
      <c r="A35" s="20" t="s">
        <v>63</v>
      </c>
      <c r="B35" s="21" t="s">
        <v>65</v>
      </c>
      <c r="C35" s="16" t="s">
        <v>64</v>
      </c>
      <c r="D35" s="18" t="s">
        <v>28</v>
      </c>
      <c r="E35" s="22">
        <v>25000000</v>
      </c>
      <c r="F35" s="23">
        <v>24744.7</v>
      </c>
      <c r="G35" s="24">
        <v>2.9399999999999999E-2</v>
      </c>
    </row>
    <row r="36" spans="1:7" ht="12.95" customHeight="1">
      <c r="A36" s="20" t="s">
        <v>66</v>
      </c>
      <c r="B36" s="21" t="s">
        <v>68</v>
      </c>
      <c r="C36" s="16" t="s">
        <v>67</v>
      </c>
      <c r="D36" s="18" t="s">
        <v>48</v>
      </c>
      <c r="E36" s="22">
        <v>20000000</v>
      </c>
      <c r="F36" s="23">
        <v>19891.66</v>
      </c>
      <c r="G36" s="24">
        <v>2.3699999999999999E-2</v>
      </c>
    </row>
    <row r="37" spans="1:7" ht="12.95" customHeight="1">
      <c r="A37" s="20" t="s">
        <v>69</v>
      </c>
      <c r="B37" s="21" t="s">
        <v>71</v>
      </c>
      <c r="C37" s="16" t="s">
        <v>70</v>
      </c>
      <c r="D37" s="18" t="s">
        <v>32</v>
      </c>
      <c r="E37" s="22">
        <v>17500000</v>
      </c>
      <c r="F37" s="23">
        <v>17377.009999999998</v>
      </c>
      <c r="G37" s="24">
        <v>2.07E-2</v>
      </c>
    </row>
    <row r="38" spans="1:7" ht="12.95" customHeight="1">
      <c r="A38" s="20" t="s">
        <v>72</v>
      </c>
      <c r="B38" s="21" t="s">
        <v>74</v>
      </c>
      <c r="C38" s="16" t="s">
        <v>73</v>
      </c>
      <c r="D38" s="18" t="s">
        <v>32</v>
      </c>
      <c r="E38" s="22">
        <v>15000000</v>
      </c>
      <c r="F38" s="23">
        <v>14908.26</v>
      </c>
      <c r="G38" s="24">
        <v>1.77E-2</v>
      </c>
    </row>
    <row r="39" spans="1:7" ht="12.95" customHeight="1">
      <c r="A39" s="20" t="s">
        <v>75</v>
      </c>
      <c r="B39" s="21" t="s">
        <v>77</v>
      </c>
      <c r="C39" s="16" t="s">
        <v>76</v>
      </c>
      <c r="D39" s="18" t="s">
        <v>48</v>
      </c>
      <c r="E39" s="22">
        <v>15000000</v>
      </c>
      <c r="F39" s="23">
        <v>14900.28</v>
      </c>
      <c r="G39" s="24">
        <v>1.77E-2</v>
      </c>
    </row>
    <row r="40" spans="1:7" ht="12.95" customHeight="1">
      <c r="A40" s="20" t="s">
        <v>78</v>
      </c>
      <c r="B40" s="21" t="s">
        <v>80</v>
      </c>
      <c r="C40" s="16" t="s">
        <v>79</v>
      </c>
      <c r="D40" s="18" t="s">
        <v>48</v>
      </c>
      <c r="E40" s="22">
        <v>15000000</v>
      </c>
      <c r="F40" s="23">
        <v>14857.02</v>
      </c>
      <c r="G40" s="24">
        <v>1.77E-2</v>
      </c>
    </row>
    <row r="41" spans="1:7" ht="12.95" customHeight="1">
      <c r="A41" s="20" t="s">
        <v>81</v>
      </c>
      <c r="B41" s="21" t="s">
        <v>83</v>
      </c>
      <c r="C41" s="16" t="s">
        <v>82</v>
      </c>
      <c r="D41" s="18" t="s">
        <v>28</v>
      </c>
      <c r="E41" s="22">
        <v>15000000</v>
      </c>
      <c r="F41" s="23">
        <v>14850.6</v>
      </c>
      <c r="G41" s="24">
        <v>1.77E-2</v>
      </c>
    </row>
    <row r="42" spans="1:7" ht="12.95" customHeight="1">
      <c r="A42" s="20" t="s">
        <v>84</v>
      </c>
      <c r="B42" s="21" t="s">
        <v>86</v>
      </c>
      <c r="C42" s="16" t="s">
        <v>85</v>
      </c>
      <c r="D42" s="18" t="s">
        <v>28</v>
      </c>
      <c r="E42" s="22">
        <v>15000000</v>
      </c>
      <c r="F42" s="23">
        <v>14833.58</v>
      </c>
      <c r="G42" s="24">
        <v>1.7600000000000001E-2</v>
      </c>
    </row>
    <row r="43" spans="1:7" ht="12.95" customHeight="1">
      <c r="A43" s="20" t="s">
        <v>87</v>
      </c>
      <c r="B43" s="21" t="s">
        <v>89</v>
      </c>
      <c r="C43" s="16" t="s">
        <v>88</v>
      </c>
      <c r="D43" s="18" t="s">
        <v>28</v>
      </c>
      <c r="E43" s="22">
        <v>12500000</v>
      </c>
      <c r="F43" s="23">
        <v>12409.96</v>
      </c>
      <c r="G43" s="24">
        <v>1.4800000000000001E-2</v>
      </c>
    </row>
    <row r="44" spans="1:7" ht="12.95" customHeight="1">
      <c r="A44" s="20" t="s">
        <v>90</v>
      </c>
      <c r="B44" s="21" t="s">
        <v>92</v>
      </c>
      <c r="C44" s="16" t="s">
        <v>91</v>
      </c>
      <c r="D44" s="18" t="s">
        <v>28</v>
      </c>
      <c r="E44" s="22">
        <v>10000000</v>
      </c>
      <c r="F44" s="23">
        <v>9959.14</v>
      </c>
      <c r="G44" s="24">
        <v>1.18E-2</v>
      </c>
    </row>
    <row r="45" spans="1:7" ht="12.95" customHeight="1">
      <c r="A45" s="20" t="s">
        <v>93</v>
      </c>
      <c r="B45" s="21" t="s">
        <v>95</v>
      </c>
      <c r="C45" s="16" t="s">
        <v>94</v>
      </c>
      <c r="D45" s="18" t="s">
        <v>32</v>
      </c>
      <c r="E45" s="22">
        <v>10000000</v>
      </c>
      <c r="F45" s="23">
        <v>9957.52</v>
      </c>
      <c r="G45" s="24">
        <v>1.18E-2</v>
      </c>
    </row>
    <row r="46" spans="1:7" ht="12.95" customHeight="1">
      <c r="A46" s="20" t="s">
        <v>96</v>
      </c>
      <c r="B46" s="21" t="s">
        <v>92</v>
      </c>
      <c r="C46" s="16" t="s">
        <v>97</v>
      </c>
      <c r="D46" s="18" t="s">
        <v>28</v>
      </c>
      <c r="E46" s="22">
        <v>10000000</v>
      </c>
      <c r="F46" s="23">
        <v>9955.58</v>
      </c>
      <c r="G46" s="24">
        <v>1.18E-2</v>
      </c>
    </row>
    <row r="47" spans="1:7" ht="12.95" customHeight="1">
      <c r="A47" s="20" t="s">
        <v>98</v>
      </c>
      <c r="B47" s="21" t="s">
        <v>100</v>
      </c>
      <c r="C47" s="16" t="s">
        <v>99</v>
      </c>
      <c r="D47" s="18" t="s">
        <v>48</v>
      </c>
      <c r="E47" s="22">
        <v>10000000</v>
      </c>
      <c r="F47" s="23">
        <v>9948.7900000000009</v>
      </c>
      <c r="G47" s="24">
        <v>1.18E-2</v>
      </c>
    </row>
    <row r="48" spans="1:7" ht="12.95" customHeight="1">
      <c r="A48" s="20" t="s">
        <v>101</v>
      </c>
      <c r="B48" s="21" t="s">
        <v>103</v>
      </c>
      <c r="C48" s="16" t="s">
        <v>102</v>
      </c>
      <c r="D48" s="18" t="s">
        <v>28</v>
      </c>
      <c r="E48" s="22">
        <v>10000000</v>
      </c>
      <c r="F48" s="23">
        <v>9946.98</v>
      </c>
      <c r="G48" s="24">
        <v>1.18E-2</v>
      </c>
    </row>
    <row r="49" spans="1:7" ht="12.95" customHeight="1">
      <c r="A49" s="20" t="s">
        <v>104</v>
      </c>
      <c r="B49" s="21" t="s">
        <v>106</v>
      </c>
      <c r="C49" s="16" t="s">
        <v>105</v>
      </c>
      <c r="D49" s="18" t="s">
        <v>28</v>
      </c>
      <c r="E49" s="22">
        <v>10000000</v>
      </c>
      <c r="F49" s="23">
        <v>9945.94</v>
      </c>
      <c r="G49" s="24">
        <v>1.18E-2</v>
      </c>
    </row>
    <row r="50" spans="1:7" ht="12.95" customHeight="1">
      <c r="A50" s="20" t="s">
        <v>107</v>
      </c>
      <c r="B50" s="21" t="s">
        <v>109</v>
      </c>
      <c r="C50" s="16" t="s">
        <v>108</v>
      </c>
      <c r="D50" s="18" t="s">
        <v>32</v>
      </c>
      <c r="E50" s="22">
        <v>10000000</v>
      </c>
      <c r="F50" s="23">
        <v>9943.5400000000009</v>
      </c>
      <c r="G50" s="24">
        <v>1.18E-2</v>
      </c>
    </row>
    <row r="51" spans="1:7" ht="12.95" customHeight="1">
      <c r="A51" s="20" t="s">
        <v>110</v>
      </c>
      <c r="B51" s="21" t="s">
        <v>65</v>
      </c>
      <c r="C51" s="16" t="s">
        <v>111</v>
      </c>
      <c r="D51" s="18" t="s">
        <v>28</v>
      </c>
      <c r="E51" s="22">
        <v>10000000</v>
      </c>
      <c r="F51" s="23">
        <v>9942.9699999999993</v>
      </c>
      <c r="G51" s="24">
        <v>1.18E-2</v>
      </c>
    </row>
    <row r="52" spans="1:7" ht="12.95" customHeight="1">
      <c r="A52" s="20" t="s">
        <v>112</v>
      </c>
      <c r="B52" s="21" t="s">
        <v>114</v>
      </c>
      <c r="C52" s="16" t="s">
        <v>113</v>
      </c>
      <c r="D52" s="18" t="s">
        <v>28</v>
      </c>
      <c r="E52" s="22">
        <v>10000000</v>
      </c>
      <c r="F52" s="23">
        <v>9932.0300000000007</v>
      </c>
      <c r="G52" s="24">
        <v>1.18E-2</v>
      </c>
    </row>
    <row r="53" spans="1:7" ht="12.95" customHeight="1">
      <c r="A53" s="20" t="s">
        <v>115</v>
      </c>
      <c r="B53" s="21" t="s">
        <v>114</v>
      </c>
      <c r="C53" s="16" t="s">
        <v>116</v>
      </c>
      <c r="D53" s="18" t="s">
        <v>28</v>
      </c>
      <c r="E53" s="22">
        <v>10000000</v>
      </c>
      <c r="F53" s="23">
        <v>9926.3700000000008</v>
      </c>
      <c r="G53" s="24">
        <v>1.18E-2</v>
      </c>
    </row>
    <row r="54" spans="1:7" ht="12.95" customHeight="1">
      <c r="A54" s="20" t="s">
        <v>117</v>
      </c>
      <c r="B54" s="21" t="s">
        <v>119</v>
      </c>
      <c r="C54" s="16" t="s">
        <v>118</v>
      </c>
      <c r="D54" s="18" t="s">
        <v>32</v>
      </c>
      <c r="E54" s="22">
        <v>10000000</v>
      </c>
      <c r="F54" s="23">
        <v>9908.9500000000007</v>
      </c>
      <c r="G54" s="24">
        <v>1.18E-2</v>
      </c>
    </row>
    <row r="55" spans="1:7" ht="12.95" customHeight="1">
      <c r="A55" s="20" t="s">
        <v>120</v>
      </c>
      <c r="B55" s="21" t="s">
        <v>119</v>
      </c>
      <c r="C55" s="16" t="s">
        <v>121</v>
      </c>
      <c r="D55" s="18" t="s">
        <v>32</v>
      </c>
      <c r="E55" s="22">
        <v>10000000</v>
      </c>
      <c r="F55" s="23">
        <v>9905.0300000000007</v>
      </c>
      <c r="G55" s="24">
        <v>1.18E-2</v>
      </c>
    </row>
    <row r="56" spans="1:7" ht="12.95" customHeight="1">
      <c r="A56" s="20" t="s">
        <v>122</v>
      </c>
      <c r="B56" s="21" t="s">
        <v>124</v>
      </c>
      <c r="C56" s="16" t="s">
        <v>123</v>
      </c>
      <c r="D56" s="18" t="s">
        <v>28</v>
      </c>
      <c r="E56" s="22">
        <v>10000000</v>
      </c>
      <c r="F56" s="23">
        <v>9900.08</v>
      </c>
      <c r="G56" s="24">
        <v>1.18E-2</v>
      </c>
    </row>
    <row r="57" spans="1:7" ht="12.95" customHeight="1">
      <c r="A57" s="20" t="s">
        <v>125</v>
      </c>
      <c r="B57" s="21" t="s">
        <v>127</v>
      </c>
      <c r="C57" s="16" t="s">
        <v>126</v>
      </c>
      <c r="D57" s="18" t="s">
        <v>128</v>
      </c>
      <c r="E57" s="22">
        <v>10000000</v>
      </c>
      <c r="F57" s="23">
        <v>9884.8799999999992</v>
      </c>
      <c r="G57" s="24">
        <v>1.18E-2</v>
      </c>
    </row>
    <row r="58" spans="1:7" ht="12.95" customHeight="1">
      <c r="A58" s="20" t="s">
        <v>129</v>
      </c>
      <c r="B58" s="21" t="s">
        <v>106</v>
      </c>
      <c r="C58" s="16" t="s">
        <v>130</v>
      </c>
      <c r="D58" s="18" t="s">
        <v>28</v>
      </c>
      <c r="E58" s="22">
        <v>10000000</v>
      </c>
      <c r="F58" s="23">
        <v>9856.25</v>
      </c>
      <c r="G58" s="24">
        <v>1.17E-2</v>
      </c>
    </row>
    <row r="59" spans="1:7" ht="12.95" customHeight="1">
      <c r="A59" s="20" t="s">
        <v>131</v>
      </c>
      <c r="B59" s="68" t="s">
        <v>2892</v>
      </c>
      <c r="C59" s="16" t="s">
        <v>132</v>
      </c>
      <c r="D59" s="18" t="s">
        <v>128</v>
      </c>
      <c r="E59" s="22">
        <v>7500000</v>
      </c>
      <c r="F59" s="23">
        <v>7467.64</v>
      </c>
      <c r="G59" s="24">
        <v>8.8999999999999999E-3</v>
      </c>
    </row>
    <row r="60" spans="1:7" ht="12.95" customHeight="1">
      <c r="A60" s="20" t="s">
        <v>133</v>
      </c>
      <c r="B60" s="21" t="s">
        <v>135</v>
      </c>
      <c r="C60" s="16" t="s">
        <v>134</v>
      </c>
      <c r="D60" s="18" t="s">
        <v>32</v>
      </c>
      <c r="E60" s="22">
        <v>5000000</v>
      </c>
      <c r="F60" s="23">
        <v>4980.71</v>
      </c>
      <c r="G60" s="24">
        <v>5.8999999999999999E-3</v>
      </c>
    </row>
    <row r="61" spans="1:7" ht="12.95" customHeight="1">
      <c r="A61" s="20" t="s">
        <v>136</v>
      </c>
      <c r="B61" s="21" t="s">
        <v>138</v>
      </c>
      <c r="C61" s="16" t="s">
        <v>137</v>
      </c>
      <c r="D61" s="18" t="s">
        <v>28</v>
      </c>
      <c r="E61" s="22">
        <v>5000000</v>
      </c>
      <c r="F61" s="23">
        <v>4969.5600000000004</v>
      </c>
      <c r="G61" s="24">
        <v>5.8999999999999999E-3</v>
      </c>
    </row>
    <row r="62" spans="1:7" ht="12.95" customHeight="1">
      <c r="A62" s="20" t="s">
        <v>139</v>
      </c>
      <c r="B62" s="21" t="s">
        <v>141</v>
      </c>
      <c r="C62" s="16" t="s">
        <v>140</v>
      </c>
      <c r="D62" s="18" t="s">
        <v>32</v>
      </c>
      <c r="E62" s="22">
        <v>5000000</v>
      </c>
      <c r="F62" s="23">
        <v>4941.7</v>
      </c>
      <c r="G62" s="24">
        <v>5.8999999999999999E-3</v>
      </c>
    </row>
    <row r="63" spans="1:7" ht="12.95" customHeight="1">
      <c r="A63" s="20" t="s">
        <v>142</v>
      </c>
      <c r="B63" s="21" t="s">
        <v>124</v>
      </c>
      <c r="C63" s="16" t="s">
        <v>143</v>
      </c>
      <c r="D63" s="18" t="s">
        <v>28</v>
      </c>
      <c r="E63" s="22">
        <v>3500000</v>
      </c>
      <c r="F63" s="23">
        <v>3461.06</v>
      </c>
      <c r="G63" s="24">
        <v>4.1000000000000003E-3</v>
      </c>
    </row>
    <row r="64" spans="1:7" ht="12.95" customHeight="1">
      <c r="A64" s="20" t="s">
        <v>144</v>
      </c>
      <c r="B64" s="21" t="s">
        <v>146</v>
      </c>
      <c r="C64" s="16" t="s">
        <v>145</v>
      </c>
      <c r="D64" s="18" t="s">
        <v>32</v>
      </c>
      <c r="E64" s="22">
        <v>2000000</v>
      </c>
      <c r="F64" s="23">
        <v>1979.87</v>
      </c>
      <c r="G64" s="24">
        <v>2.3999999999999998E-3</v>
      </c>
    </row>
    <row r="65" spans="1:7" ht="12.95" customHeight="1">
      <c r="A65" s="20" t="s">
        <v>147</v>
      </c>
      <c r="B65" s="21" t="s">
        <v>124</v>
      </c>
      <c r="C65" s="16" t="s">
        <v>148</v>
      </c>
      <c r="D65" s="18" t="s">
        <v>28</v>
      </c>
      <c r="E65" s="22">
        <v>1500000</v>
      </c>
      <c r="F65" s="23">
        <v>1487.66</v>
      </c>
      <c r="G65" s="24">
        <v>1.8E-3</v>
      </c>
    </row>
    <row r="66" spans="1:7" ht="12.95" customHeight="1">
      <c r="A66" s="9"/>
      <c r="B66" s="17" t="s">
        <v>149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150</v>
      </c>
      <c r="B67" s="21" t="s">
        <v>152</v>
      </c>
      <c r="C67" s="16" t="s">
        <v>151</v>
      </c>
      <c r="D67" s="18" t="s">
        <v>192</v>
      </c>
      <c r="E67" s="22">
        <v>195016900</v>
      </c>
      <c r="F67" s="23">
        <v>194442.97</v>
      </c>
      <c r="G67" s="24">
        <v>0.23130000000000001</v>
      </c>
    </row>
    <row r="68" spans="1:7" ht="12.95" customHeight="1">
      <c r="A68" s="20" t="s">
        <v>153</v>
      </c>
      <c r="B68" s="21" t="s">
        <v>152</v>
      </c>
      <c r="C68" s="16" t="s">
        <v>154</v>
      </c>
      <c r="D68" s="18" t="s">
        <v>192</v>
      </c>
      <c r="E68" s="22">
        <v>33071300</v>
      </c>
      <c r="F68" s="23">
        <v>32816.22</v>
      </c>
      <c r="G68" s="24">
        <v>3.9E-2</v>
      </c>
    </row>
    <row r="69" spans="1:7" ht="12.95" customHeight="1">
      <c r="A69" s="20" t="s">
        <v>155</v>
      </c>
      <c r="B69" s="21" t="s">
        <v>152</v>
      </c>
      <c r="C69" s="16" t="s">
        <v>156</v>
      </c>
      <c r="D69" s="18" t="s">
        <v>192</v>
      </c>
      <c r="E69" s="22">
        <v>26500000</v>
      </c>
      <c r="F69" s="23">
        <v>26117.95</v>
      </c>
      <c r="G69" s="24">
        <v>3.1099999999999999E-2</v>
      </c>
    </row>
    <row r="70" spans="1:7" ht="12.95" customHeight="1">
      <c r="A70" s="20" t="s">
        <v>157</v>
      </c>
      <c r="B70" s="21" t="s">
        <v>152</v>
      </c>
      <c r="C70" s="16" t="s">
        <v>158</v>
      </c>
      <c r="D70" s="18" t="s">
        <v>192</v>
      </c>
      <c r="E70" s="22">
        <v>1600</v>
      </c>
      <c r="F70" s="23">
        <v>1.6</v>
      </c>
      <c r="G70" s="73" t="s">
        <v>2888</v>
      </c>
    </row>
    <row r="71" spans="1:7" ht="12.95" customHeight="1">
      <c r="A71" s="9"/>
      <c r="B71" s="26" t="s">
        <v>22</v>
      </c>
      <c r="C71" s="32" t="s">
        <v>2</v>
      </c>
      <c r="D71" s="29" t="s">
        <v>2</v>
      </c>
      <c r="E71" s="42" t="s">
        <v>2</v>
      </c>
      <c r="F71" s="43">
        <v>916453.4</v>
      </c>
      <c r="G71" s="44">
        <v>1.0901000000000001</v>
      </c>
    </row>
    <row r="72" spans="1:7" ht="12.95" customHeight="1">
      <c r="A72" s="9"/>
      <c r="B72" s="17" t="s">
        <v>159</v>
      </c>
      <c r="C72" s="16" t="s">
        <v>2</v>
      </c>
      <c r="D72" s="45" t="s">
        <v>160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20" t="s">
        <v>161</v>
      </c>
      <c r="B73" s="21" t="s">
        <v>162</v>
      </c>
      <c r="C73" s="16" t="s">
        <v>2</v>
      </c>
      <c r="D73" s="18" t="s">
        <v>163</v>
      </c>
      <c r="E73" s="46" t="s">
        <v>2</v>
      </c>
      <c r="F73" s="23">
        <v>60000</v>
      </c>
      <c r="G73" s="24">
        <v>7.1400000000000005E-2</v>
      </c>
    </row>
    <row r="74" spans="1:7" ht="12.95" customHeight="1">
      <c r="A74" s="20" t="s">
        <v>164</v>
      </c>
      <c r="B74" s="21" t="s">
        <v>165</v>
      </c>
      <c r="C74" s="16" t="s">
        <v>2</v>
      </c>
      <c r="D74" s="18" t="s">
        <v>163</v>
      </c>
      <c r="E74" s="46" t="s">
        <v>2</v>
      </c>
      <c r="F74" s="23">
        <v>20000</v>
      </c>
      <c r="G74" s="24">
        <v>2.3800000000000002E-2</v>
      </c>
    </row>
    <row r="75" spans="1:7" ht="12.95" customHeight="1">
      <c r="A75" s="20" t="s">
        <v>166</v>
      </c>
      <c r="B75" s="21" t="s">
        <v>165</v>
      </c>
      <c r="C75" s="16" t="s">
        <v>2</v>
      </c>
      <c r="D75" s="18" t="s">
        <v>163</v>
      </c>
      <c r="E75" s="46" t="s">
        <v>2</v>
      </c>
      <c r="F75" s="23">
        <v>15000</v>
      </c>
      <c r="G75" s="24">
        <v>1.78E-2</v>
      </c>
    </row>
    <row r="76" spans="1:7" ht="12.95" customHeight="1">
      <c r="A76" s="9"/>
      <c r="B76" s="26" t="s">
        <v>22</v>
      </c>
      <c r="C76" s="32" t="s">
        <v>2</v>
      </c>
      <c r="D76" s="29" t="s">
        <v>2</v>
      </c>
      <c r="E76" s="42" t="s">
        <v>2</v>
      </c>
      <c r="F76" s="43">
        <v>95000</v>
      </c>
      <c r="G76" s="44">
        <v>0.113</v>
      </c>
    </row>
    <row r="77" spans="1:7" ht="12.95" customHeight="1">
      <c r="A77" s="9"/>
      <c r="B77" s="17" t="s">
        <v>167</v>
      </c>
      <c r="C77" s="16" t="s">
        <v>2</v>
      </c>
      <c r="D77" s="18" t="s">
        <v>2</v>
      </c>
      <c r="E77" s="18" t="s">
        <v>2</v>
      </c>
      <c r="F77" s="18" t="s">
        <v>2</v>
      </c>
      <c r="G77" s="19" t="s">
        <v>2</v>
      </c>
    </row>
    <row r="78" spans="1:7" ht="12.95" customHeight="1">
      <c r="A78" s="20" t="s">
        <v>168</v>
      </c>
      <c r="B78" s="21" t="s">
        <v>169</v>
      </c>
      <c r="C78" s="16" t="s">
        <v>2</v>
      </c>
      <c r="D78" s="18" t="s">
        <v>2</v>
      </c>
      <c r="E78" s="46" t="s">
        <v>2</v>
      </c>
      <c r="F78" s="23">
        <v>1</v>
      </c>
      <c r="G78" s="73" t="s">
        <v>2888</v>
      </c>
    </row>
    <row r="79" spans="1:7" ht="12.95" customHeight="1">
      <c r="A79" s="9"/>
      <c r="B79" s="26" t="s">
        <v>22</v>
      </c>
      <c r="C79" s="32" t="s">
        <v>2</v>
      </c>
      <c r="D79" s="29" t="s">
        <v>2</v>
      </c>
      <c r="E79" s="42" t="s">
        <v>2</v>
      </c>
      <c r="F79" s="43">
        <v>1</v>
      </c>
      <c r="G79" s="74" t="s">
        <v>2888</v>
      </c>
    </row>
    <row r="80" spans="1:7" ht="12.95" customHeight="1">
      <c r="A80" s="9"/>
      <c r="B80" s="26" t="s">
        <v>170</v>
      </c>
      <c r="C80" s="32" t="s">
        <v>2</v>
      </c>
      <c r="D80" s="29" t="s">
        <v>2</v>
      </c>
      <c r="E80" s="18" t="s">
        <v>2</v>
      </c>
      <c r="F80" s="43">
        <v>-176272.53</v>
      </c>
      <c r="G80" s="44">
        <v>-0.2097</v>
      </c>
    </row>
    <row r="81" spans="1:7" ht="12.95" customHeight="1" thickBot="1">
      <c r="A81" s="9"/>
      <c r="B81" s="48" t="s">
        <v>171</v>
      </c>
      <c r="C81" s="47" t="s">
        <v>2</v>
      </c>
      <c r="D81" s="49" t="s">
        <v>2</v>
      </c>
      <c r="E81" s="49" t="s">
        <v>2</v>
      </c>
      <c r="F81" s="50">
        <v>840688.36810970004</v>
      </c>
      <c r="G81" s="51">
        <v>1</v>
      </c>
    </row>
    <row r="82" spans="1:7" ht="12.95" customHeight="1">
      <c r="A82" s="9"/>
      <c r="B82" s="10" t="s">
        <v>2</v>
      </c>
      <c r="C82" s="9"/>
      <c r="D82" s="9"/>
      <c r="E82" s="9"/>
      <c r="F82" s="9"/>
      <c r="G82" s="9"/>
    </row>
    <row r="83" spans="1:7" ht="12.95" customHeight="1">
      <c r="A83" s="9"/>
      <c r="B83" s="52" t="s">
        <v>2</v>
      </c>
      <c r="C83" s="9"/>
      <c r="D83" s="9"/>
      <c r="E83" s="9"/>
      <c r="F83" s="9"/>
      <c r="G83" s="9"/>
    </row>
    <row r="84" spans="1:7" ht="12.95" customHeight="1">
      <c r="A84" s="9"/>
      <c r="B84" s="52" t="s">
        <v>172</v>
      </c>
      <c r="C84" s="9"/>
      <c r="D84" s="9"/>
      <c r="E84" s="9"/>
      <c r="F84" s="9"/>
      <c r="G84" s="9"/>
    </row>
    <row r="85" spans="1:7" ht="12.95" customHeight="1">
      <c r="A85" s="9"/>
      <c r="B85" s="52" t="s">
        <v>173</v>
      </c>
      <c r="C85" s="9"/>
      <c r="D85" s="9"/>
      <c r="E85" s="9"/>
      <c r="F85" s="9"/>
      <c r="G85" s="9"/>
    </row>
    <row r="86" spans="1:7" ht="12.95" customHeight="1">
      <c r="A86" s="9"/>
      <c r="B86" s="52" t="s">
        <v>2</v>
      </c>
      <c r="C86" s="9"/>
      <c r="D86" s="9"/>
      <c r="E86" s="9"/>
      <c r="F86" s="9"/>
      <c r="G86" s="9"/>
    </row>
    <row r="87" spans="1:7" ht="26.1" customHeight="1">
      <c r="A87" s="9"/>
      <c r="B87" s="61"/>
      <c r="C87" s="9"/>
      <c r="E87" s="9"/>
      <c r="F87" s="9"/>
      <c r="G87" s="9"/>
    </row>
    <row r="88" spans="1:7" ht="12.95" customHeight="1">
      <c r="A88" s="9"/>
      <c r="B88" s="52" t="s">
        <v>2</v>
      </c>
      <c r="C88" s="9"/>
      <c r="D88" s="9"/>
      <c r="E88" s="9"/>
      <c r="F88" s="9"/>
      <c r="G8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0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Super Saver Income Fund - Medium Term Plan (SSIF -MT)</v>
      </c>
      <c r="C4" s="79"/>
      <c r="D4" s="79"/>
      <c r="E4" s="79"/>
      <c r="F4" s="79"/>
      <c r="G4" s="79"/>
    </row>
    <row r="5" spans="1:7" s="8" customFormat="1" ht="15.95" customHeight="1">
      <c r="A5" s="63" t="s">
        <v>727</v>
      </c>
      <c r="B5" s="64" t="s">
        <v>2846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664</v>
      </c>
      <c r="B12" s="21" t="s">
        <v>666</v>
      </c>
      <c r="C12" s="16" t="s">
        <v>665</v>
      </c>
      <c r="D12" s="18" t="s">
        <v>192</v>
      </c>
      <c r="E12" s="22">
        <v>47500000</v>
      </c>
      <c r="F12" s="23">
        <v>50921.38</v>
      </c>
      <c r="G12" s="24">
        <v>0.1101</v>
      </c>
    </row>
    <row r="13" spans="1:7" ht="12.95" customHeight="1">
      <c r="A13" s="20" t="s">
        <v>561</v>
      </c>
      <c r="B13" s="21" t="s">
        <v>191</v>
      </c>
      <c r="C13" s="16" t="s">
        <v>562</v>
      </c>
      <c r="D13" s="18" t="s">
        <v>192</v>
      </c>
      <c r="E13" s="22">
        <v>28200000</v>
      </c>
      <c r="F13" s="23">
        <v>29618.400000000001</v>
      </c>
      <c r="G13" s="24">
        <v>6.4100000000000004E-2</v>
      </c>
    </row>
    <row r="14" spans="1:7" ht="12.95" customHeight="1">
      <c r="A14" s="20" t="s">
        <v>463</v>
      </c>
      <c r="B14" s="21" t="s">
        <v>191</v>
      </c>
      <c r="C14" s="16" t="s">
        <v>464</v>
      </c>
      <c r="D14" s="18" t="s">
        <v>192</v>
      </c>
      <c r="E14" s="22">
        <v>24000000</v>
      </c>
      <c r="F14" s="23">
        <v>24509.14</v>
      </c>
      <c r="G14" s="24">
        <v>5.2999999999999999E-2</v>
      </c>
    </row>
    <row r="15" spans="1:7" ht="12.95" customHeight="1">
      <c r="A15" s="20" t="s">
        <v>547</v>
      </c>
      <c r="B15" s="21" t="s">
        <v>549</v>
      </c>
      <c r="C15" s="16" t="s">
        <v>548</v>
      </c>
      <c r="D15" s="18" t="s">
        <v>192</v>
      </c>
      <c r="E15" s="22">
        <v>22500000</v>
      </c>
      <c r="F15" s="23">
        <v>23368.639999999999</v>
      </c>
      <c r="G15" s="24">
        <v>5.0500000000000003E-2</v>
      </c>
    </row>
    <row r="16" spans="1:7" ht="12.95" customHeight="1">
      <c r="A16" s="20" t="s">
        <v>470</v>
      </c>
      <c r="B16" s="21" t="s">
        <v>472</v>
      </c>
      <c r="C16" s="16" t="s">
        <v>471</v>
      </c>
      <c r="D16" s="18" t="s">
        <v>192</v>
      </c>
      <c r="E16" s="22">
        <v>21500000</v>
      </c>
      <c r="F16" s="23">
        <v>22455.09</v>
      </c>
      <c r="G16" s="24">
        <v>4.8599999999999997E-2</v>
      </c>
    </row>
    <row r="17" spans="1:7" ht="12.95" customHeight="1">
      <c r="A17" s="20" t="s">
        <v>465</v>
      </c>
      <c r="B17" s="21" t="s">
        <v>467</v>
      </c>
      <c r="C17" s="16" t="s">
        <v>466</v>
      </c>
      <c r="D17" s="18" t="s">
        <v>192</v>
      </c>
      <c r="E17" s="22">
        <v>15275000</v>
      </c>
      <c r="F17" s="23">
        <v>15391.27</v>
      </c>
      <c r="G17" s="24">
        <v>3.3300000000000003E-2</v>
      </c>
    </row>
    <row r="18" spans="1:7" ht="12.95" customHeight="1">
      <c r="A18" s="20" t="s">
        <v>689</v>
      </c>
      <c r="B18" s="21" t="s">
        <v>691</v>
      </c>
      <c r="C18" s="16" t="s">
        <v>690</v>
      </c>
      <c r="D18" s="18" t="s">
        <v>192</v>
      </c>
      <c r="E18" s="22">
        <v>6800000</v>
      </c>
      <c r="F18" s="23">
        <v>6912.3</v>
      </c>
      <c r="G18" s="24">
        <v>1.49E-2</v>
      </c>
    </row>
    <row r="19" spans="1:7" ht="12.95" customHeight="1">
      <c r="A19" s="20" t="s">
        <v>203</v>
      </c>
      <c r="B19" s="21" t="s">
        <v>205</v>
      </c>
      <c r="C19" s="16" t="s">
        <v>204</v>
      </c>
      <c r="D19" s="18" t="s">
        <v>192</v>
      </c>
      <c r="E19" s="22">
        <v>6450000</v>
      </c>
      <c r="F19" s="23">
        <v>6568.76</v>
      </c>
      <c r="G19" s="24">
        <v>1.4200000000000001E-2</v>
      </c>
    </row>
    <row r="20" spans="1:7" ht="12.95" customHeight="1">
      <c r="A20" s="20" t="s">
        <v>728</v>
      </c>
      <c r="B20" s="21" t="s">
        <v>730</v>
      </c>
      <c r="C20" s="16" t="s">
        <v>729</v>
      </c>
      <c r="D20" s="18" t="s">
        <v>192</v>
      </c>
      <c r="E20" s="22">
        <v>5500000</v>
      </c>
      <c r="F20" s="23">
        <v>5833.25</v>
      </c>
      <c r="G20" s="24">
        <v>1.26E-2</v>
      </c>
    </row>
    <row r="21" spans="1:7" ht="12.95" customHeight="1">
      <c r="A21" s="20" t="s">
        <v>553</v>
      </c>
      <c r="B21" s="21" t="s">
        <v>462</v>
      </c>
      <c r="C21" s="16" t="s">
        <v>554</v>
      </c>
      <c r="D21" s="18" t="s">
        <v>192</v>
      </c>
      <c r="E21" s="22">
        <v>5000000</v>
      </c>
      <c r="F21" s="23">
        <v>5316.32</v>
      </c>
      <c r="G21" s="24">
        <v>1.15E-2</v>
      </c>
    </row>
    <row r="22" spans="1:7" ht="12.95" customHeight="1">
      <c r="A22" s="20" t="s">
        <v>678</v>
      </c>
      <c r="B22" s="21" t="s">
        <v>680</v>
      </c>
      <c r="C22" s="16" t="s">
        <v>679</v>
      </c>
      <c r="D22" s="18" t="s">
        <v>192</v>
      </c>
      <c r="E22" s="22">
        <v>5000000</v>
      </c>
      <c r="F22" s="23">
        <v>5303.74</v>
      </c>
      <c r="G22" s="24">
        <v>1.15E-2</v>
      </c>
    </row>
    <row r="23" spans="1:7" ht="12.95" customHeight="1">
      <c r="A23" s="20" t="s">
        <v>193</v>
      </c>
      <c r="B23" s="21" t="s">
        <v>191</v>
      </c>
      <c r="C23" s="16" t="s">
        <v>194</v>
      </c>
      <c r="D23" s="18" t="s">
        <v>192</v>
      </c>
      <c r="E23" s="22">
        <v>5000000</v>
      </c>
      <c r="F23" s="23">
        <v>5226.13</v>
      </c>
      <c r="G23" s="24">
        <v>1.1299999999999999E-2</v>
      </c>
    </row>
    <row r="24" spans="1:7" ht="12.95" customHeight="1">
      <c r="A24" s="20" t="s">
        <v>550</v>
      </c>
      <c r="B24" s="21" t="s">
        <v>552</v>
      </c>
      <c r="C24" s="16" t="s">
        <v>551</v>
      </c>
      <c r="D24" s="18" t="s">
        <v>192</v>
      </c>
      <c r="E24" s="22">
        <v>4500000</v>
      </c>
      <c r="F24" s="23">
        <v>4613.47</v>
      </c>
      <c r="G24" s="24">
        <v>0.01</v>
      </c>
    </row>
    <row r="25" spans="1:7" ht="12.95" customHeight="1">
      <c r="A25" s="20" t="s">
        <v>731</v>
      </c>
      <c r="B25" s="21" t="s">
        <v>733</v>
      </c>
      <c r="C25" s="16" t="s">
        <v>732</v>
      </c>
      <c r="D25" s="18" t="s">
        <v>192</v>
      </c>
      <c r="E25" s="22">
        <v>4000000</v>
      </c>
      <c r="F25" s="23">
        <v>4070.05</v>
      </c>
      <c r="G25" s="24">
        <v>8.8000000000000005E-3</v>
      </c>
    </row>
    <row r="26" spans="1:7" ht="12.95" customHeight="1">
      <c r="A26" s="20" t="s">
        <v>734</v>
      </c>
      <c r="B26" s="21" t="s">
        <v>680</v>
      </c>
      <c r="C26" s="16" t="s">
        <v>735</v>
      </c>
      <c r="D26" s="18" t="s">
        <v>192</v>
      </c>
      <c r="E26" s="22">
        <v>3500000</v>
      </c>
      <c r="F26" s="23">
        <v>3723.59</v>
      </c>
      <c r="G26" s="24">
        <v>8.0999999999999996E-3</v>
      </c>
    </row>
    <row r="27" spans="1:7" ht="12.95" customHeight="1">
      <c r="A27" s="20" t="s">
        <v>686</v>
      </c>
      <c r="B27" s="21" t="s">
        <v>688</v>
      </c>
      <c r="C27" s="16" t="s">
        <v>687</v>
      </c>
      <c r="D27" s="18" t="s">
        <v>192</v>
      </c>
      <c r="E27" s="22">
        <v>3100000</v>
      </c>
      <c r="F27" s="23">
        <v>3262.35</v>
      </c>
      <c r="G27" s="24">
        <v>7.1000000000000004E-3</v>
      </c>
    </row>
    <row r="28" spans="1:7" ht="12.95" customHeight="1">
      <c r="A28" s="20" t="s">
        <v>683</v>
      </c>
      <c r="B28" s="21" t="s">
        <v>685</v>
      </c>
      <c r="C28" s="16" t="s">
        <v>684</v>
      </c>
      <c r="D28" s="18" t="s">
        <v>192</v>
      </c>
      <c r="E28" s="22">
        <v>2800000</v>
      </c>
      <c r="F28" s="23">
        <v>2925.63</v>
      </c>
      <c r="G28" s="24">
        <v>6.3E-3</v>
      </c>
    </row>
    <row r="29" spans="1:7" ht="12.95" customHeight="1">
      <c r="A29" s="20" t="s">
        <v>736</v>
      </c>
      <c r="B29" s="21" t="s">
        <v>462</v>
      </c>
      <c r="C29" s="16" t="s">
        <v>737</v>
      </c>
      <c r="D29" s="18" t="s">
        <v>192</v>
      </c>
      <c r="E29" s="22">
        <v>2500000</v>
      </c>
      <c r="F29" s="23">
        <v>2659.34</v>
      </c>
      <c r="G29" s="24">
        <v>5.7999999999999996E-3</v>
      </c>
    </row>
    <row r="30" spans="1:7" ht="12.95" customHeight="1">
      <c r="A30" s="20" t="s">
        <v>460</v>
      </c>
      <c r="B30" s="21" t="s">
        <v>462</v>
      </c>
      <c r="C30" s="16" t="s">
        <v>461</v>
      </c>
      <c r="D30" s="18" t="s">
        <v>192</v>
      </c>
      <c r="E30" s="22">
        <v>2500000</v>
      </c>
      <c r="F30" s="23">
        <v>2657.59</v>
      </c>
      <c r="G30" s="24">
        <v>5.7000000000000002E-3</v>
      </c>
    </row>
    <row r="31" spans="1:7" ht="12.95" customHeight="1">
      <c r="A31" s="20" t="s">
        <v>738</v>
      </c>
      <c r="B31" s="21" t="s">
        <v>740</v>
      </c>
      <c r="C31" s="16" t="s">
        <v>739</v>
      </c>
      <c r="D31" s="18" t="s">
        <v>192</v>
      </c>
      <c r="E31" s="22">
        <v>2000000</v>
      </c>
      <c r="F31" s="23">
        <v>2146.09</v>
      </c>
      <c r="G31" s="24">
        <v>4.5999999999999999E-3</v>
      </c>
    </row>
    <row r="32" spans="1:7" ht="12.95" customHeight="1">
      <c r="A32" s="20" t="s">
        <v>741</v>
      </c>
      <c r="B32" s="21" t="s">
        <v>743</v>
      </c>
      <c r="C32" s="16" t="s">
        <v>742</v>
      </c>
      <c r="D32" s="18" t="s">
        <v>192</v>
      </c>
      <c r="E32" s="22">
        <v>2000000</v>
      </c>
      <c r="F32" s="23">
        <v>2043.23</v>
      </c>
      <c r="G32" s="24">
        <v>4.4000000000000003E-3</v>
      </c>
    </row>
    <row r="33" spans="1:7" ht="12.95" customHeight="1">
      <c r="A33" s="20" t="s">
        <v>695</v>
      </c>
      <c r="B33" s="21" t="s">
        <v>697</v>
      </c>
      <c r="C33" s="16" t="s">
        <v>696</v>
      </c>
      <c r="D33" s="18" t="s">
        <v>192</v>
      </c>
      <c r="E33" s="22">
        <v>1550000</v>
      </c>
      <c r="F33" s="23">
        <v>1578.46</v>
      </c>
      <c r="G33" s="24">
        <v>3.3999999999999998E-3</v>
      </c>
    </row>
    <row r="34" spans="1:7" ht="12.95" customHeight="1">
      <c r="A34" s="20" t="s">
        <v>721</v>
      </c>
      <c r="B34" s="21" t="s">
        <v>723</v>
      </c>
      <c r="C34" s="16" t="s">
        <v>722</v>
      </c>
      <c r="D34" s="18" t="s">
        <v>192</v>
      </c>
      <c r="E34" s="22">
        <v>1000000</v>
      </c>
      <c r="F34" s="23">
        <v>1065.5999999999999</v>
      </c>
      <c r="G34" s="24">
        <v>2.3E-3</v>
      </c>
    </row>
    <row r="35" spans="1:7" ht="12.95" customHeight="1">
      <c r="A35" s="20" t="s">
        <v>744</v>
      </c>
      <c r="B35" s="21" t="s">
        <v>746</v>
      </c>
      <c r="C35" s="16" t="s">
        <v>745</v>
      </c>
      <c r="D35" s="18" t="s">
        <v>192</v>
      </c>
      <c r="E35" s="22">
        <v>1000000</v>
      </c>
      <c r="F35" s="23">
        <v>1065.05</v>
      </c>
      <c r="G35" s="24">
        <v>2.3E-3</v>
      </c>
    </row>
    <row r="36" spans="1:7" ht="12.95" customHeight="1">
      <c r="A36" s="20" t="s">
        <v>747</v>
      </c>
      <c r="B36" s="21" t="s">
        <v>749</v>
      </c>
      <c r="C36" s="16" t="s">
        <v>748</v>
      </c>
      <c r="D36" s="18" t="s">
        <v>192</v>
      </c>
      <c r="E36" s="22">
        <v>1000000</v>
      </c>
      <c r="F36" s="23">
        <v>1022.93</v>
      </c>
      <c r="G36" s="24">
        <v>2.2000000000000001E-3</v>
      </c>
    </row>
    <row r="37" spans="1:7" ht="12.95" customHeight="1">
      <c r="A37" s="20" t="s">
        <v>750</v>
      </c>
      <c r="B37" s="21" t="s">
        <v>570</v>
      </c>
      <c r="C37" s="16" t="s">
        <v>751</v>
      </c>
      <c r="D37" s="18" t="s">
        <v>192</v>
      </c>
      <c r="E37" s="22">
        <v>1000000</v>
      </c>
      <c r="F37" s="23">
        <v>1022.49</v>
      </c>
      <c r="G37" s="24">
        <v>2.2000000000000001E-3</v>
      </c>
    </row>
    <row r="38" spans="1:7" ht="12.95" customHeight="1">
      <c r="A38" s="20" t="s">
        <v>692</v>
      </c>
      <c r="B38" s="21" t="s">
        <v>694</v>
      </c>
      <c r="C38" s="16" t="s">
        <v>693</v>
      </c>
      <c r="D38" s="18" t="s">
        <v>192</v>
      </c>
      <c r="E38" s="22">
        <v>900000</v>
      </c>
      <c r="F38" s="23">
        <v>949.75</v>
      </c>
      <c r="G38" s="24">
        <v>2.0999999999999999E-3</v>
      </c>
    </row>
    <row r="39" spans="1:7" ht="12.95" customHeight="1">
      <c r="A39" s="9"/>
      <c r="B39" s="17" t="s">
        <v>11</v>
      </c>
      <c r="C39" s="16" t="s">
        <v>2</v>
      </c>
      <c r="D39" s="18" t="s">
        <v>2</v>
      </c>
      <c r="E39" s="18" t="s">
        <v>2</v>
      </c>
      <c r="F39" s="18" t="s">
        <v>2</v>
      </c>
      <c r="G39" s="19" t="s">
        <v>2</v>
      </c>
    </row>
    <row r="40" spans="1:7" ht="12.95" customHeight="1">
      <c r="A40" s="20" t="s">
        <v>752</v>
      </c>
      <c r="B40" s="21" t="s">
        <v>2900</v>
      </c>
      <c r="C40" s="16" t="s">
        <v>753</v>
      </c>
      <c r="D40" s="18" t="s">
        <v>15</v>
      </c>
      <c r="E40" s="22">
        <v>25000000</v>
      </c>
      <c r="F40" s="23">
        <v>25089.15</v>
      </c>
      <c r="G40" s="24">
        <v>5.4300000000000001E-2</v>
      </c>
    </row>
    <row r="41" spans="1:7" ht="12.95" customHeight="1">
      <c r="A41" s="20" t="s">
        <v>754</v>
      </c>
      <c r="B41" s="21" t="s">
        <v>2895</v>
      </c>
      <c r="C41" s="16" t="s">
        <v>755</v>
      </c>
      <c r="D41" s="18" t="s">
        <v>15</v>
      </c>
      <c r="E41" s="22">
        <v>25000000</v>
      </c>
      <c r="F41" s="23">
        <v>24923.18</v>
      </c>
      <c r="G41" s="24">
        <v>5.3900000000000003E-2</v>
      </c>
    </row>
    <row r="42" spans="1:7" ht="12.95" customHeight="1">
      <c r="A42" s="20" t="s">
        <v>756</v>
      </c>
      <c r="B42" s="21" t="s">
        <v>758</v>
      </c>
      <c r="C42" s="16" t="s">
        <v>757</v>
      </c>
      <c r="D42" s="18" t="s">
        <v>15</v>
      </c>
      <c r="E42" s="22">
        <v>22500000</v>
      </c>
      <c r="F42" s="23">
        <v>22689.16</v>
      </c>
      <c r="G42" s="24">
        <v>4.9099999999999998E-2</v>
      </c>
    </row>
    <row r="43" spans="1:7" ht="12.95" customHeight="1">
      <c r="A43" s="20" t="s">
        <v>759</v>
      </c>
      <c r="B43" s="21" t="s">
        <v>761</v>
      </c>
      <c r="C43" s="16" t="s">
        <v>760</v>
      </c>
      <c r="D43" s="18" t="s">
        <v>15</v>
      </c>
      <c r="E43" s="22">
        <v>15000000</v>
      </c>
      <c r="F43" s="23">
        <v>15115.35</v>
      </c>
      <c r="G43" s="24">
        <v>3.27E-2</v>
      </c>
    </row>
    <row r="44" spans="1:7" ht="12.95" customHeight="1">
      <c r="A44" s="20" t="s">
        <v>762</v>
      </c>
      <c r="B44" s="21" t="s">
        <v>764</v>
      </c>
      <c r="C44" s="16" t="s">
        <v>763</v>
      </c>
      <c r="D44" s="18" t="s">
        <v>15</v>
      </c>
      <c r="E44" s="22">
        <v>13500000</v>
      </c>
      <c r="F44" s="23">
        <v>13763.8</v>
      </c>
      <c r="G44" s="24">
        <v>2.98E-2</v>
      </c>
    </row>
    <row r="45" spans="1:7" ht="12.95" customHeight="1">
      <c r="A45" s="20" t="s">
        <v>765</v>
      </c>
      <c r="B45" s="21" t="s">
        <v>767</v>
      </c>
      <c r="C45" s="16" t="s">
        <v>766</v>
      </c>
      <c r="D45" s="18" t="s">
        <v>15</v>
      </c>
      <c r="E45" s="22">
        <v>8500000</v>
      </c>
      <c r="F45" s="23">
        <v>8843.33</v>
      </c>
      <c r="G45" s="24">
        <v>1.9099999999999999E-2</v>
      </c>
    </row>
    <row r="46" spans="1:7" ht="12.95" customHeight="1">
      <c r="A46" s="20" t="s">
        <v>595</v>
      </c>
      <c r="B46" s="21" t="s">
        <v>597</v>
      </c>
      <c r="C46" s="16" t="s">
        <v>596</v>
      </c>
      <c r="D46" s="18" t="s">
        <v>15</v>
      </c>
      <c r="E46" s="22">
        <v>8000000</v>
      </c>
      <c r="F46" s="23">
        <v>8023.15</v>
      </c>
      <c r="G46" s="24">
        <v>1.7399999999999999E-2</v>
      </c>
    </row>
    <row r="47" spans="1:7" ht="12.95" customHeight="1">
      <c r="A47" s="20" t="s">
        <v>768</v>
      </c>
      <c r="B47" s="21" t="s">
        <v>770</v>
      </c>
      <c r="C47" s="16" t="s">
        <v>769</v>
      </c>
      <c r="D47" s="18" t="s">
        <v>15</v>
      </c>
      <c r="E47" s="22">
        <v>7500000</v>
      </c>
      <c r="F47" s="23">
        <v>7482.81</v>
      </c>
      <c r="G47" s="24">
        <v>1.6199999999999999E-2</v>
      </c>
    </row>
    <row r="48" spans="1:7" ht="12.95" customHeight="1">
      <c r="A48" s="20" t="s">
        <v>771</v>
      </c>
      <c r="B48" s="21" t="s">
        <v>773</v>
      </c>
      <c r="C48" s="16" t="s">
        <v>772</v>
      </c>
      <c r="D48" s="18" t="s">
        <v>15</v>
      </c>
      <c r="E48" s="22">
        <v>7000000</v>
      </c>
      <c r="F48" s="23">
        <v>7187</v>
      </c>
      <c r="G48" s="24">
        <v>1.55E-2</v>
      </c>
    </row>
    <row r="49" spans="1:7" ht="12.95" customHeight="1">
      <c r="A49" s="20" t="s">
        <v>392</v>
      </c>
      <c r="B49" s="21" t="s">
        <v>394</v>
      </c>
      <c r="C49" s="16" t="s">
        <v>393</v>
      </c>
      <c r="D49" s="18" t="s">
        <v>15</v>
      </c>
      <c r="E49" s="22">
        <v>5500000</v>
      </c>
      <c r="F49" s="23">
        <v>5548.99</v>
      </c>
      <c r="G49" s="24">
        <v>1.2E-2</v>
      </c>
    </row>
    <row r="50" spans="1:7" ht="12.95" customHeight="1">
      <c r="A50" s="20" t="s">
        <v>513</v>
      </c>
      <c r="B50" s="21" t="s">
        <v>515</v>
      </c>
      <c r="C50" s="16" t="s">
        <v>514</v>
      </c>
      <c r="D50" s="18" t="s">
        <v>15</v>
      </c>
      <c r="E50" s="22">
        <v>5000000</v>
      </c>
      <c r="F50" s="23">
        <v>5054.45</v>
      </c>
      <c r="G50" s="24">
        <v>1.09E-2</v>
      </c>
    </row>
    <row r="51" spans="1:7" ht="12.95" customHeight="1">
      <c r="A51" s="20" t="s">
        <v>774</v>
      </c>
      <c r="B51" s="21" t="s">
        <v>776</v>
      </c>
      <c r="C51" s="16" t="s">
        <v>775</v>
      </c>
      <c r="D51" s="18" t="s">
        <v>15</v>
      </c>
      <c r="E51" s="22">
        <v>5000000</v>
      </c>
      <c r="F51" s="23">
        <v>5004.8599999999997</v>
      </c>
      <c r="G51" s="24">
        <v>1.0800000000000001E-2</v>
      </c>
    </row>
    <row r="52" spans="1:7" ht="12.95" customHeight="1">
      <c r="A52" s="20" t="s">
        <v>777</v>
      </c>
      <c r="B52" s="21" t="s">
        <v>779</v>
      </c>
      <c r="C52" s="16" t="s">
        <v>778</v>
      </c>
      <c r="D52" s="18" t="s">
        <v>15</v>
      </c>
      <c r="E52" s="22">
        <v>4500000</v>
      </c>
      <c r="F52" s="23">
        <v>4594.4799999999996</v>
      </c>
      <c r="G52" s="24">
        <v>9.9000000000000008E-3</v>
      </c>
    </row>
    <row r="53" spans="1:7" ht="12.95" customHeight="1">
      <c r="A53" s="20" t="s">
        <v>780</v>
      </c>
      <c r="B53" s="21" t="s">
        <v>782</v>
      </c>
      <c r="C53" s="16" t="s">
        <v>781</v>
      </c>
      <c r="D53" s="18" t="s">
        <v>15</v>
      </c>
      <c r="E53" s="22">
        <v>4500000</v>
      </c>
      <c r="F53" s="23">
        <v>4564.57</v>
      </c>
      <c r="G53" s="24">
        <v>9.9000000000000008E-3</v>
      </c>
    </row>
    <row r="54" spans="1:7" ht="12.95" customHeight="1">
      <c r="A54" s="20" t="s">
        <v>783</v>
      </c>
      <c r="B54" s="21" t="s">
        <v>2929</v>
      </c>
      <c r="C54" s="16" t="s">
        <v>784</v>
      </c>
      <c r="D54" s="18" t="s">
        <v>322</v>
      </c>
      <c r="E54" s="22">
        <v>4000000</v>
      </c>
      <c r="F54" s="23">
        <v>4038.16</v>
      </c>
      <c r="G54" s="24">
        <v>8.6999999999999994E-3</v>
      </c>
    </row>
    <row r="55" spans="1:7" ht="12.95" customHeight="1">
      <c r="A55" s="20" t="s">
        <v>785</v>
      </c>
      <c r="B55" s="21" t="s">
        <v>787</v>
      </c>
      <c r="C55" s="16" t="s">
        <v>786</v>
      </c>
      <c r="D55" s="18" t="s">
        <v>15</v>
      </c>
      <c r="E55" s="22">
        <v>3500000</v>
      </c>
      <c r="F55" s="23">
        <v>3619.88</v>
      </c>
      <c r="G55" s="24">
        <v>7.7999999999999996E-3</v>
      </c>
    </row>
    <row r="56" spans="1:7" ht="12.95" customHeight="1">
      <c r="A56" s="20" t="s">
        <v>267</v>
      </c>
      <c r="B56" s="21" t="s">
        <v>269</v>
      </c>
      <c r="C56" s="16" t="s">
        <v>268</v>
      </c>
      <c r="D56" s="18" t="s">
        <v>15</v>
      </c>
      <c r="E56" s="22">
        <v>3500000</v>
      </c>
      <c r="F56" s="23">
        <v>3554.92</v>
      </c>
      <c r="G56" s="24">
        <v>7.7000000000000002E-3</v>
      </c>
    </row>
    <row r="57" spans="1:7" ht="12.95" customHeight="1">
      <c r="A57" s="20" t="s">
        <v>788</v>
      </c>
      <c r="B57" s="21" t="s">
        <v>790</v>
      </c>
      <c r="C57" s="16" t="s">
        <v>789</v>
      </c>
      <c r="D57" s="18" t="s">
        <v>15</v>
      </c>
      <c r="E57" s="22">
        <v>2500000</v>
      </c>
      <c r="F57" s="23">
        <v>2568.0300000000002</v>
      </c>
      <c r="G57" s="24">
        <v>5.5999999999999999E-3</v>
      </c>
    </row>
    <row r="58" spans="1:7" ht="12.95" customHeight="1">
      <c r="A58" s="20" t="s">
        <v>791</v>
      </c>
      <c r="B58" s="21" t="s">
        <v>529</v>
      </c>
      <c r="C58" s="16" t="s">
        <v>792</v>
      </c>
      <c r="D58" s="18" t="s">
        <v>15</v>
      </c>
      <c r="E58" s="22">
        <v>2500000</v>
      </c>
      <c r="F58" s="23">
        <v>2542.5100000000002</v>
      </c>
      <c r="G58" s="24">
        <v>5.4999999999999997E-3</v>
      </c>
    </row>
    <row r="59" spans="1:7" ht="12.95" customHeight="1">
      <c r="A59" s="20" t="s">
        <v>793</v>
      </c>
      <c r="B59" s="21" t="s">
        <v>795</v>
      </c>
      <c r="C59" s="16" t="s">
        <v>794</v>
      </c>
      <c r="D59" s="18" t="s">
        <v>322</v>
      </c>
      <c r="E59" s="22">
        <v>2500000</v>
      </c>
      <c r="F59" s="23">
        <v>2530.77</v>
      </c>
      <c r="G59" s="24">
        <v>5.4999999999999997E-3</v>
      </c>
    </row>
    <row r="60" spans="1:7" ht="12.95" customHeight="1">
      <c r="A60" s="20" t="s">
        <v>796</v>
      </c>
      <c r="B60" s="21" t="s">
        <v>798</v>
      </c>
      <c r="C60" s="16" t="s">
        <v>797</v>
      </c>
      <c r="D60" s="18" t="s">
        <v>15</v>
      </c>
      <c r="E60" s="22">
        <v>2500000</v>
      </c>
      <c r="F60" s="23">
        <v>2530.27</v>
      </c>
      <c r="G60" s="24">
        <v>5.4999999999999997E-3</v>
      </c>
    </row>
    <row r="61" spans="1:7" ht="12.95" customHeight="1">
      <c r="A61" s="20" t="s">
        <v>366</v>
      </c>
      <c r="B61" s="21" t="s">
        <v>368</v>
      </c>
      <c r="C61" s="16" t="s">
        <v>367</v>
      </c>
      <c r="D61" s="18" t="s">
        <v>15</v>
      </c>
      <c r="E61" s="22">
        <v>2500000</v>
      </c>
      <c r="F61" s="23">
        <v>2528.3200000000002</v>
      </c>
      <c r="G61" s="24">
        <v>5.4999999999999997E-3</v>
      </c>
    </row>
    <row r="62" spans="1:7" ht="12.95" customHeight="1">
      <c r="A62" s="20" t="s">
        <v>799</v>
      </c>
      <c r="B62" s="21" t="s">
        <v>801</v>
      </c>
      <c r="C62" s="16" t="s">
        <v>800</v>
      </c>
      <c r="D62" s="18" t="s">
        <v>15</v>
      </c>
      <c r="E62" s="22">
        <v>2500000</v>
      </c>
      <c r="F62" s="23">
        <v>2523.9</v>
      </c>
      <c r="G62" s="24">
        <v>5.4999999999999997E-3</v>
      </c>
    </row>
    <row r="63" spans="1:7" ht="12.95" customHeight="1">
      <c r="A63" s="20" t="s">
        <v>802</v>
      </c>
      <c r="B63" s="21" t="s">
        <v>804</v>
      </c>
      <c r="C63" s="16" t="s">
        <v>803</v>
      </c>
      <c r="D63" s="18" t="s">
        <v>237</v>
      </c>
      <c r="E63" s="22">
        <v>2500000</v>
      </c>
      <c r="F63" s="23">
        <v>2520.94</v>
      </c>
      <c r="G63" s="24">
        <v>5.4999999999999997E-3</v>
      </c>
    </row>
    <row r="64" spans="1:7" ht="12.95" customHeight="1">
      <c r="A64" s="20" t="s">
        <v>577</v>
      </c>
      <c r="B64" s="21" t="s">
        <v>579</v>
      </c>
      <c r="C64" s="16" t="s">
        <v>578</v>
      </c>
      <c r="D64" s="18" t="s">
        <v>15</v>
      </c>
      <c r="E64" s="22">
        <v>2500000</v>
      </c>
      <c r="F64" s="23">
        <v>2514.19</v>
      </c>
      <c r="G64" s="24">
        <v>5.4000000000000003E-3</v>
      </c>
    </row>
    <row r="65" spans="1:7" ht="12.95" customHeight="1">
      <c r="A65" s="20" t="s">
        <v>805</v>
      </c>
      <c r="B65" s="21" t="s">
        <v>807</v>
      </c>
      <c r="C65" s="16" t="s">
        <v>806</v>
      </c>
      <c r="D65" s="18" t="s">
        <v>15</v>
      </c>
      <c r="E65" s="22">
        <v>2500000</v>
      </c>
      <c r="F65" s="23">
        <v>2507.5100000000002</v>
      </c>
      <c r="G65" s="24">
        <v>5.4000000000000003E-3</v>
      </c>
    </row>
    <row r="66" spans="1:7" ht="12.95" customHeight="1">
      <c r="A66" s="20" t="s">
        <v>808</v>
      </c>
      <c r="B66" s="21" t="s">
        <v>810</v>
      </c>
      <c r="C66" s="16" t="s">
        <v>809</v>
      </c>
      <c r="D66" s="18" t="s">
        <v>15</v>
      </c>
      <c r="E66" s="22">
        <v>2500000</v>
      </c>
      <c r="F66" s="23">
        <v>2506.21</v>
      </c>
      <c r="G66" s="24">
        <v>5.4000000000000003E-3</v>
      </c>
    </row>
    <row r="67" spans="1:7" ht="12.95" customHeight="1">
      <c r="A67" s="20" t="s">
        <v>811</v>
      </c>
      <c r="B67" s="21" t="s">
        <v>776</v>
      </c>
      <c r="C67" s="16" t="s">
        <v>812</v>
      </c>
      <c r="D67" s="18" t="s">
        <v>15</v>
      </c>
      <c r="E67" s="22">
        <v>2500000</v>
      </c>
      <c r="F67" s="23">
        <v>2500.2800000000002</v>
      </c>
      <c r="G67" s="24">
        <v>5.4000000000000003E-3</v>
      </c>
    </row>
    <row r="68" spans="1:7" ht="12.95" customHeight="1">
      <c r="A68" s="20" t="s">
        <v>813</v>
      </c>
      <c r="B68" s="21" t="s">
        <v>815</v>
      </c>
      <c r="C68" s="16" t="s">
        <v>814</v>
      </c>
      <c r="D68" s="18" t="s">
        <v>15</v>
      </c>
      <c r="E68" s="22">
        <v>2500000</v>
      </c>
      <c r="F68" s="23">
        <v>2495.19</v>
      </c>
      <c r="G68" s="24">
        <v>5.4000000000000003E-3</v>
      </c>
    </row>
    <row r="69" spans="1:7" ht="12.95" customHeight="1">
      <c r="A69" s="20" t="s">
        <v>816</v>
      </c>
      <c r="B69" s="21" t="s">
        <v>818</v>
      </c>
      <c r="C69" s="16" t="s">
        <v>817</v>
      </c>
      <c r="D69" s="18" t="s">
        <v>15</v>
      </c>
      <c r="E69" s="22">
        <v>2000000</v>
      </c>
      <c r="F69" s="23">
        <v>2018.29</v>
      </c>
      <c r="G69" s="24">
        <v>4.4000000000000003E-3</v>
      </c>
    </row>
    <row r="70" spans="1:7" ht="12.95" customHeight="1">
      <c r="A70" s="20" t="s">
        <v>819</v>
      </c>
      <c r="B70" s="21" t="s">
        <v>821</v>
      </c>
      <c r="C70" s="16" t="s">
        <v>820</v>
      </c>
      <c r="D70" s="18" t="s">
        <v>15</v>
      </c>
      <c r="E70" s="22">
        <v>2000000</v>
      </c>
      <c r="F70" s="23">
        <v>2015.59</v>
      </c>
      <c r="G70" s="24">
        <v>4.4000000000000003E-3</v>
      </c>
    </row>
    <row r="71" spans="1:7" ht="12.95" customHeight="1">
      <c r="A71" s="20" t="s">
        <v>822</v>
      </c>
      <c r="B71" s="21" t="s">
        <v>824</v>
      </c>
      <c r="C71" s="16" t="s">
        <v>823</v>
      </c>
      <c r="D71" s="18" t="s">
        <v>15</v>
      </c>
      <c r="E71" s="22">
        <v>2000000</v>
      </c>
      <c r="F71" s="23">
        <v>2011.05</v>
      </c>
      <c r="G71" s="24">
        <v>4.3E-3</v>
      </c>
    </row>
    <row r="72" spans="1:7" ht="12.95" customHeight="1">
      <c r="A72" s="20" t="s">
        <v>825</v>
      </c>
      <c r="B72" s="21" t="s">
        <v>827</v>
      </c>
      <c r="C72" s="16" t="s">
        <v>826</v>
      </c>
      <c r="D72" s="18" t="s">
        <v>15</v>
      </c>
      <c r="E72" s="22">
        <v>1500000</v>
      </c>
      <c r="F72" s="23">
        <v>1553.55</v>
      </c>
      <c r="G72" s="24">
        <v>3.3999999999999998E-3</v>
      </c>
    </row>
    <row r="73" spans="1:7" ht="12.95" customHeight="1">
      <c r="A73" s="20" t="s">
        <v>828</v>
      </c>
      <c r="B73" s="21" t="s">
        <v>830</v>
      </c>
      <c r="C73" s="16" t="s">
        <v>829</v>
      </c>
      <c r="D73" s="18" t="s">
        <v>215</v>
      </c>
      <c r="E73" s="22">
        <v>1000000</v>
      </c>
      <c r="F73" s="23">
        <v>1041.54</v>
      </c>
      <c r="G73" s="24">
        <v>2.3E-3</v>
      </c>
    </row>
    <row r="74" spans="1:7" ht="12.95" customHeight="1">
      <c r="A74" s="20" t="s">
        <v>831</v>
      </c>
      <c r="B74" s="21" t="s">
        <v>833</v>
      </c>
      <c r="C74" s="16" t="s">
        <v>832</v>
      </c>
      <c r="D74" s="18" t="s">
        <v>15</v>
      </c>
      <c r="E74" s="22">
        <v>1000000</v>
      </c>
      <c r="F74" s="23">
        <v>1026.31</v>
      </c>
      <c r="G74" s="24">
        <v>2.2000000000000001E-3</v>
      </c>
    </row>
    <row r="75" spans="1:7" ht="12.95" customHeight="1">
      <c r="A75" s="20" t="s">
        <v>834</v>
      </c>
      <c r="B75" s="21" t="s">
        <v>821</v>
      </c>
      <c r="C75" s="16" t="s">
        <v>835</v>
      </c>
      <c r="D75" s="18" t="s">
        <v>15</v>
      </c>
      <c r="E75" s="22">
        <v>1000000</v>
      </c>
      <c r="F75" s="23">
        <v>1007.47</v>
      </c>
      <c r="G75" s="24">
        <v>2.2000000000000001E-3</v>
      </c>
    </row>
    <row r="76" spans="1:7" ht="12.95" customHeight="1">
      <c r="A76" s="20" t="s">
        <v>836</v>
      </c>
      <c r="B76" s="21" t="s">
        <v>2924</v>
      </c>
      <c r="C76" s="16" t="s">
        <v>837</v>
      </c>
      <c r="D76" s="18" t="s">
        <v>15</v>
      </c>
      <c r="E76" s="22">
        <v>1000000</v>
      </c>
      <c r="F76" s="23">
        <v>1006.88</v>
      </c>
      <c r="G76" s="24">
        <v>2.2000000000000001E-3</v>
      </c>
    </row>
    <row r="77" spans="1:7" ht="12.95" customHeight="1">
      <c r="A77" s="20" t="s">
        <v>838</v>
      </c>
      <c r="B77" s="21" t="s">
        <v>840</v>
      </c>
      <c r="C77" s="16" t="s">
        <v>839</v>
      </c>
      <c r="D77" s="18" t="s">
        <v>15</v>
      </c>
      <c r="E77" s="22">
        <v>1000000</v>
      </c>
      <c r="F77" s="23">
        <v>1006.87</v>
      </c>
      <c r="G77" s="24">
        <v>2.2000000000000001E-3</v>
      </c>
    </row>
    <row r="78" spans="1:7" ht="12.95" customHeight="1">
      <c r="A78" s="20" t="s">
        <v>247</v>
      </c>
      <c r="B78" s="21" t="s">
        <v>249</v>
      </c>
      <c r="C78" s="16" t="s">
        <v>248</v>
      </c>
      <c r="D78" s="18" t="s">
        <v>15</v>
      </c>
      <c r="E78" s="22">
        <v>500000</v>
      </c>
      <c r="F78" s="23">
        <v>506.21</v>
      </c>
      <c r="G78" s="24">
        <v>1.1000000000000001E-3</v>
      </c>
    </row>
    <row r="79" spans="1:7" ht="12.95" customHeight="1">
      <c r="A79" s="20" t="s">
        <v>841</v>
      </c>
      <c r="B79" s="21" t="s">
        <v>843</v>
      </c>
      <c r="C79" s="16" t="s">
        <v>842</v>
      </c>
      <c r="D79" s="18" t="s">
        <v>15</v>
      </c>
      <c r="E79" s="22">
        <v>500000</v>
      </c>
      <c r="F79" s="23">
        <v>504.44</v>
      </c>
      <c r="G79" s="24">
        <v>1.1000000000000001E-3</v>
      </c>
    </row>
    <row r="80" spans="1:7" ht="12.95" customHeight="1">
      <c r="A80" s="20" t="s">
        <v>844</v>
      </c>
      <c r="B80" s="21" t="s">
        <v>846</v>
      </c>
      <c r="C80" s="16" t="s">
        <v>845</v>
      </c>
      <c r="D80" s="18" t="s">
        <v>15</v>
      </c>
      <c r="E80" s="22">
        <v>470000</v>
      </c>
      <c r="F80" s="23">
        <v>474.62</v>
      </c>
      <c r="G80" s="24">
        <v>1E-3</v>
      </c>
    </row>
    <row r="81" spans="1:7" ht="12.95" customHeight="1">
      <c r="A81" s="20" t="s">
        <v>847</v>
      </c>
      <c r="B81" s="21" t="s">
        <v>2923</v>
      </c>
      <c r="C81" s="16" t="s">
        <v>848</v>
      </c>
      <c r="D81" s="18" t="s">
        <v>15</v>
      </c>
      <c r="E81" s="22">
        <v>370000</v>
      </c>
      <c r="F81" s="23">
        <v>374.77</v>
      </c>
      <c r="G81" s="24">
        <v>8.0000000000000004E-4</v>
      </c>
    </row>
    <row r="82" spans="1:7" ht="12.95" customHeight="1">
      <c r="A82" s="20" t="s">
        <v>849</v>
      </c>
      <c r="B82" s="21" t="s">
        <v>851</v>
      </c>
      <c r="C82" s="16" t="s">
        <v>850</v>
      </c>
      <c r="D82" s="18" t="s">
        <v>15</v>
      </c>
      <c r="E82" s="22">
        <v>300000</v>
      </c>
      <c r="F82" s="23">
        <v>302.10000000000002</v>
      </c>
      <c r="G82" s="24">
        <v>6.9999999999999999E-4</v>
      </c>
    </row>
    <row r="83" spans="1:7" ht="12.95" customHeight="1">
      <c r="A83" s="20" t="s">
        <v>852</v>
      </c>
      <c r="B83" s="21" t="s">
        <v>2928</v>
      </c>
      <c r="C83" s="16" t="s">
        <v>853</v>
      </c>
      <c r="D83" s="18" t="s">
        <v>322</v>
      </c>
      <c r="E83" s="22">
        <v>240000</v>
      </c>
      <c r="F83" s="23">
        <v>242.6</v>
      </c>
      <c r="G83" s="24">
        <v>5.0000000000000001E-4</v>
      </c>
    </row>
    <row r="84" spans="1:7" ht="12.95" customHeight="1">
      <c r="A84" s="20" t="s">
        <v>854</v>
      </c>
      <c r="B84" s="21" t="s">
        <v>856</v>
      </c>
      <c r="C84" s="16" t="s">
        <v>855</v>
      </c>
      <c r="D84" s="18" t="s">
        <v>15</v>
      </c>
      <c r="E84" s="22">
        <v>200000</v>
      </c>
      <c r="F84" s="23">
        <v>203.59</v>
      </c>
      <c r="G84" s="24">
        <v>4.0000000000000002E-4</v>
      </c>
    </row>
    <row r="85" spans="1:7" ht="12.95" customHeight="1">
      <c r="A85" s="20" t="s">
        <v>375</v>
      </c>
      <c r="B85" s="21" t="s">
        <v>377</v>
      </c>
      <c r="C85" s="16" t="s">
        <v>376</v>
      </c>
      <c r="D85" s="18" t="s">
        <v>15</v>
      </c>
      <c r="E85" s="22">
        <v>140000</v>
      </c>
      <c r="F85" s="23">
        <v>140.87</v>
      </c>
      <c r="G85" s="24">
        <v>2.9999999999999997E-4</v>
      </c>
    </row>
    <row r="86" spans="1:7" ht="12.95" customHeight="1">
      <c r="A86" s="20" t="s">
        <v>358</v>
      </c>
      <c r="B86" s="21" t="s">
        <v>360</v>
      </c>
      <c r="C86" s="16" t="s">
        <v>359</v>
      </c>
      <c r="D86" s="18" t="s">
        <v>15</v>
      </c>
      <c r="E86" s="22">
        <v>100000</v>
      </c>
      <c r="F86" s="23">
        <v>102.97</v>
      </c>
      <c r="G86" s="24">
        <v>2.0000000000000001E-4</v>
      </c>
    </row>
    <row r="87" spans="1:7" ht="12.95" customHeight="1">
      <c r="A87" s="20" t="s">
        <v>273</v>
      </c>
      <c r="B87" s="54" t="s">
        <v>275</v>
      </c>
      <c r="C87" s="16" t="s">
        <v>274</v>
      </c>
      <c r="D87" s="55" t="s">
        <v>215</v>
      </c>
      <c r="E87" s="22">
        <v>80000</v>
      </c>
      <c r="F87" s="23">
        <v>80.89</v>
      </c>
      <c r="G87" s="24">
        <v>2.0000000000000001E-4</v>
      </c>
    </row>
    <row r="88" spans="1:7" ht="12.95" customHeight="1">
      <c r="A88" s="9"/>
      <c r="B88" s="26" t="s">
        <v>19</v>
      </c>
      <c r="C88" s="25" t="s">
        <v>2</v>
      </c>
      <c r="D88" s="26" t="s">
        <v>2</v>
      </c>
      <c r="E88" s="26" t="s">
        <v>2</v>
      </c>
      <c r="F88" s="27">
        <v>451216.01</v>
      </c>
      <c r="G88" s="28">
        <v>0.97609999999999997</v>
      </c>
    </row>
    <row r="89" spans="1:7" ht="12.95" customHeight="1">
      <c r="A89" s="9"/>
      <c r="B89" s="17" t="s">
        <v>20</v>
      </c>
      <c r="C89" s="16" t="s">
        <v>2</v>
      </c>
      <c r="D89" s="29" t="s">
        <v>2</v>
      </c>
      <c r="E89" s="29" t="s">
        <v>2</v>
      </c>
      <c r="F89" s="30" t="s">
        <v>21</v>
      </c>
      <c r="G89" s="31" t="s">
        <v>21</v>
      </c>
    </row>
    <row r="90" spans="1:7" ht="12.95" customHeight="1">
      <c r="A90" s="9"/>
      <c r="B90" s="25" t="s">
        <v>19</v>
      </c>
      <c r="C90" s="32" t="s">
        <v>2</v>
      </c>
      <c r="D90" s="29" t="s">
        <v>2</v>
      </c>
      <c r="E90" s="29" t="s">
        <v>2</v>
      </c>
      <c r="F90" s="30" t="s">
        <v>21</v>
      </c>
      <c r="G90" s="31" t="s">
        <v>21</v>
      </c>
    </row>
    <row r="91" spans="1:7" ht="12.95" customHeight="1">
      <c r="A91" s="9"/>
      <c r="B91" s="34" t="s">
        <v>2837</v>
      </c>
      <c r="C91" s="33" t="s">
        <v>2</v>
      </c>
      <c r="D91" s="35" t="s">
        <v>2</v>
      </c>
      <c r="E91" s="35" t="s">
        <v>2</v>
      </c>
      <c r="F91" s="35" t="s">
        <v>2</v>
      </c>
      <c r="G91" s="36" t="s">
        <v>2</v>
      </c>
    </row>
    <row r="92" spans="1:7" ht="12.95" customHeight="1">
      <c r="A92" s="37"/>
      <c r="B92" s="39" t="s">
        <v>19</v>
      </c>
      <c r="C92" s="38" t="s">
        <v>2</v>
      </c>
      <c r="D92" s="39" t="s">
        <v>2</v>
      </c>
      <c r="E92" s="39" t="s">
        <v>2</v>
      </c>
      <c r="F92" s="40" t="s">
        <v>21</v>
      </c>
      <c r="G92" s="41" t="s">
        <v>21</v>
      </c>
    </row>
    <row r="93" spans="1:7" ht="12.95" customHeight="1">
      <c r="A93" s="9"/>
      <c r="B93" s="26" t="s">
        <v>22</v>
      </c>
      <c r="C93" s="32" t="s">
        <v>2</v>
      </c>
      <c r="D93" s="29" t="s">
        <v>2</v>
      </c>
      <c r="E93" s="42" t="s">
        <v>2</v>
      </c>
      <c r="F93" s="43">
        <v>451216.01</v>
      </c>
      <c r="G93" s="44">
        <v>0.97609999999999997</v>
      </c>
    </row>
    <row r="94" spans="1:7" ht="12.95" customHeight="1">
      <c r="A94" s="9"/>
      <c r="B94" s="17" t="s">
        <v>23</v>
      </c>
      <c r="C94" s="16" t="s">
        <v>2</v>
      </c>
      <c r="D94" s="18" t="s">
        <v>2</v>
      </c>
      <c r="E94" s="18" t="s">
        <v>2</v>
      </c>
      <c r="F94" s="18" t="s">
        <v>2</v>
      </c>
      <c r="G94" s="19" t="s">
        <v>2</v>
      </c>
    </row>
    <row r="95" spans="1:7" ht="12.95" customHeight="1">
      <c r="A95" s="9"/>
      <c r="B95" s="17" t="s">
        <v>420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10" t="s">
        <v>2</v>
      </c>
      <c r="B96" s="21" t="s">
        <v>421</v>
      </c>
      <c r="C96" s="16" t="s">
        <v>2</v>
      </c>
      <c r="D96" s="18" t="s">
        <v>2</v>
      </c>
      <c r="E96" s="46" t="s">
        <v>2</v>
      </c>
      <c r="F96" s="23">
        <v>270.08</v>
      </c>
      <c r="G96" s="24">
        <v>5.9999999999999995E-4</v>
      </c>
    </row>
    <row r="97" spans="1:7" ht="12.95" customHeight="1">
      <c r="A97" s="9"/>
      <c r="B97" s="26" t="s">
        <v>22</v>
      </c>
      <c r="C97" s="32" t="s">
        <v>2</v>
      </c>
      <c r="D97" s="29" t="s">
        <v>2</v>
      </c>
      <c r="E97" s="42" t="s">
        <v>2</v>
      </c>
      <c r="F97" s="43">
        <v>270.08</v>
      </c>
      <c r="G97" s="44">
        <v>5.9999999999999995E-4</v>
      </c>
    </row>
    <row r="98" spans="1:7" ht="12.95" customHeight="1">
      <c r="A98" s="9"/>
      <c r="B98" s="26" t="s">
        <v>170</v>
      </c>
      <c r="C98" s="32" t="s">
        <v>2</v>
      </c>
      <c r="D98" s="29" t="s">
        <v>2</v>
      </c>
      <c r="E98" s="18" t="s">
        <v>2</v>
      </c>
      <c r="F98" s="43">
        <v>10877.1</v>
      </c>
      <c r="G98" s="44">
        <v>2.3300000000000001E-2</v>
      </c>
    </row>
    <row r="99" spans="1:7" ht="12.95" customHeight="1" thickBot="1">
      <c r="A99" s="9"/>
      <c r="B99" s="48" t="s">
        <v>171</v>
      </c>
      <c r="C99" s="47" t="s">
        <v>2</v>
      </c>
      <c r="D99" s="49" t="s">
        <v>2</v>
      </c>
      <c r="E99" s="49" t="s">
        <v>2</v>
      </c>
      <c r="F99" s="50">
        <v>462363.19318629999</v>
      </c>
      <c r="G99" s="51">
        <v>1</v>
      </c>
    </row>
    <row r="100" spans="1:7" ht="12.95" customHeight="1">
      <c r="A100" s="9"/>
      <c r="B100" s="10" t="s">
        <v>2</v>
      </c>
      <c r="C100" s="9"/>
      <c r="D100" s="9"/>
      <c r="E100" s="9"/>
      <c r="F100" s="9"/>
      <c r="G100" s="9"/>
    </row>
    <row r="101" spans="1:7" ht="12.95" customHeight="1">
      <c r="A101" s="9"/>
      <c r="B101" s="52" t="s">
        <v>2</v>
      </c>
      <c r="C101" s="9"/>
      <c r="D101" s="9"/>
      <c r="E101" s="9"/>
      <c r="F101" s="9"/>
      <c r="G101" s="9"/>
    </row>
    <row r="102" spans="1:7" ht="12.95" customHeight="1">
      <c r="A102" s="9"/>
      <c r="B102" s="52" t="s">
        <v>172</v>
      </c>
      <c r="C102" s="9"/>
      <c r="D102" s="9"/>
      <c r="E102" s="9"/>
      <c r="F102" s="9"/>
      <c r="G102" s="9"/>
    </row>
    <row r="103" spans="1:7" ht="12.95" customHeight="1">
      <c r="A103" s="9"/>
      <c r="B103" s="52" t="s">
        <v>2</v>
      </c>
      <c r="C103" s="9"/>
      <c r="D103" s="9"/>
      <c r="E103" s="9"/>
      <c r="F103" s="9"/>
      <c r="G103" s="9"/>
    </row>
    <row r="104" spans="1:7" ht="26.1" customHeight="1">
      <c r="A104" s="9"/>
      <c r="B104" s="62"/>
      <c r="C104" s="9"/>
      <c r="E104" s="9"/>
      <c r="F104" s="9"/>
      <c r="G104" s="9"/>
    </row>
    <row r="105" spans="1:7" ht="12.95" customHeight="1">
      <c r="A105" s="9"/>
      <c r="B105" s="52" t="s">
        <v>2</v>
      </c>
      <c r="C105" s="9"/>
      <c r="D105" s="9"/>
      <c r="E105" s="9"/>
      <c r="F105" s="9"/>
      <c r="G10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0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Super Saver Income Fund - Short Term Plan (SSIF-ST)</v>
      </c>
      <c r="C4" s="79"/>
      <c r="D4" s="79"/>
      <c r="E4" s="79"/>
      <c r="F4" s="79"/>
      <c r="G4" s="79"/>
    </row>
    <row r="5" spans="1:7" s="8" customFormat="1" ht="15.95" customHeight="1">
      <c r="A5" s="63" t="s">
        <v>857</v>
      </c>
      <c r="B5" s="64" t="s">
        <v>2847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858</v>
      </c>
      <c r="B12" s="21" t="s">
        <v>860</v>
      </c>
      <c r="C12" s="16" t="s">
        <v>859</v>
      </c>
      <c r="D12" s="18" t="s">
        <v>322</v>
      </c>
      <c r="E12" s="22">
        <v>28500000</v>
      </c>
      <c r="F12" s="23">
        <v>28836.639999999999</v>
      </c>
      <c r="G12" s="24">
        <v>5.7099999999999998E-2</v>
      </c>
    </row>
    <row r="13" spans="1:7" ht="12.95" customHeight="1">
      <c r="A13" s="20" t="s">
        <v>861</v>
      </c>
      <c r="B13" s="21" t="s">
        <v>863</v>
      </c>
      <c r="C13" s="16" t="s">
        <v>862</v>
      </c>
      <c r="D13" s="18" t="s">
        <v>15</v>
      </c>
      <c r="E13" s="22">
        <v>19500000</v>
      </c>
      <c r="F13" s="23">
        <v>20143.810000000001</v>
      </c>
      <c r="G13" s="24">
        <v>3.9899999999999998E-2</v>
      </c>
    </row>
    <row r="14" spans="1:7" ht="12.95" customHeight="1">
      <c r="A14" s="20" t="s">
        <v>864</v>
      </c>
      <c r="B14" s="21" t="s">
        <v>866</v>
      </c>
      <c r="C14" s="16" t="s">
        <v>865</v>
      </c>
      <c r="D14" s="18" t="s">
        <v>15</v>
      </c>
      <c r="E14" s="22">
        <v>20000000</v>
      </c>
      <c r="F14" s="23">
        <v>20114.400000000001</v>
      </c>
      <c r="G14" s="24">
        <v>3.9800000000000002E-2</v>
      </c>
    </row>
    <row r="15" spans="1:7" ht="12.95" customHeight="1">
      <c r="A15" s="20" t="s">
        <v>516</v>
      </c>
      <c r="B15" s="21" t="s">
        <v>2896</v>
      </c>
      <c r="C15" s="16" t="s">
        <v>517</v>
      </c>
      <c r="D15" s="18" t="s">
        <v>215</v>
      </c>
      <c r="E15" s="22">
        <v>16500000</v>
      </c>
      <c r="F15" s="23">
        <v>16553.310000000001</v>
      </c>
      <c r="G15" s="24">
        <v>3.2800000000000003E-2</v>
      </c>
    </row>
    <row r="16" spans="1:7" ht="12.95" customHeight="1">
      <c r="A16" s="20" t="s">
        <v>808</v>
      </c>
      <c r="B16" s="21" t="s">
        <v>810</v>
      </c>
      <c r="C16" s="16" t="s">
        <v>809</v>
      </c>
      <c r="D16" s="18" t="s">
        <v>15</v>
      </c>
      <c r="E16" s="22">
        <v>16500000</v>
      </c>
      <c r="F16" s="23">
        <v>16540.95</v>
      </c>
      <c r="G16" s="24">
        <v>3.27E-2</v>
      </c>
    </row>
    <row r="17" spans="1:7" ht="12.95" customHeight="1">
      <c r="A17" s="20" t="s">
        <v>777</v>
      </c>
      <c r="B17" s="21" t="s">
        <v>779</v>
      </c>
      <c r="C17" s="16" t="s">
        <v>778</v>
      </c>
      <c r="D17" s="18" t="s">
        <v>15</v>
      </c>
      <c r="E17" s="22">
        <v>15500000</v>
      </c>
      <c r="F17" s="23">
        <v>15825.42</v>
      </c>
      <c r="G17" s="24">
        <v>3.1300000000000001E-2</v>
      </c>
    </row>
    <row r="18" spans="1:7" ht="12.95" customHeight="1">
      <c r="A18" s="20" t="s">
        <v>867</v>
      </c>
      <c r="B18" s="21" t="s">
        <v>869</v>
      </c>
      <c r="C18" s="16" t="s">
        <v>868</v>
      </c>
      <c r="D18" s="18" t="s">
        <v>15</v>
      </c>
      <c r="E18" s="22">
        <v>14000000</v>
      </c>
      <c r="F18" s="23">
        <v>13990.14</v>
      </c>
      <c r="G18" s="24">
        <v>2.7699999999999999E-2</v>
      </c>
    </row>
    <row r="19" spans="1:7" ht="12.95" customHeight="1">
      <c r="A19" s="20" t="s">
        <v>870</v>
      </c>
      <c r="B19" s="21" t="s">
        <v>872</v>
      </c>
      <c r="C19" s="16" t="s">
        <v>871</v>
      </c>
      <c r="D19" s="18" t="s">
        <v>15</v>
      </c>
      <c r="E19" s="22">
        <v>13500000</v>
      </c>
      <c r="F19" s="23">
        <v>13849.23</v>
      </c>
      <c r="G19" s="24">
        <v>2.7400000000000001E-2</v>
      </c>
    </row>
    <row r="20" spans="1:7" ht="12.95" customHeight="1">
      <c r="A20" s="20" t="s">
        <v>873</v>
      </c>
      <c r="B20" s="21" t="s">
        <v>875</v>
      </c>
      <c r="C20" s="16" t="s">
        <v>874</v>
      </c>
      <c r="D20" s="18" t="s">
        <v>15</v>
      </c>
      <c r="E20" s="22">
        <v>12500000</v>
      </c>
      <c r="F20" s="23">
        <v>12523.34</v>
      </c>
      <c r="G20" s="24">
        <v>2.4799999999999999E-2</v>
      </c>
    </row>
    <row r="21" spans="1:7" ht="12.95" customHeight="1">
      <c r="A21" s="20" t="s">
        <v>297</v>
      </c>
      <c r="B21" s="21" t="s">
        <v>299</v>
      </c>
      <c r="C21" s="16" t="s">
        <v>298</v>
      </c>
      <c r="D21" s="18" t="s">
        <v>15</v>
      </c>
      <c r="E21" s="22">
        <v>12500000</v>
      </c>
      <c r="F21" s="23">
        <v>12519.38</v>
      </c>
      <c r="G21" s="24">
        <v>2.4799999999999999E-2</v>
      </c>
    </row>
    <row r="22" spans="1:7" ht="12.95" customHeight="1">
      <c r="A22" s="20" t="s">
        <v>513</v>
      </c>
      <c r="B22" s="21" t="s">
        <v>515</v>
      </c>
      <c r="C22" s="16" t="s">
        <v>514</v>
      </c>
      <c r="D22" s="18" t="s">
        <v>15</v>
      </c>
      <c r="E22" s="22">
        <v>12000000</v>
      </c>
      <c r="F22" s="23">
        <v>12130.68</v>
      </c>
      <c r="G22" s="24">
        <v>2.4E-2</v>
      </c>
    </row>
    <row r="23" spans="1:7" ht="12.95" customHeight="1">
      <c r="A23" s="20" t="s">
        <v>607</v>
      </c>
      <c r="B23" s="21" t="s">
        <v>609</v>
      </c>
      <c r="C23" s="16" t="s">
        <v>608</v>
      </c>
      <c r="D23" s="18" t="s">
        <v>15</v>
      </c>
      <c r="E23" s="22">
        <v>10000000</v>
      </c>
      <c r="F23" s="23">
        <v>10320.290000000001</v>
      </c>
      <c r="G23" s="24">
        <v>2.0400000000000001E-2</v>
      </c>
    </row>
    <row r="24" spans="1:7" ht="12.95" customHeight="1">
      <c r="A24" s="20" t="s">
        <v>876</v>
      </c>
      <c r="B24" s="21" t="s">
        <v>878</v>
      </c>
      <c r="C24" s="16" t="s">
        <v>877</v>
      </c>
      <c r="D24" s="18" t="s">
        <v>15</v>
      </c>
      <c r="E24" s="22">
        <v>10000000</v>
      </c>
      <c r="F24" s="23">
        <v>10199.64</v>
      </c>
      <c r="G24" s="24">
        <v>2.0199999999999999E-2</v>
      </c>
    </row>
    <row r="25" spans="1:7" ht="12.95" customHeight="1">
      <c r="A25" s="20" t="s">
        <v>879</v>
      </c>
      <c r="B25" s="21" t="s">
        <v>881</v>
      </c>
      <c r="C25" s="16" t="s">
        <v>880</v>
      </c>
      <c r="D25" s="18" t="s">
        <v>15</v>
      </c>
      <c r="E25" s="22">
        <v>10000000</v>
      </c>
      <c r="F25" s="23">
        <v>10166.06</v>
      </c>
      <c r="G25" s="24">
        <v>2.01E-2</v>
      </c>
    </row>
    <row r="26" spans="1:7" ht="12.95" customHeight="1">
      <c r="A26" s="20" t="s">
        <v>882</v>
      </c>
      <c r="B26" s="21" t="s">
        <v>884</v>
      </c>
      <c r="C26" s="16" t="s">
        <v>883</v>
      </c>
      <c r="D26" s="18" t="s">
        <v>15</v>
      </c>
      <c r="E26" s="22">
        <v>10000000</v>
      </c>
      <c r="F26" s="23">
        <v>10096.950000000001</v>
      </c>
      <c r="G26" s="24">
        <v>0.02</v>
      </c>
    </row>
    <row r="27" spans="1:7" ht="12.95" customHeight="1">
      <c r="A27" s="20" t="s">
        <v>885</v>
      </c>
      <c r="B27" s="21" t="s">
        <v>887</v>
      </c>
      <c r="C27" s="16" t="s">
        <v>886</v>
      </c>
      <c r="D27" s="18" t="s">
        <v>15</v>
      </c>
      <c r="E27" s="22">
        <v>10000000</v>
      </c>
      <c r="F27" s="23">
        <v>10048.67</v>
      </c>
      <c r="G27" s="24">
        <v>1.9900000000000001E-2</v>
      </c>
    </row>
    <row r="28" spans="1:7" ht="12.95" customHeight="1">
      <c r="A28" s="20" t="s">
        <v>888</v>
      </c>
      <c r="B28" s="21" t="s">
        <v>2901</v>
      </c>
      <c r="C28" s="16" t="s">
        <v>889</v>
      </c>
      <c r="D28" s="18" t="s">
        <v>15</v>
      </c>
      <c r="E28" s="22">
        <v>10000000</v>
      </c>
      <c r="F28" s="23">
        <v>10039.280000000001</v>
      </c>
      <c r="G28" s="24">
        <v>1.9900000000000001E-2</v>
      </c>
    </row>
    <row r="29" spans="1:7" ht="12.95" customHeight="1">
      <c r="A29" s="20" t="s">
        <v>890</v>
      </c>
      <c r="B29" s="21" t="s">
        <v>892</v>
      </c>
      <c r="C29" s="16" t="s">
        <v>891</v>
      </c>
      <c r="D29" s="18" t="s">
        <v>15</v>
      </c>
      <c r="E29" s="22">
        <v>10000000</v>
      </c>
      <c r="F29" s="23">
        <v>10013.17</v>
      </c>
      <c r="G29" s="24">
        <v>1.9800000000000002E-2</v>
      </c>
    </row>
    <row r="30" spans="1:7" ht="12.95" customHeight="1">
      <c r="A30" s="20" t="s">
        <v>392</v>
      </c>
      <c r="B30" s="21" t="s">
        <v>394</v>
      </c>
      <c r="C30" s="16" t="s">
        <v>393</v>
      </c>
      <c r="D30" s="18" t="s">
        <v>15</v>
      </c>
      <c r="E30" s="22">
        <v>9500000</v>
      </c>
      <c r="F30" s="23">
        <v>9584.6299999999992</v>
      </c>
      <c r="G30" s="24">
        <v>1.9E-2</v>
      </c>
    </row>
    <row r="31" spans="1:7" ht="12.95" customHeight="1">
      <c r="A31" s="20" t="s">
        <v>893</v>
      </c>
      <c r="B31" s="21" t="s">
        <v>895</v>
      </c>
      <c r="C31" s="16" t="s">
        <v>894</v>
      </c>
      <c r="D31" s="18" t="s">
        <v>15</v>
      </c>
      <c r="E31" s="22">
        <v>8500000</v>
      </c>
      <c r="F31" s="23">
        <v>8788.51</v>
      </c>
      <c r="G31" s="24">
        <v>1.7399999999999999E-2</v>
      </c>
    </row>
    <row r="32" spans="1:7" ht="12.95" customHeight="1">
      <c r="A32" s="20" t="s">
        <v>896</v>
      </c>
      <c r="B32" s="21" t="s">
        <v>898</v>
      </c>
      <c r="C32" s="16" t="s">
        <v>897</v>
      </c>
      <c r="D32" s="18" t="s">
        <v>15</v>
      </c>
      <c r="E32" s="22">
        <v>8000000</v>
      </c>
      <c r="F32" s="23">
        <v>8031.62</v>
      </c>
      <c r="G32" s="24">
        <v>1.5900000000000001E-2</v>
      </c>
    </row>
    <row r="33" spans="1:7" ht="12.95" customHeight="1">
      <c r="A33" s="20" t="s">
        <v>899</v>
      </c>
      <c r="B33" s="21" t="s">
        <v>901</v>
      </c>
      <c r="C33" s="16" t="s">
        <v>900</v>
      </c>
      <c r="D33" s="18" t="s">
        <v>15</v>
      </c>
      <c r="E33" s="22">
        <v>7500000</v>
      </c>
      <c r="F33" s="23">
        <v>7686.94</v>
      </c>
      <c r="G33" s="24">
        <v>1.52E-2</v>
      </c>
    </row>
    <row r="34" spans="1:7" ht="12.95" customHeight="1">
      <c r="A34" s="20" t="s">
        <v>852</v>
      </c>
      <c r="B34" s="21" t="s">
        <v>2928</v>
      </c>
      <c r="C34" s="16" t="s">
        <v>853</v>
      </c>
      <c r="D34" s="18" t="s">
        <v>322</v>
      </c>
      <c r="E34" s="22">
        <v>7500000</v>
      </c>
      <c r="F34" s="23">
        <v>7581.13</v>
      </c>
      <c r="G34" s="24">
        <v>1.4999999999999999E-2</v>
      </c>
    </row>
    <row r="35" spans="1:7" ht="12.95" customHeight="1">
      <c r="A35" s="20" t="s">
        <v>756</v>
      </c>
      <c r="B35" s="21" t="s">
        <v>758</v>
      </c>
      <c r="C35" s="16" t="s">
        <v>757</v>
      </c>
      <c r="D35" s="18" t="s">
        <v>15</v>
      </c>
      <c r="E35" s="22">
        <v>7500000</v>
      </c>
      <c r="F35" s="23">
        <v>7563.05</v>
      </c>
      <c r="G35" s="24">
        <v>1.4999999999999999E-2</v>
      </c>
    </row>
    <row r="36" spans="1:7" ht="12.95" customHeight="1">
      <c r="A36" s="20" t="s">
        <v>902</v>
      </c>
      <c r="B36" s="21" t="s">
        <v>2914</v>
      </c>
      <c r="C36" s="16" t="s">
        <v>903</v>
      </c>
      <c r="D36" s="18" t="s">
        <v>15</v>
      </c>
      <c r="E36" s="22">
        <v>7500000</v>
      </c>
      <c r="F36" s="23">
        <v>7550.74</v>
      </c>
      <c r="G36" s="24">
        <v>1.49E-2</v>
      </c>
    </row>
    <row r="37" spans="1:7" ht="12.95" customHeight="1">
      <c r="A37" s="20" t="s">
        <v>904</v>
      </c>
      <c r="B37" s="21" t="s">
        <v>906</v>
      </c>
      <c r="C37" s="16" t="s">
        <v>905</v>
      </c>
      <c r="D37" s="18" t="s">
        <v>15</v>
      </c>
      <c r="E37" s="22">
        <v>7500000</v>
      </c>
      <c r="F37" s="23">
        <v>7502.04</v>
      </c>
      <c r="G37" s="24">
        <v>1.4800000000000001E-2</v>
      </c>
    </row>
    <row r="38" spans="1:7" ht="12.95" customHeight="1">
      <c r="A38" s="20" t="s">
        <v>788</v>
      </c>
      <c r="B38" s="21" t="s">
        <v>790</v>
      </c>
      <c r="C38" s="16" t="s">
        <v>789</v>
      </c>
      <c r="D38" s="18" t="s">
        <v>15</v>
      </c>
      <c r="E38" s="22">
        <v>7000000</v>
      </c>
      <c r="F38" s="23">
        <v>7190.47</v>
      </c>
      <c r="G38" s="24">
        <v>1.4200000000000001E-2</v>
      </c>
    </row>
    <row r="39" spans="1:7" ht="12.95" customHeight="1">
      <c r="A39" s="20" t="s">
        <v>907</v>
      </c>
      <c r="B39" s="21" t="s">
        <v>909</v>
      </c>
      <c r="C39" s="16" t="s">
        <v>908</v>
      </c>
      <c r="D39" s="18" t="s">
        <v>15</v>
      </c>
      <c r="E39" s="22">
        <v>7000000</v>
      </c>
      <c r="F39" s="23">
        <v>7169.78</v>
      </c>
      <c r="G39" s="24">
        <v>1.4200000000000001E-2</v>
      </c>
    </row>
    <row r="40" spans="1:7" ht="12.95" customHeight="1">
      <c r="A40" s="20" t="s">
        <v>598</v>
      </c>
      <c r="B40" s="21" t="s">
        <v>600</v>
      </c>
      <c r="C40" s="16" t="s">
        <v>599</v>
      </c>
      <c r="D40" s="18" t="s">
        <v>15</v>
      </c>
      <c r="E40" s="22">
        <v>7000000</v>
      </c>
      <c r="F40" s="23">
        <v>7059.56</v>
      </c>
      <c r="G40" s="24">
        <v>1.4E-2</v>
      </c>
    </row>
    <row r="41" spans="1:7" ht="12.95" customHeight="1">
      <c r="A41" s="20" t="s">
        <v>910</v>
      </c>
      <c r="B41" s="21" t="s">
        <v>912</v>
      </c>
      <c r="C41" s="16" t="s">
        <v>911</v>
      </c>
      <c r="D41" s="18" t="s">
        <v>15</v>
      </c>
      <c r="E41" s="22">
        <v>6500000</v>
      </c>
      <c r="F41" s="23">
        <v>6589.43</v>
      </c>
      <c r="G41" s="24">
        <v>1.2999999999999999E-2</v>
      </c>
    </row>
    <row r="42" spans="1:7" ht="12.95" customHeight="1">
      <c r="A42" s="20" t="s">
        <v>595</v>
      </c>
      <c r="B42" s="21" t="s">
        <v>597</v>
      </c>
      <c r="C42" s="16" t="s">
        <v>596</v>
      </c>
      <c r="D42" s="18" t="s">
        <v>15</v>
      </c>
      <c r="E42" s="22">
        <v>6500000</v>
      </c>
      <c r="F42" s="23">
        <v>6518.81</v>
      </c>
      <c r="G42" s="24">
        <v>1.29E-2</v>
      </c>
    </row>
    <row r="43" spans="1:7" ht="12.95" customHeight="1">
      <c r="A43" s="20" t="s">
        <v>913</v>
      </c>
      <c r="B43" s="21" t="s">
        <v>2910</v>
      </c>
      <c r="C43" s="16" t="s">
        <v>914</v>
      </c>
      <c r="D43" s="18" t="s">
        <v>15</v>
      </c>
      <c r="E43" s="22">
        <v>6500000</v>
      </c>
      <c r="F43" s="23">
        <v>6512.71</v>
      </c>
      <c r="G43" s="24">
        <v>1.29E-2</v>
      </c>
    </row>
    <row r="44" spans="1:7" ht="12.95" customHeight="1">
      <c r="A44" s="20" t="s">
        <v>915</v>
      </c>
      <c r="B44" s="21" t="s">
        <v>917</v>
      </c>
      <c r="C44" s="16" t="s">
        <v>916</v>
      </c>
      <c r="D44" s="18" t="s">
        <v>15</v>
      </c>
      <c r="E44" s="22">
        <v>5000000</v>
      </c>
      <c r="F44" s="23">
        <v>5220.26</v>
      </c>
      <c r="G44" s="24">
        <v>1.03E-2</v>
      </c>
    </row>
    <row r="45" spans="1:7" ht="12.95" customHeight="1">
      <c r="A45" s="20" t="s">
        <v>918</v>
      </c>
      <c r="B45" s="21" t="s">
        <v>920</v>
      </c>
      <c r="C45" s="16" t="s">
        <v>919</v>
      </c>
      <c r="D45" s="18" t="s">
        <v>15</v>
      </c>
      <c r="E45" s="22">
        <v>5000000</v>
      </c>
      <c r="F45" s="23">
        <v>5173.55</v>
      </c>
      <c r="G45" s="24">
        <v>1.0200000000000001E-2</v>
      </c>
    </row>
    <row r="46" spans="1:7" ht="12.95" customHeight="1">
      <c r="A46" s="20" t="s">
        <v>771</v>
      </c>
      <c r="B46" s="21" t="s">
        <v>773</v>
      </c>
      <c r="C46" s="16" t="s">
        <v>772</v>
      </c>
      <c r="D46" s="18" t="s">
        <v>15</v>
      </c>
      <c r="E46" s="22">
        <v>5000000</v>
      </c>
      <c r="F46" s="23">
        <v>5133.57</v>
      </c>
      <c r="G46" s="24">
        <v>1.0200000000000001E-2</v>
      </c>
    </row>
    <row r="47" spans="1:7" ht="12.95" customHeight="1">
      <c r="A47" s="20" t="s">
        <v>921</v>
      </c>
      <c r="B47" s="21" t="s">
        <v>923</v>
      </c>
      <c r="C47" s="16" t="s">
        <v>922</v>
      </c>
      <c r="D47" s="18" t="s">
        <v>15</v>
      </c>
      <c r="E47" s="22">
        <v>5000000</v>
      </c>
      <c r="F47" s="23">
        <v>5074.09</v>
      </c>
      <c r="G47" s="24">
        <v>0.01</v>
      </c>
    </row>
    <row r="48" spans="1:7" ht="12.95" customHeight="1">
      <c r="A48" s="20" t="s">
        <v>924</v>
      </c>
      <c r="B48" s="21" t="s">
        <v>926</v>
      </c>
      <c r="C48" s="16" t="s">
        <v>925</v>
      </c>
      <c r="D48" s="18" t="s">
        <v>15</v>
      </c>
      <c r="E48" s="22">
        <v>5000000</v>
      </c>
      <c r="F48" s="23">
        <v>5074.07</v>
      </c>
      <c r="G48" s="24">
        <v>0.01</v>
      </c>
    </row>
    <row r="49" spans="1:7" ht="12.95" customHeight="1">
      <c r="A49" s="20" t="s">
        <v>478</v>
      </c>
      <c r="B49" s="21" t="s">
        <v>480</v>
      </c>
      <c r="C49" s="16" t="s">
        <v>479</v>
      </c>
      <c r="D49" s="18" t="s">
        <v>15</v>
      </c>
      <c r="E49" s="22">
        <v>5000000</v>
      </c>
      <c r="F49" s="23">
        <v>5070.84</v>
      </c>
      <c r="G49" s="24">
        <v>0.01</v>
      </c>
    </row>
    <row r="50" spans="1:7" ht="12.95" customHeight="1">
      <c r="A50" s="20" t="s">
        <v>927</v>
      </c>
      <c r="B50" s="21" t="s">
        <v>929</v>
      </c>
      <c r="C50" s="16" t="s">
        <v>928</v>
      </c>
      <c r="D50" s="18" t="s">
        <v>15</v>
      </c>
      <c r="E50" s="22">
        <v>5000000</v>
      </c>
      <c r="F50" s="23">
        <v>5063.42</v>
      </c>
      <c r="G50" s="24">
        <v>0.01</v>
      </c>
    </row>
    <row r="51" spans="1:7" ht="12.95" customHeight="1">
      <c r="A51" s="20" t="s">
        <v>836</v>
      </c>
      <c r="B51" s="21" t="s">
        <v>2924</v>
      </c>
      <c r="C51" s="16" t="s">
        <v>837</v>
      </c>
      <c r="D51" s="18" t="s">
        <v>15</v>
      </c>
      <c r="E51" s="22">
        <v>5000000</v>
      </c>
      <c r="F51" s="23">
        <v>5034.3999999999996</v>
      </c>
      <c r="G51" s="24">
        <v>0.01</v>
      </c>
    </row>
    <row r="52" spans="1:7" ht="12.95" customHeight="1">
      <c r="A52" s="20" t="s">
        <v>838</v>
      </c>
      <c r="B52" s="21" t="s">
        <v>840</v>
      </c>
      <c r="C52" s="16" t="s">
        <v>839</v>
      </c>
      <c r="D52" s="18" t="s">
        <v>15</v>
      </c>
      <c r="E52" s="22">
        <v>5000000</v>
      </c>
      <c r="F52" s="23">
        <v>5034.34</v>
      </c>
      <c r="G52" s="24">
        <v>0.01</v>
      </c>
    </row>
    <row r="53" spans="1:7" ht="12.95" customHeight="1">
      <c r="A53" s="20" t="s">
        <v>613</v>
      </c>
      <c r="B53" s="21" t="s">
        <v>615</v>
      </c>
      <c r="C53" s="16" t="s">
        <v>614</v>
      </c>
      <c r="D53" s="18" t="s">
        <v>15</v>
      </c>
      <c r="E53" s="22">
        <v>5000000</v>
      </c>
      <c r="F53" s="23">
        <v>5024.8900000000003</v>
      </c>
      <c r="G53" s="24">
        <v>9.9000000000000008E-3</v>
      </c>
    </row>
    <row r="54" spans="1:7" ht="12.95" customHeight="1">
      <c r="A54" s="20" t="s">
        <v>930</v>
      </c>
      <c r="B54" s="21" t="s">
        <v>932</v>
      </c>
      <c r="C54" s="16" t="s">
        <v>931</v>
      </c>
      <c r="D54" s="18" t="s">
        <v>15</v>
      </c>
      <c r="E54" s="22">
        <v>5000000</v>
      </c>
      <c r="F54" s="23">
        <v>5019.1899999999996</v>
      </c>
      <c r="G54" s="24">
        <v>9.9000000000000008E-3</v>
      </c>
    </row>
    <row r="55" spans="1:7" ht="12.95" customHeight="1">
      <c r="A55" s="20" t="s">
        <v>933</v>
      </c>
      <c r="B55" s="21" t="s">
        <v>935</v>
      </c>
      <c r="C55" s="16" t="s">
        <v>934</v>
      </c>
      <c r="D55" s="18" t="s">
        <v>15</v>
      </c>
      <c r="E55" s="22">
        <v>4500000</v>
      </c>
      <c r="F55" s="23">
        <v>4633</v>
      </c>
      <c r="G55" s="24">
        <v>9.1999999999999998E-3</v>
      </c>
    </row>
    <row r="56" spans="1:7" ht="12.95" customHeight="1">
      <c r="A56" s="20" t="s">
        <v>267</v>
      </c>
      <c r="B56" s="21" t="s">
        <v>269</v>
      </c>
      <c r="C56" s="16" t="s">
        <v>268</v>
      </c>
      <c r="D56" s="18" t="s">
        <v>15</v>
      </c>
      <c r="E56" s="22">
        <v>4500000</v>
      </c>
      <c r="F56" s="23">
        <v>4570.6099999999997</v>
      </c>
      <c r="G56" s="24">
        <v>8.9999999999999993E-3</v>
      </c>
    </row>
    <row r="57" spans="1:7" ht="12.95" customHeight="1">
      <c r="A57" s="20" t="s">
        <v>936</v>
      </c>
      <c r="B57" s="21" t="s">
        <v>938</v>
      </c>
      <c r="C57" s="16" t="s">
        <v>937</v>
      </c>
      <c r="D57" s="18" t="s">
        <v>15</v>
      </c>
      <c r="E57" s="22">
        <v>4500000</v>
      </c>
      <c r="F57" s="23">
        <v>4521.51</v>
      </c>
      <c r="G57" s="24">
        <v>8.8999999999999999E-3</v>
      </c>
    </row>
    <row r="58" spans="1:7" ht="12.95" customHeight="1">
      <c r="A58" s="20" t="s">
        <v>939</v>
      </c>
      <c r="B58" s="21" t="s">
        <v>912</v>
      </c>
      <c r="C58" s="16" t="s">
        <v>940</v>
      </c>
      <c r="D58" s="18" t="s">
        <v>15</v>
      </c>
      <c r="E58" s="22">
        <v>4000000</v>
      </c>
      <c r="F58" s="23">
        <v>4066.2</v>
      </c>
      <c r="G58" s="24">
        <v>8.0000000000000002E-3</v>
      </c>
    </row>
    <row r="59" spans="1:7" ht="12.95" customHeight="1">
      <c r="A59" s="20" t="s">
        <v>759</v>
      </c>
      <c r="B59" s="21" t="s">
        <v>761</v>
      </c>
      <c r="C59" s="16" t="s">
        <v>760</v>
      </c>
      <c r="D59" s="18" t="s">
        <v>15</v>
      </c>
      <c r="E59" s="22">
        <v>3500000</v>
      </c>
      <c r="F59" s="23">
        <v>3526.92</v>
      </c>
      <c r="G59" s="24">
        <v>7.0000000000000001E-3</v>
      </c>
    </row>
    <row r="60" spans="1:7" ht="12.95" customHeight="1">
      <c r="A60" s="20" t="s">
        <v>941</v>
      </c>
      <c r="B60" s="21" t="s">
        <v>943</v>
      </c>
      <c r="C60" s="16" t="s">
        <v>942</v>
      </c>
      <c r="D60" s="18" t="s">
        <v>15</v>
      </c>
      <c r="E60" s="22">
        <v>3000000</v>
      </c>
      <c r="F60" s="23">
        <v>3208.58</v>
      </c>
      <c r="G60" s="24">
        <v>6.4000000000000003E-3</v>
      </c>
    </row>
    <row r="61" spans="1:7" ht="12.95" customHeight="1">
      <c r="A61" s="20" t="s">
        <v>944</v>
      </c>
      <c r="B61" s="21" t="s">
        <v>946</v>
      </c>
      <c r="C61" s="16" t="s">
        <v>945</v>
      </c>
      <c r="D61" s="18" t="s">
        <v>15</v>
      </c>
      <c r="E61" s="22">
        <v>3000000</v>
      </c>
      <c r="F61" s="23">
        <v>3076.16</v>
      </c>
      <c r="G61" s="24">
        <v>6.1000000000000004E-3</v>
      </c>
    </row>
    <row r="62" spans="1:7" ht="12.95" customHeight="1">
      <c r="A62" s="20" t="s">
        <v>947</v>
      </c>
      <c r="B62" s="21" t="s">
        <v>949</v>
      </c>
      <c r="C62" s="16" t="s">
        <v>948</v>
      </c>
      <c r="D62" s="18" t="s">
        <v>257</v>
      </c>
      <c r="E62" s="22">
        <v>3000000</v>
      </c>
      <c r="F62" s="23">
        <v>3027.21</v>
      </c>
      <c r="G62" s="24">
        <v>6.0000000000000001E-3</v>
      </c>
    </row>
    <row r="63" spans="1:7" ht="12.95" customHeight="1">
      <c r="A63" s="20" t="s">
        <v>950</v>
      </c>
      <c r="B63" s="21" t="s">
        <v>952</v>
      </c>
      <c r="C63" s="16" t="s">
        <v>951</v>
      </c>
      <c r="D63" s="18" t="s">
        <v>15</v>
      </c>
      <c r="E63" s="22">
        <v>3000000</v>
      </c>
      <c r="F63" s="23">
        <v>2986.41</v>
      </c>
      <c r="G63" s="24">
        <v>5.8999999999999999E-3</v>
      </c>
    </row>
    <row r="64" spans="1:7" ht="12.95" customHeight="1">
      <c r="A64" s="20" t="s">
        <v>953</v>
      </c>
      <c r="B64" s="21" t="s">
        <v>955</v>
      </c>
      <c r="C64" s="16" t="s">
        <v>954</v>
      </c>
      <c r="D64" s="18" t="s">
        <v>15</v>
      </c>
      <c r="E64" s="22">
        <v>2500000</v>
      </c>
      <c r="F64" s="23">
        <v>2561.63</v>
      </c>
      <c r="G64" s="24">
        <v>5.1000000000000004E-3</v>
      </c>
    </row>
    <row r="65" spans="1:7" ht="12.95" customHeight="1">
      <c r="A65" s="20" t="s">
        <v>956</v>
      </c>
      <c r="B65" s="21" t="s">
        <v>958</v>
      </c>
      <c r="C65" s="16" t="s">
        <v>957</v>
      </c>
      <c r="D65" s="18" t="s">
        <v>237</v>
      </c>
      <c r="E65" s="22">
        <v>2500000</v>
      </c>
      <c r="F65" s="23">
        <v>2541.69</v>
      </c>
      <c r="G65" s="24">
        <v>5.0000000000000001E-3</v>
      </c>
    </row>
    <row r="66" spans="1:7" ht="12.95" customHeight="1">
      <c r="A66" s="20" t="s">
        <v>796</v>
      </c>
      <c r="B66" s="21" t="s">
        <v>798</v>
      </c>
      <c r="C66" s="16" t="s">
        <v>797</v>
      </c>
      <c r="D66" s="18" t="s">
        <v>15</v>
      </c>
      <c r="E66" s="22">
        <v>2500000</v>
      </c>
      <c r="F66" s="23">
        <v>2530.27</v>
      </c>
      <c r="G66" s="24">
        <v>5.0000000000000001E-3</v>
      </c>
    </row>
    <row r="67" spans="1:7" ht="12.95" customHeight="1">
      <c r="A67" s="20" t="s">
        <v>959</v>
      </c>
      <c r="B67" s="21" t="s">
        <v>961</v>
      </c>
      <c r="C67" s="16" t="s">
        <v>960</v>
      </c>
      <c r="D67" s="18" t="s">
        <v>15</v>
      </c>
      <c r="E67" s="22">
        <v>2500000</v>
      </c>
      <c r="F67" s="23">
        <v>2518.77</v>
      </c>
      <c r="G67" s="24">
        <v>5.0000000000000001E-3</v>
      </c>
    </row>
    <row r="68" spans="1:7" ht="12.95" customHeight="1">
      <c r="A68" s="20" t="s">
        <v>962</v>
      </c>
      <c r="B68" s="21" t="s">
        <v>964</v>
      </c>
      <c r="C68" s="16" t="s">
        <v>963</v>
      </c>
      <c r="D68" s="18" t="s">
        <v>15</v>
      </c>
      <c r="E68" s="22">
        <v>2500000</v>
      </c>
      <c r="F68" s="23">
        <v>2500.9899999999998</v>
      </c>
      <c r="G68" s="24">
        <v>5.0000000000000001E-3</v>
      </c>
    </row>
    <row r="69" spans="1:7" ht="12.95" customHeight="1">
      <c r="A69" s="20" t="s">
        <v>530</v>
      </c>
      <c r="B69" s="21" t="s">
        <v>532</v>
      </c>
      <c r="C69" s="16" t="s">
        <v>531</v>
      </c>
      <c r="D69" s="18" t="s">
        <v>15</v>
      </c>
      <c r="E69" s="22">
        <v>2400000</v>
      </c>
      <c r="F69" s="23">
        <v>2415.36</v>
      </c>
      <c r="G69" s="24">
        <v>4.7999999999999996E-3</v>
      </c>
    </row>
    <row r="70" spans="1:7" ht="12.95" customHeight="1">
      <c r="A70" s="20" t="s">
        <v>825</v>
      </c>
      <c r="B70" s="21" t="s">
        <v>827</v>
      </c>
      <c r="C70" s="16" t="s">
        <v>826</v>
      </c>
      <c r="D70" s="18" t="s">
        <v>15</v>
      </c>
      <c r="E70" s="22">
        <v>2000000</v>
      </c>
      <c r="F70" s="23">
        <v>2071.4</v>
      </c>
      <c r="G70" s="24">
        <v>4.1000000000000003E-3</v>
      </c>
    </row>
    <row r="71" spans="1:7" ht="12.95" customHeight="1">
      <c r="A71" s="20" t="s">
        <v>965</v>
      </c>
      <c r="B71" s="21" t="s">
        <v>967</v>
      </c>
      <c r="C71" s="16" t="s">
        <v>966</v>
      </c>
      <c r="D71" s="18" t="s">
        <v>15</v>
      </c>
      <c r="E71" s="22">
        <v>2000000</v>
      </c>
      <c r="F71" s="23">
        <v>2049.4499999999998</v>
      </c>
      <c r="G71" s="24">
        <v>4.1000000000000003E-3</v>
      </c>
    </row>
    <row r="72" spans="1:7" ht="12.95" customHeight="1">
      <c r="A72" s="20" t="s">
        <v>968</v>
      </c>
      <c r="B72" s="21" t="s">
        <v>970</v>
      </c>
      <c r="C72" s="16" t="s">
        <v>969</v>
      </c>
      <c r="D72" s="18" t="s">
        <v>15</v>
      </c>
      <c r="E72" s="22">
        <v>2000000</v>
      </c>
      <c r="F72" s="23">
        <v>2041.1</v>
      </c>
      <c r="G72" s="24">
        <v>4.0000000000000001E-3</v>
      </c>
    </row>
    <row r="73" spans="1:7" ht="12.95" customHeight="1">
      <c r="A73" s="20" t="s">
        <v>971</v>
      </c>
      <c r="B73" s="21" t="s">
        <v>603</v>
      </c>
      <c r="C73" s="16" t="s">
        <v>972</v>
      </c>
      <c r="D73" s="18" t="s">
        <v>15</v>
      </c>
      <c r="E73" s="22">
        <v>1500000</v>
      </c>
      <c r="F73" s="23">
        <v>1574.01</v>
      </c>
      <c r="G73" s="24">
        <v>3.0999999999999999E-3</v>
      </c>
    </row>
    <row r="74" spans="1:7" ht="12.95" customHeight="1">
      <c r="A74" s="20" t="s">
        <v>973</v>
      </c>
      <c r="B74" s="21" t="s">
        <v>975</v>
      </c>
      <c r="C74" s="16" t="s">
        <v>974</v>
      </c>
      <c r="D74" s="18" t="s">
        <v>15</v>
      </c>
      <c r="E74" s="22">
        <v>1500000</v>
      </c>
      <c r="F74" s="23">
        <v>1560.66</v>
      </c>
      <c r="G74" s="24">
        <v>3.0999999999999999E-3</v>
      </c>
    </row>
    <row r="75" spans="1:7" ht="12.95" customHeight="1">
      <c r="A75" s="20" t="s">
        <v>976</v>
      </c>
      <c r="B75" s="21" t="s">
        <v>884</v>
      </c>
      <c r="C75" s="16" t="s">
        <v>977</v>
      </c>
      <c r="D75" s="18" t="s">
        <v>15</v>
      </c>
      <c r="E75" s="22">
        <v>1500000</v>
      </c>
      <c r="F75" s="23">
        <v>1514.4</v>
      </c>
      <c r="G75" s="24">
        <v>3.0000000000000001E-3</v>
      </c>
    </row>
    <row r="76" spans="1:7" ht="12.95" customHeight="1">
      <c r="A76" s="20" t="s">
        <v>978</v>
      </c>
      <c r="B76" s="21" t="s">
        <v>764</v>
      </c>
      <c r="C76" s="16" t="s">
        <v>979</v>
      </c>
      <c r="D76" s="18" t="s">
        <v>15</v>
      </c>
      <c r="E76" s="22">
        <v>1500000</v>
      </c>
      <c r="F76" s="23">
        <v>1513.76</v>
      </c>
      <c r="G76" s="24">
        <v>3.0000000000000001E-3</v>
      </c>
    </row>
    <row r="77" spans="1:7" ht="12.95" customHeight="1">
      <c r="A77" s="20" t="s">
        <v>813</v>
      </c>
      <c r="B77" s="21" t="s">
        <v>815</v>
      </c>
      <c r="C77" s="16" t="s">
        <v>814</v>
      </c>
      <c r="D77" s="18" t="s">
        <v>15</v>
      </c>
      <c r="E77" s="22">
        <v>1500000</v>
      </c>
      <c r="F77" s="23">
        <v>1497.11</v>
      </c>
      <c r="G77" s="24">
        <v>3.0000000000000001E-3</v>
      </c>
    </row>
    <row r="78" spans="1:7" ht="12.95" customHeight="1">
      <c r="A78" s="20" t="s">
        <v>847</v>
      </c>
      <c r="B78" s="21" t="s">
        <v>2923</v>
      </c>
      <c r="C78" s="16" t="s">
        <v>848</v>
      </c>
      <c r="D78" s="18" t="s">
        <v>15</v>
      </c>
      <c r="E78" s="22">
        <v>1300000</v>
      </c>
      <c r="F78" s="23">
        <v>1316.76</v>
      </c>
      <c r="G78" s="24">
        <v>2.5999999999999999E-3</v>
      </c>
    </row>
    <row r="79" spans="1:7" ht="12.95" customHeight="1">
      <c r="A79" s="20" t="s">
        <v>980</v>
      </c>
      <c r="B79" s="21" t="s">
        <v>982</v>
      </c>
      <c r="C79" s="16" t="s">
        <v>981</v>
      </c>
      <c r="D79" s="18" t="s">
        <v>15</v>
      </c>
      <c r="E79" s="22">
        <v>1000000</v>
      </c>
      <c r="F79" s="23">
        <v>989.19</v>
      </c>
      <c r="G79" s="24">
        <v>2E-3</v>
      </c>
    </row>
    <row r="80" spans="1:7" ht="12.95" customHeight="1">
      <c r="A80" s="20" t="s">
        <v>983</v>
      </c>
      <c r="B80" s="21" t="s">
        <v>622</v>
      </c>
      <c r="C80" s="16" t="s">
        <v>984</v>
      </c>
      <c r="D80" s="18" t="s">
        <v>15</v>
      </c>
      <c r="E80" s="22">
        <v>500000</v>
      </c>
      <c r="F80" s="23">
        <v>520.49</v>
      </c>
      <c r="G80" s="24">
        <v>1E-3</v>
      </c>
    </row>
    <row r="81" spans="1:7" ht="12.95" customHeight="1">
      <c r="A81" s="20" t="s">
        <v>985</v>
      </c>
      <c r="B81" s="21" t="s">
        <v>987</v>
      </c>
      <c r="C81" s="16" t="s">
        <v>986</v>
      </c>
      <c r="D81" s="18" t="s">
        <v>15</v>
      </c>
      <c r="E81" s="22">
        <v>500000</v>
      </c>
      <c r="F81" s="23">
        <v>506.83</v>
      </c>
      <c r="G81" s="24">
        <v>1E-3</v>
      </c>
    </row>
    <row r="82" spans="1:7" ht="12.95" customHeight="1">
      <c r="A82" s="20" t="s">
        <v>988</v>
      </c>
      <c r="B82" s="21" t="s">
        <v>224</v>
      </c>
      <c r="C82" s="16" t="s">
        <v>989</v>
      </c>
      <c r="D82" s="18" t="s">
        <v>15</v>
      </c>
      <c r="E82" s="22">
        <v>470000</v>
      </c>
      <c r="F82" s="23">
        <v>475.16</v>
      </c>
      <c r="G82" s="24">
        <v>8.9999999999999998E-4</v>
      </c>
    </row>
    <row r="83" spans="1:7" ht="12.95" customHeight="1">
      <c r="A83" s="20" t="s">
        <v>854</v>
      </c>
      <c r="B83" s="21" t="s">
        <v>856</v>
      </c>
      <c r="C83" s="16" t="s">
        <v>855</v>
      </c>
      <c r="D83" s="18" t="s">
        <v>15</v>
      </c>
      <c r="E83" s="22">
        <v>300000</v>
      </c>
      <c r="F83" s="23">
        <v>305.38</v>
      </c>
      <c r="G83" s="24">
        <v>5.9999999999999995E-4</v>
      </c>
    </row>
    <row r="84" spans="1:7" ht="12.95" customHeight="1">
      <c r="A84" s="20" t="s">
        <v>828</v>
      </c>
      <c r="B84" s="21" t="s">
        <v>830</v>
      </c>
      <c r="C84" s="16" t="s">
        <v>829</v>
      </c>
      <c r="D84" s="18" t="s">
        <v>215</v>
      </c>
      <c r="E84" s="22">
        <v>150000</v>
      </c>
      <c r="F84" s="23">
        <v>156.22999999999999</v>
      </c>
      <c r="G84" s="24">
        <v>2.9999999999999997E-4</v>
      </c>
    </row>
    <row r="85" spans="1:7" ht="12.95" customHeight="1">
      <c r="A85" s="20" t="s">
        <v>645</v>
      </c>
      <c r="B85" s="21" t="s">
        <v>647</v>
      </c>
      <c r="C85" s="16" t="s">
        <v>646</v>
      </c>
      <c r="D85" s="18" t="s">
        <v>15</v>
      </c>
      <c r="E85" s="22">
        <v>100000</v>
      </c>
      <c r="F85" s="23">
        <v>100.87</v>
      </c>
      <c r="G85" s="24">
        <v>2.0000000000000001E-4</v>
      </c>
    </row>
    <row r="86" spans="1:7" ht="12.95" customHeight="1">
      <c r="A86" s="9"/>
      <c r="B86" s="26" t="s">
        <v>19</v>
      </c>
      <c r="C86" s="25" t="s">
        <v>2</v>
      </c>
      <c r="D86" s="26" t="s">
        <v>2</v>
      </c>
      <c r="E86" s="26" t="s">
        <v>2</v>
      </c>
      <c r="F86" s="27">
        <v>482041.51</v>
      </c>
      <c r="G86" s="28">
        <v>0.95389999999999997</v>
      </c>
    </row>
    <row r="87" spans="1:7" ht="12.95" customHeight="1">
      <c r="A87" s="9"/>
      <c r="B87" s="60" t="s">
        <v>20</v>
      </c>
      <c r="C87" s="16" t="s">
        <v>2</v>
      </c>
      <c r="D87" s="59" t="s">
        <v>2</v>
      </c>
      <c r="E87" s="29" t="s">
        <v>2</v>
      </c>
      <c r="F87" s="30" t="s">
        <v>21</v>
      </c>
      <c r="G87" s="31" t="s">
        <v>21</v>
      </c>
    </row>
    <row r="88" spans="1:7" ht="12.95" customHeight="1">
      <c r="A88" s="9"/>
      <c r="B88" s="25" t="s">
        <v>19</v>
      </c>
      <c r="C88" s="32" t="s">
        <v>2</v>
      </c>
      <c r="D88" s="29" t="s">
        <v>2</v>
      </c>
      <c r="E88" s="29" t="s">
        <v>2</v>
      </c>
      <c r="F88" s="30" t="s">
        <v>21</v>
      </c>
      <c r="G88" s="31" t="s">
        <v>21</v>
      </c>
    </row>
    <row r="89" spans="1:7" ht="12.95" customHeight="1">
      <c r="A89" s="9"/>
      <c r="B89" s="34" t="s">
        <v>2837</v>
      </c>
      <c r="C89" s="33" t="s">
        <v>2</v>
      </c>
      <c r="D89" s="35" t="s">
        <v>2</v>
      </c>
      <c r="E89" s="35" t="s">
        <v>2</v>
      </c>
      <c r="F89" s="35" t="s">
        <v>2</v>
      </c>
      <c r="G89" s="36" t="s">
        <v>2</v>
      </c>
    </row>
    <row r="90" spans="1:7" ht="12.95" customHeight="1">
      <c r="A90" s="37"/>
      <c r="B90" s="39" t="s">
        <v>19</v>
      </c>
      <c r="C90" s="38" t="s">
        <v>2</v>
      </c>
      <c r="D90" s="39" t="s">
        <v>2</v>
      </c>
      <c r="E90" s="39" t="s">
        <v>2</v>
      </c>
      <c r="F90" s="40" t="s">
        <v>21</v>
      </c>
      <c r="G90" s="41" t="s">
        <v>21</v>
      </c>
    </row>
    <row r="91" spans="1:7" ht="12.95" customHeight="1">
      <c r="A91" s="9"/>
      <c r="B91" s="26" t="s">
        <v>22</v>
      </c>
      <c r="C91" s="32" t="s">
        <v>2</v>
      </c>
      <c r="D91" s="29" t="s">
        <v>2</v>
      </c>
      <c r="E91" s="42" t="s">
        <v>2</v>
      </c>
      <c r="F91" s="43">
        <v>482041.51</v>
      </c>
      <c r="G91" s="44">
        <v>0.95389999999999997</v>
      </c>
    </row>
    <row r="92" spans="1:7" ht="12.95" customHeight="1">
      <c r="A92" s="9"/>
      <c r="B92" s="17" t="s">
        <v>23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9"/>
      <c r="B93" s="17" t="s">
        <v>420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10" t="s">
        <v>2</v>
      </c>
      <c r="B94" s="21" t="s">
        <v>421</v>
      </c>
      <c r="C94" s="16" t="s">
        <v>2</v>
      </c>
      <c r="D94" s="18" t="s">
        <v>2</v>
      </c>
      <c r="E94" s="46" t="s">
        <v>2</v>
      </c>
      <c r="F94" s="23">
        <v>2920.88</v>
      </c>
      <c r="G94" s="24">
        <v>5.7999999999999996E-3</v>
      </c>
    </row>
    <row r="95" spans="1:7" ht="12.95" customHeight="1">
      <c r="A95" s="9"/>
      <c r="B95" s="26" t="s">
        <v>22</v>
      </c>
      <c r="C95" s="32" t="s">
        <v>2</v>
      </c>
      <c r="D95" s="29" t="s">
        <v>2</v>
      </c>
      <c r="E95" s="42" t="s">
        <v>2</v>
      </c>
      <c r="F95" s="43">
        <v>2920.88</v>
      </c>
      <c r="G95" s="44">
        <v>5.7999999999999996E-3</v>
      </c>
    </row>
    <row r="96" spans="1:7" ht="12.95" customHeight="1">
      <c r="A96" s="9"/>
      <c r="B96" s="26" t="s">
        <v>170</v>
      </c>
      <c r="C96" s="32" t="s">
        <v>2</v>
      </c>
      <c r="D96" s="29" t="s">
        <v>2</v>
      </c>
      <c r="E96" s="18" t="s">
        <v>2</v>
      </c>
      <c r="F96" s="43">
        <v>20252.419999999998</v>
      </c>
      <c r="G96" s="44">
        <v>4.0300000000000002E-2</v>
      </c>
    </row>
    <row r="97" spans="1:7" ht="12.95" customHeight="1" thickBot="1">
      <c r="A97" s="9"/>
      <c r="B97" s="48" t="s">
        <v>171</v>
      </c>
      <c r="C97" s="47" t="s">
        <v>2</v>
      </c>
      <c r="D97" s="49" t="s">
        <v>2</v>
      </c>
      <c r="E97" s="49" t="s">
        <v>2</v>
      </c>
      <c r="F97" s="50">
        <v>505214.80871700001</v>
      </c>
      <c r="G97" s="51">
        <v>1</v>
      </c>
    </row>
    <row r="98" spans="1:7" ht="12.95" customHeight="1">
      <c r="A98" s="9"/>
      <c r="B98" s="10" t="s">
        <v>2</v>
      </c>
      <c r="C98" s="9"/>
      <c r="D98" s="9"/>
      <c r="E98" s="9"/>
      <c r="F98" s="9"/>
      <c r="G98" s="9"/>
    </row>
    <row r="99" spans="1:7" ht="12.95" customHeight="1">
      <c r="A99" s="9"/>
      <c r="B99" s="52" t="s">
        <v>2</v>
      </c>
      <c r="C99" s="9"/>
      <c r="D99" s="9"/>
      <c r="E99" s="9"/>
      <c r="F99" s="9"/>
      <c r="G99" s="9"/>
    </row>
    <row r="100" spans="1:7" ht="12.95" customHeight="1">
      <c r="A100" s="9"/>
      <c r="B100" s="52" t="s">
        <v>172</v>
      </c>
      <c r="C100" s="9"/>
      <c r="D100" s="9"/>
      <c r="E100" s="9"/>
      <c r="F100" s="9"/>
      <c r="G100" s="9"/>
    </row>
    <row r="101" spans="1:7" ht="12.95" customHeight="1">
      <c r="A101" s="9"/>
      <c r="B101" s="52" t="s">
        <v>2</v>
      </c>
      <c r="C101" s="9"/>
      <c r="D101" s="9"/>
      <c r="E101" s="9"/>
      <c r="F101" s="9"/>
      <c r="G101" s="9"/>
    </row>
    <row r="102" spans="1:7" ht="26.1" customHeight="1">
      <c r="A102" s="9"/>
      <c r="B102" s="62"/>
      <c r="C102" s="9"/>
      <c r="E102" s="9"/>
      <c r="F102" s="9"/>
      <c r="G102" s="9"/>
    </row>
    <row r="103" spans="1:7" ht="12.95" customHeight="1">
      <c r="A103" s="9"/>
      <c r="B103" s="52" t="s">
        <v>2</v>
      </c>
      <c r="C103" s="9"/>
      <c r="D103" s="9"/>
      <c r="E103" s="9"/>
      <c r="F103" s="9"/>
      <c r="G10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57"/>
  <sheetViews>
    <sheetView showGridLines="0" zoomScaleNormal="100" workbookViewId="0"/>
  </sheetViews>
  <sheetFormatPr defaultRowHeight="12.75"/>
  <cols>
    <col min="1" max="1" width="12.28515625" style="2" bestFit="1" customWidth="1"/>
    <col min="2" max="2" width="61.7109375" style="2" bestFit="1" customWidth="1"/>
    <col min="3" max="3" width="13.85546875" style="2" bestFit="1" customWidth="1"/>
    <col min="4" max="4" width="30.7109375" style="2" bestFit="1" customWidth="1"/>
    <col min="5" max="5" width="9.42578125" style="2" bestFit="1" customWidth="1"/>
    <col min="6" max="6" width="27.42578125" style="2" bestFit="1" customWidth="1"/>
    <col min="7" max="7" width="10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Arbitrage Fund (AF)</v>
      </c>
      <c r="C4" s="79"/>
      <c r="D4" s="79"/>
      <c r="E4" s="79"/>
      <c r="F4" s="79"/>
      <c r="G4" s="79"/>
    </row>
    <row r="5" spans="1:7" s="8" customFormat="1" ht="15.95" customHeight="1">
      <c r="A5" s="63" t="s">
        <v>990</v>
      </c>
      <c r="B5" s="64" t="s">
        <v>2848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993</v>
      </c>
      <c r="B11" s="21" t="s">
        <v>995</v>
      </c>
      <c r="C11" s="16" t="s">
        <v>994</v>
      </c>
      <c r="D11" s="18" t="s">
        <v>996</v>
      </c>
      <c r="E11" s="22">
        <v>1477500</v>
      </c>
      <c r="F11" s="23">
        <v>13296.02</v>
      </c>
      <c r="G11" s="24">
        <v>3.9E-2</v>
      </c>
    </row>
    <row r="12" spans="1:7" ht="12.95" customHeight="1">
      <c r="A12" s="20" t="s">
        <v>997</v>
      </c>
      <c r="B12" s="21" t="s">
        <v>999</v>
      </c>
      <c r="C12" s="16" t="s">
        <v>998</v>
      </c>
      <c r="D12" s="18" t="s">
        <v>1000</v>
      </c>
      <c r="E12" s="22">
        <v>1724800</v>
      </c>
      <c r="F12" s="23">
        <v>11929.58</v>
      </c>
      <c r="G12" s="24">
        <v>3.5000000000000003E-2</v>
      </c>
    </row>
    <row r="13" spans="1:7" ht="12.95" customHeight="1">
      <c r="A13" s="20" t="s">
        <v>1001</v>
      </c>
      <c r="B13" s="21" t="s">
        <v>1003</v>
      </c>
      <c r="C13" s="16" t="s">
        <v>1002</v>
      </c>
      <c r="D13" s="18" t="s">
        <v>1004</v>
      </c>
      <c r="E13" s="22">
        <v>4404000</v>
      </c>
      <c r="F13" s="23">
        <v>11179.55</v>
      </c>
      <c r="G13" s="24">
        <v>3.2800000000000003E-2</v>
      </c>
    </row>
    <row r="14" spans="1:7" ht="12.95" customHeight="1">
      <c r="A14" s="20" t="s">
        <v>1005</v>
      </c>
      <c r="B14" s="21" t="s">
        <v>1007</v>
      </c>
      <c r="C14" s="16" t="s">
        <v>1006</v>
      </c>
      <c r="D14" s="18" t="s">
        <v>1008</v>
      </c>
      <c r="E14" s="22">
        <v>4083000</v>
      </c>
      <c r="F14" s="23">
        <v>10144.209999999999</v>
      </c>
      <c r="G14" s="24">
        <v>2.9700000000000001E-2</v>
      </c>
    </row>
    <row r="15" spans="1:7" ht="12.95" customHeight="1">
      <c r="A15" s="20" t="s">
        <v>1009</v>
      </c>
      <c r="B15" s="21" t="s">
        <v>1011</v>
      </c>
      <c r="C15" s="16" t="s">
        <v>1010</v>
      </c>
      <c r="D15" s="18" t="s">
        <v>1004</v>
      </c>
      <c r="E15" s="22">
        <v>3245000</v>
      </c>
      <c r="F15" s="23">
        <v>8975.67</v>
      </c>
      <c r="G15" s="24">
        <v>2.63E-2</v>
      </c>
    </row>
    <row r="16" spans="1:7" ht="12.95" customHeight="1">
      <c r="A16" s="20" t="s">
        <v>1012</v>
      </c>
      <c r="B16" s="21" t="s">
        <v>1014</v>
      </c>
      <c r="C16" s="16" t="s">
        <v>1013</v>
      </c>
      <c r="D16" s="18" t="s">
        <v>1015</v>
      </c>
      <c r="E16" s="22">
        <v>3213000</v>
      </c>
      <c r="F16" s="23">
        <v>6612.35</v>
      </c>
      <c r="G16" s="24">
        <v>1.9400000000000001E-2</v>
      </c>
    </row>
    <row r="17" spans="1:7" ht="12.95" customHeight="1">
      <c r="A17" s="20" t="s">
        <v>1016</v>
      </c>
      <c r="B17" s="21" t="s">
        <v>1018</v>
      </c>
      <c r="C17" s="16" t="s">
        <v>1017</v>
      </c>
      <c r="D17" s="18" t="s">
        <v>1019</v>
      </c>
      <c r="E17" s="22">
        <v>1159500</v>
      </c>
      <c r="F17" s="23">
        <v>6373.19</v>
      </c>
      <c r="G17" s="24">
        <v>1.8700000000000001E-2</v>
      </c>
    </row>
    <row r="18" spans="1:7" ht="12.95" customHeight="1">
      <c r="A18" s="20" t="s">
        <v>1020</v>
      </c>
      <c r="B18" s="21" t="s">
        <v>1022</v>
      </c>
      <c r="C18" s="16" t="s">
        <v>1021</v>
      </c>
      <c r="D18" s="18" t="s">
        <v>1004</v>
      </c>
      <c r="E18" s="22">
        <v>3993500</v>
      </c>
      <c r="F18" s="23">
        <v>5495.06</v>
      </c>
      <c r="G18" s="24">
        <v>1.61E-2</v>
      </c>
    </row>
    <row r="19" spans="1:7" ht="12.95" customHeight="1">
      <c r="A19" s="20" t="s">
        <v>1023</v>
      </c>
      <c r="B19" s="21" t="s">
        <v>1025</v>
      </c>
      <c r="C19" s="16" t="s">
        <v>1024</v>
      </c>
      <c r="D19" s="18" t="s">
        <v>1004</v>
      </c>
      <c r="E19" s="22">
        <v>500000</v>
      </c>
      <c r="F19" s="23">
        <v>5011.25</v>
      </c>
      <c r="G19" s="24">
        <v>1.47E-2</v>
      </c>
    </row>
    <row r="20" spans="1:7" ht="12.95" customHeight="1">
      <c r="A20" s="20" t="s">
        <v>1026</v>
      </c>
      <c r="B20" s="21" t="s">
        <v>1028</v>
      </c>
      <c r="C20" s="16" t="s">
        <v>1027</v>
      </c>
      <c r="D20" s="18" t="s">
        <v>1029</v>
      </c>
      <c r="E20" s="22">
        <v>507100</v>
      </c>
      <c r="F20" s="23">
        <v>5004.0600000000004</v>
      </c>
      <c r="G20" s="24">
        <v>1.47E-2</v>
      </c>
    </row>
    <row r="21" spans="1:7" ht="12.95" customHeight="1">
      <c r="A21" s="20" t="s">
        <v>1030</v>
      </c>
      <c r="B21" s="21" t="s">
        <v>1032</v>
      </c>
      <c r="C21" s="16" t="s">
        <v>1031</v>
      </c>
      <c r="D21" s="18" t="s">
        <v>1033</v>
      </c>
      <c r="E21" s="22">
        <v>403150</v>
      </c>
      <c r="F21" s="23">
        <v>4928.3100000000004</v>
      </c>
      <c r="G21" s="24">
        <v>1.44E-2</v>
      </c>
    </row>
    <row r="22" spans="1:7" ht="12.95" customHeight="1">
      <c r="A22" s="20" t="s">
        <v>1034</v>
      </c>
      <c r="B22" s="21" t="s">
        <v>1036</v>
      </c>
      <c r="C22" s="16" t="s">
        <v>1035</v>
      </c>
      <c r="D22" s="18" t="s">
        <v>1004</v>
      </c>
      <c r="E22" s="22">
        <v>4026000</v>
      </c>
      <c r="F22" s="23">
        <v>4535.29</v>
      </c>
      <c r="G22" s="24">
        <v>1.3299999999999999E-2</v>
      </c>
    </row>
    <row r="23" spans="1:7" ht="12.95" customHeight="1">
      <c r="A23" s="20" t="s">
        <v>1037</v>
      </c>
      <c r="B23" s="21" t="s">
        <v>1039</v>
      </c>
      <c r="C23" s="16" t="s">
        <v>1038</v>
      </c>
      <c r="D23" s="18" t="s">
        <v>1040</v>
      </c>
      <c r="E23" s="22">
        <v>118600</v>
      </c>
      <c r="F23" s="23">
        <v>4476.62</v>
      </c>
      <c r="G23" s="24">
        <v>1.3100000000000001E-2</v>
      </c>
    </row>
    <row r="24" spans="1:7" ht="12.95" customHeight="1">
      <c r="A24" s="20" t="s">
        <v>1041</v>
      </c>
      <c r="B24" s="21" t="s">
        <v>1043</v>
      </c>
      <c r="C24" s="16" t="s">
        <v>1042</v>
      </c>
      <c r="D24" s="18" t="s">
        <v>1019</v>
      </c>
      <c r="E24" s="22">
        <v>622500</v>
      </c>
      <c r="F24" s="23">
        <v>3647.85</v>
      </c>
      <c r="G24" s="24">
        <v>1.0699999999999999E-2</v>
      </c>
    </row>
    <row r="25" spans="1:7" ht="12.95" customHeight="1">
      <c r="A25" s="20" t="s">
        <v>1044</v>
      </c>
      <c r="B25" s="21" t="s">
        <v>1046</v>
      </c>
      <c r="C25" s="16" t="s">
        <v>1045</v>
      </c>
      <c r="D25" s="18" t="s">
        <v>1047</v>
      </c>
      <c r="E25" s="22">
        <v>522200</v>
      </c>
      <c r="F25" s="23">
        <v>3578.64</v>
      </c>
      <c r="G25" s="24">
        <v>1.0500000000000001E-2</v>
      </c>
    </row>
    <row r="26" spans="1:7" ht="12.95" customHeight="1">
      <c r="A26" s="20" t="s">
        <v>1048</v>
      </c>
      <c r="B26" s="21" t="s">
        <v>1050</v>
      </c>
      <c r="C26" s="16" t="s">
        <v>1049</v>
      </c>
      <c r="D26" s="18" t="s">
        <v>1000</v>
      </c>
      <c r="E26" s="22">
        <v>662400</v>
      </c>
      <c r="F26" s="23">
        <v>3333.53</v>
      </c>
      <c r="G26" s="24">
        <v>9.7999999999999997E-3</v>
      </c>
    </row>
    <row r="27" spans="1:7" ht="12.95" customHeight="1">
      <c r="A27" s="20" t="s">
        <v>1051</v>
      </c>
      <c r="B27" s="21" t="s">
        <v>1053</v>
      </c>
      <c r="C27" s="16" t="s">
        <v>1052</v>
      </c>
      <c r="D27" s="18" t="s">
        <v>1019</v>
      </c>
      <c r="E27" s="22">
        <v>2142000</v>
      </c>
      <c r="F27" s="23">
        <v>3275.12</v>
      </c>
      <c r="G27" s="24">
        <v>9.5999999999999992E-3</v>
      </c>
    </row>
    <row r="28" spans="1:7" ht="12.95" customHeight="1">
      <c r="A28" s="20" t="s">
        <v>1054</v>
      </c>
      <c r="B28" s="21" t="s">
        <v>1056</v>
      </c>
      <c r="C28" s="16" t="s">
        <v>1055</v>
      </c>
      <c r="D28" s="18" t="s">
        <v>1040</v>
      </c>
      <c r="E28" s="22">
        <v>804000</v>
      </c>
      <c r="F28" s="23">
        <v>3228.06</v>
      </c>
      <c r="G28" s="24">
        <v>9.4999999999999998E-3</v>
      </c>
    </row>
    <row r="29" spans="1:7" ht="12.95" customHeight="1">
      <c r="A29" s="20" t="s">
        <v>1057</v>
      </c>
      <c r="B29" s="21" t="s">
        <v>1059</v>
      </c>
      <c r="C29" s="16" t="s">
        <v>1058</v>
      </c>
      <c r="D29" s="18" t="s">
        <v>1019</v>
      </c>
      <c r="E29" s="22">
        <v>490600</v>
      </c>
      <c r="F29" s="23">
        <v>3077.78</v>
      </c>
      <c r="G29" s="24">
        <v>8.9999999999999993E-3</v>
      </c>
    </row>
    <row r="30" spans="1:7" ht="12.95" customHeight="1">
      <c r="A30" s="20" t="s">
        <v>1060</v>
      </c>
      <c r="B30" s="21" t="s">
        <v>1062</v>
      </c>
      <c r="C30" s="16" t="s">
        <v>1061</v>
      </c>
      <c r="D30" s="18" t="s">
        <v>1040</v>
      </c>
      <c r="E30" s="22">
        <v>38400</v>
      </c>
      <c r="F30" s="23">
        <v>3063.63</v>
      </c>
      <c r="G30" s="24">
        <v>8.9999999999999993E-3</v>
      </c>
    </row>
    <row r="31" spans="1:7" ht="12.95" customHeight="1">
      <c r="A31" s="20" t="s">
        <v>1063</v>
      </c>
      <c r="B31" s="21" t="s">
        <v>1065</v>
      </c>
      <c r="C31" s="16" t="s">
        <v>1064</v>
      </c>
      <c r="D31" s="18" t="s">
        <v>1066</v>
      </c>
      <c r="E31" s="22">
        <v>1380000</v>
      </c>
      <c r="F31" s="23">
        <v>3047.04</v>
      </c>
      <c r="G31" s="24">
        <v>8.8999999999999999E-3</v>
      </c>
    </row>
    <row r="32" spans="1:7" ht="12.95" customHeight="1">
      <c r="A32" s="20" t="s">
        <v>1067</v>
      </c>
      <c r="B32" s="21" t="s">
        <v>1069</v>
      </c>
      <c r="C32" s="16" t="s">
        <v>1068</v>
      </c>
      <c r="D32" s="18" t="s">
        <v>1040</v>
      </c>
      <c r="E32" s="22">
        <v>1318800</v>
      </c>
      <c r="F32" s="23">
        <v>2931.69</v>
      </c>
      <c r="G32" s="24">
        <v>8.6E-3</v>
      </c>
    </row>
    <row r="33" spans="1:7" ht="12.95" customHeight="1">
      <c r="A33" s="20" t="s">
        <v>1070</v>
      </c>
      <c r="B33" s="21" t="s">
        <v>1072</v>
      </c>
      <c r="C33" s="16" t="s">
        <v>1071</v>
      </c>
      <c r="D33" s="18" t="s">
        <v>1073</v>
      </c>
      <c r="E33" s="22">
        <v>367000</v>
      </c>
      <c r="F33" s="23">
        <v>2865.9</v>
      </c>
      <c r="G33" s="24">
        <v>8.3999999999999995E-3</v>
      </c>
    </row>
    <row r="34" spans="1:7" ht="12.95" customHeight="1">
      <c r="A34" s="20" t="s">
        <v>1074</v>
      </c>
      <c r="B34" s="21" t="s">
        <v>1076</v>
      </c>
      <c r="C34" s="16" t="s">
        <v>1075</v>
      </c>
      <c r="D34" s="18" t="s">
        <v>1008</v>
      </c>
      <c r="E34" s="22">
        <v>2007000</v>
      </c>
      <c r="F34" s="23">
        <v>2702.43</v>
      </c>
      <c r="G34" s="24">
        <v>7.9000000000000008E-3</v>
      </c>
    </row>
    <row r="35" spans="1:7" ht="12.95" customHeight="1">
      <c r="A35" s="20" t="s">
        <v>1077</v>
      </c>
      <c r="B35" s="21" t="s">
        <v>1079</v>
      </c>
      <c r="C35" s="16" t="s">
        <v>1078</v>
      </c>
      <c r="D35" s="18" t="s">
        <v>1080</v>
      </c>
      <c r="E35" s="22">
        <v>1863000</v>
      </c>
      <c r="F35" s="23">
        <v>2682.72</v>
      </c>
      <c r="G35" s="24">
        <v>7.9000000000000008E-3</v>
      </c>
    </row>
    <row r="36" spans="1:7" ht="12.95" customHeight="1">
      <c r="A36" s="20" t="s">
        <v>1081</v>
      </c>
      <c r="B36" s="21" t="s">
        <v>1083</v>
      </c>
      <c r="C36" s="16" t="s">
        <v>1082</v>
      </c>
      <c r="D36" s="18" t="s">
        <v>1015</v>
      </c>
      <c r="E36" s="22">
        <v>109500</v>
      </c>
      <c r="F36" s="23">
        <v>2625.43</v>
      </c>
      <c r="G36" s="24">
        <v>7.7000000000000002E-3</v>
      </c>
    </row>
    <row r="37" spans="1:7" ht="12.95" customHeight="1">
      <c r="A37" s="20" t="s">
        <v>1084</v>
      </c>
      <c r="B37" s="21" t="s">
        <v>1086</v>
      </c>
      <c r="C37" s="16" t="s">
        <v>1085</v>
      </c>
      <c r="D37" s="18" t="s">
        <v>1087</v>
      </c>
      <c r="E37" s="22">
        <v>173800</v>
      </c>
      <c r="F37" s="23">
        <v>2558.16</v>
      </c>
      <c r="G37" s="24">
        <v>7.4999999999999997E-3</v>
      </c>
    </row>
    <row r="38" spans="1:7" ht="12.95" customHeight="1">
      <c r="A38" s="20" t="s">
        <v>1088</v>
      </c>
      <c r="B38" s="21" t="s">
        <v>1090</v>
      </c>
      <c r="C38" s="16" t="s">
        <v>1089</v>
      </c>
      <c r="D38" s="18" t="s">
        <v>1000</v>
      </c>
      <c r="E38" s="22">
        <v>251200</v>
      </c>
      <c r="F38" s="23">
        <v>2547.17</v>
      </c>
      <c r="G38" s="24">
        <v>7.4999999999999997E-3</v>
      </c>
    </row>
    <row r="39" spans="1:7" ht="12.95" customHeight="1">
      <c r="A39" s="20" t="s">
        <v>1091</v>
      </c>
      <c r="B39" s="21" t="s">
        <v>1093</v>
      </c>
      <c r="C39" s="16" t="s">
        <v>1092</v>
      </c>
      <c r="D39" s="18" t="s">
        <v>1029</v>
      </c>
      <c r="E39" s="22">
        <v>539500</v>
      </c>
      <c r="F39" s="23">
        <v>2508.94</v>
      </c>
      <c r="G39" s="24">
        <v>7.4000000000000003E-3</v>
      </c>
    </row>
    <row r="40" spans="1:7" ht="12.95" customHeight="1">
      <c r="A40" s="20" t="s">
        <v>1094</v>
      </c>
      <c r="B40" s="21" t="s">
        <v>1096</v>
      </c>
      <c r="C40" s="16" t="s">
        <v>1095</v>
      </c>
      <c r="D40" s="18" t="s">
        <v>1000</v>
      </c>
      <c r="E40" s="22">
        <v>266400</v>
      </c>
      <c r="F40" s="23">
        <v>2279.7199999999998</v>
      </c>
      <c r="G40" s="24">
        <v>6.7000000000000002E-3</v>
      </c>
    </row>
    <row r="41" spans="1:7" ht="12.95" customHeight="1">
      <c r="A41" s="20" t="s">
        <v>1097</v>
      </c>
      <c r="B41" s="21" t="s">
        <v>1099</v>
      </c>
      <c r="C41" s="16" t="s">
        <v>1098</v>
      </c>
      <c r="D41" s="18" t="s">
        <v>1019</v>
      </c>
      <c r="E41" s="22">
        <v>371000</v>
      </c>
      <c r="F41" s="23">
        <v>2192.2399999999998</v>
      </c>
      <c r="G41" s="24">
        <v>6.4000000000000003E-3</v>
      </c>
    </row>
    <row r="42" spans="1:7" ht="12.95" customHeight="1">
      <c r="A42" s="20" t="s">
        <v>1100</v>
      </c>
      <c r="B42" s="21" t="s">
        <v>1102</v>
      </c>
      <c r="C42" s="16" t="s">
        <v>1101</v>
      </c>
      <c r="D42" s="18" t="s">
        <v>1000</v>
      </c>
      <c r="E42" s="22">
        <v>365400</v>
      </c>
      <c r="F42" s="23">
        <v>2186.19</v>
      </c>
      <c r="G42" s="24">
        <v>6.4000000000000003E-3</v>
      </c>
    </row>
    <row r="43" spans="1:7" ht="12.95" customHeight="1">
      <c r="A43" s="20" t="s">
        <v>1103</v>
      </c>
      <c r="B43" s="21" t="s">
        <v>1105</v>
      </c>
      <c r="C43" s="16" t="s">
        <v>1104</v>
      </c>
      <c r="D43" s="18" t="s">
        <v>1106</v>
      </c>
      <c r="E43" s="22">
        <v>693000</v>
      </c>
      <c r="F43" s="23">
        <v>2177.75</v>
      </c>
      <c r="G43" s="24">
        <v>6.4000000000000003E-3</v>
      </c>
    </row>
    <row r="44" spans="1:7" ht="12.95" customHeight="1">
      <c r="A44" s="20" t="s">
        <v>1107</v>
      </c>
      <c r="B44" s="21" t="s">
        <v>1109</v>
      </c>
      <c r="C44" s="16" t="s">
        <v>1108</v>
      </c>
      <c r="D44" s="18" t="s">
        <v>1110</v>
      </c>
      <c r="E44" s="22">
        <v>254400</v>
      </c>
      <c r="F44" s="23">
        <v>2066.11</v>
      </c>
      <c r="G44" s="24">
        <v>6.1000000000000004E-3</v>
      </c>
    </row>
    <row r="45" spans="1:7" ht="12.95" customHeight="1">
      <c r="A45" s="20" t="s">
        <v>1111</v>
      </c>
      <c r="B45" s="21" t="s">
        <v>1113</v>
      </c>
      <c r="C45" s="16" t="s">
        <v>1112</v>
      </c>
      <c r="D45" s="18" t="s">
        <v>1114</v>
      </c>
      <c r="E45" s="22">
        <v>1728000</v>
      </c>
      <c r="F45" s="23">
        <v>2034.72</v>
      </c>
      <c r="G45" s="24">
        <v>6.0000000000000001E-3</v>
      </c>
    </row>
    <row r="46" spans="1:7" ht="12.95" customHeight="1">
      <c r="A46" s="20" t="s">
        <v>1115</v>
      </c>
      <c r="B46" s="21" t="s">
        <v>1117</v>
      </c>
      <c r="C46" s="16" t="s">
        <v>1116</v>
      </c>
      <c r="D46" s="18" t="s">
        <v>1118</v>
      </c>
      <c r="E46" s="22">
        <v>1173750</v>
      </c>
      <c r="F46" s="23">
        <v>2006.53</v>
      </c>
      <c r="G46" s="24">
        <v>5.8999999999999999E-3</v>
      </c>
    </row>
    <row r="47" spans="1:7" ht="12.95" customHeight="1">
      <c r="A47" s="20" t="s">
        <v>1119</v>
      </c>
      <c r="B47" s="21" t="s">
        <v>1121</v>
      </c>
      <c r="C47" s="16" t="s">
        <v>1120</v>
      </c>
      <c r="D47" s="18" t="s">
        <v>1015</v>
      </c>
      <c r="E47" s="22">
        <v>751200</v>
      </c>
      <c r="F47" s="23">
        <v>1940.35</v>
      </c>
      <c r="G47" s="24">
        <v>5.7000000000000002E-3</v>
      </c>
    </row>
    <row r="48" spans="1:7" ht="12.95" customHeight="1">
      <c r="A48" s="20" t="s">
        <v>1122</v>
      </c>
      <c r="B48" s="21" t="s">
        <v>1124</v>
      </c>
      <c r="C48" s="16" t="s">
        <v>1123</v>
      </c>
      <c r="D48" s="18" t="s">
        <v>1125</v>
      </c>
      <c r="E48" s="22">
        <v>244800</v>
      </c>
      <c r="F48" s="23">
        <v>1905.77</v>
      </c>
      <c r="G48" s="24">
        <v>5.5999999999999999E-3</v>
      </c>
    </row>
    <row r="49" spans="1:7" ht="12.95" customHeight="1">
      <c r="A49" s="20" t="s">
        <v>1126</v>
      </c>
      <c r="B49" s="21" t="s">
        <v>1128</v>
      </c>
      <c r="C49" s="16" t="s">
        <v>1127</v>
      </c>
      <c r="D49" s="18" t="s">
        <v>1029</v>
      </c>
      <c r="E49" s="22">
        <v>4440000</v>
      </c>
      <c r="F49" s="23">
        <v>1824.84</v>
      </c>
      <c r="G49" s="24">
        <v>5.3E-3</v>
      </c>
    </row>
    <row r="50" spans="1:7" ht="12.95" customHeight="1">
      <c r="A50" s="20" t="s">
        <v>1129</v>
      </c>
      <c r="B50" s="21" t="s">
        <v>1131</v>
      </c>
      <c r="C50" s="16" t="s">
        <v>1130</v>
      </c>
      <c r="D50" s="18" t="s">
        <v>1132</v>
      </c>
      <c r="E50" s="22">
        <v>253800</v>
      </c>
      <c r="F50" s="23">
        <v>1799.44</v>
      </c>
      <c r="G50" s="24">
        <v>5.3E-3</v>
      </c>
    </row>
    <row r="51" spans="1:7" ht="12.95" customHeight="1">
      <c r="A51" s="20" t="s">
        <v>1133</v>
      </c>
      <c r="B51" s="21" t="s">
        <v>1135</v>
      </c>
      <c r="C51" s="16" t="s">
        <v>1134</v>
      </c>
      <c r="D51" s="18" t="s">
        <v>1040</v>
      </c>
      <c r="E51" s="22">
        <v>1386000</v>
      </c>
      <c r="F51" s="23">
        <v>1706.17</v>
      </c>
      <c r="G51" s="24">
        <v>5.0000000000000001E-3</v>
      </c>
    </row>
    <row r="52" spans="1:7" ht="12.95" customHeight="1">
      <c r="A52" s="20" t="s">
        <v>1136</v>
      </c>
      <c r="B52" s="21" t="s">
        <v>1138</v>
      </c>
      <c r="C52" s="16" t="s">
        <v>1137</v>
      </c>
      <c r="D52" s="18" t="s">
        <v>1132</v>
      </c>
      <c r="E52" s="22">
        <v>820000</v>
      </c>
      <c r="F52" s="23">
        <v>1688.79</v>
      </c>
      <c r="G52" s="24">
        <v>4.8999999999999998E-3</v>
      </c>
    </row>
    <row r="53" spans="1:7" ht="12.95" customHeight="1">
      <c r="A53" s="20" t="s">
        <v>1139</v>
      </c>
      <c r="B53" s="21" t="s">
        <v>1141</v>
      </c>
      <c r="C53" s="16" t="s">
        <v>1140</v>
      </c>
      <c r="D53" s="18" t="s">
        <v>1073</v>
      </c>
      <c r="E53" s="22">
        <v>414000</v>
      </c>
      <c r="F53" s="23">
        <v>1658.07</v>
      </c>
      <c r="G53" s="24">
        <v>4.8999999999999998E-3</v>
      </c>
    </row>
    <row r="54" spans="1:7" ht="12.95" customHeight="1">
      <c r="A54" s="20" t="s">
        <v>1142</v>
      </c>
      <c r="B54" s="21" t="s">
        <v>1144</v>
      </c>
      <c r="C54" s="16" t="s">
        <v>1143</v>
      </c>
      <c r="D54" s="18" t="s">
        <v>1004</v>
      </c>
      <c r="E54" s="22">
        <v>319200</v>
      </c>
      <c r="F54" s="23">
        <v>1625.21</v>
      </c>
      <c r="G54" s="24">
        <v>4.7999999999999996E-3</v>
      </c>
    </row>
    <row r="55" spans="1:7" ht="12.95" customHeight="1">
      <c r="A55" s="20" t="s">
        <v>1145</v>
      </c>
      <c r="B55" s="21" t="s">
        <v>1147</v>
      </c>
      <c r="C55" s="16" t="s">
        <v>1146</v>
      </c>
      <c r="D55" s="18" t="s">
        <v>1073</v>
      </c>
      <c r="E55" s="22">
        <v>342000</v>
      </c>
      <c r="F55" s="23">
        <v>1611.85</v>
      </c>
      <c r="G55" s="24">
        <v>4.7000000000000002E-3</v>
      </c>
    </row>
    <row r="56" spans="1:7" ht="12.95" customHeight="1">
      <c r="A56" s="20" t="s">
        <v>1148</v>
      </c>
      <c r="B56" s="21" t="s">
        <v>1150</v>
      </c>
      <c r="C56" s="16" t="s">
        <v>1149</v>
      </c>
      <c r="D56" s="18" t="s">
        <v>1029</v>
      </c>
      <c r="E56" s="22">
        <v>2184500</v>
      </c>
      <c r="F56" s="23">
        <v>1611.07</v>
      </c>
      <c r="G56" s="24">
        <v>4.7000000000000002E-3</v>
      </c>
    </row>
    <row r="57" spans="1:7" ht="12.95" customHeight="1">
      <c r="A57" s="20" t="s">
        <v>1151</v>
      </c>
      <c r="B57" s="21" t="s">
        <v>1153</v>
      </c>
      <c r="C57" s="16" t="s">
        <v>1152</v>
      </c>
      <c r="D57" s="18" t="s">
        <v>1066</v>
      </c>
      <c r="E57" s="22">
        <v>940000</v>
      </c>
      <c r="F57" s="23">
        <v>1544.42</v>
      </c>
      <c r="G57" s="24">
        <v>4.4999999999999997E-3</v>
      </c>
    </row>
    <row r="58" spans="1:7" ht="12.95" customHeight="1">
      <c r="A58" s="20" t="s">
        <v>1154</v>
      </c>
      <c r="B58" s="21" t="s">
        <v>1156</v>
      </c>
      <c r="C58" s="16" t="s">
        <v>1155</v>
      </c>
      <c r="D58" s="18" t="s">
        <v>1029</v>
      </c>
      <c r="E58" s="22">
        <v>724000</v>
      </c>
      <c r="F58" s="23">
        <v>1527.64</v>
      </c>
      <c r="G58" s="24">
        <v>4.4999999999999997E-3</v>
      </c>
    </row>
    <row r="59" spans="1:7" ht="12.95" customHeight="1">
      <c r="A59" s="20" t="s">
        <v>1157</v>
      </c>
      <c r="B59" s="21" t="s">
        <v>1159</v>
      </c>
      <c r="C59" s="16" t="s">
        <v>1158</v>
      </c>
      <c r="D59" s="18" t="s">
        <v>1160</v>
      </c>
      <c r="E59" s="22">
        <v>247500</v>
      </c>
      <c r="F59" s="23">
        <v>1446.76</v>
      </c>
      <c r="G59" s="24">
        <v>4.1999999999999997E-3</v>
      </c>
    </row>
    <row r="60" spans="1:7" ht="12.95" customHeight="1">
      <c r="A60" s="20" t="s">
        <v>1161</v>
      </c>
      <c r="B60" s="21" t="s">
        <v>1163</v>
      </c>
      <c r="C60" s="16" t="s">
        <v>1162</v>
      </c>
      <c r="D60" s="18" t="s">
        <v>1019</v>
      </c>
      <c r="E60" s="22">
        <v>119200</v>
      </c>
      <c r="F60" s="23">
        <v>1438.45</v>
      </c>
      <c r="G60" s="24">
        <v>4.1999999999999997E-3</v>
      </c>
    </row>
    <row r="61" spans="1:7" ht="12.95" customHeight="1">
      <c r="A61" s="20" t="s">
        <v>1164</v>
      </c>
      <c r="B61" s="21" t="s">
        <v>1166</v>
      </c>
      <c r="C61" s="16" t="s">
        <v>1165</v>
      </c>
      <c r="D61" s="18" t="s">
        <v>1019</v>
      </c>
      <c r="E61" s="22">
        <v>133800</v>
      </c>
      <c r="F61" s="23">
        <v>1410.79</v>
      </c>
      <c r="G61" s="24">
        <v>4.1000000000000003E-3</v>
      </c>
    </row>
    <row r="62" spans="1:7" ht="12.95" customHeight="1">
      <c r="A62" s="20" t="s">
        <v>1167</v>
      </c>
      <c r="B62" s="21" t="s">
        <v>1169</v>
      </c>
      <c r="C62" s="16" t="s">
        <v>1168</v>
      </c>
      <c r="D62" s="18" t="s">
        <v>1019</v>
      </c>
      <c r="E62" s="22">
        <v>1452000</v>
      </c>
      <c r="F62" s="23">
        <v>1403.36</v>
      </c>
      <c r="G62" s="24">
        <v>4.1000000000000003E-3</v>
      </c>
    </row>
    <row r="63" spans="1:7" ht="12.95" customHeight="1">
      <c r="A63" s="20" t="s">
        <v>1170</v>
      </c>
      <c r="B63" s="21" t="s">
        <v>1172</v>
      </c>
      <c r="C63" s="16" t="s">
        <v>1171</v>
      </c>
      <c r="D63" s="18" t="s">
        <v>1004</v>
      </c>
      <c r="E63" s="22">
        <v>362250</v>
      </c>
      <c r="F63" s="23">
        <v>1267.8800000000001</v>
      </c>
      <c r="G63" s="24">
        <v>3.7000000000000002E-3</v>
      </c>
    </row>
    <row r="64" spans="1:7" ht="12.95" customHeight="1">
      <c r="A64" s="20" t="s">
        <v>1173</v>
      </c>
      <c r="B64" s="21" t="s">
        <v>1175</v>
      </c>
      <c r="C64" s="16" t="s">
        <v>1174</v>
      </c>
      <c r="D64" s="18" t="s">
        <v>1000</v>
      </c>
      <c r="E64" s="22">
        <v>53600</v>
      </c>
      <c r="F64" s="23">
        <v>1248.21</v>
      </c>
      <c r="G64" s="24">
        <v>3.7000000000000002E-3</v>
      </c>
    </row>
    <row r="65" spans="1:7" ht="12.95" customHeight="1">
      <c r="A65" s="20" t="s">
        <v>1176</v>
      </c>
      <c r="B65" s="21" t="s">
        <v>1178</v>
      </c>
      <c r="C65" s="16" t="s">
        <v>1177</v>
      </c>
      <c r="D65" s="18" t="s">
        <v>1179</v>
      </c>
      <c r="E65" s="22">
        <v>242000</v>
      </c>
      <c r="F65" s="23">
        <v>1224.6400000000001</v>
      </c>
      <c r="G65" s="24">
        <v>3.5999999999999999E-3</v>
      </c>
    </row>
    <row r="66" spans="1:7" ht="12.95" customHeight="1">
      <c r="A66" s="20" t="s">
        <v>1180</v>
      </c>
      <c r="B66" s="21" t="s">
        <v>1182</v>
      </c>
      <c r="C66" s="16" t="s">
        <v>1181</v>
      </c>
      <c r="D66" s="18" t="s">
        <v>1110</v>
      </c>
      <c r="E66" s="22">
        <v>324000</v>
      </c>
      <c r="F66" s="23">
        <v>1199.77</v>
      </c>
      <c r="G66" s="24">
        <v>3.5000000000000001E-3</v>
      </c>
    </row>
    <row r="67" spans="1:7" ht="12.95" customHeight="1">
      <c r="A67" s="20" t="s">
        <v>1183</v>
      </c>
      <c r="B67" s="21" t="s">
        <v>1185</v>
      </c>
      <c r="C67" s="16" t="s">
        <v>1184</v>
      </c>
      <c r="D67" s="18" t="s">
        <v>1000</v>
      </c>
      <c r="E67" s="22">
        <v>248000</v>
      </c>
      <c r="F67" s="23">
        <v>1166.47</v>
      </c>
      <c r="G67" s="24">
        <v>3.3999999999999998E-3</v>
      </c>
    </row>
    <row r="68" spans="1:7" ht="12.95" customHeight="1">
      <c r="A68" s="20" t="s">
        <v>1186</v>
      </c>
      <c r="B68" s="21" t="s">
        <v>1188</v>
      </c>
      <c r="C68" s="16" t="s">
        <v>1187</v>
      </c>
      <c r="D68" s="18" t="s">
        <v>1160</v>
      </c>
      <c r="E68" s="22">
        <v>236000</v>
      </c>
      <c r="F68" s="23">
        <v>1140.23</v>
      </c>
      <c r="G68" s="24">
        <v>3.3E-3</v>
      </c>
    </row>
    <row r="69" spans="1:7" ht="12.95" customHeight="1">
      <c r="A69" s="20" t="s">
        <v>1189</v>
      </c>
      <c r="B69" s="21" t="s">
        <v>1191</v>
      </c>
      <c r="C69" s="16" t="s">
        <v>1190</v>
      </c>
      <c r="D69" s="18" t="s">
        <v>1192</v>
      </c>
      <c r="E69" s="22">
        <v>140000</v>
      </c>
      <c r="F69" s="23">
        <v>1066.8699999999999</v>
      </c>
      <c r="G69" s="24">
        <v>3.0999999999999999E-3</v>
      </c>
    </row>
    <row r="70" spans="1:7" ht="12.95" customHeight="1">
      <c r="A70" s="20" t="s">
        <v>1193</v>
      </c>
      <c r="B70" s="21" t="s">
        <v>1195</v>
      </c>
      <c r="C70" s="16" t="s">
        <v>1194</v>
      </c>
      <c r="D70" s="18" t="s">
        <v>1106</v>
      </c>
      <c r="E70" s="22">
        <v>342400</v>
      </c>
      <c r="F70" s="23">
        <v>1013.16</v>
      </c>
      <c r="G70" s="24">
        <v>3.0000000000000001E-3</v>
      </c>
    </row>
    <row r="71" spans="1:7" ht="12.95" customHeight="1">
      <c r="A71" s="20" t="s">
        <v>1196</v>
      </c>
      <c r="B71" s="21" t="s">
        <v>1198</v>
      </c>
      <c r="C71" s="16" t="s">
        <v>1197</v>
      </c>
      <c r="D71" s="18" t="s">
        <v>1066</v>
      </c>
      <c r="E71" s="22">
        <v>1792000</v>
      </c>
      <c r="F71" s="23">
        <v>1012.48</v>
      </c>
      <c r="G71" s="24">
        <v>3.0000000000000001E-3</v>
      </c>
    </row>
    <row r="72" spans="1:7" ht="12.95" customHeight="1">
      <c r="A72" s="20" t="s">
        <v>1199</v>
      </c>
      <c r="B72" s="21" t="s">
        <v>1201</v>
      </c>
      <c r="C72" s="16" t="s">
        <v>1200</v>
      </c>
      <c r="D72" s="18" t="s">
        <v>1019</v>
      </c>
      <c r="E72" s="22">
        <v>104000</v>
      </c>
      <c r="F72" s="23">
        <v>985.66</v>
      </c>
      <c r="G72" s="24">
        <v>2.8999999999999998E-3</v>
      </c>
    </row>
    <row r="73" spans="1:7" ht="12.95" customHeight="1">
      <c r="A73" s="20" t="s">
        <v>1202</v>
      </c>
      <c r="B73" s="21" t="s">
        <v>1204</v>
      </c>
      <c r="C73" s="16" t="s">
        <v>1203</v>
      </c>
      <c r="D73" s="18" t="s">
        <v>1205</v>
      </c>
      <c r="E73" s="22">
        <v>61800</v>
      </c>
      <c r="F73" s="23">
        <v>980.12</v>
      </c>
      <c r="G73" s="24">
        <v>2.8999999999999998E-3</v>
      </c>
    </row>
    <row r="74" spans="1:7" ht="12.95" customHeight="1">
      <c r="A74" s="20" t="s">
        <v>1206</v>
      </c>
      <c r="B74" s="21" t="s">
        <v>1208</v>
      </c>
      <c r="C74" s="16" t="s">
        <v>1207</v>
      </c>
      <c r="D74" s="18" t="s">
        <v>1019</v>
      </c>
      <c r="E74" s="22">
        <v>53500</v>
      </c>
      <c r="F74" s="23">
        <v>932.05</v>
      </c>
      <c r="G74" s="24">
        <v>2.7000000000000001E-3</v>
      </c>
    </row>
    <row r="75" spans="1:7" ht="12.95" customHeight="1">
      <c r="A75" s="20" t="s">
        <v>1209</v>
      </c>
      <c r="B75" s="21" t="s">
        <v>1211</v>
      </c>
      <c r="C75" s="16" t="s">
        <v>1210</v>
      </c>
      <c r="D75" s="18" t="s">
        <v>1019</v>
      </c>
      <c r="E75" s="22">
        <v>611200</v>
      </c>
      <c r="F75" s="23">
        <v>930.25</v>
      </c>
      <c r="G75" s="24">
        <v>2.7000000000000001E-3</v>
      </c>
    </row>
    <row r="76" spans="1:7" ht="12.95" customHeight="1">
      <c r="A76" s="20" t="s">
        <v>1212</v>
      </c>
      <c r="B76" s="21" t="s">
        <v>1214</v>
      </c>
      <c r="C76" s="16" t="s">
        <v>1213</v>
      </c>
      <c r="D76" s="18" t="s">
        <v>1004</v>
      </c>
      <c r="E76" s="22">
        <v>481500</v>
      </c>
      <c r="F76" s="23">
        <v>874.4</v>
      </c>
      <c r="G76" s="24">
        <v>2.5999999999999999E-3</v>
      </c>
    </row>
    <row r="77" spans="1:7" ht="12.95" customHeight="1">
      <c r="A77" s="20" t="s">
        <v>1215</v>
      </c>
      <c r="B77" s="21" t="s">
        <v>1217</v>
      </c>
      <c r="C77" s="16" t="s">
        <v>1216</v>
      </c>
      <c r="D77" s="18" t="s">
        <v>1179</v>
      </c>
      <c r="E77" s="22">
        <v>75000</v>
      </c>
      <c r="F77" s="23">
        <v>856.54</v>
      </c>
      <c r="G77" s="24">
        <v>2.5000000000000001E-3</v>
      </c>
    </row>
    <row r="78" spans="1:7" ht="12.95" customHeight="1">
      <c r="A78" s="20" t="s">
        <v>1218</v>
      </c>
      <c r="B78" s="21" t="s">
        <v>1220</v>
      </c>
      <c r="C78" s="16" t="s">
        <v>1219</v>
      </c>
      <c r="D78" s="18" t="s">
        <v>1073</v>
      </c>
      <c r="E78" s="22">
        <v>224000</v>
      </c>
      <c r="F78" s="23">
        <v>798.78</v>
      </c>
      <c r="G78" s="24">
        <v>2.3E-3</v>
      </c>
    </row>
    <row r="79" spans="1:7" ht="12.95" customHeight="1">
      <c r="A79" s="20" t="s">
        <v>1221</v>
      </c>
      <c r="B79" s="21" t="s">
        <v>1223</v>
      </c>
      <c r="C79" s="16" t="s">
        <v>1222</v>
      </c>
      <c r="D79" s="18" t="s">
        <v>1073</v>
      </c>
      <c r="E79" s="22">
        <v>576000</v>
      </c>
      <c r="F79" s="23">
        <v>730.94</v>
      </c>
      <c r="G79" s="24">
        <v>2.0999999999999999E-3</v>
      </c>
    </row>
    <row r="80" spans="1:7" ht="12.95" customHeight="1">
      <c r="A80" s="20" t="s">
        <v>1224</v>
      </c>
      <c r="B80" s="21" t="s">
        <v>1226</v>
      </c>
      <c r="C80" s="16" t="s">
        <v>1225</v>
      </c>
      <c r="D80" s="18" t="s">
        <v>1019</v>
      </c>
      <c r="E80" s="22">
        <v>369000</v>
      </c>
      <c r="F80" s="23">
        <v>719.92</v>
      </c>
      <c r="G80" s="24">
        <v>2.0999999999999999E-3</v>
      </c>
    </row>
    <row r="81" spans="1:7" ht="12.95" customHeight="1">
      <c r="A81" s="20" t="s">
        <v>1227</v>
      </c>
      <c r="B81" s="21" t="s">
        <v>1229</v>
      </c>
      <c r="C81" s="16" t="s">
        <v>1228</v>
      </c>
      <c r="D81" s="18" t="s">
        <v>1205</v>
      </c>
      <c r="E81" s="22">
        <v>832500</v>
      </c>
      <c r="F81" s="23">
        <v>698.88</v>
      </c>
      <c r="G81" s="24">
        <v>2E-3</v>
      </c>
    </row>
    <row r="82" spans="1:7" ht="12.95" customHeight="1">
      <c r="A82" s="20" t="s">
        <v>1230</v>
      </c>
      <c r="B82" s="21" t="s">
        <v>1232</v>
      </c>
      <c r="C82" s="16" t="s">
        <v>1231</v>
      </c>
      <c r="D82" s="18" t="s">
        <v>1132</v>
      </c>
      <c r="E82" s="22">
        <v>279000</v>
      </c>
      <c r="F82" s="23">
        <v>685.64</v>
      </c>
      <c r="G82" s="24">
        <v>2E-3</v>
      </c>
    </row>
    <row r="83" spans="1:7" ht="12.95" customHeight="1">
      <c r="A83" s="20" t="s">
        <v>1233</v>
      </c>
      <c r="B83" s="21" t="s">
        <v>1235</v>
      </c>
      <c r="C83" s="16" t="s">
        <v>1234</v>
      </c>
      <c r="D83" s="18" t="s">
        <v>996</v>
      </c>
      <c r="E83" s="22">
        <v>564000</v>
      </c>
      <c r="F83" s="23">
        <v>682.16</v>
      </c>
      <c r="G83" s="24">
        <v>2E-3</v>
      </c>
    </row>
    <row r="84" spans="1:7" ht="12.95" customHeight="1">
      <c r="A84" s="20" t="s">
        <v>1236</v>
      </c>
      <c r="B84" s="21" t="s">
        <v>1238</v>
      </c>
      <c r="C84" s="16" t="s">
        <v>1237</v>
      </c>
      <c r="D84" s="18" t="s">
        <v>1033</v>
      </c>
      <c r="E84" s="22">
        <v>40800</v>
      </c>
      <c r="F84" s="23">
        <v>676.02</v>
      </c>
      <c r="G84" s="24">
        <v>2E-3</v>
      </c>
    </row>
    <row r="85" spans="1:7" ht="12.95" customHeight="1">
      <c r="A85" s="20" t="s">
        <v>1239</v>
      </c>
      <c r="B85" s="21" t="s">
        <v>1241</v>
      </c>
      <c r="C85" s="16" t="s">
        <v>1240</v>
      </c>
      <c r="D85" s="18" t="s">
        <v>1019</v>
      </c>
      <c r="E85" s="22">
        <v>199200</v>
      </c>
      <c r="F85" s="23">
        <v>634.04999999999995</v>
      </c>
      <c r="G85" s="24">
        <v>1.9E-3</v>
      </c>
    </row>
    <row r="86" spans="1:7" ht="12.95" customHeight="1">
      <c r="A86" s="20" t="s">
        <v>1242</v>
      </c>
      <c r="B86" s="21" t="s">
        <v>1244</v>
      </c>
      <c r="C86" s="16" t="s">
        <v>1243</v>
      </c>
      <c r="D86" s="18" t="s">
        <v>1245</v>
      </c>
      <c r="E86" s="22">
        <v>544000</v>
      </c>
      <c r="F86" s="23">
        <v>632.66999999999996</v>
      </c>
      <c r="G86" s="24">
        <v>1.9E-3</v>
      </c>
    </row>
    <row r="87" spans="1:7" ht="12.95" customHeight="1">
      <c r="A87" s="20" t="s">
        <v>1246</v>
      </c>
      <c r="B87" s="54" t="s">
        <v>1248</v>
      </c>
      <c r="C87" s="16" t="s">
        <v>1247</v>
      </c>
      <c r="D87" s="55" t="s">
        <v>1019</v>
      </c>
      <c r="E87" s="22">
        <v>130500</v>
      </c>
      <c r="F87" s="23">
        <v>619.74</v>
      </c>
      <c r="G87" s="24">
        <v>1.8E-3</v>
      </c>
    </row>
    <row r="88" spans="1:7" ht="12.95" customHeight="1">
      <c r="A88" s="20" t="s">
        <v>1249</v>
      </c>
      <c r="B88" s="21" t="s">
        <v>1251</v>
      </c>
      <c r="C88" s="16" t="s">
        <v>1250</v>
      </c>
      <c r="D88" s="18" t="s">
        <v>1019</v>
      </c>
      <c r="E88" s="22">
        <v>156000</v>
      </c>
      <c r="F88" s="23">
        <v>606.53</v>
      </c>
      <c r="G88" s="24">
        <v>1.8E-3</v>
      </c>
    </row>
    <row r="89" spans="1:7" ht="12.95" customHeight="1">
      <c r="A89" s="20" t="s">
        <v>1252</v>
      </c>
      <c r="B89" s="21" t="s">
        <v>1254</v>
      </c>
      <c r="C89" s="16" t="s">
        <v>1253</v>
      </c>
      <c r="D89" s="18" t="s">
        <v>1004</v>
      </c>
      <c r="E89" s="22">
        <v>476000</v>
      </c>
      <c r="F89" s="23">
        <v>602.85</v>
      </c>
      <c r="G89" s="24">
        <v>1.8E-3</v>
      </c>
    </row>
    <row r="90" spans="1:7" ht="12.95" customHeight="1">
      <c r="A90" s="20" t="s">
        <v>1255</v>
      </c>
      <c r="B90" s="21" t="s">
        <v>1257</v>
      </c>
      <c r="C90" s="16" t="s">
        <v>1256</v>
      </c>
      <c r="D90" s="18" t="s">
        <v>1258</v>
      </c>
      <c r="E90" s="22">
        <v>54600</v>
      </c>
      <c r="F90" s="23">
        <v>598.85</v>
      </c>
      <c r="G90" s="24">
        <v>1.8E-3</v>
      </c>
    </row>
    <row r="91" spans="1:7" ht="12.95" customHeight="1">
      <c r="A91" s="20" t="s">
        <v>1259</v>
      </c>
      <c r="B91" s="21" t="s">
        <v>1261</v>
      </c>
      <c r="C91" s="16" t="s">
        <v>1260</v>
      </c>
      <c r="D91" s="18" t="s">
        <v>1179</v>
      </c>
      <c r="E91" s="22">
        <v>392000</v>
      </c>
      <c r="F91" s="23">
        <v>583.1</v>
      </c>
      <c r="G91" s="24">
        <v>1.6999999999999999E-3</v>
      </c>
    </row>
    <row r="92" spans="1:7" ht="12.95" customHeight="1">
      <c r="A92" s="20" t="s">
        <v>1262</v>
      </c>
      <c r="B92" s="21" t="s">
        <v>1264</v>
      </c>
      <c r="C92" s="16" t="s">
        <v>1263</v>
      </c>
      <c r="D92" s="18" t="s">
        <v>1114</v>
      </c>
      <c r="E92" s="22">
        <v>214200</v>
      </c>
      <c r="F92" s="23">
        <v>580.16</v>
      </c>
      <c r="G92" s="24">
        <v>1.6999999999999999E-3</v>
      </c>
    </row>
    <row r="93" spans="1:7" ht="12.95" customHeight="1">
      <c r="A93" s="20" t="s">
        <v>1265</v>
      </c>
      <c r="B93" s="21" t="s">
        <v>1267</v>
      </c>
      <c r="C93" s="16" t="s">
        <v>1266</v>
      </c>
      <c r="D93" s="18" t="s">
        <v>1033</v>
      </c>
      <c r="E93" s="22">
        <v>336000</v>
      </c>
      <c r="F93" s="23">
        <v>578.92999999999995</v>
      </c>
      <c r="G93" s="24">
        <v>1.6999999999999999E-3</v>
      </c>
    </row>
    <row r="94" spans="1:7" ht="12.95" customHeight="1">
      <c r="A94" s="20" t="s">
        <v>1268</v>
      </c>
      <c r="B94" s="21" t="s">
        <v>1270</v>
      </c>
      <c r="C94" s="16" t="s">
        <v>1269</v>
      </c>
      <c r="D94" s="18" t="s">
        <v>1271</v>
      </c>
      <c r="E94" s="22">
        <v>66000</v>
      </c>
      <c r="F94" s="23">
        <v>524.37</v>
      </c>
      <c r="G94" s="24">
        <v>1.5E-3</v>
      </c>
    </row>
    <row r="95" spans="1:7" ht="12.95" customHeight="1">
      <c r="A95" s="20" t="s">
        <v>1272</v>
      </c>
      <c r="B95" s="21" t="s">
        <v>1274</v>
      </c>
      <c r="C95" s="16" t="s">
        <v>1273</v>
      </c>
      <c r="D95" s="18" t="s">
        <v>1000</v>
      </c>
      <c r="E95" s="22">
        <v>84000</v>
      </c>
      <c r="F95" s="23">
        <v>516.85</v>
      </c>
      <c r="G95" s="24">
        <v>1.5E-3</v>
      </c>
    </row>
    <row r="96" spans="1:7" ht="12.95" customHeight="1">
      <c r="A96" s="20" t="s">
        <v>1275</v>
      </c>
      <c r="B96" s="21" t="s">
        <v>1277</v>
      </c>
      <c r="C96" s="16" t="s">
        <v>1276</v>
      </c>
      <c r="D96" s="18" t="s">
        <v>1004</v>
      </c>
      <c r="E96" s="22">
        <v>910000</v>
      </c>
      <c r="F96" s="23">
        <v>509.15</v>
      </c>
      <c r="G96" s="24">
        <v>1.5E-3</v>
      </c>
    </row>
    <row r="97" spans="1:7" ht="12.95" customHeight="1">
      <c r="A97" s="20" t="s">
        <v>1278</v>
      </c>
      <c r="B97" s="21" t="s">
        <v>1280</v>
      </c>
      <c r="C97" s="16" t="s">
        <v>1279</v>
      </c>
      <c r="D97" s="18" t="s">
        <v>1004</v>
      </c>
      <c r="E97" s="22">
        <v>810000</v>
      </c>
      <c r="F97" s="23">
        <v>504.63</v>
      </c>
      <c r="G97" s="24">
        <v>1.5E-3</v>
      </c>
    </row>
    <row r="98" spans="1:7" ht="12.95" customHeight="1">
      <c r="A98" s="20" t="s">
        <v>1281</v>
      </c>
      <c r="B98" s="21" t="s">
        <v>1283</v>
      </c>
      <c r="C98" s="16" t="s">
        <v>1282</v>
      </c>
      <c r="D98" s="18" t="s">
        <v>1008</v>
      </c>
      <c r="E98" s="22">
        <v>76000</v>
      </c>
      <c r="F98" s="23">
        <v>495.94</v>
      </c>
      <c r="G98" s="24">
        <v>1.5E-3</v>
      </c>
    </row>
    <row r="99" spans="1:7" ht="12.95" customHeight="1">
      <c r="A99" s="20" t="s">
        <v>1284</v>
      </c>
      <c r="B99" s="21" t="s">
        <v>1286</v>
      </c>
      <c r="C99" s="16" t="s">
        <v>1285</v>
      </c>
      <c r="D99" s="18" t="s">
        <v>1271</v>
      </c>
      <c r="E99" s="22">
        <v>73500</v>
      </c>
      <c r="F99" s="23">
        <v>472.72</v>
      </c>
      <c r="G99" s="24">
        <v>1.4E-3</v>
      </c>
    </row>
    <row r="100" spans="1:7" ht="12.95" customHeight="1">
      <c r="A100" s="20" t="s">
        <v>1287</v>
      </c>
      <c r="B100" s="21" t="s">
        <v>1289</v>
      </c>
      <c r="C100" s="16" t="s">
        <v>1288</v>
      </c>
      <c r="D100" s="18" t="s">
        <v>1015</v>
      </c>
      <c r="E100" s="22">
        <v>56000</v>
      </c>
      <c r="F100" s="23">
        <v>460.01</v>
      </c>
      <c r="G100" s="24">
        <v>1.2999999999999999E-3</v>
      </c>
    </row>
    <row r="101" spans="1:7" ht="12.95" customHeight="1">
      <c r="A101" s="20" t="s">
        <v>1290</v>
      </c>
      <c r="B101" s="21" t="s">
        <v>1292</v>
      </c>
      <c r="C101" s="16" t="s">
        <v>1291</v>
      </c>
      <c r="D101" s="18" t="s">
        <v>1000</v>
      </c>
      <c r="E101" s="22">
        <v>405000</v>
      </c>
      <c r="F101" s="23">
        <v>459.07</v>
      </c>
      <c r="G101" s="24">
        <v>1.2999999999999999E-3</v>
      </c>
    </row>
    <row r="102" spans="1:7" ht="12.95" customHeight="1">
      <c r="A102" s="20" t="s">
        <v>1293</v>
      </c>
      <c r="B102" s="21" t="s">
        <v>1295</v>
      </c>
      <c r="C102" s="16" t="s">
        <v>1294</v>
      </c>
      <c r="D102" s="18" t="s">
        <v>1019</v>
      </c>
      <c r="E102" s="22">
        <v>8875</v>
      </c>
      <c r="F102" s="23">
        <v>457.46</v>
      </c>
      <c r="G102" s="24">
        <v>1.2999999999999999E-3</v>
      </c>
    </row>
    <row r="103" spans="1:7" ht="12.95" customHeight="1">
      <c r="A103" s="20" t="s">
        <v>1296</v>
      </c>
      <c r="B103" s="21" t="s">
        <v>1298</v>
      </c>
      <c r="C103" s="16" t="s">
        <v>1297</v>
      </c>
      <c r="D103" s="18" t="s">
        <v>1205</v>
      </c>
      <c r="E103" s="22">
        <v>37000</v>
      </c>
      <c r="F103" s="23">
        <v>439.87</v>
      </c>
      <c r="G103" s="24">
        <v>1.2999999999999999E-3</v>
      </c>
    </row>
    <row r="104" spans="1:7" ht="12.95" customHeight="1">
      <c r="A104" s="20" t="s">
        <v>1299</v>
      </c>
      <c r="B104" s="21" t="s">
        <v>1301</v>
      </c>
      <c r="C104" s="16" t="s">
        <v>1300</v>
      </c>
      <c r="D104" s="18" t="s">
        <v>1019</v>
      </c>
      <c r="E104" s="22">
        <v>348000</v>
      </c>
      <c r="F104" s="23">
        <v>424.21</v>
      </c>
      <c r="G104" s="24">
        <v>1.1999999999999999E-3</v>
      </c>
    </row>
    <row r="105" spans="1:7" ht="12.95" customHeight="1">
      <c r="A105" s="20" t="s">
        <v>1302</v>
      </c>
      <c r="B105" s="21" t="s">
        <v>1304</v>
      </c>
      <c r="C105" s="16" t="s">
        <v>1303</v>
      </c>
      <c r="D105" s="18" t="s">
        <v>1073</v>
      </c>
      <c r="E105" s="22">
        <v>97650</v>
      </c>
      <c r="F105" s="23">
        <v>416.77</v>
      </c>
      <c r="G105" s="24">
        <v>1.1999999999999999E-3</v>
      </c>
    </row>
    <row r="106" spans="1:7" ht="12.95" customHeight="1">
      <c r="A106" s="20" t="s">
        <v>1305</v>
      </c>
      <c r="B106" s="21" t="s">
        <v>1307</v>
      </c>
      <c r="C106" s="16" t="s">
        <v>1306</v>
      </c>
      <c r="D106" s="18" t="s">
        <v>1258</v>
      </c>
      <c r="E106" s="22">
        <v>110000</v>
      </c>
      <c r="F106" s="23">
        <v>414.43</v>
      </c>
      <c r="G106" s="24">
        <v>1.1999999999999999E-3</v>
      </c>
    </row>
    <row r="107" spans="1:7" ht="12.95" customHeight="1">
      <c r="A107" s="20" t="s">
        <v>1308</v>
      </c>
      <c r="B107" s="21" t="s">
        <v>1310</v>
      </c>
      <c r="C107" s="16" t="s">
        <v>1309</v>
      </c>
      <c r="D107" s="18" t="s">
        <v>1047</v>
      </c>
      <c r="E107" s="22">
        <v>105400</v>
      </c>
      <c r="F107" s="23">
        <v>410.48</v>
      </c>
      <c r="G107" s="24">
        <v>1.1999999999999999E-3</v>
      </c>
    </row>
    <row r="108" spans="1:7" ht="12.95" customHeight="1">
      <c r="A108" s="20" t="s">
        <v>1311</v>
      </c>
      <c r="B108" s="21" t="s">
        <v>1313</v>
      </c>
      <c r="C108" s="16" t="s">
        <v>1312</v>
      </c>
      <c r="D108" s="18" t="s">
        <v>1000</v>
      </c>
      <c r="E108" s="22">
        <v>45000</v>
      </c>
      <c r="F108" s="23">
        <v>398.48</v>
      </c>
      <c r="G108" s="24">
        <v>1.1999999999999999E-3</v>
      </c>
    </row>
    <row r="109" spans="1:7" ht="12.95" customHeight="1">
      <c r="A109" s="20" t="s">
        <v>1314</v>
      </c>
      <c r="B109" s="21" t="s">
        <v>1316</v>
      </c>
      <c r="C109" s="16" t="s">
        <v>1315</v>
      </c>
      <c r="D109" s="18" t="s">
        <v>1029</v>
      </c>
      <c r="E109" s="22">
        <v>228000</v>
      </c>
      <c r="F109" s="23">
        <v>381.79</v>
      </c>
      <c r="G109" s="24">
        <v>1.1000000000000001E-3</v>
      </c>
    </row>
    <row r="110" spans="1:7" ht="12.95" customHeight="1">
      <c r="A110" s="20" t="s">
        <v>1317</v>
      </c>
      <c r="B110" s="21" t="s">
        <v>1319</v>
      </c>
      <c r="C110" s="16" t="s">
        <v>1318</v>
      </c>
      <c r="D110" s="18" t="s">
        <v>1040</v>
      </c>
      <c r="E110" s="22">
        <v>12250</v>
      </c>
      <c r="F110" s="23">
        <v>380.9</v>
      </c>
      <c r="G110" s="24">
        <v>1.1000000000000001E-3</v>
      </c>
    </row>
    <row r="111" spans="1:7" ht="12.95" customHeight="1">
      <c r="A111" s="20" t="s">
        <v>1320</v>
      </c>
      <c r="B111" s="21" t="s">
        <v>1322</v>
      </c>
      <c r="C111" s="16" t="s">
        <v>1321</v>
      </c>
      <c r="D111" s="18" t="s">
        <v>1004</v>
      </c>
      <c r="E111" s="22">
        <v>294000</v>
      </c>
      <c r="F111" s="23">
        <v>379.41</v>
      </c>
      <c r="G111" s="24">
        <v>1.1000000000000001E-3</v>
      </c>
    </row>
    <row r="112" spans="1:7" ht="12.95" customHeight="1">
      <c r="A112" s="20" t="s">
        <v>1323</v>
      </c>
      <c r="B112" s="21" t="s">
        <v>1325</v>
      </c>
      <c r="C112" s="16" t="s">
        <v>1324</v>
      </c>
      <c r="D112" s="18" t="s">
        <v>1110</v>
      </c>
      <c r="E112" s="22">
        <v>24500</v>
      </c>
      <c r="F112" s="23">
        <v>377.57</v>
      </c>
      <c r="G112" s="24">
        <v>1.1000000000000001E-3</v>
      </c>
    </row>
    <row r="113" spans="1:7" ht="12.95" customHeight="1">
      <c r="A113" s="20" t="s">
        <v>1326</v>
      </c>
      <c r="B113" s="21" t="s">
        <v>1328</v>
      </c>
      <c r="C113" s="16" t="s">
        <v>1327</v>
      </c>
      <c r="D113" s="18" t="s">
        <v>1047</v>
      </c>
      <c r="E113" s="22">
        <v>1820000</v>
      </c>
      <c r="F113" s="23">
        <v>349.44</v>
      </c>
      <c r="G113" s="24">
        <v>1E-3</v>
      </c>
    </row>
    <row r="114" spans="1:7" ht="12.95" customHeight="1">
      <c r="A114" s="20" t="s">
        <v>1329</v>
      </c>
      <c r="B114" s="21" t="s">
        <v>1331</v>
      </c>
      <c r="C114" s="16" t="s">
        <v>1330</v>
      </c>
      <c r="D114" s="18" t="s">
        <v>1332</v>
      </c>
      <c r="E114" s="22">
        <v>37800</v>
      </c>
      <c r="F114" s="23">
        <v>349.4</v>
      </c>
      <c r="G114" s="24">
        <v>1E-3</v>
      </c>
    </row>
    <row r="115" spans="1:7" ht="12.95" customHeight="1">
      <c r="A115" s="20" t="s">
        <v>1333</v>
      </c>
      <c r="B115" s="21" t="s">
        <v>1335</v>
      </c>
      <c r="C115" s="16" t="s">
        <v>1334</v>
      </c>
      <c r="D115" s="18" t="s">
        <v>1066</v>
      </c>
      <c r="E115" s="22">
        <v>157500</v>
      </c>
      <c r="F115" s="23">
        <v>335.24</v>
      </c>
      <c r="G115" s="24">
        <v>1E-3</v>
      </c>
    </row>
    <row r="116" spans="1:7" ht="12.95" customHeight="1">
      <c r="A116" s="20" t="s">
        <v>1336</v>
      </c>
      <c r="B116" s="21" t="s">
        <v>1338</v>
      </c>
      <c r="C116" s="16" t="s">
        <v>1337</v>
      </c>
      <c r="D116" s="18" t="s">
        <v>1019</v>
      </c>
      <c r="E116" s="22">
        <v>325000</v>
      </c>
      <c r="F116" s="23">
        <v>333.29</v>
      </c>
      <c r="G116" s="24">
        <v>1E-3</v>
      </c>
    </row>
    <row r="117" spans="1:7" ht="12.95" customHeight="1">
      <c r="A117" s="20" t="s">
        <v>1339</v>
      </c>
      <c r="B117" s="21" t="s">
        <v>1341</v>
      </c>
      <c r="C117" s="16" t="s">
        <v>1340</v>
      </c>
      <c r="D117" s="18" t="s">
        <v>1342</v>
      </c>
      <c r="E117" s="22">
        <v>261000</v>
      </c>
      <c r="F117" s="23">
        <v>331.6</v>
      </c>
      <c r="G117" s="24">
        <v>1E-3</v>
      </c>
    </row>
    <row r="118" spans="1:7" ht="12.95" customHeight="1">
      <c r="A118" s="20" t="s">
        <v>1343</v>
      </c>
      <c r="B118" s="21" t="s">
        <v>1345</v>
      </c>
      <c r="C118" s="16" t="s">
        <v>1344</v>
      </c>
      <c r="D118" s="18" t="s">
        <v>1015</v>
      </c>
      <c r="E118" s="22">
        <v>107500</v>
      </c>
      <c r="F118" s="23">
        <v>327.88</v>
      </c>
      <c r="G118" s="24">
        <v>1E-3</v>
      </c>
    </row>
    <row r="119" spans="1:7" ht="12.95" customHeight="1">
      <c r="A119" s="20" t="s">
        <v>1346</v>
      </c>
      <c r="B119" s="21" t="s">
        <v>1348</v>
      </c>
      <c r="C119" s="16" t="s">
        <v>1347</v>
      </c>
      <c r="D119" s="18" t="s">
        <v>1132</v>
      </c>
      <c r="E119" s="22">
        <v>17500</v>
      </c>
      <c r="F119" s="23">
        <v>300.06</v>
      </c>
      <c r="G119" s="24">
        <v>8.9999999999999998E-4</v>
      </c>
    </row>
    <row r="120" spans="1:7" ht="12.95" customHeight="1">
      <c r="A120" s="20" t="s">
        <v>1349</v>
      </c>
      <c r="B120" s="21" t="s">
        <v>1351</v>
      </c>
      <c r="C120" s="16" t="s">
        <v>1350</v>
      </c>
      <c r="D120" s="18" t="s">
        <v>1205</v>
      </c>
      <c r="E120" s="22">
        <v>163350</v>
      </c>
      <c r="F120" s="23">
        <v>265.93</v>
      </c>
      <c r="G120" s="24">
        <v>8.0000000000000004E-4</v>
      </c>
    </row>
    <row r="121" spans="1:7" ht="12.95" customHeight="1">
      <c r="A121" s="20" t="s">
        <v>1352</v>
      </c>
      <c r="B121" s="21" t="s">
        <v>1354</v>
      </c>
      <c r="C121" s="16" t="s">
        <v>1353</v>
      </c>
      <c r="D121" s="18" t="s">
        <v>1008</v>
      </c>
      <c r="E121" s="22">
        <v>444000</v>
      </c>
      <c r="F121" s="23">
        <v>238.21</v>
      </c>
      <c r="G121" s="24">
        <v>6.9999999999999999E-4</v>
      </c>
    </row>
    <row r="122" spans="1:7" ht="12.95" customHeight="1">
      <c r="A122" s="20" t="s">
        <v>1355</v>
      </c>
      <c r="B122" s="21" t="s">
        <v>1357</v>
      </c>
      <c r="C122" s="16" t="s">
        <v>1356</v>
      </c>
      <c r="D122" s="18" t="s">
        <v>1033</v>
      </c>
      <c r="E122" s="22">
        <v>87500</v>
      </c>
      <c r="F122" s="23">
        <v>233.14</v>
      </c>
      <c r="G122" s="24">
        <v>6.9999999999999999E-4</v>
      </c>
    </row>
    <row r="123" spans="1:7" ht="12.95" customHeight="1">
      <c r="A123" s="20" t="s">
        <v>1358</v>
      </c>
      <c r="B123" s="21" t="s">
        <v>1360</v>
      </c>
      <c r="C123" s="16" t="s">
        <v>1359</v>
      </c>
      <c r="D123" s="18" t="s">
        <v>1029</v>
      </c>
      <c r="E123" s="22">
        <v>297000</v>
      </c>
      <c r="F123" s="23">
        <v>231.07</v>
      </c>
      <c r="G123" s="24">
        <v>6.9999999999999999E-4</v>
      </c>
    </row>
    <row r="124" spans="1:7" ht="12.95" customHeight="1">
      <c r="A124" s="20" t="s">
        <v>1361</v>
      </c>
      <c r="B124" s="21" t="s">
        <v>1363</v>
      </c>
      <c r="C124" s="16" t="s">
        <v>1362</v>
      </c>
      <c r="D124" s="18" t="s">
        <v>1087</v>
      </c>
      <c r="E124" s="22">
        <v>54000</v>
      </c>
      <c r="F124" s="23">
        <v>226.29</v>
      </c>
      <c r="G124" s="24">
        <v>6.9999999999999999E-4</v>
      </c>
    </row>
    <row r="125" spans="1:7" ht="12.95" customHeight="1">
      <c r="A125" s="20" t="s">
        <v>1364</v>
      </c>
      <c r="B125" s="21" t="s">
        <v>1366</v>
      </c>
      <c r="C125" s="16" t="s">
        <v>1365</v>
      </c>
      <c r="D125" s="18" t="s">
        <v>1015</v>
      </c>
      <c r="E125" s="22">
        <v>72800</v>
      </c>
      <c r="F125" s="23">
        <v>226.23</v>
      </c>
      <c r="G125" s="24">
        <v>6.9999999999999999E-4</v>
      </c>
    </row>
    <row r="126" spans="1:7" ht="12.95" customHeight="1">
      <c r="A126" s="20" t="s">
        <v>1367</v>
      </c>
      <c r="B126" s="21" t="s">
        <v>1369</v>
      </c>
      <c r="C126" s="16" t="s">
        <v>1368</v>
      </c>
      <c r="D126" s="18" t="s">
        <v>1015</v>
      </c>
      <c r="E126" s="22">
        <v>5200</v>
      </c>
      <c r="F126" s="23">
        <v>225.9</v>
      </c>
      <c r="G126" s="24">
        <v>6.9999999999999999E-4</v>
      </c>
    </row>
    <row r="127" spans="1:7" ht="12.95" customHeight="1">
      <c r="A127" s="20" t="s">
        <v>1370</v>
      </c>
      <c r="B127" s="21" t="s">
        <v>1372</v>
      </c>
      <c r="C127" s="16" t="s">
        <v>1371</v>
      </c>
      <c r="D127" s="18" t="s">
        <v>1087</v>
      </c>
      <c r="E127" s="22">
        <v>96000</v>
      </c>
      <c r="F127" s="23">
        <v>221.95</v>
      </c>
      <c r="G127" s="24">
        <v>6.9999999999999999E-4</v>
      </c>
    </row>
    <row r="128" spans="1:7" ht="12.95" customHeight="1">
      <c r="A128" s="20" t="s">
        <v>1373</v>
      </c>
      <c r="B128" s="21" t="s">
        <v>1375</v>
      </c>
      <c r="C128" s="16" t="s">
        <v>1374</v>
      </c>
      <c r="D128" s="18" t="s">
        <v>1179</v>
      </c>
      <c r="E128" s="22">
        <v>1260000</v>
      </c>
      <c r="F128" s="23">
        <v>206.64</v>
      </c>
      <c r="G128" s="24">
        <v>5.9999999999999995E-4</v>
      </c>
    </row>
    <row r="129" spans="1:7" ht="12.95" customHeight="1">
      <c r="A129" s="20" t="s">
        <v>1376</v>
      </c>
      <c r="B129" s="21" t="s">
        <v>1378</v>
      </c>
      <c r="C129" s="16" t="s">
        <v>1377</v>
      </c>
      <c r="D129" s="18" t="s">
        <v>1004</v>
      </c>
      <c r="E129" s="22">
        <v>58596</v>
      </c>
      <c r="F129" s="23">
        <v>180.48</v>
      </c>
      <c r="G129" s="24">
        <v>5.0000000000000001E-4</v>
      </c>
    </row>
    <row r="130" spans="1:7" ht="12.95" customHeight="1">
      <c r="A130" s="20" t="s">
        <v>1379</v>
      </c>
      <c r="B130" s="21" t="s">
        <v>1381</v>
      </c>
      <c r="C130" s="16" t="s">
        <v>1380</v>
      </c>
      <c r="D130" s="18" t="s">
        <v>1382</v>
      </c>
      <c r="E130" s="22">
        <v>40800</v>
      </c>
      <c r="F130" s="23">
        <v>162.55000000000001</v>
      </c>
      <c r="G130" s="24">
        <v>5.0000000000000001E-4</v>
      </c>
    </row>
    <row r="131" spans="1:7" ht="12.95" customHeight="1">
      <c r="A131" s="20" t="s">
        <v>1383</v>
      </c>
      <c r="B131" s="21" t="s">
        <v>1385</v>
      </c>
      <c r="C131" s="16" t="s">
        <v>1384</v>
      </c>
      <c r="D131" s="18" t="s">
        <v>1000</v>
      </c>
      <c r="E131" s="22">
        <v>46800</v>
      </c>
      <c r="F131" s="23">
        <v>155.44999999999999</v>
      </c>
      <c r="G131" s="24">
        <v>5.0000000000000001E-4</v>
      </c>
    </row>
    <row r="132" spans="1:7" ht="12.95" customHeight="1">
      <c r="A132" s="20" t="s">
        <v>1386</v>
      </c>
      <c r="B132" s="21" t="s">
        <v>1388</v>
      </c>
      <c r="C132" s="16" t="s">
        <v>1387</v>
      </c>
      <c r="D132" s="18" t="s">
        <v>1004</v>
      </c>
      <c r="E132" s="22">
        <v>230000</v>
      </c>
      <c r="F132" s="23">
        <v>151</v>
      </c>
      <c r="G132" s="24">
        <v>4.0000000000000002E-4</v>
      </c>
    </row>
    <row r="133" spans="1:7" ht="12.95" customHeight="1">
      <c r="A133" s="20" t="s">
        <v>1389</v>
      </c>
      <c r="B133" s="21" t="s">
        <v>1391</v>
      </c>
      <c r="C133" s="16" t="s">
        <v>1390</v>
      </c>
      <c r="D133" s="18" t="s">
        <v>1179</v>
      </c>
      <c r="E133" s="22">
        <v>176000</v>
      </c>
      <c r="F133" s="23">
        <v>145.99</v>
      </c>
      <c r="G133" s="24">
        <v>4.0000000000000002E-4</v>
      </c>
    </row>
    <row r="134" spans="1:7" ht="12.95" customHeight="1">
      <c r="A134" s="20" t="s">
        <v>1392</v>
      </c>
      <c r="B134" s="21" t="s">
        <v>1394</v>
      </c>
      <c r="C134" s="16" t="s">
        <v>1393</v>
      </c>
      <c r="D134" s="18" t="s">
        <v>1160</v>
      </c>
      <c r="E134" s="22">
        <v>20900</v>
      </c>
      <c r="F134" s="23">
        <v>144.19999999999999</v>
      </c>
      <c r="G134" s="24">
        <v>4.0000000000000002E-4</v>
      </c>
    </row>
    <row r="135" spans="1:7" ht="12.95" customHeight="1">
      <c r="A135" s="20" t="s">
        <v>1395</v>
      </c>
      <c r="B135" s="21" t="s">
        <v>1397</v>
      </c>
      <c r="C135" s="16" t="s">
        <v>1396</v>
      </c>
      <c r="D135" s="18" t="s">
        <v>1040</v>
      </c>
      <c r="E135" s="22">
        <v>10500</v>
      </c>
      <c r="F135" s="23">
        <v>131.69999999999999</v>
      </c>
      <c r="G135" s="24">
        <v>4.0000000000000002E-4</v>
      </c>
    </row>
    <row r="136" spans="1:7" ht="12.95" customHeight="1">
      <c r="A136" s="20" t="s">
        <v>1398</v>
      </c>
      <c r="B136" s="21" t="s">
        <v>1400</v>
      </c>
      <c r="C136" s="16" t="s">
        <v>1399</v>
      </c>
      <c r="D136" s="18" t="s">
        <v>996</v>
      </c>
      <c r="E136" s="22">
        <v>45000</v>
      </c>
      <c r="F136" s="23">
        <v>121.43</v>
      </c>
      <c r="G136" s="24">
        <v>4.0000000000000002E-4</v>
      </c>
    </row>
    <row r="137" spans="1:7" ht="12.95" customHeight="1">
      <c r="A137" s="20" t="s">
        <v>1401</v>
      </c>
      <c r="B137" s="21" t="s">
        <v>1403</v>
      </c>
      <c r="C137" s="16" t="s">
        <v>1402</v>
      </c>
      <c r="D137" s="18" t="s">
        <v>1019</v>
      </c>
      <c r="E137" s="22">
        <v>27500</v>
      </c>
      <c r="F137" s="23">
        <v>113.4</v>
      </c>
      <c r="G137" s="24">
        <v>2.9999999999999997E-4</v>
      </c>
    </row>
    <row r="138" spans="1:7" ht="12.95" customHeight="1">
      <c r="A138" s="20" t="s">
        <v>1404</v>
      </c>
      <c r="B138" s="21" t="s">
        <v>1406</v>
      </c>
      <c r="C138" s="16" t="s">
        <v>1405</v>
      </c>
      <c r="D138" s="18" t="s">
        <v>1004</v>
      </c>
      <c r="E138" s="22">
        <v>60000</v>
      </c>
      <c r="F138" s="23">
        <v>82.53</v>
      </c>
      <c r="G138" s="24">
        <v>2.0000000000000001E-4</v>
      </c>
    </row>
    <row r="139" spans="1:7" ht="12.95" customHeight="1">
      <c r="A139" s="20" t="s">
        <v>1407</v>
      </c>
      <c r="B139" s="21" t="s">
        <v>1409</v>
      </c>
      <c r="C139" s="16" t="s">
        <v>1408</v>
      </c>
      <c r="D139" s="18" t="s">
        <v>1004</v>
      </c>
      <c r="E139" s="22">
        <v>60000</v>
      </c>
      <c r="F139" s="23">
        <v>71.489999999999995</v>
      </c>
      <c r="G139" s="24">
        <v>2.0000000000000001E-4</v>
      </c>
    </row>
    <row r="140" spans="1:7" ht="12.95" customHeight="1">
      <c r="A140" s="20" t="s">
        <v>1410</v>
      </c>
      <c r="B140" s="21" t="s">
        <v>1412</v>
      </c>
      <c r="C140" s="16" t="s">
        <v>1411</v>
      </c>
      <c r="D140" s="18" t="s">
        <v>1106</v>
      </c>
      <c r="E140" s="22">
        <v>64000</v>
      </c>
      <c r="F140" s="23">
        <v>50.02</v>
      </c>
      <c r="G140" s="24">
        <v>1E-4</v>
      </c>
    </row>
    <row r="141" spans="1:7" ht="12.95" customHeight="1">
      <c r="A141" s="20" t="s">
        <v>1413</v>
      </c>
      <c r="B141" s="21" t="s">
        <v>1415</v>
      </c>
      <c r="C141" s="16" t="s">
        <v>1414</v>
      </c>
      <c r="D141" s="18" t="s">
        <v>1015</v>
      </c>
      <c r="E141" s="22">
        <v>19800</v>
      </c>
      <c r="F141" s="23">
        <v>48.53</v>
      </c>
      <c r="G141" s="24">
        <v>1E-4</v>
      </c>
    </row>
    <row r="142" spans="1:7" ht="12.95" customHeight="1">
      <c r="A142" s="20" t="s">
        <v>1416</v>
      </c>
      <c r="B142" s="21" t="s">
        <v>1418</v>
      </c>
      <c r="C142" s="16" t="s">
        <v>1417</v>
      </c>
      <c r="D142" s="18" t="s">
        <v>1015</v>
      </c>
      <c r="E142" s="22">
        <v>24500</v>
      </c>
      <c r="F142" s="23">
        <v>39.42</v>
      </c>
      <c r="G142" s="24">
        <v>1E-4</v>
      </c>
    </row>
    <row r="143" spans="1:7" ht="12.95" customHeight="1">
      <c r="A143" s="20" t="s">
        <v>1419</v>
      </c>
      <c r="B143" s="21" t="s">
        <v>1421</v>
      </c>
      <c r="C143" s="16" t="s">
        <v>1420</v>
      </c>
      <c r="D143" s="18" t="s">
        <v>1033</v>
      </c>
      <c r="E143" s="22">
        <v>3000</v>
      </c>
      <c r="F143" s="23">
        <v>34.020000000000003</v>
      </c>
      <c r="G143" s="24">
        <v>1E-4</v>
      </c>
    </row>
    <row r="144" spans="1:7" ht="12.95" customHeight="1">
      <c r="A144" s="20" t="s">
        <v>1422</v>
      </c>
      <c r="B144" s="21" t="s">
        <v>1424</v>
      </c>
      <c r="C144" s="16" t="s">
        <v>1423</v>
      </c>
      <c r="D144" s="18" t="s">
        <v>1047</v>
      </c>
      <c r="E144" s="22">
        <v>35000</v>
      </c>
      <c r="F144" s="23">
        <v>27.11</v>
      </c>
      <c r="G144" s="24">
        <v>1E-4</v>
      </c>
    </row>
    <row r="145" spans="1:7" ht="12.95" customHeight="1">
      <c r="A145" s="20" t="s">
        <v>1425</v>
      </c>
      <c r="B145" s="21" t="s">
        <v>1427</v>
      </c>
      <c r="C145" s="16" t="s">
        <v>1426</v>
      </c>
      <c r="D145" s="18" t="s">
        <v>996</v>
      </c>
      <c r="E145" s="22">
        <v>3200</v>
      </c>
      <c r="F145" s="23">
        <v>26.03</v>
      </c>
      <c r="G145" s="24">
        <v>1E-4</v>
      </c>
    </row>
    <row r="146" spans="1:7" ht="12.95" customHeight="1">
      <c r="A146" s="20" t="s">
        <v>1428</v>
      </c>
      <c r="B146" s="21" t="s">
        <v>1430</v>
      </c>
      <c r="C146" s="16" t="s">
        <v>1429</v>
      </c>
      <c r="D146" s="18" t="s">
        <v>1000</v>
      </c>
      <c r="E146" s="22">
        <v>3000</v>
      </c>
      <c r="F146" s="23">
        <v>17.579999999999998</v>
      </c>
      <c r="G146" s="24">
        <v>1E-4</v>
      </c>
    </row>
    <row r="147" spans="1:7" ht="12.95" customHeight="1">
      <c r="A147" s="20" t="s">
        <v>1431</v>
      </c>
      <c r="B147" s="21" t="s">
        <v>1433</v>
      </c>
      <c r="C147" s="16" t="s">
        <v>1432</v>
      </c>
      <c r="D147" s="18" t="s">
        <v>1106</v>
      </c>
      <c r="E147" s="22">
        <v>7000</v>
      </c>
      <c r="F147" s="23">
        <v>16.84</v>
      </c>
      <c r="G147" s="73" t="s">
        <v>2888</v>
      </c>
    </row>
    <row r="148" spans="1:7" ht="12.95" customHeight="1">
      <c r="A148" s="20" t="s">
        <v>1434</v>
      </c>
      <c r="B148" s="21" t="s">
        <v>1436</v>
      </c>
      <c r="C148" s="16" t="s">
        <v>1435</v>
      </c>
      <c r="D148" s="18" t="s">
        <v>1029</v>
      </c>
      <c r="E148" s="22">
        <v>6000</v>
      </c>
      <c r="F148" s="23">
        <v>12.64</v>
      </c>
      <c r="G148" s="73" t="s">
        <v>2888</v>
      </c>
    </row>
    <row r="149" spans="1:7" ht="12.95" customHeight="1">
      <c r="A149" s="20" t="s">
        <v>1437</v>
      </c>
      <c r="B149" s="21" t="s">
        <v>1439</v>
      </c>
      <c r="C149" s="16" t="s">
        <v>1438</v>
      </c>
      <c r="D149" s="18" t="s">
        <v>996</v>
      </c>
      <c r="E149" s="22">
        <v>300</v>
      </c>
      <c r="F149" s="23">
        <v>10.9</v>
      </c>
      <c r="G149" s="73" t="s">
        <v>2888</v>
      </c>
    </row>
    <row r="150" spans="1:7" ht="12.95" customHeight="1">
      <c r="A150" s="9"/>
      <c r="B150" s="26" t="s">
        <v>19</v>
      </c>
      <c r="C150" s="25" t="s">
        <v>2</v>
      </c>
      <c r="D150" s="26" t="s">
        <v>2</v>
      </c>
      <c r="E150" s="26" t="s">
        <v>2</v>
      </c>
      <c r="F150" s="27">
        <v>227619.13</v>
      </c>
      <c r="G150" s="28">
        <v>0.6673</v>
      </c>
    </row>
    <row r="151" spans="1:7" ht="12.95" customHeight="1">
      <c r="A151" s="9"/>
      <c r="B151" s="17" t="s">
        <v>1440</v>
      </c>
      <c r="C151" s="32" t="s">
        <v>2</v>
      </c>
      <c r="D151" s="29" t="s">
        <v>2</v>
      </c>
      <c r="E151" s="29" t="s">
        <v>2</v>
      </c>
      <c r="F151" s="30" t="s">
        <v>21</v>
      </c>
      <c r="G151" s="31" t="s">
        <v>21</v>
      </c>
    </row>
    <row r="152" spans="1:7" ht="12.95" customHeight="1">
      <c r="A152" s="9"/>
      <c r="B152" s="26" t="s">
        <v>19</v>
      </c>
      <c r="C152" s="32" t="s">
        <v>2</v>
      </c>
      <c r="D152" s="29" t="s">
        <v>2</v>
      </c>
      <c r="E152" s="29" t="s">
        <v>2</v>
      </c>
      <c r="F152" s="30" t="s">
        <v>21</v>
      </c>
      <c r="G152" s="31" t="s">
        <v>21</v>
      </c>
    </row>
    <row r="153" spans="1:7" ht="12.95" customHeight="1">
      <c r="A153" s="9"/>
      <c r="B153" s="26" t="s">
        <v>22</v>
      </c>
      <c r="C153" s="32" t="s">
        <v>2</v>
      </c>
      <c r="D153" s="29" t="s">
        <v>2</v>
      </c>
      <c r="E153" s="42" t="s">
        <v>2</v>
      </c>
      <c r="F153" s="43">
        <v>227619.13</v>
      </c>
      <c r="G153" s="44">
        <v>0.6673</v>
      </c>
    </row>
    <row r="154" spans="1:7" ht="12.95" customHeight="1">
      <c r="A154" s="9"/>
      <c r="B154" s="17" t="s">
        <v>175</v>
      </c>
      <c r="C154" s="16" t="s">
        <v>2</v>
      </c>
      <c r="D154" s="18" t="s">
        <v>2</v>
      </c>
      <c r="E154" s="18" t="s">
        <v>2</v>
      </c>
      <c r="F154" s="18" t="s">
        <v>2</v>
      </c>
      <c r="G154" s="19" t="s">
        <v>2</v>
      </c>
    </row>
    <row r="155" spans="1:7" ht="12.95" customHeight="1">
      <c r="A155" s="9"/>
      <c r="B155" s="17" t="s">
        <v>1441</v>
      </c>
      <c r="C155" s="16" t="s">
        <v>2</v>
      </c>
      <c r="D155" s="18" t="s">
        <v>2</v>
      </c>
      <c r="E155" s="18" t="s">
        <v>2</v>
      </c>
      <c r="F155" s="18" t="s">
        <v>2</v>
      </c>
      <c r="G155" s="19" t="s">
        <v>2</v>
      </c>
    </row>
    <row r="156" spans="1:7" ht="12.95" customHeight="1">
      <c r="A156" s="20" t="s">
        <v>1442</v>
      </c>
      <c r="B156" s="21" t="s">
        <v>1443</v>
      </c>
      <c r="C156" s="16" t="s">
        <v>2</v>
      </c>
      <c r="D156" s="18" t="s">
        <v>1444</v>
      </c>
      <c r="E156" s="22">
        <v>-300</v>
      </c>
      <c r="F156" s="23">
        <v>-10.95</v>
      </c>
      <c r="G156" s="73" t="s">
        <v>2888</v>
      </c>
    </row>
    <row r="157" spans="1:7" ht="12.95" customHeight="1">
      <c r="A157" s="20" t="s">
        <v>1445</v>
      </c>
      <c r="B157" s="21" t="s">
        <v>1446</v>
      </c>
      <c r="C157" s="16" t="s">
        <v>2</v>
      </c>
      <c r="D157" s="18" t="s">
        <v>1444</v>
      </c>
      <c r="E157" s="22">
        <v>-6000</v>
      </c>
      <c r="F157" s="23">
        <v>-12.72</v>
      </c>
      <c r="G157" s="73" t="s">
        <v>2888</v>
      </c>
    </row>
    <row r="158" spans="1:7" ht="12.95" customHeight="1">
      <c r="A158" s="20" t="s">
        <v>1447</v>
      </c>
      <c r="B158" s="21" t="s">
        <v>1448</v>
      </c>
      <c r="C158" s="16" t="s">
        <v>2</v>
      </c>
      <c r="D158" s="18" t="s">
        <v>1444</v>
      </c>
      <c r="E158" s="22">
        <v>-7000</v>
      </c>
      <c r="F158" s="23">
        <v>-16.93</v>
      </c>
      <c r="G158" s="73" t="s">
        <v>2888</v>
      </c>
    </row>
    <row r="159" spans="1:7" ht="12.95" customHeight="1">
      <c r="A159" s="20" t="s">
        <v>1449</v>
      </c>
      <c r="B159" s="21" t="s">
        <v>1450</v>
      </c>
      <c r="C159" s="16" t="s">
        <v>2</v>
      </c>
      <c r="D159" s="18" t="s">
        <v>1444</v>
      </c>
      <c r="E159" s="22">
        <v>-3000</v>
      </c>
      <c r="F159" s="23">
        <v>-17.61</v>
      </c>
      <c r="G159" s="24">
        <v>-1E-4</v>
      </c>
    </row>
    <row r="160" spans="1:7" ht="12.95" customHeight="1">
      <c r="A160" s="20" t="s">
        <v>1451</v>
      </c>
      <c r="B160" s="21" t="s">
        <v>1452</v>
      </c>
      <c r="C160" s="16" t="s">
        <v>2</v>
      </c>
      <c r="D160" s="18" t="s">
        <v>1444</v>
      </c>
      <c r="E160" s="22">
        <v>-3200</v>
      </c>
      <c r="F160" s="23">
        <v>-26.14</v>
      </c>
      <c r="G160" s="24">
        <v>-1E-4</v>
      </c>
    </row>
    <row r="161" spans="1:7" ht="12.95" customHeight="1">
      <c r="A161" s="20" t="s">
        <v>1453</v>
      </c>
      <c r="B161" s="21" t="s">
        <v>1454</v>
      </c>
      <c r="C161" s="16" t="s">
        <v>2</v>
      </c>
      <c r="D161" s="18" t="s">
        <v>1444</v>
      </c>
      <c r="E161" s="22">
        <v>-35000</v>
      </c>
      <c r="F161" s="23">
        <v>-27.23</v>
      </c>
      <c r="G161" s="24">
        <v>-1E-4</v>
      </c>
    </row>
    <row r="162" spans="1:7" ht="12.95" customHeight="1">
      <c r="A162" s="20" t="s">
        <v>1455</v>
      </c>
      <c r="B162" s="21" t="s">
        <v>1456</v>
      </c>
      <c r="C162" s="16" t="s">
        <v>2</v>
      </c>
      <c r="D162" s="18" t="s">
        <v>1444</v>
      </c>
      <c r="E162" s="22">
        <v>-3000</v>
      </c>
      <c r="F162" s="23">
        <v>-34.17</v>
      </c>
      <c r="G162" s="24">
        <v>-1E-4</v>
      </c>
    </row>
    <row r="163" spans="1:7" ht="12.95" customHeight="1">
      <c r="A163" s="20" t="s">
        <v>1457</v>
      </c>
      <c r="B163" s="21" t="s">
        <v>1458</v>
      </c>
      <c r="C163" s="16" t="s">
        <v>2</v>
      </c>
      <c r="D163" s="18" t="s">
        <v>1444</v>
      </c>
      <c r="E163" s="22">
        <v>-24500</v>
      </c>
      <c r="F163" s="23">
        <v>-39.53</v>
      </c>
      <c r="G163" s="24">
        <v>-1E-4</v>
      </c>
    </row>
    <row r="164" spans="1:7" ht="12.95" customHeight="1">
      <c r="A164" s="20" t="s">
        <v>1459</v>
      </c>
      <c r="B164" s="21" t="s">
        <v>1460</v>
      </c>
      <c r="C164" s="16" t="s">
        <v>2</v>
      </c>
      <c r="D164" s="18" t="s">
        <v>1444</v>
      </c>
      <c r="E164" s="22">
        <v>-19800</v>
      </c>
      <c r="F164" s="23">
        <v>-48.57</v>
      </c>
      <c r="G164" s="24">
        <v>-1E-4</v>
      </c>
    </row>
    <row r="165" spans="1:7" ht="12.95" customHeight="1">
      <c r="A165" s="20" t="s">
        <v>1461</v>
      </c>
      <c r="B165" s="21" t="s">
        <v>1462</v>
      </c>
      <c r="C165" s="16" t="s">
        <v>2</v>
      </c>
      <c r="D165" s="18" t="s">
        <v>1444</v>
      </c>
      <c r="E165" s="22">
        <v>-64000</v>
      </c>
      <c r="F165" s="23">
        <v>-50.18</v>
      </c>
      <c r="G165" s="24">
        <v>-1E-4</v>
      </c>
    </row>
    <row r="166" spans="1:7" ht="12.95" customHeight="1">
      <c r="A166" s="20" t="s">
        <v>1463</v>
      </c>
      <c r="B166" s="21" t="s">
        <v>1464</v>
      </c>
      <c r="C166" s="16" t="s">
        <v>2</v>
      </c>
      <c r="D166" s="18" t="s">
        <v>1444</v>
      </c>
      <c r="E166" s="22">
        <v>-60000</v>
      </c>
      <c r="F166" s="23">
        <v>-71.7</v>
      </c>
      <c r="G166" s="24">
        <v>-2.0000000000000001E-4</v>
      </c>
    </row>
    <row r="167" spans="1:7" ht="12.95" customHeight="1">
      <c r="A167" s="20" t="s">
        <v>1465</v>
      </c>
      <c r="B167" s="21" t="s">
        <v>1466</v>
      </c>
      <c r="C167" s="16" t="s">
        <v>2</v>
      </c>
      <c r="D167" s="18" t="s">
        <v>1444</v>
      </c>
      <c r="E167" s="22">
        <v>-60000</v>
      </c>
      <c r="F167" s="23">
        <v>-82.8</v>
      </c>
      <c r="G167" s="24">
        <v>-2.0000000000000001E-4</v>
      </c>
    </row>
    <row r="168" spans="1:7" ht="12.95" customHeight="1">
      <c r="A168" s="20" t="s">
        <v>1467</v>
      </c>
      <c r="B168" s="21" t="s">
        <v>1468</v>
      </c>
      <c r="C168" s="16" t="s">
        <v>2</v>
      </c>
      <c r="D168" s="18" t="s">
        <v>1444</v>
      </c>
      <c r="E168" s="22">
        <v>-27500</v>
      </c>
      <c r="F168" s="23">
        <v>-113.92</v>
      </c>
      <c r="G168" s="24">
        <v>-2.9999999999999997E-4</v>
      </c>
    </row>
    <row r="169" spans="1:7" ht="12.95" customHeight="1">
      <c r="A169" s="20" t="s">
        <v>1469</v>
      </c>
      <c r="B169" s="21" t="s">
        <v>1470</v>
      </c>
      <c r="C169" s="16" t="s">
        <v>2</v>
      </c>
      <c r="D169" s="18" t="s">
        <v>1444</v>
      </c>
      <c r="E169" s="22">
        <v>-45000</v>
      </c>
      <c r="F169" s="23">
        <v>-121.64</v>
      </c>
      <c r="G169" s="24">
        <v>-4.0000000000000002E-4</v>
      </c>
    </row>
    <row r="170" spans="1:7" ht="12.95" customHeight="1">
      <c r="A170" s="20" t="s">
        <v>1471</v>
      </c>
      <c r="B170" s="21" t="s">
        <v>1472</v>
      </c>
      <c r="C170" s="16" t="s">
        <v>2</v>
      </c>
      <c r="D170" s="18" t="s">
        <v>1444</v>
      </c>
      <c r="E170" s="22">
        <v>-10500</v>
      </c>
      <c r="F170" s="23">
        <v>-132.01</v>
      </c>
      <c r="G170" s="24">
        <v>-4.0000000000000002E-4</v>
      </c>
    </row>
    <row r="171" spans="1:7" ht="12.95" customHeight="1">
      <c r="A171" s="20" t="s">
        <v>1473</v>
      </c>
      <c r="B171" s="21" t="s">
        <v>1474</v>
      </c>
      <c r="C171" s="16" t="s">
        <v>2</v>
      </c>
      <c r="D171" s="18" t="s">
        <v>1444</v>
      </c>
      <c r="E171" s="22">
        <v>-20900</v>
      </c>
      <c r="F171" s="23">
        <v>-144.88999999999999</v>
      </c>
      <c r="G171" s="24">
        <v>-4.0000000000000002E-4</v>
      </c>
    </row>
    <row r="172" spans="1:7" ht="12.95" customHeight="1">
      <c r="A172" s="20" t="s">
        <v>1475</v>
      </c>
      <c r="B172" s="21" t="s">
        <v>1476</v>
      </c>
      <c r="C172" s="16" t="s">
        <v>2</v>
      </c>
      <c r="D172" s="18" t="s">
        <v>1444</v>
      </c>
      <c r="E172" s="22">
        <v>-176000</v>
      </c>
      <c r="F172" s="23">
        <v>-146.52000000000001</v>
      </c>
      <c r="G172" s="24">
        <v>-4.0000000000000002E-4</v>
      </c>
    </row>
    <row r="173" spans="1:7" ht="12.95" customHeight="1">
      <c r="A173" s="20" t="s">
        <v>1477</v>
      </c>
      <c r="B173" s="21" t="s">
        <v>1478</v>
      </c>
      <c r="C173" s="16" t="s">
        <v>2</v>
      </c>
      <c r="D173" s="18" t="s">
        <v>1444</v>
      </c>
      <c r="E173" s="22">
        <v>-230000</v>
      </c>
      <c r="F173" s="23">
        <v>-151.80000000000001</v>
      </c>
      <c r="G173" s="24">
        <v>-4.0000000000000002E-4</v>
      </c>
    </row>
    <row r="174" spans="1:7" ht="12.95" customHeight="1">
      <c r="A174" s="20" t="s">
        <v>1479</v>
      </c>
      <c r="B174" s="21" t="s">
        <v>1480</v>
      </c>
      <c r="C174" s="16" t="s">
        <v>2</v>
      </c>
      <c r="D174" s="18" t="s">
        <v>1444</v>
      </c>
      <c r="E174" s="22">
        <v>-46800</v>
      </c>
      <c r="F174" s="23">
        <v>-156.19999999999999</v>
      </c>
      <c r="G174" s="24">
        <v>-5.0000000000000001E-4</v>
      </c>
    </row>
    <row r="175" spans="1:7" ht="12.95" customHeight="1">
      <c r="A175" s="20" t="s">
        <v>1481</v>
      </c>
      <c r="B175" s="21" t="s">
        <v>1482</v>
      </c>
      <c r="C175" s="16" t="s">
        <v>2</v>
      </c>
      <c r="D175" s="18" t="s">
        <v>1444</v>
      </c>
      <c r="E175" s="22">
        <v>-40800</v>
      </c>
      <c r="F175" s="23">
        <v>-163.02000000000001</v>
      </c>
      <c r="G175" s="24">
        <v>-5.0000000000000001E-4</v>
      </c>
    </row>
    <row r="176" spans="1:7" ht="12.95" customHeight="1">
      <c r="A176" s="20" t="s">
        <v>1483</v>
      </c>
      <c r="B176" s="21" t="s">
        <v>1484</v>
      </c>
      <c r="C176" s="16" t="s">
        <v>2</v>
      </c>
      <c r="D176" s="18" t="s">
        <v>1444</v>
      </c>
      <c r="E176" s="22">
        <v>-58596</v>
      </c>
      <c r="F176" s="23">
        <v>-181.41</v>
      </c>
      <c r="G176" s="24">
        <v>-5.0000000000000001E-4</v>
      </c>
    </row>
    <row r="177" spans="1:7" ht="12.95" customHeight="1">
      <c r="A177" s="20" t="s">
        <v>1485</v>
      </c>
      <c r="B177" s="21" t="s">
        <v>1486</v>
      </c>
      <c r="C177" s="16" t="s">
        <v>2</v>
      </c>
      <c r="D177" s="18" t="s">
        <v>1444</v>
      </c>
      <c r="E177" s="22">
        <v>-1260000</v>
      </c>
      <c r="F177" s="23">
        <v>-207.9</v>
      </c>
      <c r="G177" s="24">
        <v>-5.9999999999999995E-4</v>
      </c>
    </row>
    <row r="178" spans="1:7" ht="12.95" customHeight="1">
      <c r="A178" s="20" t="s">
        <v>1487</v>
      </c>
      <c r="B178" s="21" t="s">
        <v>1488</v>
      </c>
      <c r="C178" s="16" t="s">
        <v>2</v>
      </c>
      <c r="D178" s="18" t="s">
        <v>1444</v>
      </c>
      <c r="E178" s="22">
        <v>-96000</v>
      </c>
      <c r="F178" s="23">
        <v>-222.77</v>
      </c>
      <c r="G178" s="24">
        <v>-6.9999999999999999E-4</v>
      </c>
    </row>
    <row r="179" spans="1:7" ht="12.95" customHeight="1">
      <c r="A179" s="20" t="s">
        <v>1489</v>
      </c>
      <c r="B179" s="21" t="s">
        <v>1490</v>
      </c>
      <c r="C179" s="16" t="s">
        <v>2</v>
      </c>
      <c r="D179" s="18" t="s">
        <v>1444</v>
      </c>
      <c r="E179" s="22">
        <v>-54000</v>
      </c>
      <c r="F179" s="23">
        <v>-225.45</v>
      </c>
      <c r="G179" s="24">
        <v>-6.9999999999999999E-4</v>
      </c>
    </row>
    <row r="180" spans="1:7" ht="12.95" customHeight="1">
      <c r="A180" s="20" t="s">
        <v>1491</v>
      </c>
      <c r="B180" s="21" t="s">
        <v>1492</v>
      </c>
      <c r="C180" s="16" t="s">
        <v>2</v>
      </c>
      <c r="D180" s="18" t="s">
        <v>1444</v>
      </c>
      <c r="E180" s="22">
        <v>-5200</v>
      </c>
      <c r="F180" s="23">
        <v>-226.43</v>
      </c>
      <c r="G180" s="24">
        <v>-6.9999999999999999E-4</v>
      </c>
    </row>
    <row r="181" spans="1:7" ht="12.95" customHeight="1">
      <c r="A181" s="20" t="s">
        <v>1493</v>
      </c>
      <c r="B181" s="21" t="s">
        <v>1494</v>
      </c>
      <c r="C181" s="16" t="s">
        <v>2</v>
      </c>
      <c r="D181" s="18" t="s">
        <v>1444</v>
      </c>
      <c r="E181" s="22">
        <v>-72800</v>
      </c>
      <c r="F181" s="23">
        <v>-227.39</v>
      </c>
      <c r="G181" s="24">
        <v>-6.9999999999999999E-4</v>
      </c>
    </row>
    <row r="182" spans="1:7" ht="12.95" customHeight="1">
      <c r="A182" s="20" t="s">
        <v>1495</v>
      </c>
      <c r="B182" s="21" t="s">
        <v>1496</v>
      </c>
      <c r="C182" s="16" t="s">
        <v>2</v>
      </c>
      <c r="D182" s="18" t="s">
        <v>1444</v>
      </c>
      <c r="E182" s="22">
        <v>-297000</v>
      </c>
      <c r="F182" s="23">
        <v>-232.55</v>
      </c>
      <c r="G182" s="24">
        <v>-6.9999999999999999E-4</v>
      </c>
    </row>
    <row r="183" spans="1:7" ht="12.95" customHeight="1">
      <c r="A183" s="20" t="s">
        <v>1497</v>
      </c>
      <c r="B183" s="21" t="s">
        <v>1498</v>
      </c>
      <c r="C183" s="16" t="s">
        <v>2</v>
      </c>
      <c r="D183" s="18" t="s">
        <v>1444</v>
      </c>
      <c r="E183" s="22">
        <v>-87500</v>
      </c>
      <c r="F183" s="23">
        <v>-233.67</v>
      </c>
      <c r="G183" s="24">
        <v>-6.9999999999999999E-4</v>
      </c>
    </row>
    <row r="184" spans="1:7" ht="12.95" customHeight="1">
      <c r="A184" s="20" t="s">
        <v>1499</v>
      </c>
      <c r="B184" s="21" t="s">
        <v>1500</v>
      </c>
      <c r="C184" s="16" t="s">
        <v>2</v>
      </c>
      <c r="D184" s="18" t="s">
        <v>1444</v>
      </c>
      <c r="E184" s="22">
        <v>-444000</v>
      </c>
      <c r="F184" s="23">
        <v>-239.54</v>
      </c>
      <c r="G184" s="24">
        <v>-6.9999999999999999E-4</v>
      </c>
    </row>
    <row r="185" spans="1:7" ht="12.95" customHeight="1">
      <c r="A185" s="20" t="s">
        <v>1501</v>
      </c>
      <c r="B185" s="21" t="s">
        <v>1502</v>
      </c>
      <c r="C185" s="16" t="s">
        <v>2</v>
      </c>
      <c r="D185" s="18" t="s">
        <v>1444</v>
      </c>
      <c r="E185" s="22">
        <v>-163350</v>
      </c>
      <c r="F185" s="23">
        <v>-267.08</v>
      </c>
      <c r="G185" s="24">
        <v>-8.0000000000000004E-4</v>
      </c>
    </row>
    <row r="186" spans="1:7" ht="12.95" customHeight="1">
      <c r="A186" s="20" t="s">
        <v>1503</v>
      </c>
      <c r="B186" s="21" t="s">
        <v>1504</v>
      </c>
      <c r="C186" s="16" t="s">
        <v>2</v>
      </c>
      <c r="D186" s="18" t="s">
        <v>1444</v>
      </c>
      <c r="E186" s="22">
        <v>-17500</v>
      </c>
      <c r="F186" s="23">
        <v>-301.07</v>
      </c>
      <c r="G186" s="24">
        <v>-8.9999999999999998E-4</v>
      </c>
    </row>
    <row r="187" spans="1:7" ht="12.95" customHeight="1">
      <c r="A187" s="20" t="s">
        <v>1505</v>
      </c>
      <c r="B187" s="21" t="s">
        <v>1506</v>
      </c>
      <c r="C187" s="16" t="s">
        <v>2</v>
      </c>
      <c r="D187" s="18" t="s">
        <v>1444</v>
      </c>
      <c r="E187" s="22">
        <v>-107500</v>
      </c>
      <c r="F187" s="23">
        <v>-328.74</v>
      </c>
      <c r="G187" s="24">
        <v>-1E-3</v>
      </c>
    </row>
    <row r="188" spans="1:7" ht="12.95" customHeight="1">
      <c r="A188" s="20" t="s">
        <v>1507</v>
      </c>
      <c r="B188" s="21" t="s">
        <v>1508</v>
      </c>
      <c r="C188" s="16" t="s">
        <v>2</v>
      </c>
      <c r="D188" s="18" t="s">
        <v>1444</v>
      </c>
      <c r="E188" s="22">
        <v>-261000</v>
      </c>
      <c r="F188" s="23">
        <v>-333.3</v>
      </c>
      <c r="G188" s="24">
        <v>-1E-3</v>
      </c>
    </row>
    <row r="189" spans="1:7" ht="12.95" customHeight="1">
      <c r="A189" s="20" t="s">
        <v>1509</v>
      </c>
      <c r="B189" s="21" t="s">
        <v>1510</v>
      </c>
      <c r="C189" s="16" t="s">
        <v>2</v>
      </c>
      <c r="D189" s="18" t="s">
        <v>1444</v>
      </c>
      <c r="E189" s="22">
        <v>-325000</v>
      </c>
      <c r="F189" s="23">
        <v>-335.56</v>
      </c>
      <c r="G189" s="24">
        <v>-1E-3</v>
      </c>
    </row>
    <row r="190" spans="1:7" ht="12.95" customHeight="1">
      <c r="A190" s="20" t="s">
        <v>1511</v>
      </c>
      <c r="B190" s="21" t="s">
        <v>1512</v>
      </c>
      <c r="C190" s="16" t="s">
        <v>2</v>
      </c>
      <c r="D190" s="18" t="s">
        <v>1444</v>
      </c>
      <c r="E190" s="22">
        <v>-157500</v>
      </c>
      <c r="F190" s="23">
        <v>-337.6</v>
      </c>
      <c r="G190" s="24">
        <v>-1E-3</v>
      </c>
    </row>
    <row r="191" spans="1:7" ht="12.95" customHeight="1">
      <c r="A191" s="20" t="s">
        <v>1513</v>
      </c>
      <c r="B191" s="21" t="s">
        <v>1514</v>
      </c>
      <c r="C191" s="16" t="s">
        <v>2</v>
      </c>
      <c r="D191" s="18" t="s">
        <v>1444</v>
      </c>
      <c r="E191" s="22">
        <v>-37800</v>
      </c>
      <c r="F191" s="23">
        <v>-349.71</v>
      </c>
      <c r="G191" s="24">
        <v>-1E-3</v>
      </c>
    </row>
    <row r="192" spans="1:7" ht="12.95" customHeight="1">
      <c r="A192" s="20" t="s">
        <v>1515</v>
      </c>
      <c r="B192" s="21" t="s">
        <v>1516</v>
      </c>
      <c r="C192" s="16" t="s">
        <v>2</v>
      </c>
      <c r="D192" s="18" t="s">
        <v>1444</v>
      </c>
      <c r="E192" s="22">
        <v>-1820000</v>
      </c>
      <c r="F192" s="23">
        <v>-351.26</v>
      </c>
      <c r="G192" s="24">
        <v>-1E-3</v>
      </c>
    </row>
    <row r="193" spans="1:7" ht="12.95" customHeight="1">
      <c r="A193" s="20" t="s">
        <v>1517</v>
      </c>
      <c r="B193" s="21" t="s">
        <v>1518</v>
      </c>
      <c r="C193" s="16" t="s">
        <v>2</v>
      </c>
      <c r="D193" s="18" t="s">
        <v>1444</v>
      </c>
      <c r="E193" s="22">
        <v>-24500</v>
      </c>
      <c r="F193" s="23">
        <v>-378.6</v>
      </c>
      <c r="G193" s="24">
        <v>-1.1000000000000001E-3</v>
      </c>
    </row>
    <row r="194" spans="1:7" ht="12.95" customHeight="1">
      <c r="A194" s="20" t="s">
        <v>1519</v>
      </c>
      <c r="B194" s="21" t="s">
        <v>1520</v>
      </c>
      <c r="C194" s="16" t="s">
        <v>2</v>
      </c>
      <c r="D194" s="18" t="s">
        <v>1444</v>
      </c>
      <c r="E194" s="22">
        <v>-228000</v>
      </c>
      <c r="F194" s="23">
        <v>-380.99</v>
      </c>
      <c r="G194" s="24">
        <v>-1.1000000000000001E-3</v>
      </c>
    </row>
    <row r="195" spans="1:7" ht="12.95" customHeight="1">
      <c r="A195" s="20" t="s">
        <v>1521</v>
      </c>
      <c r="B195" s="21" t="s">
        <v>1522</v>
      </c>
      <c r="C195" s="16" t="s">
        <v>2</v>
      </c>
      <c r="D195" s="18" t="s">
        <v>1444</v>
      </c>
      <c r="E195" s="22">
        <v>-294000</v>
      </c>
      <c r="F195" s="23">
        <v>-381.32</v>
      </c>
      <c r="G195" s="24">
        <v>-1.1000000000000001E-3</v>
      </c>
    </row>
    <row r="196" spans="1:7" ht="12.95" customHeight="1">
      <c r="A196" s="20" t="s">
        <v>1523</v>
      </c>
      <c r="B196" s="21" t="s">
        <v>1524</v>
      </c>
      <c r="C196" s="16" t="s">
        <v>2</v>
      </c>
      <c r="D196" s="18" t="s">
        <v>1444</v>
      </c>
      <c r="E196" s="22">
        <v>-12250</v>
      </c>
      <c r="F196" s="23">
        <v>-382.82</v>
      </c>
      <c r="G196" s="24">
        <v>-1.1000000000000001E-3</v>
      </c>
    </row>
    <row r="197" spans="1:7" ht="12.95" customHeight="1">
      <c r="A197" s="20" t="s">
        <v>1525</v>
      </c>
      <c r="B197" s="21" t="s">
        <v>1526</v>
      </c>
      <c r="C197" s="16" t="s">
        <v>2</v>
      </c>
      <c r="D197" s="18" t="s">
        <v>1444</v>
      </c>
      <c r="E197" s="22">
        <v>-45000</v>
      </c>
      <c r="F197" s="23">
        <v>-399.44</v>
      </c>
      <c r="G197" s="24">
        <v>-1.1999999999999999E-3</v>
      </c>
    </row>
    <row r="198" spans="1:7" ht="12.95" customHeight="1">
      <c r="A198" s="20" t="s">
        <v>1527</v>
      </c>
      <c r="B198" s="21" t="s">
        <v>1528</v>
      </c>
      <c r="C198" s="16" t="s">
        <v>2</v>
      </c>
      <c r="D198" s="18" t="s">
        <v>1444</v>
      </c>
      <c r="E198" s="22">
        <v>-105400</v>
      </c>
      <c r="F198" s="23">
        <v>-411.38</v>
      </c>
      <c r="G198" s="24">
        <v>-1.1999999999999999E-3</v>
      </c>
    </row>
    <row r="199" spans="1:7" ht="12.95" customHeight="1">
      <c r="A199" s="20" t="s">
        <v>1529</v>
      </c>
      <c r="B199" s="21" t="s">
        <v>1530</v>
      </c>
      <c r="C199" s="16" t="s">
        <v>2</v>
      </c>
      <c r="D199" s="18" t="s">
        <v>1444</v>
      </c>
      <c r="E199" s="22">
        <v>-110000</v>
      </c>
      <c r="F199" s="23">
        <v>-415.31</v>
      </c>
      <c r="G199" s="24">
        <v>-1.1999999999999999E-3</v>
      </c>
    </row>
    <row r="200" spans="1:7" ht="12.95" customHeight="1">
      <c r="A200" s="20" t="s">
        <v>1531</v>
      </c>
      <c r="B200" s="21" t="s">
        <v>1532</v>
      </c>
      <c r="C200" s="16" t="s">
        <v>2</v>
      </c>
      <c r="D200" s="18" t="s">
        <v>1444</v>
      </c>
      <c r="E200" s="22">
        <v>-97650</v>
      </c>
      <c r="F200" s="23">
        <v>-416.87</v>
      </c>
      <c r="G200" s="24">
        <v>-1.1999999999999999E-3</v>
      </c>
    </row>
    <row r="201" spans="1:7" ht="12.95" customHeight="1">
      <c r="A201" s="20" t="s">
        <v>1533</v>
      </c>
      <c r="B201" s="21" t="s">
        <v>1534</v>
      </c>
      <c r="C201" s="16" t="s">
        <v>2</v>
      </c>
      <c r="D201" s="18" t="s">
        <v>1444</v>
      </c>
      <c r="E201" s="22">
        <v>-348000</v>
      </c>
      <c r="F201" s="23">
        <v>-427</v>
      </c>
      <c r="G201" s="24">
        <v>-1.2999999999999999E-3</v>
      </c>
    </row>
    <row r="202" spans="1:7" ht="12.95" customHeight="1">
      <c r="A202" s="20" t="s">
        <v>1535</v>
      </c>
      <c r="B202" s="21" t="s">
        <v>1536</v>
      </c>
      <c r="C202" s="16" t="s">
        <v>2</v>
      </c>
      <c r="D202" s="18" t="s">
        <v>1444</v>
      </c>
      <c r="E202" s="22">
        <v>-37000</v>
      </c>
      <c r="F202" s="23">
        <v>-441.11</v>
      </c>
      <c r="G202" s="24">
        <v>-1.2999999999999999E-3</v>
      </c>
    </row>
    <row r="203" spans="1:7" ht="12.95" customHeight="1">
      <c r="A203" s="20" t="s">
        <v>1537</v>
      </c>
      <c r="B203" s="21" t="s">
        <v>1538</v>
      </c>
      <c r="C203" s="16" t="s">
        <v>2</v>
      </c>
      <c r="D203" s="18" t="s">
        <v>1444</v>
      </c>
      <c r="E203" s="22">
        <v>-8875</v>
      </c>
      <c r="F203" s="23">
        <v>-460.52</v>
      </c>
      <c r="G203" s="24">
        <v>-1.2999999999999999E-3</v>
      </c>
    </row>
    <row r="204" spans="1:7" ht="12.95" customHeight="1">
      <c r="A204" s="20" t="s">
        <v>1539</v>
      </c>
      <c r="B204" s="21" t="s">
        <v>1540</v>
      </c>
      <c r="C204" s="16" t="s">
        <v>2</v>
      </c>
      <c r="D204" s="18" t="s">
        <v>1444</v>
      </c>
      <c r="E204" s="22">
        <v>-405000</v>
      </c>
      <c r="F204" s="23">
        <v>-461.3</v>
      </c>
      <c r="G204" s="24">
        <v>-1.4E-3</v>
      </c>
    </row>
    <row r="205" spans="1:7" ht="12.95" customHeight="1">
      <c r="A205" s="20" t="s">
        <v>1541</v>
      </c>
      <c r="B205" s="21" t="s">
        <v>1542</v>
      </c>
      <c r="C205" s="16" t="s">
        <v>2</v>
      </c>
      <c r="D205" s="18" t="s">
        <v>1444</v>
      </c>
      <c r="E205" s="22">
        <v>-56000</v>
      </c>
      <c r="F205" s="23">
        <v>-462.81</v>
      </c>
      <c r="G205" s="24">
        <v>-1.4E-3</v>
      </c>
    </row>
    <row r="206" spans="1:7" ht="12.95" customHeight="1">
      <c r="A206" s="20" t="s">
        <v>1543</v>
      </c>
      <c r="B206" s="21" t="s">
        <v>1544</v>
      </c>
      <c r="C206" s="16" t="s">
        <v>2</v>
      </c>
      <c r="D206" s="18" t="s">
        <v>1444</v>
      </c>
      <c r="E206" s="22">
        <v>-73500</v>
      </c>
      <c r="F206" s="23">
        <v>-473.12</v>
      </c>
      <c r="G206" s="24">
        <v>-1.4E-3</v>
      </c>
    </row>
    <row r="207" spans="1:7" ht="12.95" customHeight="1">
      <c r="A207" s="20" t="s">
        <v>1545</v>
      </c>
      <c r="B207" s="21" t="s">
        <v>1546</v>
      </c>
      <c r="C207" s="16" t="s">
        <v>2</v>
      </c>
      <c r="D207" s="18" t="s">
        <v>1444</v>
      </c>
      <c r="E207" s="22">
        <v>-76000</v>
      </c>
      <c r="F207" s="23">
        <v>-496.89</v>
      </c>
      <c r="G207" s="24">
        <v>-1.5E-3</v>
      </c>
    </row>
    <row r="208" spans="1:7" ht="12.95" customHeight="1">
      <c r="A208" s="20" t="s">
        <v>1547</v>
      </c>
      <c r="B208" s="21" t="s">
        <v>1548</v>
      </c>
      <c r="C208" s="16" t="s">
        <v>2</v>
      </c>
      <c r="D208" s="18" t="s">
        <v>1444</v>
      </c>
      <c r="E208" s="22">
        <v>-810000</v>
      </c>
      <c r="F208" s="23">
        <v>-506.66</v>
      </c>
      <c r="G208" s="24">
        <v>-1.5E-3</v>
      </c>
    </row>
    <row r="209" spans="1:7" ht="12.95" customHeight="1">
      <c r="A209" s="20" t="s">
        <v>1549</v>
      </c>
      <c r="B209" s="21" t="s">
        <v>1550</v>
      </c>
      <c r="C209" s="16" t="s">
        <v>2</v>
      </c>
      <c r="D209" s="18" t="s">
        <v>1444</v>
      </c>
      <c r="E209" s="22">
        <v>-910000</v>
      </c>
      <c r="F209" s="23">
        <v>-512.33000000000004</v>
      </c>
      <c r="G209" s="24">
        <v>-1.5E-3</v>
      </c>
    </row>
    <row r="210" spans="1:7" ht="12.95" customHeight="1">
      <c r="A210" s="20" t="s">
        <v>1551</v>
      </c>
      <c r="B210" s="21" t="s">
        <v>1552</v>
      </c>
      <c r="C210" s="16" t="s">
        <v>2</v>
      </c>
      <c r="D210" s="18" t="s">
        <v>1444</v>
      </c>
      <c r="E210" s="22">
        <v>-84000</v>
      </c>
      <c r="F210" s="23">
        <v>-519.04</v>
      </c>
      <c r="G210" s="24">
        <v>-1.5E-3</v>
      </c>
    </row>
    <row r="211" spans="1:7" ht="12.95" customHeight="1">
      <c r="A211" s="20" t="s">
        <v>1553</v>
      </c>
      <c r="B211" s="21" t="s">
        <v>1554</v>
      </c>
      <c r="C211" s="16" t="s">
        <v>2</v>
      </c>
      <c r="D211" s="18" t="s">
        <v>1444</v>
      </c>
      <c r="E211" s="22">
        <v>-66000</v>
      </c>
      <c r="F211" s="23">
        <v>-525.53</v>
      </c>
      <c r="G211" s="24">
        <v>-1.5E-3</v>
      </c>
    </row>
    <row r="212" spans="1:7" ht="12.95" customHeight="1">
      <c r="A212" s="20" t="s">
        <v>1555</v>
      </c>
      <c r="B212" s="21" t="s">
        <v>1556</v>
      </c>
      <c r="C212" s="16" t="s">
        <v>2</v>
      </c>
      <c r="D212" s="18" t="s">
        <v>1444</v>
      </c>
      <c r="E212" s="22">
        <v>-214200</v>
      </c>
      <c r="F212" s="23">
        <v>-579.20000000000005</v>
      </c>
      <c r="G212" s="24">
        <v>-1.6999999999999999E-3</v>
      </c>
    </row>
    <row r="213" spans="1:7" ht="12.95" customHeight="1">
      <c r="A213" s="20" t="s">
        <v>1557</v>
      </c>
      <c r="B213" s="21" t="s">
        <v>1558</v>
      </c>
      <c r="C213" s="16" t="s">
        <v>2</v>
      </c>
      <c r="D213" s="18" t="s">
        <v>1444</v>
      </c>
      <c r="E213" s="22">
        <v>-336000</v>
      </c>
      <c r="F213" s="23">
        <v>-579.42999999999995</v>
      </c>
      <c r="G213" s="24">
        <v>-1.6999999999999999E-3</v>
      </c>
    </row>
    <row r="214" spans="1:7" ht="12.95" customHeight="1">
      <c r="A214" s="20" t="s">
        <v>1559</v>
      </c>
      <c r="B214" s="21" t="s">
        <v>1560</v>
      </c>
      <c r="C214" s="16" t="s">
        <v>2</v>
      </c>
      <c r="D214" s="18" t="s">
        <v>1444</v>
      </c>
      <c r="E214" s="22">
        <v>-392000</v>
      </c>
      <c r="F214" s="23">
        <v>-586.04</v>
      </c>
      <c r="G214" s="24">
        <v>-1.6999999999999999E-3</v>
      </c>
    </row>
    <row r="215" spans="1:7" ht="12.95" customHeight="1">
      <c r="A215" s="20" t="s">
        <v>1561</v>
      </c>
      <c r="B215" s="21" t="s">
        <v>1562</v>
      </c>
      <c r="C215" s="16" t="s">
        <v>2</v>
      </c>
      <c r="D215" s="18" t="s">
        <v>1444</v>
      </c>
      <c r="E215" s="22">
        <v>-54600</v>
      </c>
      <c r="F215" s="23">
        <v>-600.54999999999995</v>
      </c>
      <c r="G215" s="24">
        <v>-1.8E-3</v>
      </c>
    </row>
    <row r="216" spans="1:7" ht="12.95" customHeight="1">
      <c r="A216" s="20" t="s">
        <v>1563</v>
      </c>
      <c r="B216" s="21" t="s">
        <v>1564</v>
      </c>
      <c r="C216" s="16" t="s">
        <v>2</v>
      </c>
      <c r="D216" s="18" t="s">
        <v>1444</v>
      </c>
      <c r="E216" s="22">
        <v>-476000</v>
      </c>
      <c r="F216" s="23">
        <v>-606.9</v>
      </c>
      <c r="G216" s="24">
        <v>-1.8E-3</v>
      </c>
    </row>
    <row r="217" spans="1:7" ht="12.95" customHeight="1">
      <c r="A217" s="20" t="s">
        <v>1565</v>
      </c>
      <c r="B217" s="21" t="s">
        <v>1566</v>
      </c>
      <c r="C217" s="16" t="s">
        <v>2</v>
      </c>
      <c r="D217" s="18" t="s">
        <v>1444</v>
      </c>
      <c r="E217" s="22">
        <v>-156000</v>
      </c>
      <c r="F217" s="23">
        <v>-607.78</v>
      </c>
      <c r="G217" s="24">
        <v>-1.8E-3</v>
      </c>
    </row>
    <row r="218" spans="1:7" ht="12.95" customHeight="1">
      <c r="A218" s="20" t="s">
        <v>1567</v>
      </c>
      <c r="B218" s="21" t="s">
        <v>1568</v>
      </c>
      <c r="C218" s="16" t="s">
        <v>2</v>
      </c>
      <c r="D218" s="18" t="s">
        <v>1444</v>
      </c>
      <c r="E218" s="22">
        <v>-130500</v>
      </c>
      <c r="F218" s="23">
        <v>-619.94000000000005</v>
      </c>
      <c r="G218" s="24">
        <v>-1.8E-3</v>
      </c>
    </row>
    <row r="219" spans="1:7" ht="12.95" customHeight="1">
      <c r="A219" s="20" t="s">
        <v>1569</v>
      </c>
      <c r="B219" s="21" t="s">
        <v>1570</v>
      </c>
      <c r="C219" s="16" t="s">
        <v>2</v>
      </c>
      <c r="D219" s="18" t="s">
        <v>1444</v>
      </c>
      <c r="E219" s="22">
        <v>-544000</v>
      </c>
      <c r="F219" s="23">
        <v>-635.12</v>
      </c>
      <c r="G219" s="24">
        <v>-1.9E-3</v>
      </c>
    </row>
    <row r="220" spans="1:7" ht="12.95" customHeight="1">
      <c r="A220" s="20" t="s">
        <v>1571</v>
      </c>
      <c r="B220" s="21" t="s">
        <v>1572</v>
      </c>
      <c r="C220" s="16" t="s">
        <v>2</v>
      </c>
      <c r="D220" s="18" t="s">
        <v>1444</v>
      </c>
      <c r="E220" s="22">
        <v>-199200</v>
      </c>
      <c r="F220" s="23">
        <v>-637.74</v>
      </c>
      <c r="G220" s="24">
        <v>-1.9E-3</v>
      </c>
    </row>
    <row r="221" spans="1:7" ht="12.95" customHeight="1">
      <c r="A221" s="20" t="s">
        <v>1573</v>
      </c>
      <c r="B221" s="21" t="s">
        <v>1574</v>
      </c>
      <c r="C221" s="16" t="s">
        <v>2</v>
      </c>
      <c r="D221" s="18" t="s">
        <v>1444</v>
      </c>
      <c r="E221" s="22">
        <v>-40800</v>
      </c>
      <c r="F221" s="23">
        <v>-678.83</v>
      </c>
      <c r="G221" s="24">
        <v>-2E-3</v>
      </c>
    </row>
    <row r="222" spans="1:7" ht="12.95" customHeight="1">
      <c r="A222" s="20" t="s">
        <v>1575</v>
      </c>
      <c r="B222" s="21" t="s">
        <v>1576</v>
      </c>
      <c r="C222" s="16" t="s">
        <v>2</v>
      </c>
      <c r="D222" s="18" t="s">
        <v>1444</v>
      </c>
      <c r="E222" s="22">
        <v>-564000</v>
      </c>
      <c r="F222" s="23">
        <v>-685.54</v>
      </c>
      <c r="G222" s="24">
        <v>-2E-3</v>
      </c>
    </row>
    <row r="223" spans="1:7" ht="12.95" customHeight="1">
      <c r="A223" s="20" t="s">
        <v>1577</v>
      </c>
      <c r="B223" s="21" t="s">
        <v>1578</v>
      </c>
      <c r="C223" s="16" t="s">
        <v>2</v>
      </c>
      <c r="D223" s="18" t="s">
        <v>1444</v>
      </c>
      <c r="E223" s="22">
        <v>-279000</v>
      </c>
      <c r="F223" s="23">
        <v>-685.78</v>
      </c>
      <c r="G223" s="24">
        <v>-2E-3</v>
      </c>
    </row>
    <row r="224" spans="1:7" ht="12.95" customHeight="1">
      <c r="A224" s="20" t="s">
        <v>1579</v>
      </c>
      <c r="B224" s="21" t="s">
        <v>1580</v>
      </c>
      <c r="C224" s="16" t="s">
        <v>2</v>
      </c>
      <c r="D224" s="18" t="s">
        <v>1444</v>
      </c>
      <c r="E224" s="22">
        <v>-832500</v>
      </c>
      <c r="F224" s="23">
        <v>-700.13</v>
      </c>
      <c r="G224" s="24">
        <v>-2.0999999999999999E-3</v>
      </c>
    </row>
    <row r="225" spans="1:7" ht="12.95" customHeight="1">
      <c r="A225" s="20" t="s">
        <v>1581</v>
      </c>
      <c r="B225" s="21" t="s">
        <v>1582</v>
      </c>
      <c r="C225" s="16" t="s">
        <v>2</v>
      </c>
      <c r="D225" s="18" t="s">
        <v>1444</v>
      </c>
      <c r="E225" s="22">
        <v>-369000</v>
      </c>
      <c r="F225" s="23">
        <v>-722.32</v>
      </c>
      <c r="G225" s="24">
        <v>-2.0999999999999999E-3</v>
      </c>
    </row>
    <row r="226" spans="1:7" ht="12.95" customHeight="1">
      <c r="A226" s="20" t="s">
        <v>1583</v>
      </c>
      <c r="B226" s="21" t="s">
        <v>1584</v>
      </c>
      <c r="C226" s="16" t="s">
        <v>2</v>
      </c>
      <c r="D226" s="18" t="s">
        <v>1444</v>
      </c>
      <c r="E226" s="22">
        <v>-576000</v>
      </c>
      <c r="F226" s="23">
        <v>-730.08</v>
      </c>
      <c r="G226" s="24">
        <v>-2.0999999999999999E-3</v>
      </c>
    </row>
    <row r="227" spans="1:7" ht="12.95" customHeight="1">
      <c r="A227" s="20" t="s">
        <v>1585</v>
      </c>
      <c r="B227" s="21" t="s">
        <v>1586</v>
      </c>
      <c r="C227" s="16" t="s">
        <v>2</v>
      </c>
      <c r="D227" s="18" t="s">
        <v>1444</v>
      </c>
      <c r="E227" s="22">
        <v>-224000</v>
      </c>
      <c r="F227" s="23">
        <v>-803.94</v>
      </c>
      <c r="G227" s="24">
        <v>-2.3999999999999998E-3</v>
      </c>
    </row>
    <row r="228" spans="1:7" ht="12.95" customHeight="1">
      <c r="A228" s="20" t="s">
        <v>1587</v>
      </c>
      <c r="B228" s="21" t="s">
        <v>1588</v>
      </c>
      <c r="C228" s="16" t="s">
        <v>2</v>
      </c>
      <c r="D228" s="18" t="s">
        <v>1444</v>
      </c>
      <c r="E228" s="22">
        <v>-75000</v>
      </c>
      <c r="F228" s="23">
        <v>-857.89</v>
      </c>
      <c r="G228" s="24">
        <v>-2.5000000000000001E-3</v>
      </c>
    </row>
    <row r="229" spans="1:7" ht="12.95" customHeight="1">
      <c r="A229" s="20" t="s">
        <v>1589</v>
      </c>
      <c r="B229" s="21" t="s">
        <v>1590</v>
      </c>
      <c r="C229" s="16" t="s">
        <v>2</v>
      </c>
      <c r="D229" s="18" t="s">
        <v>1444</v>
      </c>
      <c r="E229" s="22">
        <v>-481500</v>
      </c>
      <c r="F229" s="23">
        <v>-876.57</v>
      </c>
      <c r="G229" s="24">
        <v>-2.5999999999999999E-3</v>
      </c>
    </row>
    <row r="230" spans="1:7" ht="12.95" customHeight="1">
      <c r="A230" s="20" t="s">
        <v>1591</v>
      </c>
      <c r="B230" s="21" t="s">
        <v>1592</v>
      </c>
      <c r="C230" s="16" t="s">
        <v>2</v>
      </c>
      <c r="D230" s="18" t="s">
        <v>1444</v>
      </c>
      <c r="E230" s="22">
        <v>-53500</v>
      </c>
      <c r="F230" s="23">
        <v>-934.06</v>
      </c>
      <c r="G230" s="24">
        <v>-2.7000000000000001E-3</v>
      </c>
    </row>
    <row r="231" spans="1:7" ht="12.95" customHeight="1">
      <c r="A231" s="20" t="s">
        <v>1593</v>
      </c>
      <c r="B231" s="21" t="s">
        <v>1594</v>
      </c>
      <c r="C231" s="16" t="s">
        <v>2</v>
      </c>
      <c r="D231" s="18" t="s">
        <v>1444</v>
      </c>
      <c r="E231" s="22">
        <v>-611200</v>
      </c>
      <c r="F231" s="23">
        <v>-934.83</v>
      </c>
      <c r="G231" s="24">
        <v>-2.7000000000000001E-3</v>
      </c>
    </row>
    <row r="232" spans="1:7" ht="12.95" customHeight="1">
      <c r="A232" s="20" t="s">
        <v>1595</v>
      </c>
      <c r="B232" s="21" t="s">
        <v>1596</v>
      </c>
      <c r="C232" s="16" t="s">
        <v>2</v>
      </c>
      <c r="D232" s="18" t="s">
        <v>1444</v>
      </c>
      <c r="E232" s="22">
        <v>-61800</v>
      </c>
      <c r="F232" s="23">
        <v>-984.29</v>
      </c>
      <c r="G232" s="24">
        <v>-2.8999999999999998E-3</v>
      </c>
    </row>
    <row r="233" spans="1:7" ht="12.95" customHeight="1">
      <c r="A233" s="20" t="s">
        <v>1597</v>
      </c>
      <c r="B233" s="21" t="s">
        <v>1598</v>
      </c>
      <c r="C233" s="16" t="s">
        <v>2</v>
      </c>
      <c r="D233" s="18" t="s">
        <v>1444</v>
      </c>
      <c r="E233" s="22">
        <v>-104000</v>
      </c>
      <c r="F233" s="23">
        <v>-990.65</v>
      </c>
      <c r="G233" s="24">
        <v>-2.8999999999999998E-3</v>
      </c>
    </row>
    <row r="234" spans="1:7" ht="12.95" customHeight="1">
      <c r="A234" s="20" t="s">
        <v>1599</v>
      </c>
      <c r="B234" s="21" t="s">
        <v>1600</v>
      </c>
      <c r="C234" s="16" t="s">
        <v>2</v>
      </c>
      <c r="D234" s="18" t="s">
        <v>1444</v>
      </c>
      <c r="E234" s="22">
        <v>-342400</v>
      </c>
      <c r="F234" s="23">
        <v>-1011.62</v>
      </c>
      <c r="G234" s="24">
        <v>-3.0000000000000001E-3</v>
      </c>
    </row>
    <row r="235" spans="1:7" ht="12.95" customHeight="1">
      <c r="A235" s="20" t="s">
        <v>1601</v>
      </c>
      <c r="B235" s="21" t="s">
        <v>1602</v>
      </c>
      <c r="C235" s="16" t="s">
        <v>2</v>
      </c>
      <c r="D235" s="18" t="s">
        <v>1444</v>
      </c>
      <c r="E235" s="22">
        <v>-1792000</v>
      </c>
      <c r="F235" s="23">
        <v>-1016.06</v>
      </c>
      <c r="G235" s="24">
        <v>-3.0000000000000001E-3</v>
      </c>
    </row>
    <row r="236" spans="1:7" ht="12.95" customHeight="1">
      <c r="A236" s="20" t="s">
        <v>1603</v>
      </c>
      <c r="B236" s="21" t="s">
        <v>1604</v>
      </c>
      <c r="C236" s="16" t="s">
        <v>2</v>
      </c>
      <c r="D236" s="18" t="s">
        <v>1444</v>
      </c>
      <c r="E236" s="22">
        <v>-140000</v>
      </c>
      <c r="F236" s="23">
        <v>-1070.93</v>
      </c>
      <c r="G236" s="24">
        <v>-3.0999999999999999E-3</v>
      </c>
    </row>
    <row r="237" spans="1:7" ht="12.95" customHeight="1">
      <c r="A237" s="20" t="s">
        <v>1605</v>
      </c>
      <c r="B237" s="21" t="s">
        <v>1606</v>
      </c>
      <c r="C237" s="16" t="s">
        <v>2</v>
      </c>
      <c r="D237" s="18" t="s">
        <v>1444</v>
      </c>
      <c r="E237" s="22">
        <v>-236000</v>
      </c>
      <c r="F237" s="23">
        <v>-1142.48</v>
      </c>
      <c r="G237" s="24">
        <v>-3.3E-3</v>
      </c>
    </row>
    <row r="238" spans="1:7" ht="12.95" customHeight="1">
      <c r="A238" s="20" t="s">
        <v>1607</v>
      </c>
      <c r="B238" s="21" t="s">
        <v>1608</v>
      </c>
      <c r="C238" s="16" t="s">
        <v>2</v>
      </c>
      <c r="D238" s="18" t="s">
        <v>1444</v>
      </c>
      <c r="E238" s="22">
        <v>-248000</v>
      </c>
      <c r="F238" s="23">
        <v>-1169.32</v>
      </c>
      <c r="G238" s="24">
        <v>-3.3999999999999998E-3</v>
      </c>
    </row>
    <row r="239" spans="1:7" ht="12.95" customHeight="1">
      <c r="A239" s="20" t="s">
        <v>1609</v>
      </c>
      <c r="B239" s="21" t="s">
        <v>1610</v>
      </c>
      <c r="C239" s="16" t="s">
        <v>2</v>
      </c>
      <c r="D239" s="18" t="s">
        <v>1444</v>
      </c>
      <c r="E239" s="22">
        <v>-324000</v>
      </c>
      <c r="F239" s="23">
        <v>-1203.6600000000001</v>
      </c>
      <c r="G239" s="24">
        <v>-3.5000000000000001E-3</v>
      </c>
    </row>
    <row r="240" spans="1:7" ht="12.95" customHeight="1">
      <c r="A240" s="20" t="s">
        <v>1611</v>
      </c>
      <c r="B240" s="21" t="s">
        <v>1612</v>
      </c>
      <c r="C240" s="16" t="s">
        <v>2</v>
      </c>
      <c r="D240" s="18" t="s">
        <v>1444</v>
      </c>
      <c r="E240" s="22">
        <v>-242000</v>
      </c>
      <c r="F240" s="23">
        <v>-1229.1199999999999</v>
      </c>
      <c r="G240" s="24">
        <v>-3.5999999999999999E-3</v>
      </c>
    </row>
    <row r="241" spans="1:7" ht="12.95" customHeight="1">
      <c r="A241" s="20" t="s">
        <v>1613</v>
      </c>
      <c r="B241" s="21" t="s">
        <v>1614</v>
      </c>
      <c r="C241" s="16" t="s">
        <v>2</v>
      </c>
      <c r="D241" s="18" t="s">
        <v>1444</v>
      </c>
      <c r="E241" s="22">
        <v>-53600</v>
      </c>
      <c r="F241" s="23">
        <v>-1254.9100000000001</v>
      </c>
      <c r="G241" s="24">
        <v>-3.7000000000000002E-3</v>
      </c>
    </row>
    <row r="242" spans="1:7" ht="12.95" customHeight="1">
      <c r="A242" s="20" t="s">
        <v>1615</v>
      </c>
      <c r="B242" s="21" t="s">
        <v>1616</v>
      </c>
      <c r="C242" s="16" t="s">
        <v>2</v>
      </c>
      <c r="D242" s="18" t="s">
        <v>1444</v>
      </c>
      <c r="E242" s="22">
        <v>-362250</v>
      </c>
      <c r="F242" s="23">
        <v>-1271.68</v>
      </c>
      <c r="G242" s="24">
        <v>-3.7000000000000002E-3</v>
      </c>
    </row>
    <row r="243" spans="1:7" ht="12.95" customHeight="1">
      <c r="A243" s="20" t="s">
        <v>1617</v>
      </c>
      <c r="B243" s="21" t="s">
        <v>1618</v>
      </c>
      <c r="C243" s="16" t="s">
        <v>2</v>
      </c>
      <c r="D243" s="18" t="s">
        <v>1444</v>
      </c>
      <c r="E243" s="22">
        <v>-1452000</v>
      </c>
      <c r="F243" s="23">
        <v>-1406.99</v>
      </c>
      <c r="G243" s="24">
        <v>-4.1000000000000003E-3</v>
      </c>
    </row>
    <row r="244" spans="1:7" ht="12.95" customHeight="1">
      <c r="A244" s="20" t="s">
        <v>1619</v>
      </c>
      <c r="B244" s="21" t="s">
        <v>1620</v>
      </c>
      <c r="C244" s="16" t="s">
        <v>2</v>
      </c>
      <c r="D244" s="18" t="s">
        <v>1444</v>
      </c>
      <c r="E244" s="22">
        <v>-133800</v>
      </c>
      <c r="F244" s="23">
        <v>-1414.8</v>
      </c>
      <c r="G244" s="24">
        <v>-4.1000000000000003E-3</v>
      </c>
    </row>
    <row r="245" spans="1:7" ht="12.95" customHeight="1">
      <c r="A245" s="20" t="s">
        <v>1621</v>
      </c>
      <c r="B245" s="21" t="s">
        <v>1622</v>
      </c>
      <c r="C245" s="16" t="s">
        <v>2</v>
      </c>
      <c r="D245" s="18" t="s">
        <v>1444</v>
      </c>
      <c r="E245" s="22">
        <v>-119200</v>
      </c>
      <c r="F245" s="23">
        <v>-1439.88</v>
      </c>
      <c r="G245" s="24">
        <v>-4.1999999999999997E-3</v>
      </c>
    </row>
    <row r="246" spans="1:7" ht="12.95" customHeight="1">
      <c r="A246" s="20" t="s">
        <v>1623</v>
      </c>
      <c r="B246" s="21" t="s">
        <v>1624</v>
      </c>
      <c r="C246" s="16" t="s">
        <v>2</v>
      </c>
      <c r="D246" s="18" t="s">
        <v>1444</v>
      </c>
      <c r="E246" s="22">
        <v>-247500</v>
      </c>
      <c r="F246" s="23">
        <v>-1453.32</v>
      </c>
      <c r="G246" s="24">
        <v>-4.3E-3</v>
      </c>
    </row>
    <row r="247" spans="1:7" ht="12.95" customHeight="1">
      <c r="A247" s="20" t="s">
        <v>1625</v>
      </c>
      <c r="B247" s="21" t="s">
        <v>1626</v>
      </c>
      <c r="C247" s="16" t="s">
        <v>2</v>
      </c>
      <c r="D247" s="18" t="s">
        <v>1444</v>
      </c>
      <c r="E247" s="22">
        <v>-724000</v>
      </c>
      <c r="F247" s="23">
        <v>-1524.38</v>
      </c>
      <c r="G247" s="24">
        <v>-4.4999999999999997E-3</v>
      </c>
    </row>
    <row r="248" spans="1:7" ht="12.95" customHeight="1">
      <c r="A248" s="20" t="s">
        <v>1627</v>
      </c>
      <c r="B248" s="21" t="s">
        <v>1628</v>
      </c>
      <c r="C248" s="16" t="s">
        <v>2</v>
      </c>
      <c r="D248" s="18" t="s">
        <v>1444</v>
      </c>
      <c r="E248" s="22">
        <v>-940000</v>
      </c>
      <c r="F248" s="23">
        <v>-1551</v>
      </c>
      <c r="G248" s="24">
        <v>-4.4999999999999997E-3</v>
      </c>
    </row>
    <row r="249" spans="1:7" ht="12.95" customHeight="1">
      <c r="A249" s="20" t="s">
        <v>1629</v>
      </c>
      <c r="B249" s="21" t="s">
        <v>1630</v>
      </c>
      <c r="C249" s="16" t="s">
        <v>2</v>
      </c>
      <c r="D249" s="18" t="s">
        <v>1444</v>
      </c>
      <c r="E249" s="22">
        <v>-342000</v>
      </c>
      <c r="F249" s="23">
        <v>-1610.82</v>
      </c>
      <c r="G249" s="24">
        <v>-4.7000000000000002E-3</v>
      </c>
    </row>
    <row r="250" spans="1:7" ht="12.95" customHeight="1">
      <c r="A250" s="20" t="s">
        <v>1631</v>
      </c>
      <c r="B250" s="21" t="s">
        <v>1632</v>
      </c>
      <c r="C250" s="16" t="s">
        <v>2</v>
      </c>
      <c r="D250" s="18" t="s">
        <v>1444</v>
      </c>
      <c r="E250" s="22">
        <v>-2184500</v>
      </c>
      <c r="F250" s="23">
        <v>-1621.99</v>
      </c>
      <c r="G250" s="24">
        <v>-4.7999999999999996E-3</v>
      </c>
    </row>
    <row r="251" spans="1:7" ht="12.95" customHeight="1">
      <c r="A251" s="20" t="s">
        <v>1633</v>
      </c>
      <c r="B251" s="21" t="s">
        <v>1634</v>
      </c>
      <c r="C251" s="16" t="s">
        <v>2</v>
      </c>
      <c r="D251" s="18" t="s">
        <v>1444</v>
      </c>
      <c r="E251" s="22">
        <v>-319200</v>
      </c>
      <c r="F251" s="23">
        <v>-1628.56</v>
      </c>
      <c r="G251" s="24">
        <v>-4.7999999999999996E-3</v>
      </c>
    </row>
    <row r="252" spans="1:7" ht="12.95" customHeight="1">
      <c r="A252" s="20" t="s">
        <v>1635</v>
      </c>
      <c r="B252" s="21" t="s">
        <v>1636</v>
      </c>
      <c r="C252" s="16" t="s">
        <v>2</v>
      </c>
      <c r="D252" s="18" t="s">
        <v>1444</v>
      </c>
      <c r="E252" s="22">
        <v>-414000</v>
      </c>
      <c r="F252" s="23">
        <v>-1657.24</v>
      </c>
      <c r="G252" s="24">
        <v>-4.8999999999999998E-3</v>
      </c>
    </row>
    <row r="253" spans="1:7" ht="12.95" customHeight="1">
      <c r="A253" s="20" t="s">
        <v>1637</v>
      </c>
      <c r="B253" s="21" t="s">
        <v>1638</v>
      </c>
      <c r="C253" s="16" t="s">
        <v>2</v>
      </c>
      <c r="D253" s="18" t="s">
        <v>1444</v>
      </c>
      <c r="E253" s="22">
        <v>-820000</v>
      </c>
      <c r="F253" s="23">
        <v>-1692.48</v>
      </c>
      <c r="G253" s="24">
        <v>-5.0000000000000001E-3</v>
      </c>
    </row>
    <row r="254" spans="1:7" ht="12.95" customHeight="1">
      <c r="A254" s="20" t="s">
        <v>1639</v>
      </c>
      <c r="B254" s="21" t="s">
        <v>1640</v>
      </c>
      <c r="C254" s="16" t="s">
        <v>2</v>
      </c>
      <c r="D254" s="18" t="s">
        <v>1444</v>
      </c>
      <c r="E254" s="22">
        <v>-1386000</v>
      </c>
      <c r="F254" s="23">
        <v>-1709.63</v>
      </c>
      <c r="G254" s="24">
        <v>-5.0000000000000001E-3</v>
      </c>
    </row>
    <row r="255" spans="1:7" ht="12.95" customHeight="1">
      <c r="A255" s="20" t="s">
        <v>1641</v>
      </c>
      <c r="B255" s="21" t="s">
        <v>1642</v>
      </c>
      <c r="C255" s="16" t="s">
        <v>2</v>
      </c>
      <c r="D255" s="18" t="s">
        <v>1444</v>
      </c>
      <c r="E255" s="22">
        <v>-253800</v>
      </c>
      <c r="F255" s="23">
        <v>-1809.21</v>
      </c>
      <c r="G255" s="24">
        <v>-5.3E-3</v>
      </c>
    </row>
    <row r="256" spans="1:7" ht="12.95" customHeight="1">
      <c r="A256" s="20" t="s">
        <v>1643</v>
      </c>
      <c r="B256" s="21" t="s">
        <v>1644</v>
      </c>
      <c r="C256" s="16" t="s">
        <v>2</v>
      </c>
      <c r="D256" s="18" t="s">
        <v>1444</v>
      </c>
      <c r="E256" s="22">
        <v>-4440000</v>
      </c>
      <c r="F256" s="23">
        <v>-1831.5</v>
      </c>
      <c r="G256" s="24">
        <v>-5.4000000000000003E-3</v>
      </c>
    </row>
    <row r="257" spans="1:7" ht="12.95" customHeight="1">
      <c r="A257" s="20" t="s">
        <v>1645</v>
      </c>
      <c r="B257" s="21" t="s">
        <v>1646</v>
      </c>
      <c r="C257" s="16" t="s">
        <v>2</v>
      </c>
      <c r="D257" s="18" t="s">
        <v>1444</v>
      </c>
      <c r="E257" s="22">
        <v>-244800</v>
      </c>
      <c r="F257" s="23">
        <v>-1912.62</v>
      </c>
      <c r="G257" s="24">
        <v>-5.5999999999999999E-3</v>
      </c>
    </row>
    <row r="258" spans="1:7" ht="12.95" customHeight="1">
      <c r="A258" s="20" t="s">
        <v>1647</v>
      </c>
      <c r="B258" s="21" t="s">
        <v>1648</v>
      </c>
      <c r="C258" s="16" t="s">
        <v>2</v>
      </c>
      <c r="D258" s="18" t="s">
        <v>1444</v>
      </c>
      <c r="E258" s="22">
        <v>-751200</v>
      </c>
      <c r="F258" s="23">
        <v>-1944.86</v>
      </c>
      <c r="G258" s="24">
        <v>-5.7000000000000002E-3</v>
      </c>
    </row>
    <row r="259" spans="1:7" ht="12.95" customHeight="1">
      <c r="A259" s="20" t="s">
        <v>1649</v>
      </c>
      <c r="B259" s="21" t="s">
        <v>1650</v>
      </c>
      <c r="C259" s="16" t="s">
        <v>2</v>
      </c>
      <c r="D259" s="18" t="s">
        <v>1444</v>
      </c>
      <c r="E259" s="22">
        <v>-1173750</v>
      </c>
      <c r="F259" s="23">
        <v>-2008.87</v>
      </c>
      <c r="G259" s="24">
        <v>-5.8999999999999999E-3</v>
      </c>
    </row>
    <row r="260" spans="1:7" ht="12.95" customHeight="1">
      <c r="A260" s="20" t="s">
        <v>1651</v>
      </c>
      <c r="B260" s="21" t="s">
        <v>1652</v>
      </c>
      <c r="C260" s="16" t="s">
        <v>2</v>
      </c>
      <c r="D260" s="18" t="s">
        <v>1444</v>
      </c>
      <c r="E260" s="22">
        <v>-1728000</v>
      </c>
      <c r="F260" s="23">
        <v>-2038.18</v>
      </c>
      <c r="G260" s="24">
        <v>-6.0000000000000001E-3</v>
      </c>
    </row>
    <row r="261" spans="1:7" ht="12.95" customHeight="1">
      <c r="A261" s="20" t="s">
        <v>1653</v>
      </c>
      <c r="B261" s="21" t="s">
        <v>1654</v>
      </c>
      <c r="C261" s="16" t="s">
        <v>2</v>
      </c>
      <c r="D261" s="18" t="s">
        <v>1444</v>
      </c>
      <c r="E261" s="22">
        <v>-254400</v>
      </c>
      <c r="F261" s="23">
        <v>-2077.56</v>
      </c>
      <c r="G261" s="24">
        <v>-6.1000000000000004E-3</v>
      </c>
    </row>
    <row r="262" spans="1:7" ht="12.95" customHeight="1">
      <c r="A262" s="20" t="s">
        <v>1655</v>
      </c>
      <c r="B262" s="21" t="s">
        <v>1656</v>
      </c>
      <c r="C262" s="16" t="s">
        <v>2</v>
      </c>
      <c r="D262" s="18" t="s">
        <v>1444</v>
      </c>
      <c r="E262" s="22">
        <v>-693000</v>
      </c>
      <c r="F262" s="23">
        <v>-2185.38</v>
      </c>
      <c r="G262" s="24">
        <v>-6.4000000000000003E-3</v>
      </c>
    </row>
    <row r="263" spans="1:7" ht="12.95" customHeight="1">
      <c r="A263" s="20" t="s">
        <v>1657</v>
      </c>
      <c r="B263" s="21" t="s">
        <v>1658</v>
      </c>
      <c r="C263" s="16" t="s">
        <v>2</v>
      </c>
      <c r="D263" s="18" t="s">
        <v>1444</v>
      </c>
      <c r="E263" s="22">
        <v>-371000</v>
      </c>
      <c r="F263" s="23">
        <v>-2192.0500000000002</v>
      </c>
      <c r="G263" s="24">
        <v>-6.4000000000000003E-3</v>
      </c>
    </row>
    <row r="264" spans="1:7" ht="12.95" customHeight="1">
      <c r="A264" s="20" t="s">
        <v>1659</v>
      </c>
      <c r="B264" s="21" t="s">
        <v>1660</v>
      </c>
      <c r="C264" s="16" t="s">
        <v>2</v>
      </c>
      <c r="D264" s="18" t="s">
        <v>1444</v>
      </c>
      <c r="E264" s="22">
        <v>-365400</v>
      </c>
      <c r="F264" s="23">
        <v>-2197.88</v>
      </c>
      <c r="G264" s="24">
        <v>-6.4000000000000003E-3</v>
      </c>
    </row>
    <row r="265" spans="1:7" ht="12.95" customHeight="1">
      <c r="A265" s="20" t="s">
        <v>1661</v>
      </c>
      <c r="B265" s="21" t="s">
        <v>1662</v>
      </c>
      <c r="C265" s="16" t="s">
        <v>2</v>
      </c>
      <c r="D265" s="18" t="s">
        <v>1444</v>
      </c>
      <c r="E265" s="22">
        <v>-266400</v>
      </c>
      <c r="F265" s="23">
        <v>-2282.25</v>
      </c>
      <c r="G265" s="24">
        <v>-6.7000000000000002E-3</v>
      </c>
    </row>
    <row r="266" spans="1:7" ht="12.95" customHeight="1">
      <c r="A266" s="20" t="s">
        <v>1663</v>
      </c>
      <c r="B266" s="21" t="s">
        <v>1664</v>
      </c>
      <c r="C266" s="16" t="s">
        <v>2</v>
      </c>
      <c r="D266" s="18" t="s">
        <v>1444</v>
      </c>
      <c r="E266" s="22">
        <v>-539500</v>
      </c>
      <c r="F266" s="23">
        <v>-2519.73</v>
      </c>
      <c r="G266" s="24">
        <v>-7.4000000000000003E-3</v>
      </c>
    </row>
    <row r="267" spans="1:7" ht="12.95" customHeight="1">
      <c r="A267" s="20" t="s">
        <v>1665</v>
      </c>
      <c r="B267" s="21" t="s">
        <v>1666</v>
      </c>
      <c r="C267" s="16" t="s">
        <v>2</v>
      </c>
      <c r="D267" s="18" t="s">
        <v>1444</v>
      </c>
      <c r="E267" s="22">
        <v>-251200</v>
      </c>
      <c r="F267" s="23">
        <v>-2553.0700000000002</v>
      </c>
      <c r="G267" s="24">
        <v>-7.4999999999999997E-3</v>
      </c>
    </row>
    <row r="268" spans="1:7" ht="12.95" customHeight="1">
      <c r="A268" s="20" t="s">
        <v>1667</v>
      </c>
      <c r="B268" s="21" t="s">
        <v>1668</v>
      </c>
      <c r="C268" s="16" t="s">
        <v>2</v>
      </c>
      <c r="D268" s="18" t="s">
        <v>1444</v>
      </c>
      <c r="E268" s="22">
        <v>-173800</v>
      </c>
      <c r="F268" s="23">
        <v>-2566.59</v>
      </c>
      <c r="G268" s="24">
        <v>-7.4999999999999997E-3</v>
      </c>
    </row>
    <row r="269" spans="1:7" ht="12.95" customHeight="1">
      <c r="A269" s="20" t="s">
        <v>1669</v>
      </c>
      <c r="B269" s="21" t="s">
        <v>1670</v>
      </c>
      <c r="C269" s="16" t="s">
        <v>2</v>
      </c>
      <c r="D269" s="18" t="s">
        <v>1444</v>
      </c>
      <c r="E269" s="22">
        <v>-109500</v>
      </c>
      <c r="F269" s="23">
        <v>-2628.55</v>
      </c>
      <c r="G269" s="24">
        <v>-7.7000000000000002E-3</v>
      </c>
    </row>
    <row r="270" spans="1:7" ht="12.95" customHeight="1">
      <c r="A270" s="20" t="s">
        <v>1671</v>
      </c>
      <c r="B270" s="21" t="s">
        <v>1672</v>
      </c>
      <c r="C270" s="16" t="s">
        <v>2</v>
      </c>
      <c r="D270" s="18" t="s">
        <v>1444</v>
      </c>
      <c r="E270" s="22">
        <v>-1863000</v>
      </c>
      <c r="F270" s="23">
        <v>-2695.76</v>
      </c>
      <c r="G270" s="24">
        <v>-7.9000000000000008E-3</v>
      </c>
    </row>
    <row r="271" spans="1:7" ht="12.95" customHeight="1">
      <c r="A271" s="20" t="s">
        <v>1673</v>
      </c>
      <c r="B271" s="21" t="s">
        <v>1674</v>
      </c>
      <c r="C271" s="16" t="s">
        <v>2</v>
      </c>
      <c r="D271" s="18" t="s">
        <v>1444</v>
      </c>
      <c r="E271" s="22">
        <v>-2007000</v>
      </c>
      <c r="F271" s="23">
        <v>-2715.47</v>
      </c>
      <c r="G271" s="24">
        <v>-8.0000000000000002E-3</v>
      </c>
    </row>
    <row r="272" spans="1:7" ht="12.95" customHeight="1">
      <c r="A272" s="20" t="s">
        <v>1675</v>
      </c>
      <c r="B272" s="21" t="s">
        <v>1676</v>
      </c>
      <c r="C272" s="16" t="s">
        <v>2</v>
      </c>
      <c r="D272" s="18" t="s">
        <v>1444</v>
      </c>
      <c r="E272" s="22">
        <v>-367000</v>
      </c>
      <c r="F272" s="23">
        <v>-2875.08</v>
      </c>
      <c r="G272" s="24">
        <v>-8.3999999999999995E-3</v>
      </c>
    </row>
    <row r="273" spans="1:7" ht="12.95" customHeight="1">
      <c r="A273" s="20" t="s">
        <v>1677</v>
      </c>
      <c r="B273" s="68" t="s">
        <v>2890</v>
      </c>
      <c r="C273" s="16" t="s">
        <v>2</v>
      </c>
      <c r="D273" s="18" t="s">
        <v>1444</v>
      </c>
      <c r="E273" s="22">
        <v>-1318800</v>
      </c>
      <c r="F273" s="23">
        <v>-2952.13</v>
      </c>
      <c r="G273" s="24">
        <v>-8.6999999999999994E-3</v>
      </c>
    </row>
    <row r="274" spans="1:7" ht="12.95" customHeight="1">
      <c r="A274" s="20" t="s">
        <v>1679</v>
      </c>
      <c r="B274" s="21" t="s">
        <v>1680</v>
      </c>
      <c r="C274" s="16" t="s">
        <v>2</v>
      </c>
      <c r="D274" s="18" t="s">
        <v>1444</v>
      </c>
      <c r="E274" s="22">
        <v>-1380000</v>
      </c>
      <c r="F274" s="23">
        <v>-3065.67</v>
      </c>
      <c r="G274" s="24">
        <v>-8.9999999999999993E-3</v>
      </c>
    </row>
    <row r="275" spans="1:7" ht="12.95" customHeight="1">
      <c r="A275" s="20" t="s">
        <v>1681</v>
      </c>
      <c r="B275" s="21" t="s">
        <v>1682</v>
      </c>
      <c r="C275" s="16" t="s">
        <v>2</v>
      </c>
      <c r="D275" s="18" t="s">
        <v>1444</v>
      </c>
      <c r="E275" s="22">
        <v>-38400</v>
      </c>
      <c r="F275" s="23">
        <v>-3070.75</v>
      </c>
      <c r="G275" s="24">
        <v>-8.9999999999999993E-3</v>
      </c>
    </row>
    <row r="276" spans="1:7" ht="12.95" customHeight="1">
      <c r="A276" s="20" t="s">
        <v>1683</v>
      </c>
      <c r="B276" s="21" t="s">
        <v>1684</v>
      </c>
      <c r="C276" s="16" t="s">
        <v>2</v>
      </c>
      <c r="D276" s="18" t="s">
        <v>1444</v>
      </c>
      <c r="E276" s="22">
        <v>-490600</v>
      </c>
      <c r="F276" s="23">
        <v>-3083.91</v>
      </c>
      <c r="G276" s="24">
        <v>-8.9999999999999993E-3</v>
      </c>
    </row>
    <row r="277" spans="1:7" ht="12.95" customHeight="1">
      <c r="A277" s="20" t="s">
        <v>1685</v>
      </c>
      <c r="B277" s="21" t="s">
        <v>1678</v>
      </c>
      <c r="C277" s="16" t="s">
        <v>2</v>
      </c>
      <c r="D277" s="18" t="s">
        <v>1444</v>
      </c>
      <c r="E277" s="22">
        <v>-804000</v>
      </c>
      <c r="F277" s="23">
        <v>-3241.73</v>
      </c>
      <c r="G277" s="24">
        <v>-9.4999999999999998E-3</v>
      </c>
    </row>
    <row r="278" spans="1:7" ht="12.95" customHeight="1">
      <c r="A278" s="20" t="s">
        <v>1686</v>
      </c>
      <c r="B278" s="21" t="s">
        <v>1687</v>
      </c>
      <c r="C278" s="16" t="s">
        <v>2</v>
      </c>
      <c r="D278" s="18" t="s">
        <v>1444</v>
      </c>
      <c r="E278" s="22">
        <v>-2142000</v>
      </c>
      <c r="F278" s="23">
        <v>-3286.9</v>
      </c>
      <c r="G278" s="24">
        <v>-9.5999999999999992E-3</v>
      </c>
    </row>
    <row r="279" spans="1:7" ht="12.95" customHeight="1">
      <c r="A279" s="20" t="s">
        <v>1688</v>
      </c>
      <c r="B279" s="21" t="s">
        <v>1689</v>
      </c>
      <c r="C279" s="16" t="s">
        <v>2</v>
      </c>
      <c r="D279" s="18" t="s">
        <v>1444</v>
      </c>
      <c r="E279" s="22">
        <v>-662400</v>
      </c>
      <c r="F279" s="23">
        <v>-3340.15</v>
      </c>
      <c r="G279" s="24">
        <v>-9.7999999999999997E-3</v>
      </c>
    </row>
    <row r="280" spans="1:7" ht="12.95" customHeight="1">
      <c r="A280" s="20" t="s">
        <v>1690</v>
      </c>
      <c r="B280" s="21" t="s">
        <v>1691</v>
      </c>
      <c r="C280" s="16" t="s">
        <v>2</v>
      </c>
      <c r="D280" s="18" t="s">
        <v>1444</v>
      </c>
      <c r="E280" s="22">
        <v>-522200</v>
      </c>
      <c r="F280" s="23">
        <v>-3597.17</v>
      </c>
      <c r="G280" s="24">
        <v>-1.0500000000000001E-2</v>
      </c>
    </row>
    <row r="281" spans="1:7" ht="12.95" customHeight="1">
      <c r="A281" s="20" t="s">
        <v>1692</v>
      </c>
      <c r="B281" s="21" t="s">
        <v>1693</v>
      </c>
      <c r="C281" s="16" t="s">
        <v>2</v>
      </c>
      <c r="D281" s="18" t="s">
        <v>1444</v>
      </c>
      <c r="E281" s="22">
        <v>-622500</v>
      </c>
      <c r="F281" s="23">
        <v>-3668.08</v>
      </c>
      <c r="G281" s="24">
        <v>-1.0800000000000001E-2</v>
      </c>
    </row>
    <row r="282" spans="1:7" ht="12.95" customHeight="1">
      <c r="A282" s="20" t="s">
        <v>1694</v>
      </c>
      <c r="B282" s="21" t="s">
        <v>1695</v>
      </c>
      <c r="C282" s="16" t="s">
        <v>2</v>
      </c>
      <c r="D282" s="18" t="s">
        <v>1444</v>
      </c>
      <c r="E282" s="22">
        <v>-118600</v>
      </c>
      <c r="F282" s="23">
        <v>-4499.8599999999997</v>
      </c>
      <c r="G282" s="24">
        <v>-1.32E-2</v>
      </c>
    </row>
    <row r="283" spans="1:7" ht="12.95" customHeight="1">
      <c r="A283" s="20" t="s">
        <v>1696</v>
      </c>
      <c r="B283" s="21" t="s">
        <v>1697</v>
      </c>
      <c r="C283" s="16" t="s">
        <v>2</v>
      </c>
      <c r="D283" s="18" t="s">
        <v>1444</v>
      </c>
      <c r="E283" s="22">
        <v>-4026000</v>
      </c>
      <c r="F283" s="23">
        <v>-4545.3500000000004</v>
      </c>
      <c r="G283" s="24">
        <v>-1.3299999999999999E-2</v>
      </c>
    </row>
    <row r="284" spans="1:7" ht="12.95" customHeight="1">
      <c r="A284" s="20" t="s">
        <v>1698</v>
      </c>
      <c r="B284" s="21" t="s">
        <v>1699</v>
      </c>
      <c r="C284" s="16" t="s">
        <v>2</v>
      </c>
      <c r="D284" s="18" t="s">
        <v>1444</v>
      </c>
      <c r="E284" s="22">
        <v>-403150</v>
      </c>
      <c r="F284" s="23">
        <v>-4949.07</v>
      </c>
      <c r="G284" s="24">
        <v>-1.4500000000000001E-2</v>
      </c>
    </row>
    <row r="285" spans="1:7" ht="12.95" customHeight="1">
      <c r="A285" s="20" t="s">
        <v>1700</v>
      </c>
      <c r="B285" s="21" t="s">
        <v>1701</v>
      </c>
      <c r="C285" s="16" t="s">
        <v>2</v>
      </c>
      <c r="D285" s="18" t="s">
        <v>1444</v>
      </c>
      <c r="E285" s="22">
        <v>-500000</v>
      </c>
      <c r="F285" s="23">
        <v>-5018.75</v>
      </c>
      <c r="G285" s="24">
        <v>-1.47E-2</v>
      </c>
    </row>
    <row r="286" spans="1:7" ht="12.95" customHeight="1">
      <c r="A286" s="20" t="s">
        <v>1702</v>
      </c>
      <c r="B286" s="21" t="s">
        <v>1703</v>
      </c>
      <c r="C286" s="16" t="s">
        <v>2</v>
      </c>
      <c r="D286" s="18" t="s">
        <v>1444</v>
      </c>
      <c r="E286" s="22">
        <v>-507100</v>
      </c>
      <c r="F286" s="23">
        <v>-5029.16</v>
      </c>
      <c r="G286" s="24">
        <v>-1.47E-2</v>
      </c>
    </row>
    <row r="287" spans="1:7" ht="12.95" customHeight="1">
      <c r="A287" s="20" t="s">
        <v>1704</v>
      </c>
      <c r="B287" s="21" t="s">
        <v>1705</v>
      </c>
      <c r="C287" s="16" t="s">
        <v>2</v>
      </c>
      <c r="D287" s="18" t="s">
        <v>1444</v>
      </c>
      <c r="E287" s="22">
        <v>-3993500</v>
      </c>
      <c r="F287" s="23">
        <v>-5511.03</v>
      </c>
      <c r="G287" s="24">
        <v>-1.6199999999999999E-2</v>
      </c>
    </row>
    <row r="288" spans="1:7" ht="12.95" customHeight="1">
      <c r="A288" s="20" t="s">
        <v>1706</v>
      </c>
      <c r="B288" s="21" t="s">
        <v>1707</v>
      </c>
      <c r="C288" s="16" t="s">
        <v>2</v>
      </c>
      <c r="D288" s="18" t="s">
        <v>1444</v>
      </c>
      <c r="E288" s="22">
        <v>-1159500</v>
      </c>
      <c r="F288" s="23">
        <v>-6407.98</v>
      </c>
      <c r="G288" s="24">
        <v>-1.8800000000000001E-2</v>
      </c>
    </row>
    <row r="289" spans="1:7" ht="12.95" customHeight="1">
      <c r="A289" s="20" t="s">
        <v>1708</v>
      </c>
      <c r="B289" s="21" t="s">
        <v>1709</v>
      </c>
      <c r="C289" s="16" t="s">
        <v>2</v>
      </c>
      <c r="D289" s="18" t="s">
        <v>1444</v>
      </c>
      <c r="E289" s="22">
        <v>-3213000</v>
      </c>
      <c r="F289" s="23">
        <v>-6644.48</v>
      </c>
      <c r="G289" s="24">
        <v>-1.95E-2</v>
      </c>
    </row>
    <row r="290" spans="1:7" ht="12.95" customHeight="1">
      <c r="A290" s="20" t="s">
        <v>1710</v>
      </c>
      <c r="B290" s="21" t="s">
        <v>1711</v>
      </c>
      <c r="C290" s="16" t="s">
        <v>2</v>
      </c>
      <c r="D290" s="18" t="s">
        <v>1444</v>
      </c>
      <c r="E290" s="22">
        <v>-3245000</v>
      </c>
      <c r="F290" s="23">
        <v>-9017.86</v>
      </c>
      <c r="G290" s="24">
        <v>-2.64E-2</v>
      </c>
    </row>
    <row r="291" spans="1:7" ht="12.95" customHeight="1">
      <c r="A291" s="20" t="s">
        <v>1712</v>
      </c>
      <c r="B291" s="21" t="s">
        <v>1713</v>
      </c>
      <c r="C291" s="16" t="s">
        <v>2</v>
      </c>
      <c r="D291" s="18" t="s">
        <v>1444</v>
      </c>
      <c r="E291" s="22">
        <v>-4083000</v>
      </c>
      <c r="F291" s="23">
        <v>-10187.09</v>
      </c>
      <c r="G291" s="24">
        <v>-2.9899999999999999E-2</v>
      </c>
    </row>
    <row r="292" spans="1:7" ht="12.95" customHeight="1">
      <c r="A292" s="20" t="s">
        <v>1714</v>
      </c>
      <c r="B292" s="21" t="s">
        <v>1715</v>
      </c>
      <c r="C292" s="16" t="s">
        <v>2</v>
      </c>
      <c r="D292" s="18" t="s">
        <v>1444</v>
      </c>
      <c r="E292" s="22">
        <v>-4404000</v>
      </c>
      <c r="F292" s="23">
        <v>-11203.78</v>
      </c>
      <c r="G292" s="24">
        <v>-3.2800000000000003E-2</v>
      </c>
    </row>
    <row r="293" spans="1:7" ht="12.95" customHeight="1">
      <c r="A293" s="20" t="s">
        <v>1716</v>
      </c>
      <c r="B293" s="21" t="s">
        <v>1717</v>
      </c>
      <c r="C293" s="16" t="s">
        <v>2</v>
      </c>
      <c r="D293" s="18" t="s">
        <v>1444</v>
      </c>
      <c r="E293" s="22">
        <v>-1724800</v>
      </c>
      <c r="F293" s="23">
        <v>-11995.12</v>
      </c>
      <c r="G293" s="24">
        <v>-3.5200000000000002E-2</v>
      </c>
    </row>
    <row r="294" spans="1:7" ht="12.95" customHeight="1">
      <c r="A294" s="20" t="s">
        <v>1718</v>
      </c>
      <c r="B294" s="21" t="s">
        <v>1719</v>
      </c>
      <c r="C294" s="16" t="s">
        <v>2</v>
      </c>
      <c r="D294" s="18" t="s">
        <v>1444</v>
      </c>
      <c r="E294" s="22">
        <v>-1477500</v>
      </c>
      <c r="F294" s="23">
        <v>-13316.71</v>
      </c>
      <c r="G294" s="24">
        <v>-3.9E-2</v>
      </c>
    </row>
    <row r="295" spans="1:7" ht="12.95" customHeight="1">
      <c r="A295" s="9"/>
      <c r="B295" s="26" t="s">
        <v>22</v>
      </c>
      <c r="C295" s="32" t="s">
        <v>2</v>
      </c>
      <c r="D295" s="29" t="s">
        <v>2</v>
      </c>
      <c r="E295" s="42" t="s">
        <v>2</v>
      </c>
      <c r="F295" s="43">
        <v>-228408.82</v>
      </c>
      <c r="G295" s="44">
        <v>-0.66959999999999997</v>
      </c>
    </row>
    <row r="296" spans="1:7" ht="12.95" customHeight="1">
      <c r="A296" s="9"/>
      <c r="B296" s="17" t="s">
        <v>9</v>
      </c>
      <c r="C296" s="16" t="s">
        <v>2</v>
      </c>
      <c r="D296" s="18" t="s">
        <v>2</v>
      </c>
      <c r="E296" s="18" t="s">
        <v>2</v>
      </c>
      <c r="F296" s="18" t="s">
        <v>2</v>
      </c>
      <c r="G296" s="19" t="s">
        <v>2</v>
      </c>
    </row>
    <row r="297" spans="1:7" ht="12.95" customHeight="1">
      <c r="A297" s="9"/>
      <c r="B297" s="17" t="s">
        <v>10</v>
      </c>
      <c r="C297" s="16" t="s">
        <v>2</v>
      </c>
      <c r="D297" s="18" t="s">
        <v>2</v>
      </c>
      <c r="E297" s="18" t="s">
        <v>2</v>
      </c>
      <c r="F297" s="18" t="s">
        <v>2</v>
      </c>
      <c r="G297" s="19" t="s">
        <v>2</v>
      </c>
    </row>
    <row r="298" spans="1:7" ht="12.95" customHeight="1">
      <c r="A298" s="9"/>
      <c r="B298" s="17" t="s">
        <v>11</v>
      </c>
      <c r="C298" s="16" t="s">
        <v>2</v>
      </c>
      <c r="D298" s="18" t="s">
        <v>2</v>
      </c>
      <c r="E298" s="18" t="s">
        <v>2</v>
      </c>
      <c r="F298" s="18" t="s">
        <v>2</v>
      </c>
      <c r="G298" s="19" t="s">
        <v>2</v>
      </c>
    </row>
    <row r="299" spans="1:7" ht="12.95" customHeight="1">
      <c r="A299" s="20" t="s">
        <v>1720</v>
      </c>
      <c r="B299" s="21" t="s">
        <v>1722</v>
      </c>
      <c r="C299" s="16" t="s">
        <v>1721</v>
      </c>
      <c r="D299" s="18" t="s">
        <v>282</v>
      </c>
      <c r="E299" s="22">
        <v>8500000</v>
      </c>
      <c r="F299" s="23">
        <v>8581.23</v>
      </c>
      <c r="G299" s="24">
        <v>2.52E-2</v>
      </c>
    </row>
    <row r="300" spans="1:7" ht="12.95" customHeight="1">
      <c r="A300" s="20" t="s">
        <v>488</v>
      </c>
      <c r="B300" s="21" t="s">
        <v>490</v>
      </c>
      <c r="C300" s="16" t="s">
        <v>489</v>
      </c>
      <c r="D300" s="18" t="s">
        <v>257</v>
      </c>
      <c r="E300" s="22">
        <v>7500000</v>
      </c>
      <c r="F300" s="23">
        <v>7524.78</v>
      </c>
      <c r="G300" s="24">
        <v>2.2100000000000002E-2</v>
      </c>
    </row>
    <row r="301" spans="1:7" ht="12.95" customHeight="1">
      <c r="A301" s="20" t="s">
        <v>592</v>
      </c>
      <c r="B301" s="21" t="s">
        <v>594</v>
      </c>
      <c r="C301" s="16" t="s">
        <v>593</v>
      </c>
      <c r="D301" s="18" t="s">
        <v>15</v>
      </c>
      <c r="E301" s="22">
        <v>5000000</v>
      </c>
      <c r="F301" s="23">
        <v>5344.03</v>
      </c>
      <c r="G301" s="24">
        <v>1.5699999999999999E-2</v>
      </c>
    </row>
    <row r="302" spans="1:7" ht="12.95" customHeight="1">
      <c r="A302" s="20" t="s">
        <v>583</v>
      </c>
      <c r="B302" s="21" t="s">
        <v>585</v>
      </c>
      <c r="C302" s="16" t="s">
        <v>584</v>
      </c>
      <c r="D302" s="18" t="s">
        <v>15</v>
      </c>
      <c r="E302" s="22">
        <v>5000000</v>
      </c>
      <c r="F302" s="23">
        <v>5161.87</v>
      </c>
      <c r="G302" s="24">
        <v>1.5100000000000001E-2</v>
      </c>
    </row>
    <row r="303" spans="1:7" ht="12.95" customHeight="1">
      <c r="A303" s="20" t="s">
        <v>834</v>
      </c>
      <c r="B303" s="21" t="s">
        <v>821</v>
      </c>
      <c r="C303" s="16" t="s">
        <v>835</v>
      </c>
      <c r="D303" s="18" t="s">
        <v>15</v>
      </c>
      <c r="E303" s="22">
        <v>4000000</v>
      </c>
      <c r="F303" s="23">
        <v>4029.88</v>
      </c>
      <c r="G303" s="24">
        <v>1.18E-2</v>
      </c>
    </row>
    <row r="304" spans="1:7" ht="12.95" customHeight="1">
      <c r="A304" s="20" t="s">
        <v>1723</v>
      </c>
      <c r="B304" s="21" t="s">
        <v>1725</v>
      </c>
      <c r="C304" s="16" t="s">
        <v>1724</v>
      </c>
      <c r="D304" s="18" t="s">
        <v>15</v>
      </c>
      <c r="E304" s="22">
        <v>3500000</v>
      </c>
      <c r="F304" s="23">
        <v>3510.6</v>
      </c>
      <c r="G304" s="24">
        <v>1.03E-2</v>
      </c>
    </row>
    <row r="305" spans="1:7" ht="12.95" customHeight="1">
      <c r="A305" s="20" t="s">
        <v>762</v>
      </c>
      <c r="B305" s="21" t="s">
        <v>764</v>
      </c>
      <c r="C305" s="16" t="s">
        <v>763</v>
      </c>
      <c r="D305" s="18" t="s">
        <v>15</v>
      </c>
      <c r="E305" s="22">
        <v>2500000</v>
      </c>
      <c r="F305" s="23">
        <v>2548.85</v>
      </c>
      <c r="G305" s="24">
        <v>7.4999999999999997E-3</v>
      </c>
    </row>
    <row r="306" spans="1:7" ht="12.95" customHeight="1">
      <c r="A306" s="20" t="s">
        <v>1726</v>
      </c>
      <c r="B306" s="21" t="s">
        <v>1728</v>
      </c>
      <c r="C306" s="16" t="s">
        <v>1727</v>
      </c>
      <c r="D306" s="18" t="s">
        <v>15</v>
      </c>
      <c r="E306" s="22">
        <v>2500000</v>
      </c>
      <c r="F306" s="23">
        <v>2527.5300000000002</v>
      </c>
      <c r="G306" s="24">
        <v>7.4000000000000003E-3</v>
      </c>
    </row>
    <row r="307" spans="1:7" ht="12.95" customHeight="1">
      <c r="A307" s="20" t="s">
        <v>1729</v>
      </c>
      <c r="B307" s="21" t="s">
        <v>1731</v>
      </c>
      <c r="C307" s="16" t="s">
        <v>1730</v>
      </c>
      <c r="D307" s="18" t="s">
        <v>1732</v>
      </c>
      <c r="E307" s="22">
        <v>1500000</v>
      </c>
      <c r="F307" s="23">
        <v>1510.19</v>
      </c>
      <c r="G307" s="24">
        <v>4.4000000000000003E-3</v>
      </c>
    </row>
    <row r="308" spans="1:7" ht="12.95" customHeight="1">
      <c r="A308" s="20" t="s">
        <v>1733</v>
      </c>
      <c r="B308" s="21" t="s">
        <v>1735</v>
      </c>
      <c r="C308" s="16" t="s">
        <v>1734</v>
      </c>
      <c r="D308" s="18" t="s">
        <v>257</v>
      </c>
      <c r="E308" s="22">
        <v>1500000</v>
      </c>
      <c r="F308" s="23">
        <v>1505.83</v>
      </c>
      <c r="G308" s="24">
        <v>4.4000000000000003E-3</v>
      </c>
    </row>
    <row r="309" spans="1:7" ht="12.95" customHeight="1">
      <c r="A309" s="20" t="s">
        <v>1736</v>
      </c>
      <c r="B309" s="21" t="s">
        <v>1738</v>
      </c>
      <c r="C309" s="16" t="s">
        <v>1737</v>
      </c>
      <c r="D309" s="18" t="s">
        <v>15</v>
      </c>
      <c r="E309" s="22">
        <v>1000000</v>
      </c>
      <c r="F309" s="23">
        <v>1028.57</v>
      </c>
      <c r="G309" s="24">
        <v>3.0000000000000001E-3</v>
      </c>
    </row>
    <row r="310" spans="1:7" ht="12.95" customHeight="1">
      <c r="A310" s="20" t="s">
        <v>870</v>
      </c>
      <c r="B310" s="21" t="s">
        <v>872</v>
      </c>
      <c r="C310" s="16" t="s">
        <v>871</v>
      </c>
      <c r="D310" s="18" t="s">
        <v>15</v>
      </c>
      <c r="E310" s="22">
        <v>1000000</v>
      </c>
      <c r="F310" s="23">
        <v>1025.8699999999999</v>
      </c>
      <c r="G310" s="24">
        <v>3.0000000000000001E-3</v>
      </c>
    </row>
    <row r="311" spans="1:7" ht="12.95" customHeight="1">
      <c r="A311" s="20" t="s">
        <v>1739</v>
      </c>
      <c r="B311" s="21" t="s">
        <v>1741</v>
      </c>
      <c r="C311" s="16" t="s">
        <v>1740</v>
      </c>
      <c r="D311" s="18" t="s">
        <v>15</v>
      </c>
      <c r="E311" s="22">
        <v>1000000</v>
      </c>
      <c r="F311" s="23">
        <v>1012.25</v>
      </c>
      <c r="G311" s="24">
        <v>3.0000000000000001E-3</v>
      </c>
    </row>
    <row r="312" spans="1:7" ht="12.95" customHeight="1">
      <c r="A312" s="20" t="s">
        <v>1742</v>
      </c>
      <c r="B312" s="21" t="s">
        <v>1744</v>
      </c>
      <c r="C312" s="16" t="s">
        <v>1743</v>
      </c>
      <c r="D312" s="18" t="s">
        <v>237</v>
      </c>
      <c r="E312" s="22">
        <v>1000000</v>
      </c>
      <c r="F312" s="23">
        <v>1008.42</v>
      </c>
      <c r="G312" s="24">
        <v>3.0000000000000001E-3</v>
      </c>
    </row>
    <row r="313" spans="1:7" ht="12.95" customHeight="1">
      <c r="A313" s="20" t="s">
        <v>1745</v>
      </c>
      <c r="B313" s="21" t="s">
        <v>2897</v>
      </c>
      <c r="C313" s="16" t="s">
        <v>1746</v>
      </c>
      <c r="D313" s="18" t="s">
        <v>237</v>
      </c>
      <c r="E313" s="22">
        <v>1000000</v>
      </c>
      <c r="F313" s="23">
        <v>1002.65</v>
      </c>
      <c r="G313" s="24">
        <v>2.8999999999999998E-3</v>
      </c>
    </row>
    <row r="314" spans="1:7" ht="12.95" customHeight="1">
      <c r="A314" s="20" t="s">
        <v>1747</v>
      </c>
      <c r="B314" s="21" t="s">
        <v>2898</v>
      </c>
      <c r="C314" s="16" t="s">
        <v>1748</v>
      </c>
      <c r="D314" s="18" t="s">
        <v>237</v>
      </c>
      <c r="E314" s="22">
        <v>1000000</v>
      </c>
      <c r="F314" s="23">
        <v>1001.89</v>
      </c>
      <c r="G314" s="24">
        <v>2.8999999999999998E-3</v>
      </c>
    </row>
    <row r="315" spans="1:7" ht="12.95" customHeight="1">
      <c r="A315" s="20" t="s">
        <v>574</v>
      </c>
      <c r="B315" s="21" t="s">
        <v>576</v>
      </c>
      <c r="C315" s="16" t="s">
        <v>575</v>
      </c>
      <c r="D315" s="18" t="s">
        <v>282</v>
      </c>
      <c r="E315" s="22">
        <v>1000000</v>
      </c>
      <c r="F315" s="23">
        <v>1001.07</v>
      </c>
      <c r="G315" s="24">
        <v>2.8999999999999998E-3</v>
      </c>
    </row>
    <row r="316" spans="1:7" ht="12.95" customHeight="1">
      <c r="A316" s="20" t="s">
        <v>785</v>
      </c>
      <c r="B316" s="21" t="s">
        <v>787</v>
      </c>
      <c r="C316" s="16" t="s">
        <v>786</v>
      </c>
      <c r="D316" s="18" t="s">
        <v>15</v>
      </c>
      <c r="E316" s="22">
        <v>500000</v>
      </c>
      <c r="F316" s="23">
        <v>517.13</v>
      </c>
      <c r="G316" s="24">
        <v>1.5E-3</v>
      </c>
    </row>
    <row r="317" spans="1:7" ht="12.95" customHeight="1">
      <c r="A317" s="20" t="s">
        <v>1749</v>
      </c>
      <c r="B317" s="21" t="s">
        <v>1751</v>
      </c>
      <c r="C317" s="16" t="s">
        <v>1750</v>
      </c>
      <c r="D317" s="18" t="s">
        <v>282</v>
      </c>
      <c r="E317" s="22">
        <v>500000</v>
      </c>
      <c r="F317" s="23">
        <v>504.38</v>
      </c>
      <c r="G317" s="24">
        <v>1.5E-3</v>
      </c>
    </row>
    <row r="318" spans="1:7" ht="12.95" customHeight="1">
      <c r="A318" s="20" t="s">
        <v>1752</v>
      </c>
      <c r="B318" s="21" t="s">
        <v>843</v>
      </c>
      <c r="C318" s="16" t="s">
        <v>1753</v>
      </c>
      <c r="D318" s="18" t="s">
        <v>15</v>
      </c>
      <c r="E318" s="22">
        <v>500000</v>
      </c>
      <c r="F318" s="23">
        <v>504.04</v>
      </c>
      <c r="G318" s="24">
        <v>1.5E-3</v>
      </c>
    </row>
    <row r="319" spans="1:7" ht="12.95" customHeight="1">
      <c r="A319" s="20" t="s">
        <v>626</v>
      </c>
      <c r="B319" s="21" t="s">
        <v>628</v>
      </c>
      <c r="C319" s="16" t="s">
        <v>627</v>
      </c>
      <c r="D319" s="18" t="s">
        <v>15</v>
      </c>
      <c r="E319" s="22">
        <v>200000</v>
      </c>
      <c r="F319" s="23">
        <v>207.09</v>
      </c>
      <c r="G319" s="24">
        <v>5.9999999999999995E-4</v>
      </c>
    </row>
    <row r="320" spans="1:7" ht="12.95" customHeight="1">
      <c r="A320" s="9"/>
      <c r="B320" s="26" t="s">
        <v>19</v>
      </c>
      <c r="C320" s="25" t="s">
        <v>2</v>
      </c>
      <c r="D320" s="26" t="s">
        <v>2</v>
      </c>
      <c r="E320" s="26" t="s">
        <v>2</v>
      </c>
      <c r="F320" s="27">
        <v>51058.15</v>
      </c>
      <c r="G320" s="28">
        <v>0.1497</v>
      </c>
    </row>
    <row r="321" spans="1:7" ht="12.95" customHeight="1">
      <c r="A321" s="9"/>
      <c r="B321" s="17" t="s">
        <v>20</v>
      </c>
      <c r="C321" s="16" t="s">
        <v>2</v>
      </c>
      <c r="D321" s="18" t="s">
        <v>2</v>
      </c>
      <c r="E321" s="18" t="s">
        <v>2</v>
      </c>
      <c r="F321" s="18" t="s">
        <v>2</v>
      </c>
      <c r="G321" s="19" t="s">
        <v>2</v>
      </c>
    </row>
    <row r="322" spans="1:7" ht="12.95" customHeight="1">
      <c r="A322" s="9"/>
      <c r="B322" s="17" t="s">
        <v>11</v>
      </c>
      <c r="C322" s="16" t="s">
        <v>2</v>
      </c>
      <c r="D322" s="18" t="s">
        <v>2</v>
      </c>
      <c r="E322" s="18" t="s">
        <v>2</v>
      </c>
      <c r="F322" s="18" t="s">
        <v>2</v>
      </c>
      <c r="G322" s="19" t="s">
        <v>2</v>
      </c>
    </row>
    <row r="323" spans="1:7" ht="12.95" customHeight="1">
      <c r="A323" s="20" t="s">
        <v>651</v>
      </c>
      <c r="B323" s="21" t="s">
        <v>653</v>
      </c>
      <c r="C323" s="16" t="s">
        <v>652</v>
      </c>
      <c r="D323" s="18" t="s">
        <v>15</v>
      </c>
      <c r="E323" s="22">
        <v>1500000</v>
      </c>
      <c r="F323" s="23">
        <v>1506.03</v>
      </c>
      <c r="G323" s="24">
        <v>4.4000000000000003E-3</v>
      </c>
    </row>
    <row r="324" spans="1:7" ht="12.95" customHeight="1">
      <c r="A324" s="9"/>
      <c r="B324" s="26" t="s">
        <v>19</v>
      </c>
      <c r="C324" s="25" t="s">
        <v>2</v>
      </c>
      <c r="D324" s="26" t="s">
        <v>2</v>
      </c>
      <c r="E324" s="26" t="s">
        <v>2</v>
      </c>
      <c r="F324" s="27">
        <v>1506.03</v>
      </c>
      <c r="G324" s="28">
        <v>4.4000000000000003E-3</v>
      </c>
    </row>
    <row r="325" spans="1:7" ht="12.95" customHeight="1">
      <c r="A325" s="9"/>
      <c r="B325" s="34" t="s">
        <v>2837</v>
      </c>
      <c r="C325" s="33" t="s">
        <v>2</v>
      </c>
      <c r="D325" s="35" t="s">
        <v>2</v>
      </c>
      <c r="E325" s="35" t="s">
        <v>2</v>
      </c>
      <c r="F325" s="35" t="s">
        <v>2</v>
      </c>
      <c r="G325" s="36" t="s">
        <v>2</v>
      </c>
    </row>
    <row r="326" spans="1:7" ht="12.95" customHeight="1">
      <c r="A326" s="37"/>
      <c r="B326" s="39" t="s">
        <v>19</v>
      </c>
      <c r="C326" s="38" t="s">
        <v>2</v>
      </c>
      <c r="D326" s="39" t="s">
        <v>2</v>
      </c>
      <c r="E326" s="39" t="s">
        <v>2</v>
      </c>
      <c r="F326" s="40" t="s">
        <v>21</v>
      </c>
      <c r="G326" s="41" t="s">
        <v>21</v>
      </c>
    </row>
    <row r="327" spans="1:7" ht="12.95" customHeight="1">
      <c r="A327" s="9"/>
      <c r="B327" s="26" t="s">
        <v>22</v>
      </c>
      <c r="C327" s="32" t="s">
        <v>2</v>
      </c>
      <c r="D327" s="29" t="s">
        <v>2</v>
      </c>
      <c r="E327" s="42" t="s">
        <v>2</v>
      </c>
      <c r="F327" s="43">
        <v>52564.18</v>
      </c>
      <c r="G327" s="44">
        <v>0.15409999999999999</v>
      </c>
    </row>
    <row r="328" spans="1:7" ht="12.95" customHeight="1">
      <c r="A328" s="9"/>
      <c r="B328" s="17" t="s">
        <v>23</v>
      </c>
      <c r="C328" s="16" t="s">
        <v>2</v>
      </c>
      <c r="D328" s="18" t="s">
        <v>2</v>
      </c>
      <c r="E328" s="18" t="s">
        <v>2</v>
      </c>
      <c r="F328" s="18" t="s">
        <v>2</v>
      </c>
      <c r="G328" s="19" t="s">
        <v>2</v>
      </c>
    </row>
    <row r="329" spans="1:7" ht="12.95" customHeight="1">
      <c r="A329" s="9"/>
      <c r="B329" s="17" t="s">
        <v>420</v>
      </c>
      <c r="C329" s="16" t="s">
        <v>2</v>
      </c>
      <c r="D329" s="18" t="s">
        <v>2</v>
      </c>
      <c r="E329" s="18" t="s">
        <v>2</v>
      </c>
      <c r="F329" s="18" t="s">
        <v>2</v>
      </c>
      <c r="G329" s="19" t="s">
        <v>2</v>
      </c>
    </row>
    <row r="330" spans="1:7" ht="12.95" customHeight="1">
      <c r="A330" s="10" t="s">
        <v>2</v>
      </c>
      <c r="B330" s="21" t="s">
        <v>421</v>
      </c>
      <c r="C330" s="16" t="s">
        <v>2</v>
      </c>
      <c r="D330" s="18" t="s">
        <v>2</v>
      </c>
      <c r="E330" s="46" t="s">
        <v>2</v>
      </c>
      <c r="F330" s="23">
        <v>12983.42</v>
      </c>
      <c r="G330" s="24">
        <v>3.8100000000000002E-2</v>
      </c>
    </row>
    <row r="331" spans="1:7" ht="12.95" customHeight="1">
      <c r="A331" s="9"/>
      <c r="B331" s="26" t="s">
        <v>22</v>
      </c>
      <c r="C331" s="32" t="s">
        <v>2</v>
      </c>
      <c r="D331" s="29" t="s">
        <v>2</v>
      </c>
      <c r="E331" s="42" t="s">
        <v>2</v>
      </c>
      <c r="F331" s="43">
        <v>12983.42</v>
      </c>
      <c r="G331" s="44">
        <v>3.8100000000000002E-2</v>
      </c>
    </row>
    <row r="332" spans="1:7" ht="12.95" customHeight="1">
      <c r="A332" s="9"/>
      <c r="B332" s="17" t="s">
        <v>1754</v>
      </c>
      <c r="C332" s="16" t="s">
        <v>2</v>
      </c>
      <c r="D332" s="45" t="s">
        <v>160</v>
      </c>
      <c r="E332" s="18" t="s">
        <v>2</v>
      </c>
      <c r="F332" s="18" t="s">
        <v>2</v>
      </c>
      <c r="G332" s="19" t="s">
        <v>2</v>
      </c>
    </row>
    <row r="333" spans="1:7" ht="12.95" customHeight="1">
      <c r="A333" s="20" t="s">
        <v>1755</v>
      </c>
      <c r="B333" s="21" t="s">
        <v>162</v>
      </c>
      <c r="C333" s="16" t="s">
        <v>2</v>
      </c>
      <c r="D333" s="18" t="s">
        <v>1756</v>
      </c>
      <c r="E333" s="46" t="s">
        <v>2</v>
      </c>
      <c r="F333" s="23">
        <v>9500</v>
      </c>
      <c r="G333" s="24">
        <v>2.7799999999999998E-2</v>
      </c>
    </row>
    <row r="334" spans="1:7" ht="12.95" customHeight="1">
      <c r="A334" s="20" t="s">
        <v>1757</v>
      </c>
      <c r="B334" s="21" t="s">
        <v>162</v>
      </c>
      <c r="C334" s="16" t="s">
        <v>2</v>
      </c>
      <c r="D334" s="18" t="s">
        <v>1758</v>
      </c>
      <c r="E334" s="46" t="s">
        <v>2</v>
      </c>
      <c r="F334" s="23">
        <v>9000</v>
      </c>
      <c r="G334" s="24">
        <v>2.64E-2</v>
      </c>
    </row>
    <row r="335" spans="1:7" ht="12.95" customHeight="1">
      <c r="A335" s="20" t="s">
        <v>1759</v>
      </c>
      <c r="B335" s="21" t="s">
        <v>1760</v>
      </c>
      <c r="C335" s="16" t="s">
        <v>2</v>
      </c>
      <c r="D335" s="18" t="s">
        <v>1761</v>
      </c>
      <c r="E335" s="46" t="s">
        <v>2</v>
      </c>
      <c r="F335" s="23">
        <v>7500</v>
      </c>
      <c r="G335" s="24">
        <v>2.1999999999999999E-2</v>
      </c>
    </row>
    <row r="336" spans="1:7" ht="12.95" customHeight="1">
      <c r="A336" s="20" t="s">
        <v>1762</v>
      </c>
      <c r="B336" s="21" t="s">
        <v>162</v>
      </c>
      <c r="C336" s="16" t="s">
        <v>2</v>
      </c>
      <c r="D336" s="18" t="s">
        <v>1758</v>
      </c>
      <c r="E336" s="46" t="s">
        <v>2</v>
      </c>
      <c r="F336" s="23">
        <v>6200</v>
      </c>
      <c r="G336" s="24">
        <v>1.8200000000000001E-2</v>
      </c>
    </row>
    <row r="337" spans="1:7" ht="12.95" customHeight="1">
      <c r="A337" s="20" t="s">
        <v>1763</v>
      </c>
      <c r="B337" s="21" t="s">
        <v>162</v>
      </c>
      <c r="C337" s="16" t="s">
        <v>2</v>
      </c>
      <c r="D337" s="18" t="s">
        <v>1764</v>
      </c>
      <c r="E337" s="46" t="s">
        <v>2</v>
      </c>
      <c r="F337" s="23">
        <v>5000</v>
      </c>
      <c r="G337" s="24">
        <v>1.47E-2</v>
      </c>
    </row>
    <row r="338" spans="1:7" ht="12.95" customHeight="1">
      <c r="A338" s="20" t="s">
        <v>1765</v>
      </c>
      <c r="B338" s="21" t="s">
        <v>162</v>
      </c>
      <c r="C338" s="16" t="s">
        <v>2</v>
      </c>
      <c r="D338" s="18" t="s">
        <v>1766</v>
      </c>
      <c r="E338" s="46" t="s">
        <v>2</v>
      </c>
      <c r="F338" s="23">
        <v>5000</v>
      </c>
      <c r="G338" s="24">
        <v>1.47E-2</v>
      </c>
    </row>
    <row r="339" spans="1:7" ht="12.95" customHeight="1">
      <c r="A339" s="20" t="s">
        <v>1767</v>
      </c>
      <c r="B339" s="21" t="s">
        <v>1172</v>
      </c>
      <c r="C339" s="16" t="s">
        <v>2</v>
      </c>
      <c r="D339" s="18" t="s">
        <v>163</v>
      </c>
      <c r="E339" s="46" t="s">
        <v>2</v>
      </c>
      <c r="F339" s="23">
        <v>3000</v>
      </c>
      <c r="G339" s="24">
        <v>8.8000000000000005E-3</v>
      </c>
    </row>
    <row r="340" spans="1:7" ht="12.95" customHeight="1">
      <c r="A340" s="20" t="s">
        <v>1768</v>
      </c>
      <c r="B340" s="21" t="s">
        <v>162</v>
      </c>
      <c r="C340" s="16" t="s">
        <v>2</v>
      </c>
      <c r="D340" s="18" t="s">
        <v>1769</v>
      </c>
      <c r="E340" s="46" t="s">
        <v>2</v>
      </c>
      <c r="F340" s="23">
        <v>2500</v>
      </c>
      <c r="G340" s="24">
        <v>7.3000000000000001E-3</v>
      </c>
    </row>
    <row r="341" spans="1:7" ht="12.95" customHeight="1">
      <c r="A341" s="20" t="s">
        <v>1770</v>
      </c>
      <c r="B341" s="21" t="s">
        <v>162</v>
      </c>
      <c r="C341" s="16" t="s">
        <v>2</v>
      </c>
      <c r="D341" s="18" t="s">
        <v>1769</v>
      </c>
      <c r="E341" s="46" t="s">
        <v>2</v>
      </c>
      <c r="F341" s="23">
        <v>2500</v>
      </c>
      <c r="G341" s="24">
        <v>7.3000000000000001E-3</v>
      </c>
    </row>
    <row r="342" spans="1:7" ht="12.95" customHeight="1">
      <c r="A342" s="20" t="s">
        <v>1771</v>
      </c>
      <c r="B342" s="21" t="s">
        <v>1172</v>
      </c>
      <c r="C342" s="16" t="s">
        <v>2</v>
      </c>
      <c r="D342" s="18" t="s">
        <v>163</v>
      </c>
      <c r="E342" s="46" t="s">
        <v>2</v>
      </c>
      <c r="F342" s="23">
        <v>2500</v>
      </c>
      <c r="G342" s="24">
        <v>7.3000000000000001E-3</v>
      </c>
    </row>
    <row r="343" spans="1:7" ht="12.95" customHeight="1">
      <c r="A343" s="20" t="s">
        <v>1772</v>
      </c>
      <c r="B343" s="21" t="s">
        <v>1172</v>
      </c>
      <c r="C343" s="16" t="s">
        <v>2</v>
      </c>
      <c r="D343" s="18" t="s">
        <v>163</v>
      </c>
      <c r="E343" s="46" t="s">
        <v>2</v>
      </c>
      <c r="F343" s="23">
        <v>2500</v>
      </c>
      <c r="G343" s="24">
        <v>7.3000000000000001E-3</v>
      </c>
    </row>
    <row r="344" spans="1:7" ht="12.95" customHeight="1">
      <c r="A344" s="9"/>
      <c r="B344" s="26" t="s">
        <v>22</v>
      </c>
      <c r="C344" s="32" t="s">
        <v>2</v>
      </c>
      <c r="D344" s="29" t="s">
        <v>2</v>
      </c>
      <c r="E344" s="42" t="s">
        <v>2</v>
      </c>
      <c r="F344" s="43">
        <v>55200</v>
      </c>
      <c r="G344" s="44">
        <v>0.1618</v>
      </c>
    </row>
    <row r="345" spans="1:7" ht="12.95" customHeight="1">
      <c r="A345" s="9"/>
      <c r="B345" s="17" t="s">
        <v>167</v>
      </c>
      <c r="C345" s="16" t="s">
        <v>2</v>
      </c>
      <c r="D345" s="18" t="s">
        <v>2</v>
      </c>
      <c r="E345" s="18" t="s">
        <v>2</v>
      </c>
      <c r="F345" s="18" t="s">
        <v>2</v>
      </c>
      <c r="G345" s="19" t="s">
        <v>2</v>
      </c>
    </row>
    <row r="346" spans="1:7" ht="12.95" customHeight="1">
      <c r="A346" s="20" t="s">
        <v>1773</v>
      </c>
      <c r="B346" s="21" t="s">
        <v>1774</v>
      </c>
      <c r="C346" s="16" t="s">
        <v>2</v>
      </c>
      <c r="D346" s="18" t="s">
        <v>2</v>
      </c>
      <c r="E346" s="46" t="s">
        <v>2</v>
      </c>
      <c r="F346" s="23">
        <f>4900-3400</f>
        <v>1500</v>
      </c>
      <c r="G346" s="24">
        <f>+F346/$F$350</f>
        <v>4.3965450672018482E-3</v>
      </c>
    </row>
    <row r="347" spans="1:7" ht="12.95" customHeight="1">
      <c r="A347" s="20"/>
      <c r="B347" s="21" t="s">
        <v>2886</v>
      </c>
      <c r="C347" s="16"/>
      <c r="D347" s="18"/>
      <c r="E347" s="46"/>
      <c r="F347" s="23">
        <v>2702.7133346999999</v>
      </c>
      <c r="G347" s="24">
        <f>+F347/$F$350</f>
        <v>7.9217339864906273E-3</v>
      </c>
    </row>
    <row r="348" spans="1:7" ht="12.95" customHeight="1">
      <c r="A348" s="20"/>
      <c r="B348" s="21" t="s">
        <v>2887</v>
      </c>
      <c r="C348" s="16"/>
      <c r="D348" s="18"/>
      <c r="E348" s="46"/>
      <c r="F348" s="23">
        <f>213616.366665+3400-228408.82</f>
        <v>-11392.453334999998</v>
      </c>
      <c r="G348" s="24">
        <f>+F348/$F$350</f>
        <v>-3.3391623008880988E-2</v>
      </c>
    </row>
    <row r="349" spans="1:7" ht="12.95" customHeight="1">
      <c r="A349" s="9"/>
      <c r="B349" s="26" t="s">
        <v>170</v>
      </c>
      <c r="C349" s="32" t="s">
        <v>2</v>
      </c>
      <c r="D349" s="29" t="s">
        <v>2</v>
      </c>
      <c r="E349" s="42" t="s">
        <v>2</v>
      </c>
      <c r="F349" s="43">
        <f>SUM(F346:F348)</f>
        <v>-7189.7400002999984</v>
      </c>
      <c r="G349" s="44">
        <f>SUM(G346:G348)</f>
        <v>-2.1073343955188513E-2</v>
      </c>
    </row>
    <row r="350" spans="1:7" ht="12.95" customHeight="1" thickBot="1">
      <c r="A350" s="9"/>
      <c r="B350" s="48" t="s">
        <v>171</v>
      </c>
      <c r="C350" s="47" t="s">
        <v>2</v>
      </c>
      <c r="D350" s="49" t="s">
        <v>2</v>
      </c>
      <c r="E350" s="49" t="s">
        <v>2</v>
      </c>
      <c r="F350" s="50">
        <v>341176.9871734</v>
      </c>
      <c r="G350" s="51">
        <v>1</v>
      </c>
    </row>
    <row r="351" spans="1:7" ht="12.95" customHeight="1">
      <c r="A351" s="9"/>
      <c r="B351" s="10" t="s">
        <v>2</v>
      </c>
      <c r="C351" s="9"/>
      <c r="D351" s="9"/>
      <c r="E351" s="9"/>
      <c r="F351" s="9"/>
      <c r="G351" s="9"/>
    </row>
    <row r="352" spans="1:7" ht="12.95" customHeight="1">
      <c r="A352" s="9"/>
      <c r="B352" s="52" t="s">
        <v>2</v>
      </c>
      <c r="C352" s="9"/>
      <c r="D352" s="9"/>
      <c r="E352" s="9"/>
      <c r="F352" s="66"/>
      <c r="G352" s="66"/>
    </row>
    <row r="353" spans="1:7" ht="12.95" customHeight="1">
      <c r="A353" s="9"/>
      <c r="B353" s="52" t="s">
        <v>172</v>
      </c>
      <c r="C353" s="9"/>
      <c r="D353" s="9"/>
      <c r="E353" s="9"/>
      <c r="F353" s="9"/>
      <c r="G353" s="9"/>
    </row>
    <row r="354" spans="1:7" ht="12.95" customHeight="1">
      <c r="A354" s="9"/>
      <c r="B354" s="52" t="s">
        <v>173</v>
      </c>
      <c r="C354" s="9"/>
      <c r="D354" s="9"/>
      <c r="E354" s="9"/>
      <c r="F354" s="9"/>
      <c r="G354" s="9"/>
    </row>
    <row r="355" spans="1:7" ht="12.95" customHeight="1">
      <c r="A355" s="9"/>
      <c r="B355" s="52" t="s">
        <v>2</v>
      </c>
      <c r="C355" s="9"/>
      <c r="D355" s="9"/>
      <c r="E355" s="9"/>
      <c r="F355" s="9"/>
      <c r="G355" s="9"/>
    </row>
    <row r="356" spans="1:7" ht="26.1" customHeight="1">
      <c r="A356" s="9"/>
      <c r="B356" s="62"/>
      <c r="C356" s="9"/>
      <c r="E356" s="9"/>
      <c r="F356" s="9"/>
      <c r="G356" s="9"/>
    </row>
    <row r="357" spans="1:7" ht="12.95" customHeight="1">
      <c r="A357" s="9"/>
      <c r="B357" s="52" t="s">
        <v>2</v>
      </c>
      <c r="C357" s="9"/>
      <c r="D357" s="9"/>
      <c r="E357" s="9"/>
      <c r="F357" s="9"/>
      <c r="G35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187"/>
  <sheetViews>
    <sheetView showGridLines="0" zoomScaleNormal="100" workbookViewId="0"/>
  </sheetViews>
  <sheetFormatPr defaultRowHeight="12.75"/>
  <cols>
    <col min="1" max="1" width="12.28515625" style="2" bestFit="1" customWidth="1"/>
    <col min="2" max="2" width="61.7109375" style="2" bestFit="1" customWidth="1"/>
    <col min="3" max="3" width="13.7109375" style="2" bestFit="1" customWidth="1"/>
    <col min="4" max="4" width="30.7109375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Arbitrage Plus Fund (AF-PLUS)</v>
      </c>
      <c r="C4" s="79"/>
      <c r="D4" s="79"/>
      <c r="E4" s="79"/>
      <c r="F4" s="79"/>
      <c r="G4" s="79"/>
    </row>
    <row r="5" spans="1:7" s="8" customFormat="1" ht="15.95" customHeight="1">
      <c r="A5" s="63" t="s">
        <v>1775</v>
      </c>
      <c r="B5" s="64" t="s">
        <v>2849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1048</v>
      </c>
      <c r="B11" s="21" t="s">
        <v>1050</v>
      </c>
      <c r="C11" s="16" t="s">
        <v>1049</v>
      </c>
      <c r="D11" s="18" t="s">
        <v>1000</v>
      </c>
      <c r="E11" s="22">
        <v>789600</v>
      </c>
      <c r="F11" s="23">
        <v>3973.66</v>
      </c>
      <c r="G11" s="24">
        <v>7.1800000000000003E-2</v>
      </c>
    </row>
    <row r="12" spans="1:7" ht="12.95" customHeight="1">
      <c r="A12" s="20" t="s">
        <v>1009</v>
      </c>
      <c r="B12" s="21" t="s">
        <v>1011</v>
      </c>
      <c r="C12" s="16" t="s">
        <v>1010</v>
      </c>
      <c r="D12" s="18" t="s">
        <v>1004</v>
      </c>
      <c r="E12" s="22">
        <v>1135750</v>
      </c>
      <c r="F12" s="23">
        <v>3141.48</v>
      </c>
      <c r="G12" s="24">
        <v>5.6800000000000003E-2</v>
      </c>
    </row>
    <row r="13" spans="1:7" ht="12.95" customHeight="1">
      <c r="A13" s="20" t="s">
        <v>997</v>
      </c>
      <c r="B13" s="21" t="s">
        <v>999</v>
      </c>
      <c r="C13" s="16" t="s">
        <v>998</v>
      </c>
      <c r="D13" s="18" t="s">
        <v>1000</v>
      </c>
      <c r="E13" s="22">
        <v>403200</v>
      </c>
      <c r="F13" s="23">
        <v>2788.73</v>
      </c>
      <c r="G13" s="24">
        <v>5.04E-2</v>
      </c>
    </row>
    <row r="14" spans="1:7" ht="12.95" customHeight="1">
      <c r="A14" s="20" t="s">
        <v>1030</v>
      </c>
      <c r="B14" s="21" t="s">
        <v>1032</v>
      </c>
      <c r="C14" s="16" t="s">
        <v>1031</v>
      </c>
      <c r="D14" s="18" t="s">
        <v>1033</v>
      </c>
      <c r="E14" s="22">
        <v>218900</v>
      </c>
      <c r="F14" s="23">
        <v>2675.94</v>
      </c>
      <c r="G14" s="24">
        <v>4.8399999999999999E-2</v>
      </c>
    </row>
    <row r="15" spans="1:7" ht="12.95" customHeight="1">
      <c r="A15" s="20" t="s">
        <v>1005</v>
      </c>
      <c r="B15" s="21" t="s">
        <v>1007</v>
      </c>
      <c r="C15" s="16" t="s">
        <v>1006</v>
      </c>
      <c r="D15" s="18" t="s">
        <v>1008</v>
      </c>
      <c r="E15" s="22">
        <v>891000</v>
      </c>
      <c r="F15" s="23">
        <v>2213.69</v>
      </c>
      <c r="G15" s="24">
        <v>0.04</v>
      </c>
    </row>
    <row r="16" spans="1:7" ht="12.95" customHeight="1">
      <c r="A16" s="20" t="s">
        <v>1077</v>
      </c>
      <c r="B16" s="21" t="s">
        <v>1079</v>
      </c>
      <c r="C16" s="16" t="s">
        <v>1078</v>
      </c>
      <c r="D16" s="18" t="s">
        <v>1080</v>
      </c>
      <c r="E16" s="22">
        <v>1379700</v>
      </c>
      <c r="F16" s="23">
        <v>1986.77</v>
      </c>
      <c r="G16" s="24">
        <v>3.5900000000000001E-2</v>
      </c>
    </row>
    <row r="17" spans="1:7" ht="12.95" customHeight="1">
      <c r="A17" s="20" t="s">
        <v>1067</v>
      </c>
      <c r="B17" s="21" t="s">
        <v>1069</v>
      </c>
      <c r="C17" s="16" t="s">
        <v>1068</v>
      </c>
      <c r="D17" s="18" t="s">
        <v>1040</v>
      </c>
      <c r="E17" s="22">
        <v>884100</v>
      </c>
      <c r="F17" s="23">
        <v>1965.35</v>
      </c>
      <c r="G17" s="24">
        <v>3.5499999999999997E-2</v>
      </c>
    </row>
    <row r="18" spans="1:7" ht="12.95" customHeight="1">
      <c r="A18" s="20" t="s">
        <v>1001</v>
      </c>
      <c r="B18" s="21" t="s">
        <v>1003</v>
      </c>
      <c r="C18" s="16" t="s">
        <v>1002</v>
      </c>
      <c r="D18" s="18" t="s">
        <v>1004</v>
      </c>
      <c r="E18" s="22">
        <v>663000</v>
      </c>
      <c r="F18" s="23">
        <v>1683.03</v>
      </c>
      <c r="G18" s="24">
        <v>3.04E-2</v>
      </c>
    </row>
    <row r="19" spans="1:7" ht="12.95" customHeight="1">
      <c r="A19" s="20" t="s">
        <v>993</v>
      </c>
      <c r="B19" s="21" t="s">
        <v>995</v>
      </c>
      <c r="C19" s="16" t="s">
        <v>994</v>
      </c>
      <c r="D19" s="18" t="s">
        <v>996</v>
      </c>
      <c r="E19" s="22">
        <v>186500</v>
      </c>
      <c r="F19" s="23">
        <v>1678.31</v>
      </c>
      <c r="G19" s="24">
        <v>3.0300000000000001E-2</v>
      </c>
    </row>
    <row r="20" spans="1:7" ht="12.95" customHeight="1">
      <c r="A20" s="20" t="s">
        <v>1133</v>
      </c>
      <c r="B20" s="21" t="s">
        <v>1135</v>
      </c>
      <c r="C20" s="16" t="s">
        <v>1134</v>
      </c>
      <c r="D20" s="18" t="s">
        <v>1040</v>
      </c>
      <c r="E20" s="22">
        <v>1281000</v>
      </c>
      <c r="F20" s="23">
        <v>1576.91</v>
      </c>
      <c r="G20" s="24">
        <v>2.8500000000000001E-2</v>
      </c>
    </row>
    <row r="21" spans="1:7" ht="12.95" customHeight="1">
      <c r="A21" s="20" t="s">
        <v>1074</v>
      </c>
      <c r="B21" s="21" t="s">
        <v>1076</v>
      </c>
      <c r="C21" s="16" t="s">
        <v>1075</v>
      </c>
      <c r="D21" s="18" t="s">
        <v>1008</v>
      </c>
      <c r="E21" s="22">
        <v>1008000</v>
      </c>
      <c r="F21" s="23">
        <v>1357.27</v>
      </c>
      <c r="G21" s="24">
        <v>2.4500000000000001E-2</v>
      </c>
    </row>
    <row r="22" spans="1:7" ht="12.95" customHeight="1">
      <c r="A22" s="20" t="s">
        <v>1063</v>
      </c>
      <c r="B22" s="21" t="s">
        <v>1065</v>
      </c>
      <c r="C22" s="16" t="s">
        <v>1064</v>
      </c>
      <c r="D22" s="18" t="s">
        <v>1066</v>
      </c>
      <c r="E22" s="22">
        <v>520000</v>
      </c>
      <c r="F22" s="23">
        <v>1148.1600000000001</v>
      </c>
      <c r="G22" s="24">
        <v>2.0799999999999999E-2</v>
      </c>
    </row>
    <row r="23" spans="1:7" ht="12.95" customHeight="1">
      <c r="A23" s="20" t="s">
        <v>1012</v>
      </c>
      <c r="B23" s="21" t="s">
        <v>1014</v>
      </c>
      <c r="C23" s="16" t="s">
        <v>1013</v>
      </c>
      <c r="D23" s="18" t="s">
        <v>1015</v>
      </c>
      <c r="E23" s="22">
        <v>468000</v>
      </c>
      <c r="F23" s="23">
        <v>963.14</v>
      </c>
      <c r="G23" s="24">
        <v>1.7399999999999999E-2</v>
      </c>
    </row>
    <row r="24" spans="1:7" ht="12.95" customHeight="1">
      <c r="A24" s="20" t="s">
        <v>1161</v>
      </c>
      <c r="B24" s="21" t="s">
        <v>1163</v>
      </c>
      <c r="C24" s="16" t="s">
        <v>1162</v>
      </c>
      <c r="D24" s="18" t="s">
        <v>1019</v>
      </c>
      <c r="E24" s="22">
        <v>75200</v>
      </c>
      <c r="F24" s="23">
        <v>907.48</v>
      </c>
      <c r="G24" s="24">
        <v>1.6400000000000001E-2</v>
      </c>
    </row>
    <row r="25" spans="1:7" ht="12.95" customHeight="1">
      <c r="A25" s="20" t="s">
        <v>1126</v>
      </c>
      <c r="B25" s="21" t="s">
        <v>1128</v>
      </c>
      <c r="C25" s="16" t="s">
        <v>1127</v>
      </c>
      <c r="D25" s="18" t="s">
        <v>1029</v>
      </c>
      <c r="E25" s="22">
        <v>2124000</v>
      </c>
      <c r="F25" s="23">
        <v>872.96</v>
      </c>
      <c r="G25" s="24">
        <v>1.5800000000000002E-2</v>
      </c>
    </row>
    <row r="26" spans="1:7" ht="12.95" customHeight="1">
      <c r="A26" s="20" t="s">
        <v>1041</v>
      </c>
      <c r="B26" s="21" t="s">
        <v>1043</v>
      </c>
      <c r="C26" s="16" t="s">
        <v>1042</v>
      </c>
      <c r="D26" s="18" t="s">
        <v>1019</v>
      </c>
      <c r="E26" s="22">
        <v>117000</v>
      </c>
      <c r="F26" s="23">
        <v>685.62</v>
      </c>
      <c r="G26" s="24">
        <v>1.24E-2</v>
      </c>
    </row>
    <row r="27" spans="1:7" ht="12.95" customHeight="1">
      <c r="A27" s="20" t="s">
        <v>1333</v>
      </c>
      <c r="B27" s="21" t="s">
        <v>1335</v>
      </c>
      <c r="C27" s="16" t="s">
        <v>1334</v>
      </c>
      <c r="D27" s="18" t="s">
        <v>1066</v>
      </c>
      <c r="E27" s="22">
        <v>290000</v>
      </c>
      <c r="F27" s="23">
        <v>617.27</v>
      </c>
      <c r="G27" s="24">
        <v>1.12E-2</v>
      </c>
    </row>
    <row r="28" spans="1:7" ht="12.95" customHeight="1">
      <c r="A28" s="20" t="s">
        <v>1249</v>
      </c>
      <c r="B28" s="21" t="s">
        <v>1251</v>
      </c>
      <c r="C28" s="16" t="s">
        <v>1250</v>
      </c>
      <c r="D28" s="18" t="s">
        <v>1019</v>
      </c>
      <c r="E28" s="22">
        <v>150800</v>
      </c>
      <c r="F28" s="23">
        <v>586.30999999999995</v>
      </c>
      <c r="G28" s="24">
        <v>1.06E-2</v>
      </c>
    </row>
    <row r="29" spans="1:7" ht="12.95" customHeight="1">
      <c r="A29" s="20" t="s">
        <v>1088</v>
      </c>
      <c r="B29" s="21" t="s">
        <v>1090</v>
      </c>
      <c r="C29" s="16" t="s">
        <v>1089</v>
      </c>
      <c r="D29" s="18" t="s">
        <v>1000</v>
      </c>
      <c r="E29" s="22">
        <v>56000</v>
      </c>
      <c r="F29" s="23">
        <v>567.84</v>
      </c>
      <c r="G29" s="24">
        <v>1.03E-2</v>
      </c>
    </row>
    <row r="30" spans="1:7" ht="12.95" customHeight="1">
      <c r="A30" s="20" t="s">
        <v>1091</v>
      </c>
      <c r="B30" s="21" t="s">
        <v>1093</v>
      </c>
      <c r="C30" s="16" t="s">
        <v>1092</v>
      </c>
      <c r="D30" s="18" t="s">
        <v>1029</v>
      </c>
      <c r="E30" s="22">
        <v>110500</v>
      </c>
      <c r="F30" s="23">
        <v>513.88</v>
      </c>
      <c r="G30" s="24">
        <v>9.2999999999999992E-3</v>
      </c>
    </row>
    <row r="31" spans="1:7" ht="12.95" customHeight="1">
      <c r="A31" s="20" t="s">
        <v>1170</v>
      </c>
      <c r="B31" s="21" t="s">
        <v>1172</v>
      </c>
      <c r="C31" s="16" t="s">
        <v>1171</v>
      </c>
      <c r="D31" s="18" t="s">
        <v>1004</v>
      </c>
      <c r="E31" s="22">
        <v>129500</v>
      </c>
      <c r="F31" s="23">
        <v>453.25</v>
      </c>
      <c r="G31" s="24">
        <v>8.2000000000000007E-3</v>
      </c>
    </row>
    <row r="32" spans="1:7" ht="12.95" customHeight="1">
      <c r="A32" s="20" t="s">
        <v>1776</v>
      </c>
      <c r="B32" s="21" t="s">
        <v>1778</v>
      </c>
      <c r="C32" s="16" t="s">
        <v>1777</v>
      </c>
      <c r="D32" s="18" t="s">
        <v>1192</v>
      </c>
      <c r="E32" s="22">
        <v>1020000</v>
      </c>
      <c r="F32" s="23">
        <v>396.27</v>
      </c>
      <c r="G32" s="24">
        <v>7.1999999999999998E-3</v>
      </c>
    </row>
    <row r="33" spans="1:7" ht="12.95" customHeight="1">
      <c r="A33" s="20" t="s">
        <v>1167</v>
      </c>
      <c r="B33" s="21" t="s">
        <v>1169</v>
      </c>
      <c r="C33" s="16" t="s">
        <v>1168</v>
      </c>
      <c r="D33" s="18" t="s">
        <v>1019</v>
      </c>
      <c r="E33" s="22">
        <v>402000</v>
      </c>
      <c r="F33" s="23">
        <v>388.53</v>
      </c>
      <c r="G33" s="24">
        <v>7.0000000000000001E-3</v>
      </c>
    </row>
    <row r="34" spans="1:7" ht="12.95" customHeight="1">
      <c r="A34" s="20" t="s">
        <v>1016</v>
      </c>
      <c r="B34" s="21" t="s">
        <v>1018</v>
      </c>
      <c r="C34" s="16" t="s">
        <v>1017</v>
      </c>
      <c r="D34" s="18" t="s">
        <v>1019</v>
      </c>
      <c r="E34" s="22">
        <v>54000</v>
      </c>
      <c r="F34" s="23">
        <v>296.81</v>
      </c>
      <c r="G34" s="24">
        <v>5.4000000000000003E-3</v>
      </c>
    </row>
    <row r="35" spans="1:7" ht="12.95" customHeight="1">
      <c r="A35" s="20" t="s">
        <v>1057</v>
      </c>
      <c r="B35" s="21" t="s">
        <v>1059</v>
      </c>
      <c r="C35" s="16" t="s">
        <v>1058</v>
      </c>
      <c r="D35" s="18" t="s">
        <v>1019</v>
      </c>
      <c r="E35" s="22">
        <v>42900</v>
      </c>
      <c r="F35" s="23">
        <v>269.13</v>
      </c>
      <c r="G35" s="24">
        <v>4.8999999999999998E-3</v>
      </c>
    </row>
    <row r="36" spans="1:7" ht="12.95" customHeight="1">
      <c r="A36" s="20" t="s">
        <v>1100</v>
      </c>
      <c r="B36" s="21" t="s">
        <v>1102</v>
      </c>
      <c r="C36" s="16" t="s">
        <v>1101</v>
      </c>
      <c r="D36" s="18" t="s">
        <v>1000</v>
      </c>
      <c r="E36" s="22">
        <v>44800</v>
      </c>
      <c r="F36" s="23">
        <v>268.04000000000002</v>
      </c>
      <c r="G36" s="24">
        <v>4.7999999999999996E-3</v>
      </c>
    </row>
    <row r="37" spans="1:7" ht="12.95" customHeight="1">
      <c r="A37" s="20" t="s">
        <v>1060</v>
      </c>
      <c r="B37" s="21" t="s">
        <v>1062</v>
      </c>
      <c r="C37" s="16" t="s">
        <v>1061</v>
      </c>
      <c r="D37" s="18" t="s">
        <v>1040</v>
      </c>
      <c r="E37" s="22">
        <v>3000</v>
      </c>
      <c r="F37" s="23">
        <v>239.35</v>
      </c>
      <c r="G37" s="24">
        <v>4.3E-3</v>
      </c>
    </row>
    <row r="38" spans="1:7" ht="12.95" customHeight="1">
      <c r="A38" s="20" t="s">
        <v>1020</v>
      </c>
      <c r="B38" s="21" t="s">
        <v>1022</v>
      </c>
      <c r="C38" s="16" t="s">
        <v>1021</v>
      </c>
      <c r="D38" s="18" t="s">
        <v>1004</v>
      </c>
      <c r="E38" s="22">
        <v>168000</v>
      </c>
      <c r="F38" s="23">
        <v>231.17</v>
      </c>
      <c r="G38" s="24">
        <v>4.1999999999999997E-3</v>
      </c>
    </row>
    <row r="39" spans="1:7" ht="12.95" customHeight="1">
      <c r="A39" s="20" t="s">
        <v>1379</v>
      </c>
      <c r="B39" s="21" t="s">
        <v>1381</v>
      </c>
      <c r="C39" s="16" t="s">
        <v>1380</v>
      </c>
      <c r="D39" s="18" t="s">
        <v>1382</v>
      </c>
      <c r="E39" s="22">
        <v>56100</v>
      </c>
      <c r="F39" s="23">
        <v>223.5</v>
      </c>
      <c r="G39" s="24">
        <v>4.0000000000000001E-3</v>
      </c>
    </row>
    <row r="40" spans="1:7" ht="12.95" customHeight="1">
      <c r="A40" s="20" t="s">
        <v>1081</v>
      </c>
      <c r="B40" s="21" t="s">
        <v>1083</v>
      </c>
      <c r="C40" s="16" t="s">
        <v>1082</v>
      </c>
      <c r="D40" s="18" t="s">
        <v>1015</v>
      </c>
      <c r="E40" s="22">
        <v>9000</v>
      </c>
      <c r="F40" s="23">
        <v>215.79</v>
      </c>
      <c r="G40" s="24">
        <v>3.8999999999999998E-3</v>
      </c>
    </row>
    <row r="41" spans="1:7" ht="12.95" customHeight="1">
      <c r="A41" s="20" t="s">
        <v>1218</v>
      </c>
      <c r="B41" s="21" t="s">
        <v>1220</v>
      </c>
      <c r="C41" s="16" t="s">
        <v>1219</v>
      </c>
      <c r="D41" s="18" t="s">
        <v>1073</v>
      </c>
      <c r="E41" s="22">
        <v>60200</v>
      </c>
      <c r="F41" s="23">
        <v>214.67</v>
      </c>
      <c r="G41" s="24">
        <v>3.8999999999999998E-3</v>
      </c>
    </row>
    <row r="42" spans="1:7" ht="12.95" customHeight="1">
      <c r="A42" s="20" t="s">
        <v>1252</v>
      </c>
      <c r="B42" s="21" t="s">
        <v>1254</v>
      </c>
      <c r="C42" s="16" t="s">
        <v>1253</v>
      </c>
      <c r="D42" s="18" t="s">
        <v>1004</v>
      </c>
      <c r="E42" s="22">
        <v>160000</v>
      </c>
      <c r="F42" s="23">
        <v>202.64</v>
      </c>
      <c r="G42" s="24">
        <v>3.7000000000000002E-3</v>
      </c>
    </row>
    <row r="43" spans="1:7" ht="12.95" customHeight="1">
      <c r="A43" s="20" t="s">
        <v>1164</v>
      </c>
      <c r="B43" s="21" t="s">
        <v>1166</v>
      </c>
      <c r="C43" s="16" t="s">
        <v>1165</v>
      </c>
      <c r="D43" s="18" t="s">
        <v>1019</v>
      </c>
      <c r="E43" s="22">
        <v>18600</v>
      </c>
      <c r="F43" s="23">
        <v>196.12</v>
      </c>
      <c r="G43" s="24">
        <v>3.5000000000000001E-3</v>
      </c>
    </row>
    <row r="44" spans="1:7" ht="12.95" customHeight="1">
      <c r="A44" s="20" t="s">
        <v>1145</v>
      </c>
      <c r="B44" s="21" t="s">
        <v>1147</v>
      </c>
      <c r="C44" s="16" t="s">
        <v>1146</v>
      </c>
      <c r="D44" s="18" t="s">
        <v>1073</v>
      </c>
      <c r="E44" s="22">
        <v>41400</v>
      </c>
      <c r="F44" s="23">
        <v>195.12</v>
      </c>
      <c r="G44" s="24">
        <v>3.5000000000000001E-3</v>
      </c>
    </row>
    <row r="45" spans="1:7" ht="12.95" customHeight="1">
      <c r="A45" s="20" t="s">
        <v>1209</v>
      </c>
      <c r="B45" s="21" t="s">
        <v>1211</v>
      </c>
      <c r="C45" s="16" t="s">
        <v>1210</v>
      </c>
      <c r="D45" s="18" t="s">
        <v>1019</v>
      </c>
      <c r="E45" s="22">
        <v>99200</v>
      </c>
      <c r="F45" s="23">
        <v>150.97999999999999</v>
      </c>
      <c r="G45" s="24">
        <v>2.7000000000000001E-3</v>
      </c>
    </row>
    <row r="46" spans="1:7" ht="12.95" customHeight="1">
      <c r="A46" s="20" t="s">
        <v>1051</v>
      </c>
      <c r="B46" s="21" t="s">
        <v>1053</v>
      </c>
      <c r="C46" s="16" t="s">
        <v>1052</v>
      </c>
      <c r="D46" s="18" t="s">
        <v>1019</v>
      </c>
      <c r="E46" s="22">
        <v>96000</v>
      </c>
      <c r="F46" s="23">
        <v>146.78</v>
      </c>
      <c r="G46" s="24">
        <v>2.7000000000000001E-3</v>
      </c>
    </row>
    <row r="47" spans="1:7" ht="12.95" customHeight="1">
      <c r="A47" s="20" t="s">
        <v>1278</v>
      </c>
      <c r="B47" s="21" t="s">
        <v>1280</v>
      </c>
      <c r="C47" s="16" t="s">
        <v>1279</v>
      </c>
      <c r="D47" s="18" t="s">
        <v>1004</v>
      </c>
      <c r="E47" s="22">
        <v>234000</v>
      </c>
      <c r="F47" s="23">
        <v>145.78</v>
      </c>
      <c r="G47" s="24">
        <v>2.5999999999999999E-3</v>
      </c>
    </row>
    <row r="48" spans="1:7" ht="12.95" customHeight="1">
      <c r="A48" s="20" t="s">
        <v>1094</v>
      </c>
      <c r="B48" s="21" t="s">
        <v>1096</v>
      </c>
      <c r="C48" s="16" t="s">
        <v>1095</v>
      </c>
      <c r="D48" s="18" t="s">
        <v>1000</v>
      </c>
      <c r="E48" s="22">
        <v>16000</v>
      </c>
      <c r="F48" s="23">
        <v>136.91999999999999</v>
      </c>
      <c r="G48" s="24">
        <v>2.5000000000000001E-3</v>
      </c>
    </row>
    <row r="49" spans="1:7" ht="12.95" customHeight="1">
      <c r="A49" s="20" t="s">
        <v>1239</v>
      </c>
      <c r="B49" s="21" t="s">
        <v>1241</v>
      </c>
      <c r="C49" s="16" t="s">
        <v>1240</v>
      </c>
      <c r="D49" s="18" t="s">
        <v>1019</v>
      </c>
      <c r="E49" s="22">
        <v>36000</v>
      </c>
      <c r="F49" s="23">
        <v>114.59</v>
      </c>
      <c r="G49" s="24">
        <v>2.0999999999999999E-3</v>
      </c>
    </row>
    <row r="50" spans="1:7" ht="12.95" customHeight="1">
      <c r="A50" s="20" t="s">
        <v>1326</v>
      </c>
      <c r="B50" s="21" t="s">
        <v>1328</v>
      </c>
      <c r="C50" s="16" t="s">
        <v>1327</v>
      </c>
      <c r="D50" s="18" t="s">
        <v>1047</v>
      </c>
      <c r="E50" s="22">
        <v>490000</v>
      </c>
      <c r="F50" s="23">
        <v>94.08</v>
      </c>
      <c r="G50" s="24">
        <v>1.6999999999999999E-3</v>
      </c>
    </row>
    <row r="51" spans="1:7" ht="12.95" customHeight="1">
      <c r="A51" s="20" t="s">
        <v>1084</v>
      </c>
      <c r="B51" s="21" t="s">
        <v>1086</v>
      </c>
      <c r="C51" s="16" t="s">
        <v>1085</v>
      </c>
      <c r="D51" s="18" t="s">
        <v>1087</v>
      </c>
      <c r="E51" s="22">
        <v>6050</v>
      </c>
      <c r="F51" s="23">
        <v>89.05</v>
      </c>
      <c r="G51" s="24">
        <v>1.6000000000000001E-3</v>
      </c>
    </row>
    <row r="52" spans="1:7" ht="12.95" customHeight="1">
      <c r="A52" s="20" t="s">
        <v>1111</v>
      </c>
      <c r="B52" s="21" t="s">
        <v>1113</v>
      </c>
      <c r="C52" s="16" t="s">
        <v>1112</v>
      </c>
      <c r="D52" s="18" t="s">
        <v>1114</v>
      </c>
      <c r="E52" s="22">
        <v>72000</v>
      </c>
      <c r="F52" s="23">
        <v>84.78</v>
      </c>
      <c r="G52" s="24">
        <v>1.5E-3</v>
      </c>
    </row>
    <row r="53" spans="1:7" ht="12.95" customHeight="1">
      <c r="A53" s="20" t="s">
        <v>1122</v>
      </c>
      <c r="B53" s="21" t="s">
        <v>1124</v>
      </c>
      <c r="C53" s="16" t="s">
        <v>1123</v>
      </c>
      <c r="D53" s="18" t="s">
        <v>1125</v>
      </c>
      <c r="E53" s="22">
        <v>10800</v>
      </c>
      <c r="F53" s="23">
        <v>84.08</v>
      </c>
      <c r="G53" s="24">
        <v>1.5E-3</v>
      </c>
    </row>
    <row r="54" spans="1:7" ht="12.95" customHeight="1">
      <c r="A54" s="20" t="s">
        <v>1097</v>
      </c>
      <c r="B54" s="21" t="s">
        <v>1099</v>
      </c>
      <c r="C54" s="16" t="s">
        <v>1098</v>
      </c>
      <c r="D54" s="18" t="s">
        <v>1019</v>
      </c>
      <c r="E54" s="22">
        <v>14000</v>
      </c>
      <c r="F54" s="23">
        <v>82.73</v>
      </c>
      <c r="G54" s="24">
        <v>1.5E-3</v>
      </c>
    </row>
    <row r="55" spans="1:7" ht="12.95" customHeight="1">
      <c r="A55" s="20" t="s">
        <v>1227</v>
      </c>
      <c r="B55" s="21" t="s">
        <v>1229</v>
      </c>
      <c r="C55" s="16" t="s">
        <v>1228</v>
      </c>
      <c r="D55" s="18" t="s">
        <v>1205</v>
      </c>
      <c r="E55" s="22">
        <v>90000</v>
      </c>
      <c r="F55" s="23">
        <v>75.56</v>
      </c>
      <c r="G55" s="24">
        <v>1.4E-3</v>
      </c>
    </row>
    <row r="56" spans="1:7" ht="12.95" customHeight="1">
      <c r="A56" s="20" t="s">
        <v>1323</v>
      </c>
      <c r="B56" s="21" t="s">
        <v>1325</v>
      </c>
      <c r="C56" s="16" t="s">
        <v>1324</v>
      </c>
      <c r="D56" s="18" t="s">
        <v>1110</v>
      </c>
      <c r="E56" s="22">
        <v>4500</v>
      </c>
      <c r="F56" s="23">
        <v>69.349999999999994</v>
      </c>
      <c r="G56" s="24">
        <v>1.2999999999999999E-3</v>
      </c>
    </row>
    <row r="57" spans="1:7" ht="12.95" customHeight="1">
      <c r="A57" s="20" t="s">
        <v>1779</v>
      </c>
      <c r="B57" s="21" t="s">
        <v>1781</v>
      </c>
      <c r="C57" s="16" t="s">
        <v>1780</v>
      </c>
      <c r="D57" s="18" t="s">
        <v>1332</v>
      </c>
      <c r="E57" s="22">
        <v>72000</v>
      </c>
      <c r="F57" s="23">
        <v>68.150000000000006</v>
      </c>
      <c r="G57" s="24">
        <v>1.1999999999999999E-3</v>
      </c>
    </row>
    <row r="58" spans="1:7" ht="12.95" customHeight="1">
      <c r="A58" s="20" t="s">
        <v>1026</v>
      </c>
      <c r="B58" s="21" t="s">
        <v>1028</v>
      </c>
      <c r="C58" s="16" t="s">
        <v>1027</v>
      </c>
      <c r="D58" s="18" t="s">
        <v>1029</v>
      </c>
      <c r="E58" s="22">
        <v>6600</v>
      </c>
      <c r="F58" s="23">
        <v>65.13</v>
      </c>
      <c r="G58" s="24">
        <v>1.1999999999999999E-3</v>
      </c>
    </row>
    <row r="59" spans="1:7" ht="12.95" customHeight="1">
      <c r="A59" s="20" t="s">
        <v>1782</v>
      </c>
      <c r="B59" s="21" t="s">
        <v>1784</v>
      </c>
      <c r="C59" s="16" t="s">
        <v>1783</v>
      </c>
      <c r="D59" s="18" t="s">
        <v>996</v>
      </c>
      <c r="E59" s="22">
        <v>13200</v>
      </c>
      <c r="F59" s="23">
        <v>61.36</v>
      </c>
      <c r="G59" s="24">
        <v>1.1000000000000001E-3</v>
      </c>
    </row>
    <row r="60" spans="1:7" ht="12.95" customHeight="1">
      <c r="A60" s="20" t="s">
        <v>1383</v>
      </c>
      <c r="B60" s="21" t="s">
        <v>1385</v>
      </c>
      <c r="C60" s="16" t="s">
        <v>1384</v>
      </c>
      <c r="D60" s="18" t="s">
        <v>1000</v>
      </c>
      <c r="E60" s="22">
        <v>14400</v>
      </c>
      <c r="F60" s="23">
        <v>47.83</v>
      </c>
      <c r="G60" s="24">
        <v>8.9999999999999998E-4</v>
      </c>
    </row>
    <row r="61" spans="1:7" ht="12.95" customHeight="1">
      <c r="A61" s="20" t="s">
        <v>1785</v>
      </c>
      <c r="B61" s="21" t="s">
        <v>1787</v>
      </c>
      <c r="C61" s="16" t="s">
        <v>1786</v>
      </c>
      <c r="D61" s="18" t="s">
        <v>1132</v>
      </c>
      <c r="E61" s="22">
        <v>11250</v>
      </c>
      <c r="F61" s="23">
        <v>37.85</v>
      </c>
      <c r="G61" s="24">
        <v>6.9999999999999999E-4</v>
      </c>
    </row>
    <row r="62" spans="1:7" ht="12.95" customHeight="1">
      <c r="A62" s="20" t="s">
        <v>1212</v>
      </c>
      <c r="B62" s="21" t="s">
        <v>1214</v>
      </c>
      <c r="C62" s="16" t="s">
        <v>1213</v>
      </c>
      <c r="D62" s="18" t="s">
        <v>1004</v>
      </c>
      <c r="E62" s="22">
        <v>18000</v>
      </c>
      <c r="F62" s="23">
        <v>32.69</v>
      </c>
      <c r="G62" s="24">
        <v>5.9999999999999995E-4</v>
      </c>
    </row>
    <row r="63" spans="1:7" ht="12.95" customHeight="1">
      <c r="A63" s="20" t="s">
        <v>1115</v>
      </c>
      <c r="B63" s="21" t="s">
        <v>1117</v>
      </c>
      <c r="C63" s="16" t="s">
        <v>1116</v>
      </c>
      <c r="D63" s="18" t="s">
        <v>1118</v>
      </c>
      <c r="E63" s="22">
        <v>15000</v>
      </c>
      <c r="F63" s="23">
        <v>25.64</v>
      </c>
      <c r="G63" s="24">
        <v>5.0000000000000001E-4</v>
      </c>
    </row>
    <row r="64" spans="1:7" ht="12.95" customHeight="1">
      <c r="A64" s="20" t="s">
        <v>1290</v>
      </c>
      <c r="B64" s="21" t="s">
        <v>1292</v>
      </c>
      <c r="C64" s="16" t="s">
        <v>1291</v>
      </c>
      <c r="D64" s="18" t="s">
        <v>1000</v>
      </c>
      <c r="E64" s="22">
        <v>20000</v>
      </c>
      <c r="F64" s="23">
        <v>22.67</v>
      </c>
      <c r="G64" s="24">
        <v>4.0000000000000002E-4</v>
      </c>
    </row>
    <row r="65" spans="1:7" ht="12.95" customHeight="1">
      <c r="A65" s="20" t="s">
        <v>1302</v>
      </c>
      <c r="B65" s="21" t="s">
        <v>1304</v>
      </c>
      <c r="C65" s="16" t="s">
        <v>1303</v>
      </c>
      <c r="D65" s="18" t="s">
        <v>1073</v>
      </c>
      <c r="E65" s="22">
        <v>4725</v>
      </c>
      <c r="F65" s="23">
        <v>20.170000000000002</v>
      </c>
      <c r="G65" s="24">
        <v>4.0000000000000002E-4</v>
      </c>
    </row>
    <row r="66" spans="1:7" ht="12.95" customHeight="1">
      <c r="A66" s="20" t="s">
        <v>1395</v>
      </c>
      <c r="B66" s="21" t="s">
        <v>1397</v>
      </c>
      <c r="C66" s="16" t="s">
        <v>1396</v>
      </c>
      <c r="D66" s="18" t="s">
        <v>1040</v>
      </c>
      <c r="E66" s="22">
        <v>1500</v>
      </c>
      <c r="F66" s="23">
        <v>18.809999999999999</v>
      </c>
      <c r="G66" s="24">
        <v>2.9999999999999997E-4</v>
      </c>
    </row>
    <row r="67" spans="1:7" ht="12.95" customHeight="1">
      <c r="A67" s="20" t="s">
        <v>1281</v>
      </c>
      <c r="B67" s="21" t="s">
        <v>1283</v>
      </c>
      <c r="C67" s="16" t="s">
        <v>1282</v>
      </c>
      <c r="D67" s="18" t="s">
        <v>1008</v>
      </c>
      <c r="E67" s="22">
        <v>2000</v>
      </c>
      <c r="F67" s="23">
        <v>13.05</v>
      </c>
      <c r="G67" s="24">
        <v>2.0000000000000001E-4</v>
      </c>
    </row>
    <row r="68" spans="1:7" ht="12.95" customHeight="1">
      <c r="A68" s="20" t="s">
        <v>1148</v>
      </c>
      <c r="B68" s="21" t="s">
        <v>1150</v>
      </c>
      <c r="C68" s="16" t="s">
        <v>1149</v>
      </c>
      <c r="D68" s="18" t="s">
        <v>1029</v>
      </c>
      <c r="E68" s="22">
        <v>17000</v>
      </c>
      <c r="F68" s="23">
        <v>12.54</v>
      </c>
      <c r="G68" s="24">
        <v>2.0000000000000001E-4</v>
      </c>
    </row>
    <row r="69" spans="1:7" ht="12.95" customHeight="1">
      <c r="A69" s="20" t="s">
        <v>1199</v>
      </c>
      <c r="B69" s="21" t="s">
        <v>1201</v>
      </c>
      <c r="C69" s="16" t="s">
        <v>1200</v>
      </c>
      <c r="D69" s="18" t="s">
        <v>1019</v>
      </c>
      <c r="E69" s="22">
        <v>1000</v>
      </c>
      <c r="F69" s="23">
        <v>9.48</v>
      </c>
      <c r="G69" s="24">
        <v>2.0000000000000001E-4</v>
      </c>
    </row>
    <row r="70" spans="1:7" ht="12.95" customHeight="1">
      <c r="A70" s="20" t="s">
        <v>1023</v>
      </c>
      <c r="B70" s="21" t="s">
        <v>1025</v>
      </c>
      <c r="C70" s="16" t="s">
        <v>1024</v>
      </c>
      <c r="D70" s="18" t="s">
        <v>1004</v>
      </c>
      <c r="E70" s="22">
        <v>800</v>
      </c>
      <c r="F70" s="23">
        <v>8.02</v>
      </c>
      <c r="G70" s="24">
        <v>1E-4</v>
      </c>
    </row>
    <row r="71" spans="1:7" ht="12.95" customHeight="1">
      <c r="A71" s="20" t="s">
        <v>1268</v>
      </c>
      <c r="B71" s="21" t="s">
        <v>1270</v>
      </c>
      <c r="C71" s="16" t="s">
        <v>1269</v>
      </c>
      <c r="D71" s="18" t="s">
        <v>1271</v>
      </c>
      <c r="E71" s="22">
        <v>1000</v>
      </c>
      <c r="F71" s="23">
        <v>7.95</v>
      </c>
      <c r="G71" s="24">
        <v>1E-4</v>
      </c>
    </row>
    <row r="72" spans="1:7" ht="12.95" customHeight="1">
      <c r="A72" s="9"/>
      <c r="B72" s="26" t="s">
        <v>19</v>
      </c>
      <c r="C72" s="25" t="s">
        <v>2</v>
      </c>
      <c r="D72" s="26" t="s">
        <v>2</v>
      </c>
      <c r="E72" s="26" t="s">
        <v>2</v>
      </c>
      <c r="F72" s="27">
        <v>37420.21</v>
      </c>
      <c r="G72" s="28">
        <v>0.6764</v>
      </c>
    </row>
    <row r="73" spans="1:7" ht="12.95" customHeight="1">
      <c r="A73" s="9"/>
      <c r="B73" s="17" t="s">
        <v>1440</v>
      </c>
      <c r="C73" s="32" t="s">
        <v>2</v>
      </c>
      <c r="D73" s="29" t="s">
        <v>2</v>
      </c>
      <c r="E73" s="29" t="s">
        <v>2</v>
      </c>
      <c r="F73" s="30" t="s">
        <v>21</v>
      </c>
      <c r="G73" s="31" t="s">
        <v>21</v>
      </c>
    </row>
    <row r="74" spans="1:7" ht="12.95" customHeight="1">
      <c r="A74" s="9"/>
      <c r="B74" s="26" t="s">
        <v>19</v>
      </c>
      <c r="C74" s="32" t="s">
        <v>2</v>
      </c>
      <c r="D74" s="29" t="s">
        <v>2</v>
      </c>
      <c r="E74" s="29" t="s">
        <v>2</v>
      </c>
      <c r="F74" s="30" t="s">
        <v>21</v>
      </c>
      <c r="G74" s="31" t="s">
        <v>21</v>
      </c>
    </row>
    <row r="75" spans="1:7" ht="12.95" customHeight="1">
      <c r="A75" s="9"/>
      <c r="B75" s="26" t="s">
        <v>22</v>
      </c>
      <c r="C75" s="32" t="s">
        <v>2</v>
      </c>
      <c r="D75" s="29" t="s">
        <v>2</v>
      </c>
      <c r="E75" s="42" t="s">
        <v>2</v>
      </c>
      <c r="F75" s="43">
        <v>37420.21</v>
      </c>
      <c r="G75" s="44">
        <v>0.6764</v>
      </c>
    </row>
    <row r="76" spans="1:7" ht="12.95" customHeight="1">
      <c r="A76" s="9"/>
      <c r="B76" s="17" t="s">
        <v>175</v>
      </c>
      <c r="C76" s="16" t="s">
        <v>2</v>
      </c>
      <c r="D76" s="18" t="s">
        <v>2</v>
      </c>
      <c r="E76" s="18" t="s">
        <v>2</v>
      </c>
      <c r="F76" s="18" t="s">
        <v>2</v>
      </c>
      <c r="G76" s="19" t="s">
        <v>2</v>
      </c>
    </row>
    <row r="77" spans="1:7" ht="12.95" customHeight="1">
      <c r="A77" s="9"/>
      <c r="B77" s="17" t="s">
        <v>1441</v>
      </c>
      <c r="C77" s="16" t="s">
        <v>2</v>
      </c>
      <c r="D77" s="18" t="s">
        <v>2</v>
      </c>
      <c r="E77" s="18" t="s">
        <v>2</v>
      </c>
      <c r="F77" s="18" t="s">
        <v>2</v>
      </c>
      <c r="G77" s="19" t="s">
        <v>2</v>
      </c>
    </row>
    <row r="78" spans="1:7" ht="12.95" customHeight="1">
      <c r="A78" s="20" t="s">
        <v>1553</v>
      </c>
      <c r="B78" s="21" t="s">
        <v>1554</v>
      </c>
      <c r="C78" s="16" t="s">
        <v>2</v>
      </c>
      <c r="D78" s="18" t="s">
        <v>1444</v>
      </c>
      <c r="E78" s="22">
        <v>-1000</v>
      </c>
      <c r="F78" s="23">
        <v>-7.96</v>
      </c>
      <c r="G78" s="24">
        <v>-1E-4</v>
      </c>
    </row>
    <row r="79" spans="1:7" ht="12.95" customHeight="1">
      <c r="A79" s="20" t="s">
        <v>1700</v>
      </c>
      <c r="B79" s="21" t="s">
        <v>1701</v>
      </c>
      <c r="C79" s="16" t="s">
        <v>2</v>
      </c>
      <c r="D79" s="18" t="s">
        <v>1444</v>
      </c>
      <c r="E79" s="22">
        <v>-800</v>
      </c>
      <c r="F79" s="23">
        <v>-8.0299999999999994</v>
      </c>
      <c r="G79" s="24">
        <v>-1E-4</v>
      </c>
    </row>
    <row r="80" spans="1:7" ht="12.95" customHeight="1">
      <c r="A80" s="20" t="s">
        <v>1597</v>
      </c>
      <c r="B80" s="21" t="s">
        <v>1598</v>
      </c>
      <c r="C80" s="16" t="s">
        <v>2</v>
      </c>
      <c r="D80" s="18" t="s">
        <v>1444</v>
      </c>
      <c r="E80" s="22">
        <v>-1000</v>
      </c>
      <c r="F80" s="23">
        <v>-9.5299999999999994</v>
      </c>
      <c r="G80" s="24">
        <v>-2.0000000000000001E-4</v>
      </c>
    </row>
    <row r="81" spans="1:7" ht="12.95" customHeight="1">
      <c r="A81" s="20" t="s">
        <v>1631</v>
      </c>
      <c r="B81" s="21" t="s">
        <v>1632</v>
      </c>
      <c r="C81" s="16" t="s">
        <v>2</v>
      </c>
      <c r="D81" s="18" t="s">
        <v>1444</v>
      </c>
      <c r="E81" s="22">
        <v>-17000</v>
      </c>
      <c r="F81" s="23">
        <v>-12.62</v>
      </c>
      <c r="G81" s="24">
        <v>-2.0000000000000001E-4</v>
      </c>
    </row>
    <row r="82" spans="1:7" ht="12.95" customHeight="1">
      <c r="A82" s="20" t="s">
        <v>1545</v>
      </c>
      <c r="B82" s="21" t="s">
        <v>1546</v>
      </c>
      <c r="C82" s="16" t="s">
        <v>2</v>
      </c>
      <c r="D82" s="18" t="s">
        <v>1444</v>
      </c>
      <c r="E82" s="22">
        <v>-2000</v>
      </c>
      <c r="F82" s="23">
        <v>-13.08</v>
      </c>
      <c r="G82" s="24">
        <v>-2.0000000000000001E-4</v>
      </c>
    </row>
    <row r="83" spans="1:7" ht="12.95" customHeight="1">
      <c r="A83" s="20" t="s">
        <v>1471</v>
      </c>
      <c r="B83" s="21" t="s">
        <v>1472</v>
      </c>
      <c r="C83" s="16" t="s">
        <v>2</v>
      </c>
      <c r="D83" s="18" t="s">
        <v>1444</v>
      </c>
      <c r="E83" s="22">
        <v>-1500</v>
      </c>
      <c r="F83" s="23">
        <v>-18.86</v>
      </c>
      <c r="G83" s="24">
        <v>-2.9999999999999997E-4</v>
      </c>
    </row>
    <row r="84" spans="1:7" ht="12.95" customHeight="1">
      <c r="A84" s="20" t="s">
        <v>1531</v>
      </c>
      <c r="B84" s="21" t="s">
        <v>1532</v>
      </c>
      <c r="C84" s="16" t="s">
        <v>2</v>
      </c>
      <c r="D84" s="18" t="s">
        <v>1444</v>
      </c>
      <c r="E84" s="22">
        <v>-4725</v>
      </c>
      <c r="F84" s="23">
        <v>-20.170000000000002</v>
      </c>
      <c r="G84" s="24">
        <v>-4.0000000000000002E-4</v>
      </c>
    </row>
    <row r="85" spans="1:7" ht="12.95" customHeight="1">
      <c r="A85" s="20" t="s">
        <v>1539</v>
      </c>
      <c r="B85" s="21" t="s">
        <v>1540</v>
      </c>
      <c r="C85" s="16" t="s">
        <v>2</v>
      </c>
      <c r="D85" s="18" t="s">
        <v>1444</v>
      </c>
      <c r="E85" s="22">
        <v>-20000</v>
      </c>
      <c r="F85" s="23">
        <v>-22.78</v>
      </c>
      <c r="G85" s="24">
        <v>-4.0000000000000002E-4</v>
      </c>
    </row>
    <row r="86" spans="1:7" ht="12.95" customHeight="1">
      <c r="A86" s="20" t="s">
        <v>1649</v>
      </c>
      <c r="B86" s="21" t="s">
        <v>1650</v>
      </c>
      <c r="C86" s="16" t="s">
        <v>2</v>
      </c>
      <c r="D86" s="18" t="s">
        <v>1444</v>
      </c>
      <c r="E86" s="22">
        <v>-15000</v>
      </c>
      <c r="F86" s="23">
        <v>-25.67</v>
      </c>
      <c r="G86" s="24">
        <v>-5.0000000000000001E-4</v>
      </c>
    </row>
    <row r="87" spans="1:7" ht="12.95" customHeight="1">
      <c r="A87" s="20" t="s">
        <v>1589</v>
      </c>
      <c r="B87" s="54" t="s">
        <v>1590</v>
      </c>
      <c r="C87" s="16" t="s">
        <v>2</v>
      </c>
      <c r="D87" s="55" t="s">
        <v>1444</v>
      </c>
      <c r="E87" s="22">
        <v>-18000</v>
      </c>
      <c r="F87" s="23">
        <v>-32.770000000000003</v>
      </c>
      <c r="G87" s="24">
        <v>-5.9999999999999995E-4</v>
      </c>
    </row>
    <row r="88" spans="1:7" ht="12.95" customHeight="1">
      <c r="A88" s="20" t="s">
        <v>1788</v>
      </c>
      <c r="B88" s="21" t="s">
        <v>1789</v>
      </c>
      <c r="C88" s="16" t="s">
        <v>2</v>
      </c>
      <c r="D88" s="18" t="s">
        <v>1444</v>
      </c>
      <c r="E88" s="22">
        <v>-11250</v>
      </c>
      <c r="F88" s="23">
        <v>-38.01</v>
      </c>
      <c r="G88" s="24">
        <v>-6.9999999999999999E-4</v>
      </c>
    </row>
    <row r="89" spans="1:7" ht="12.95" customHeight="1">
      <c r="A89" s="20" t="s">
        <v>1479</v>
      </c>
      <c r="B89" s="21" t="s">
        <v>1480</v>
      </c>
      <c r="C89" s="16" t="s">
        <v>2</v>
      </c>
      <c r="D89" s="18" t="s">
        <v>1444</v>
      </c>
      <c r="E89" s="22">
        <v>-14400</v>
      </c>
      <c r="F89" s="23">
        <v>-48.06</v>
      </c>
      <c r="G89" s="24">
        <v>-8.9999999999999998E-4</v>
      </c>
    </row>
    <row r="90" spans="1:7" ht="12.95" customHeight="1">
      <c r="A90" s="20" t="s">
        <v>1790</v>
      </c>
      <c r="B90" s="21" t="s">
        <v>1791</v>
      </c>
      <c r="C90" s="16" t="s">
        <v>2</v>
      </c>
      <c r="D90" s="18" t="s">
        <v>1444</v>
      </c>
      <c r="E90" s="22">
        <v>-13200</v>
      </c>
      <c r="F90" s="23">
        <v>-61.47</v>
      </c>
      <c r="G90" s="24">
        <v>-1.1000000000000001E-3</v>
      </c>
    </row>
    <row r="91" spans="1:7" ht="12.95" customHeight="1">
      <c r="A91" s="20" t="s">
        <v>1702</v>
      </c>
      <c r="B91" s="21" t="s">
        <v>1703</v>
      </c>
      <c r="C91" s="16" t="s">
        <v>2</v>
      </c>
      <c r="D91" s="18" t="s">
        <v>1444</v>
      </c>
      <c r="E91" s="22">
        <v>-6600</v>
      </c>
      <c r="F91" s="23">
        <v>-65.459999999999994</v>
      </c>
      <c r="G91" s="24">
        <v>-1.1999999999999999E-3</v>
      </c>
    </row>
    <row r="92" spans="1:7" ht="12.95" customHeight="1">
      <c r="A92" s="20" t="s">
        <v>1792</v>
      </c>
      <c r="B92" s="21" t="s">
        <v>1793</v>
      </c>
      <c r="C92" s="16" t="s">
        <v>2</v>
      </c>
      <c r="D92" s="18" t="s">
        <v>1444</v>
      </c>
      <c r="E92" s="22">
        <v>-72000</v>
      </c>
      <c r="F92" s="23">
        <v>-68.540000000000006</v>
      </c>
      <c r="G92" s="24">
        <v>-1.1999999999999999E-3</v>
      </c>
    </row>
    <row r="93" spans="1:7" ht="12.95" customHeight="1">
      <c r="A93" s="20" t="s">
        <v>1517</v>
      </c>
      <c r="B93" s="21" t="s">
        <v>1518</v>
      </c>
      <c r="C93" s="16" t="s">
        <v>2</v>
      </c>
      <c r="D93" s="18" t="s">
        <v>1444</v>
      </c>
      <c r="E93" s="22">
        <v>-4500</v>
      </c>
      <c r="F93" s="23">
        <v>-69.540000000000006</v>
      </c>
      <c r="G93" s="24">
        <v>-1.2999999999999999E-3</v>
      </c>
    </row>
    <row r="94" spans="1:7" ht="12.95" customHeight="1">
      <c r="A94" s="20" t="s">
        <v>1579</v>
      </c>
      <c r="B94" s="21" t="s">
        <v>1580</v>
      </c>
      <c r="C94" s="16" t="s">
        <v>2</v>
      </c>
      <c r="D94" s="18" t="s">
        <v>1444</v>
      </c>
      <c r="E94" s="22">
        <v>-90000</v>
      </c>
      <c r="F94" s="23">
        <v>-75.69</v>
      </c>
      <c r="G94" s="24">
        <v>-1.4E-3</v>
      </c>
    </row>
    <row r="95" spans="1:7" ht="12.95" customHeight="1">
      <c r="A95" s="20" t="s">
        <v>1657</v>
      </c>
      <c r="B95" s="21" t="s">
        <v>1658</v>
      </c>
      <c r="C95" s="16" t="s">
        <v>2</v>
      </c>
      <c r="D95" s="18" t="s">
        <v>1444</v>
      </c>
      <c r="E95" s="22">
        <v>-14000</v>
      </c>
      <c r="F95" s="23">
        <v>-82.72</v>
      </c>
      <c r="G95" s="24">
        <v>-1.5E-3</v>
      </c>
    </row>
    <row r="96" spans="1:7" ht="12.95" customHeight="1">
      <c r="A96" s="20" t="s">
        <v>1645</v>
      </c>
      <c r="B96" s="21" t="s">
        <v>1646</v>
      </c>
      <c r="C96" s="16" t="s">
        <v>2</v>
      </c>
      <c r="D96" s="18" t="s">
        <v>1444</v>
      </c>
      <c r="E96" s="22">
        <v>-10800</v>
      </c>
      <c r="F96" s="23">
        <v>-84.38</v>
      </c>
      <c r="G96" s="24">
        <v>-1.5E-3</v>
      </c>
    </row>
    <row r="97" spans="1:7" ht="12.95" customHeight="1">
      <c r="A97" s="20" t="s">
        <v>1651</v>
      </c>
      <c r="B97" s="21" t="s">
        <v>1652</v>
      </c>
      <c r="C97" s="16" t="s">
        <v>2</v>
      </c>
      <c r="D97" s="18" t="s">
        <v>1444</v>
      </c>
      <c r="E97" s="22">
        <v>-72000</v>
      </c>
      <c r="F97" s="23">
        <v>-84.92</v>
      </c>
      <c r="G97" s="24">
        <v>-1.5E-3</v>
      </c>
    </row>
    <row r="98" spans="1:7" ht="12.95" customHeight="1">
      <c r="A98" s="20" t="s">
        <v>1667</v>
      </c>
      <c r="B98" s="21" t="s">
        <v>1668</v>
      </c>
      <c r="C98" s="16" t="s">
        <v>2</v>
      </c>
      <c r="D98" s="18" t="s">
        <v>1444</v>
      </c>
      <c r="E98" s="22">
        <v>-6050</v>
      </c>
      <c r="F98" s="23">
        <v>-89.34</v>
      </c>
      <c r="G98" s="24">
        <v>-1.6000000000000001E-3</v>
      </c>
    </row>
    <row r="99" spans="1:7" ht="12.95" customHeight="1">
      <c r="A99" s="20" t="s">
        <v>1515</v>
      </c>
      <c r="B99" s="21" t="s">
        <v>1516</v>
      </c>
      <c r="C99" s="16" t="s">
        <v>2</v>
      </c>
      <c r="D99" s="18" t="s">
        <v>1444</v>
      </c>
      <c r="E99" s="22">
        <v>-490000</v>
      </c>
      <c r="F99" s="23">
        <v>-94.57</v>
      </c>
      <c r="G99" s="24">
        <v>-1.6999999999999999E-3</v>
      </c>
    </row>
    <row r="100" spans="1:7" ht="12.95" customHeight="1">
      <c r="A100" s="20" t="s">
        <v>1571</v>
      </c>
      <c r="B100" s="21" t="s">
        <v>1572</v>
      </c>
      <c r="C100" s="16" t="s">
        <v>2</v>
      </c>
      <c r="D100" s="18" t="s">
        <v>1444</v>
      </c>
      <c r="E100" s="22">
        <v>-36000</v>
      </c>
      <c r="F100" s="23">
        <v>-115.25</v>
      </c>
      <c r="G100" s="24">
        <v>-2.0999999999999999E-3</v>
      </c>
    </row>
    <row r="101" spans="1:7" ht="12.95" customHeight="1">
      <c r="A101" s="20" t="s">
        <v>1661</v>
      </c>
      <c r="B101" s="21" t="s">
        <v>1662</v>
      </c>
      <c r="C101" s="16" t="s">
        <v>2</v>
      </c>
      <c r="D101" s="18" t="s">
        <v>1444</v>
      </c>
      <c r="E101" s="22">
        <v>-16000</v>
      </c>
      <c r="F101" s="23">
        <v>-137.07</v>
      </c>
      <c r="G101" s="24">
        <v>-2.5000000000000001E-3</v>
      </c>
    </row>
    <row r="102" spans="1:7" ht="12.95" customHeight="1">
      <c r="A102" s="20" t="s">
        <v>1547</v>
      </c>
      <c r="B102" s="21" t="s">
        <v>1548</v>
      </c>
      <c r="C102" s="16" t="s">
        <v>2</v>
      </c>
      <c r="D102" s="18" t="s">
        <v>1444</v>
      </c>
      <c r="E102" s="22">
        <v>-234000</v>
      </c>
      <c r="F102" s="23">
        <v>-146.37</v>
      </c>
      <c r="G102" s="24">
        <v>-2.5999999999999999E-3</v>
      </c>
    </row>
    <row r="103" spans="1:7" ht="12.95" customHeight="1">
      <c r="A103" s="20" t="s">
        <v>1686</v>
      </c>
      <c r="B103" s="21" t="s">
        <v>1687</v>
      </c>
      <c r="C103" s="16" t="s">
        <v>2</v>
      </c>
      <c r="D103" s="18" t="s">
        <v>1444</v>
      </c>
      <c r="E103" s="22">
        <v>-96000</v>
      </c>
      <c r="F103" s="23">
        <v>-147.31</v>
      </c>
      <c r="G103" s="24">
        <v>-2.7000000000000001E-3</v>
      </c>
    </row>
    <row r="104" spans="1:7" ht="12.95" customHeight="1">
      <c r="A104" s="20" t="s">
        <v>1593</v>
      </c>
      <c r="B104" s="21" t="s">
        <v>1594</v>
      </c>
      <c r="C104" s="16" t="s">
        <v>2</v>
      </c>
      <c r="D104" s="18" t="s">
        <v>1444</v>
      </c>
      <c r="E104" s="22">
        <v>-99200</v>
      </c>
      <c r="F104" s="23">
        <v>-151.72999999999999</v>
      </c>
      <c r="G104" s="24">
        <v>-2.7000000000000001E-3</v>
      </c>
    </row>
    <row r="105" spans="1:7" ht="12.95" customHeight="1">
      <c r="A105" s="20" t="s">
        <v>1629</v>
      </c>
      <c r="B105" s="21" t="s">
        <v>1630</v>
      </c>
      <c r="C105" s="16" t="s">
        <v>2</v>
      </c>
      <c r="D105" s="18" t="s">
        <v>1444</v>
      </c>
      <c r="E105" s="22">
        <v>-41400</v>
      </c>
      <c r="F105" s="23">
        <v>-194.99</v>
      </c>
      <c r="G105" s="24">
        <v>-3.5000000000000001E-3</v>
      </c>
    </row>
    <row r="106" spans="1:7" ht="12.95" customHeight="1">
      <c r="A106" s="20" t="s">
        <v>1619</v>
      </c>
      <c r="B106" s="21" t="s">
        <v>1620</v>
      </c>
      <c r="C106" s="16" t="s">
        <v>2</v>
      </c>
      <c r="D106" s="18" t="s">
        <v>1444</v>
      </c>
      <c r="E106" s="22">
        <v>-18600</v>
      </c>
      <c r="F106" s="23">
        <v>-196.68</v>
      </c>
      <c r="G106" s="24">
        <v>-3.5999999999999999E-3</v>
      </c>
    </row>
    <row r="107" spans="1:7" ht="12.95" customHeight="1">
      <c r="A107" s="20" t="s">
        <v>1563</v>
      </c>
      <c r="B107" s="21" t="s">
        <v>1564</v>
      </c>
      <c r="C107" s="16" t="s">
        <v>2</v>
      </c>
      <c r="D107" s="18" t="s">
        <v>1444</v>
      </c>
      <c r="E107" s="22">
        <v>-160000</v>
      </c>
      <c r="F107" s="23">
        <v>-204</v>
      </c>
      <c r="G107" s="24">
        <v>-3.7000000000000002E-3</v>
      </c>
    </row>
    <row r="108" spans="1:7" ht="12.95" customHeight="1">
      <c r="A108" s="20" t="s">
        <v>1669</v>
      </c>
      <c r="B108" s="21" t="s">
        <v>1670</v>
      </c>
      <c r="C108" s="16" t="s">
        <v>2</v>
      </c>
      <c r="D108" s="18" t="s">
        <v>1444</v>
      </c>
      <c r="E108" s="22">
        <v>-9000</v>
      </c>
      <c r="F108" s="23">
        <v>-216.05</v>
      </c>
      <c r="G108" s="24">
        <v>-3.8999999999999998E-3</v>
      </c>
    </row>
    <row r="109" spans="1:7" ht="12.95" customHeight="1">
      <c r="A109" s="20" t="s">
        <v>1585</v>
      </c>
      <c r="B109" s="21" t="s">
        <v>1586</v>
      </c>
      <c r="C109" s="16" t="s">
        <v>2</v>
      </c>
      <c r="D109" s="18" t="s">
        <v>1444</v>
      </c>
      <c r="E109" s="22">
        <v>-60200</v>
      </c>
      <c r="F109" s="23">
        <v>-216.06</v>
      </c>
      <c r="G109" s="24">
        <v>-3.8999999999999998E-3</v>
      </c>
    </row>
    <row r="110" spans="1:7" ht="12.95" customHeight="1">
      <c r="A110" s="20" t="s">
        <v>1481</v>
      </c>
      <c r="B110" s="21" t="s">
        <v>1482</v>
      </c>
      <c r="C110" s="16" t="s">
        <v>2</v>
      </c>
      <c r="D110" s="18" t="s">
        <v>1444</v>
      </c>
      <c r="E110" s="22">
        <v>-56100</v>
      </c>
      <c r="F110" s="23">
        <v>-224.15</v>
      </c>
      <c r="G110" s="24">
        <v>-4.1000000000000003E-3</v>
      </c>
    </row>
    <row r="111" spans="1:7" ht="12.95" customHeight="1">
      <c r="A111" s="20" t="s">
        <v>1704</v>
      </c>
      <c r="B111" s="21" t="s">
        <v>1705</v>
      </c>
      <c r="C111" s="16" t="s">
        <v>2</v>
      </c>
      <c r="D111" s="18" t="s">
        <v>1444</v>
      </c>
      <c r="E111" s="22">
        <v>-168000</v>
      </c>
      <c r="F111" s="23">
        <v>-231.84</v>
      </c>
      <c r="G111" s="24">
        <v>-4.1999999999999997E-3</v>
      </c>
    </row>
    <row r="112" spans="1:7" ht="12.95" customHeight="1">
      <c r="A112" s="20" t="s">
        <v>1681</v>
      </c>
      <c r="B112" s="21" t="s">
        <v>1682</v>
      </c>
      <c r="C112" s="16" t="s">
        <v>2</v>
      </c>
      <c r="D112" s="18" t="s">
        <v>1444</v>
      </c>
      <c r="E112" s="22">
        <v>-3000</v>
      </c>
      <c r="F112" s="23">
        <v>-239.9</v>
      </c>
      <c r="G112" s="24">
        <v>-4.3E-3</v>
      </c>
    </row>
    <row r="113" spans="1:7" ht="12.95" customHeight="1">
      <c r="A113" s="20" t="s">
        <v>1659</v>
      </c>
      <c r="B113" s="21" t="s">
        <v>1660</v>
      </c>
      <c r="C113" s="16" t="s">
        <v>2</v>
      </c>
      <c r="D113" s="18" t="s">
        <v>1444</v>
      </c>
      <c r="E113" s="22">
        <v>-44800</v>
      </c>
      <c r="F113" s="23">
        <v>-269.47000000000003</v>
      </c>
      <c r="G113" s="24">
        <v>-4.8999999999999998E-3</v>
      </c>
    </row>
    <row r="114" spans="1:7" ht="12.95" customHeight="1">
      <c r="A114" s="20" t="s">
        <v>1683</v>
      </c>
      <c r="B114" s="21" t="s">
        <v>1684</v>
      </c>
      <c r="C114" s="16" t="s">
        <v>2</v>
      </c>
      <c r="D114" s="18" t="s">
        <v>1444</v>
      </c>
      <c r="E114" s="22">
        <v>-42900</v>
      </c>
      <c r="F114" s="23">
        <v>-269.67</v>
      </c>
      <c r="G114" s="24">
        <v>-4.8999999999999998E-3</v>
      </c>
    </row>
    <row r="115" spans="1:7" ht="12.95" customHeight="1">
      <c r="A115" s="20" t="s">
        <v>1706</v>
      </c>
      <c r="B115" s="21" t="s">
        <v>1707</v>
      </c>
      <c r="C115" s="16" t="s">
        <v>2</v>
      </c>
      <c r="D115" s="18" t="s">
        <v>1444</v>
      </c>
      <c r="E115" s="22">
        <v>-54000</v>
      </c>
      <c r="F115" s="23">
        <v>-298.43</v>
      </c>
      <c r="G115" s="24">
        <v>-5.4000000000000003E-3</v>
      </c>
    </row>
    <row r="116" spans="1:7" ht="12.95" customHeight="1">
      <c r="A116" s="20" t="s">
        <v>1617</v>
      </c>
      <c r="B116" s="21" t="s">
        <v>1618</v>
      </c>
      <c r="C116" s="16" t="s">
        <v>2</v>
      </c>
      <c r="D116" s="18" t="s">
        <v>1444</v>
      </c>
      <c r="E116" s="22">
        <v>-402000</v>
      </c>
      <c r="F116" s="23">
        <v>-389.54</v>
      </c>
      <c r="G116" s="24">
        <v>-7.0000000000000001E-3</v>
      </c>
    </row>
    <row r="117" spans="1:7" ht="12.95" customHeight="1">
      <c r="A117" s="20" t="s">
        <v>1794</v>
      </c>
      <c r="B117" s="21" t="s">
        <v>1795</v>
      </c>
      <c r="C117" s="16" t="s">
        <v>2</v>
      </c>
      <c r="D117" s="18" t="s">
        <v>1444</v>
      </c>
      <c r="E117" s="22">
        <v>-1020000</v>
      </c>
      <c r="F117" s="23">
        <v>-397.29</v>
      </c>
      <c r="G117" s="24">
        <v>-7.1999999999999998E-3</v>
      </c>
    </row>
    <row r="118" spans="1:7" ht="12.95" customHeight="1">
      <c r="A118" s="20" t="s">
        <v>1615</v>
      </c>
      <c r="B118" s="21" t="s">
        <v>1616</v>
      </c>
      <c r="C118" s="16" t="s">
        <v>2</v>
      </c>
      <c r="D118" s="18" t="s">
        <v>1444</v>
      </c>
      <c r="E118" s="22">
        <v>-129500</v>
      </c>
      <c r="F118" s="23">
        <v>-454.61</v>
      </c>
      <c r="G118" s="24">
        <v>-8.2000000000000007E-3</v>
      </c>
    </row>
    <row r="119" spans="1:7" ht="12.95" customHeight="1">
      <c r="A119" s="20" t="s">
        <v>1663</v>
      </c>
      <c r="B119" s="21" t="s">
        <v>1664</v>
      </c>
      <c r="C119" s="16" t="s">
        <v>2</v>
      </c>
      <c r="D119" s="18" t="s">
        <v>1444</v>
      </c>
      <c r="E119" s="22">
        <v>-110500</v>
      </c>
      <c r="F119" s="23">
        <v>-516.09</v>
      </c>
      <c r="G119" s="24">
        <v>-9.2999999999999992E-3</v>
      </c>
    </row>
    <row r="120" spans="1:7" ht="12.95" customHeight="1">
      <c r="A120" s="20" t="s">
        <v>1665</v>
      </c>
      <c r="B120" s="21" t="s">
        <v>1666</v>
      </c>
      <c r="C120" s="16" t="s">
        <v>2</v>
      </c>
      <c r="D120" s="18" t="s">
        <v>1444</v>
      </c>
      <c r="E120" s="22">
        <v>-56000</v>
      </c>
      <c r="F120" s="23">
        <v>-569.16</v>
      </c>
      <c r="G120" s="24">
        <v>-1.03E-2</v>
      </c>
    </row>
    <row r="121" spans="1:7" ht="12.95" customHeight="1">
      <c r="A121" s="20" t="s">
        <v>1565</v>
      </c>
      <c r="B121" s="21" t="s">
        <v>1566</v>
      </c>
      <c r="C121" s="16" t="s">
        <v>2</v>
      </c>
      <c r="D121" s="18" t="s">
        <v>1444</v>
      </c>
      <c r="E121" s="22">
        <v>-150800</v>
      </c>
      <c r="F121" s="23">
        <v>-587.52</v>
      </c>
      <c r="G121" s="24">
        <v>-1.06E-2</v>
      </c>
    </row>
    <row r="122" spans="1:7" ht="12.95" customHeight="1">
      <c r="A122" s="20" t="s">
        <v>1511</v>
      </c>
      <c r="B122" s="21" t="s">
        <v>1512</v>
      </c>
      <c r="C122" s="16" t="s">
        <v>2</v>
      </c>
      <c r="D122" s="18" t="s">
        <v>1444</v>
      </c>
      <c r="E122" s="22">
        <v>-290000</v>
      </c>
      <c r="F122" s="23">
        <v>-621.62</v>
      </c>
      <c r="G122" s="24">
        <v>-1.12E-2</v>
      </c>
    </row>
    <row r="123" spans="1:7" ht="12.95" customHeight="1">
      <c r="A123" s="20" t="s">
        <v>1692</v>
      </c>
      <c r="B123" s="21" t="s">
        <v>1693</v>
      </c>
      <c r="C123" s="16" t="s">
        <v>2</v>
      </c>
      <c r="D123" s="18" t="s">
        <v>1444</v>
      </c>
      <c r="E123" s="22">
        <v>-117000</v>
      </c>
      <c r="F123" s="23">
        <v>-689.42</v>
      </c>
      <c r="G123" s="24">
        <v>-1.2500000000000001E-2</v>
      </c>
    </row>
    <row r="124" spans="1:7" ht="12.95" customHeight="1">
      <c r="A124" s="20" t="s">
        <v>1643</v>
      </c>
      <c r="B124" s="21" t="s">
        <v>1644</v>
      </c>
      <c r="C124" s="16" t="s">
        <v>2</v>
      </c>
      <c r="D124" s="18" t="s">
        <v>1444</v>
      </c>
      <c r="E124" s="22">
        <v>-2124000</v>
      </c>
      <c r="F124" s="23">
        <v>-876.15</v>
      </c>
      <c r="G124" s="24">
        <v>-1.5800000000000002E-2</v>
      </c>
    </row>
    <row r="125" spans="1:7" ht="12.95" customHeight="1">
      <c r="A125" s="20" t="s">
        <v>1621</v>
      </c>
      <c r="B125" s="21" t="s">
        <v>1622</v>
      </c>
      <c r="C125" s="16" t="s">
        <v>2</v>
      </c>
      <c r="D125" s="18" t="s">
        <v>1444</v>
      </c>
      <c r="E125" s="22">
        <v>-75200</v>
      </c>
      <c r="F125" s="23">
        <v>-908.38</v>
      </c>
      <c r="G125" s="24">
        <v>-1.6400000000000001E-2</v>
      </c>
    </row>
    <row r="126" spans="1:7" ht="12.95" customHeight="1">
      <c r="A126" s="20" t="s">
        <v>1708</v>
      </c>
      <c r="B126" s="21" t="s">
        <v>1709</v>
      </c>
      <c r="C126" s="16" t="s">
        <v>2</v>
      </c>
      <c r="D126" s="18" t="s">
        <v>1444</v>
      </c>
      <c r="E126" s="22">
        <v>-468000</v>
      </c>
      <c r="F126" s="23">
        <v>-967.82</v>
      </c>
      <c r="G126" s="24">
        <v>-1.7500000000000002E-2</v>
      </c>
    </row>
    <row r="127" spans="1:7" ht="12.95" customHeight="1">
      <c r="A127" s="20" t="s">
        <v>1679</v>
      </c>
      <c r="B127" s="21" t="s">
        <v>1680</v>
      </c>
      <c r="C127" s="16" t="s">
        <v>2</v>
      </c>
      <c r="D127" s="18" t="s">
        <v>1444</v>
      </c>
      <c r="E127" s="22">
        <v>-520000</v>
      </c>
      <c r="F127" s="23">
        <v>-1155.18</v>
      </c>
      <c r="G127" s="24">
        <v>-2.0899999999999998E-2</v>
      </c>
    </row>
    <row r="128" spans="1:7" ht="12.95" customHeight="1">
      <c r="A128" s="20" t="s">
        <v>1673</v>
      </c>
      <c r="B128" s="21" t="s">
        <v>1674</v>
      </c>
      <c r="C128" s="16" t="s">
        <v>2</v>
      </c>
      <c r="D128" s="18" t="s">
        <v>1444</v>
      </c>
      <c r="E128" s="22">
        <v>-1008000</v>
      </c>
      <c r="F128" s="23">
        <v>-1363.82</v>
      </c>
      <c r="G128" s="24">
        <v>-2.47E-2</v>
      </c>
    </row>
    <row r="129" spans="1:7" ht="12.95" customHeight="1">
      <c r="A129" s="20" t="s">
        <v>1639</v>
      </c>
      <c r="B129" s="21" t="s">
        <v>1640</v>
      </c>
      <c r="C129" s="16" t="s">
        <v>2</v>
      </c>
      <c r="D129" s="18" t="s">
        <v>1444</v>
      </c>
      <c r="E129" s="22">
        <v>-1281000</v>
      </c>
      <c r="F129" s="23">
        <v>-1580.11</v>
      </c>
      <c r="G129" s="24">
        <v>-2.86E-2</v>
      </c>
    </row>
    <row r="130" spans="1:7" ht="12.95" customHeight="1">
      <c r="A130" s="20" t="s">
        <v>1718</v>
      </c>
      <c r="B130" s="21" t="s">
        <v>1719</v>
      </c>
      <c r="C130" s="16" t="s">
        <v>2</v>
      </c>
      <c r="D130" s="18" t="s">
        <v>1444</v>
      </c>
      <c r="E130" s="22">
        <v>-186500</v>
      </c>
      <c r="F130" s="23">
        <v>-1680.92</v>
      </c>
      <c r="G130" s="24">
        <v>-3.04E-2</v>
      </c>
    </row>
    <row r="131" spans="1:7" ht="12.95" customHeight="1">
      <c r="A131" s="20" t="s">
        <v>1714</v>
      </c>
      <c r="B131" s="21" t="s">
        <v>1715</v>
      </c>
      <c r="C131" s="16" t="s">
        <v>2</v>
      </c>
      <c r="D131" s="18" t="s">
        <v>1444</v>
      </c>
      <c r="E131" s="22">
        <v>-663000</v>
      </c>
      <c r="F131" s="23">
        <v>-1686.67</v>
      </c>
      <c r="G131" s="24">
        <v>-3.0499999999999999E-2</v>
      </c>
    </row>
    <row r="132" spans="1:7" ht="12.95" customHeight="1">
      <c r="A132" s="20" t="s">
        <v>1677</v>
      </c>
      <c r="B132" s="21" t="s">
        <v>2890</v>
      </c>
      <c r="C132" s="16" t="s">
        <v>2</v>
      </c>
      <c r="D132" s="18" t="s">
        <v>1444</v>
      </c>
      <c r="E132" s="22">
        <v>-884100</v>
      </c>
      <c r="F132" s="23">
        <v>-1979.06</v>
      </c>
      <c r="G132" s="24">
        <v>-3.5799999999999998E-2</v>
      </c>
    </row>
    <row r="133" spans="1:7" ht="12.95" customHeight="1">
      <c r="A133" s="20" t="s">
        <v>1671</v>
      </c>
      <c r="B133" s="21" t="s">
        <v>1672</v>
      </c>
      <c r="C133" s="16" t="s">
        <v>2</v>
      </c>
      <c r="D133" s="18" t="s">
        <v>1444</v>
      </c>
      <c r="E133" s="22">
        <v>-1379700</v>
      </c>
      <c r="F133" s="23">
        <v>-1996.43</v>
      </c>
      <c r="G133" s="24">
        <v>-3.61E-2</v>
      </c>
    </row>
    <row r="134" spans="1:7" ht="12.95" customHeight="1">
      <c r="A134" s="20" t="s">
        <v>1712</v>
      </c>
      <c r="B134" s="21" t="s">
        <v>1713</v>
      </c>
      <c r="C134" s="16" t="s">
        <v>2</v>
      </c>
      <c r="D134" s="18" t="s">
        <v>1444</v>
      </c>
      <c r="E134" s="22">
        <v>-891000</v>
      </c>
      <c r="F134" s="23">
        <v>-2223.0500000000002</v>
      </c>
      <c r="G134" s="24">
        <v>-4.02E-2</v>
      </c>
    </row>
    <row r="135" spans="1:7" ht="12.95" customHeight="1">
      <c r="A135" s="20" t="s">
        <v>1698</v>
      </c>
      <c r="B135" s="21" t="s">
        <v>1699</v>
      </c>
      <c r="C135" s="16" t="s">
        <v>2</v>
      </c>
      <c r="D135" s="18" t="s">
        <v>1444</v>
      </c>
      <c r="E135" s="22">
        <v>-218900</v>
      </c>
      <c r="F135" s="23">
        <v>-2687.22</v>
      </c>
      <c r="G135" s="24">
        <v>-4.8599999999999997E-2</v>
      </c>
    </row>
    <row r="136" spans="1:7" ht="12.95" customHeight="1">
      <c r="A136" s="20" t="s">
        <v>1716</v>
      </c>
      <c r="B136" s="21" t="s">
        <v>1717</v>
      </c>
      <c r="C136" s="16" t="s">
        <v>2</v>
      </c>
      <c r="D136" s="18" t="s">
        <v>1444</v>
      </c>
      <c r="E136" s="22">
        <v>-403200</v>
      </c>
      <c r="F136" s="23">
        <v>-2804.05</v>
      </c>
      <c r="G136" s="24">
        <v>-5.0700000000000002E-2</v>
      </c>
    </row>
    <row r="137" spans="1:7" ht="12.95" customHeight="1">
      <c r="A137" s="20" t="s">
        <v>1710</v>
      </c>
      <c r="B137" s="21" t="s">
        <v>1711</v>
      </c>
      <c r="C137" s="16" t="s">
        <v>2</v>
      </c>
      <c r="D137" s="18" t="s">
        <v>1444</v>
      </c>
      <c r="E137" s="22">
        <v>-1135750</v>
      </c>
      <c r="F137" s="23">
        <v>-3156.25</v>
      </c>
      <c r="G137" s="24">
        <v>-5.7099999999999998E-2</v>
      </c>
    </row>
    <row r="138" spans="1:7" ht="12.95" customHeight="1">
      <c r="A138" s="20" t="s">
        <v>1688</v>
      </c>
      <c r="B138" s="21" t="s">
        <v>1689</v>
      </c>
      <c r="C138" s="16" t="s">
        <v>2</v>
      </c>
      <c r="D138" s="18" t="s">
        <v>1444</v>
      </c>
      <c r="E138" s="22">
        <v>-789600</v>
      </c>
      <c r="F138" s="23">
        <v>-3981.56</v>
      </c>
      <c r="G138" s="24">
        <v>-7.1999999999999995E-2</v>
      </c>
    </row>
    <row r="139" spans="1:7" ht="12.95" customHeight="1">
      <c r="A139" s="9"/>
      <c r="B139" s="26" t="s">
        <v>22</v>
      </c>
      <c r="C139" s="32" t="s">
        <v>2</v>
      </c>
      <c r="D139" s="29" t="s">
        <v>2</v>
      </c>
      <c r="E139" s="42" t="s">
        <v>2</v>
      </c>
      <c r="F139" s="43">
        <v>-37565.06</v>
      </c>
      <c r="G139" s="44">
        <v>-0.67920000000000003</v>
      </c>
    </row>
    <row r="140" spans="1:7" ht="12.95" customHeight="1">
      <c r="A140" s="9"/>
      <c r="B140" s="17" t="s">
        <v>9</v>
      </c>
      <c r="C140" s="16" t="s">
        <v>2</v>
      </c>
      <c r="D140" s="18" t="s">
        <v>2</v>
      </c>
      <c r="E140" s="18" t="s">
        <v>2</v>
      </c>
      <c r="F140" s="18" t="s">
        <v>2</v>
      </c>
      <c r="G140" s="19" t="s">
        <v>2</v>
      </c>
    </row>
    <row r="141" spans="1:7" ht="12.95" customHeight="1">
      <c r="A141" s="9"/>
      <c r="B141" s="17" t="s">
        <v>10</v>
      </c>
      <c r="C141" s="16" t="s">
        <v>2</v>
      </c>
      <c r="D141" s="18" t="s">
        <v>2</v>
      </c>
      <c r="E141" s="18" t="s">
        <v>2</v>
      </c>
      <c r="F141" s="18" t="s">
        <v>2</v>
      </c>
      <c r="G141" s="19" t="s">
        <v>2</v>
      </c>
    </row>
    <row r="142" spans="1:7" ht="12.95" customHeight="1">
      <c r="A142" s="9"/>
      <c r="B142" s="17" t="s">
        <v>11</v>
      </c>
      <c r="C142" s="16" t="s">
        <v>2</v>
      </c>
      <c r="D142" s="18" t="s">
        <v>2</v>
      </c>
      <c r="E142" s="18" t="s">
        <v>2</v>
      </c>
      <c r="F142" s="18" t="s">
        <v>2</v>
      </c>
      <c r="G142" s="19" t="s">
        <v>2</v>
      </c>
    </row>
    <row r="143" spans="1:7" ht="12.95" customHeight="1">
      <c r="A143" s="20" t="s">
        <v>241</v>
      </c>
      <c r="B143" s="21" t="s">
        <v>243</v>
      </c>
      <c r="C143" s="16" t="s">
        <v>242</v>
      </c>
      <c r="D143" s="18" t="s">
        <v>227</v>
      </c>
      <c r="E143" s="22">
        <v>5000000</v>
      </c>
      <c r="F143" s="23">
        <v>5005.68</v>
      </c>
      <c r="G143" s="24">
        <v>9.0499999999999997E-2</v>
      </c>
    </row>
    <row r="144" spans="1:7" ht="12.95" customHeight="1">
      <c r="A144" s="20" t="s">
        <v>592</v>
      </c>
      <c r="B144" s="21" t="s">
        <v>594</v>
      </c>
      <c r="C144" s="16" t="s">
        <v>593</v>
      </c>
      <c r="D144" s="18" t="s">
        <v>15</v>
      </c>
      <c r="E144" s="22">
        <v>2500000</v>
      </c>
      <c r="F144" s="23">
        <v>2672.01</v>
      </c>
      <c r="G144" s="24">
        <v>4.8300000000000003E-2</v>
      </c>
    </row>
    <row r="145" spans="1:7" ht="12.95" customHeight="1">
      <c r="A145" s="20" t="s">
        <v>580</v>
      </c>
      <c r="B145" s="21" t="s">
        <v>582</v>
      </c>
      <c r="C145" s="16" t="s">
        <v>581</v>
      </c>
      <c r="D145" s="18" t="s">
        <v>15</v>
      </c>
      <c r="E145" s="22">
        <v>500000</v>
      </c>
      <c r="F145" s="23">
        <v>530.41</v>
      </c>
      <c r="G145" s="24">
        <v>9.5999999999999992E-3</v>
      </c>
    </row>
    <row r="146" spans="1:7" ht="12.95" customHeight="1">
      <c r="A146" s="20" t="s">
        <v>1720</v>
      </c>
      <c r="B146" s="21" t="s">
        <v>1722</v>
      </c>
      <c r="C146" s="16" t="s">
        <v>1721</v>
      </c>
      <c r="D146" s="18" t="s">
        <v>282</v>
      </c>
      <c r="E146" s="22">
        <v>500000</v>
      </c>
      <c r="F146" s="23">
        <v>504.78</v>
      </c>
      <c r="G146" s="24">
        <v>9.1000000000000004E-3</v>
      </c>
    </row>
    <row r="147" spans="1:7" ht="12.95" customHeight="1">
      <c r="A147" s="20" t="s">
        <v>571</v>
      </c>
      <c r="B147" s="21" t="s">
        <v>573</v>
      </c>
      <c r="C147" s="16" t="s">
        <v>572</v>
      </c>
      <c r="D147" s="18" t="s">
        <v>237</v>
      </c>
      <c r="E147" s="22">
        <v>500000</v>
      </c>
      <c r="F147" s="23">
        <v>501.18</v>
      </c>
      <c r="G147" s="24">
        <v>9.1000000000000004E-3</v>
      </c>
    </row>
    <row r="148" spans="1:7" ht="12.95" customHeight="1">
      <c r="A148" s="9"/>
      <c r="B148" s="26" t="s">
        <v>19</v>
      </c>
      <c r="C148" s="25" t="s">
        <v>2</v>
      </c>
      <c r="D148" s="26" t="s">
        <v>2</v>
      </c>
      <c r="E148" s="26" t="s">
        <v>2</v>
      </c>
      <c r="F148" s="27">
        <v>9214.06</v>
      </c>
      <c r="G148" s="28">
        <v>0.1666</v>
      </c>
    </row>
    <row r="149" spans="1:7" ht="12.95" customHeight="1">
      <c r="A149" s="9"/>
      <c r="B149" s="17" t="s">
        <v>20</v>
      </c>
      <c r="C149" s="16" t="s">
        <v>2</v>
      </c>
      <c r="D149" s="29" t="s">
        <v>2</v>
      </c>
      <c r="E149" s="29" t="s">
        <v>2</v>
      </c>
      <c r="F149" s="30" t="s">
        <v>21</v>
      </c>
      <c r="G149" s="31" t="s">
        <v>21</v>
      </c>
    </row>
    <row r="150" spans="1:7" ht="12.95" customHeight="1">
      <c r="A150" s="9"/>
      <c r="B150" s="25" t="s">
        <v>19</v>
      </c>
      <c r="C150" s="32" t="s">
        <v>2</v>
      </c>
      <c r="D150" s="29" t="s">
        <v>2</v>
      </c>
      <c r="E150" s="29" t="s">
        <v>2</v>
      </c>
      <c r="F150" s="30" t="s">
        <v>21</v>
      </c>
      <c r="G150" s="31" t="s">
        <v>21</v>
      </c>
    </row>
    <row r="151" spans="1:7" ht="12.95" customHeight="1">
      <c r="A151" s="9"/>
      <c r="B151" s="34" t="s">
        <v>2837</v>
      </c>
      <c r="C151" s="33" t="s">
        <v>2</v>
      </c>
      <c r="D151" s="35" t="s">
        <v>2</v>
      </c>
      <c r="E151" s="35" t="s">
        <v>2</v>
      </c>
      <c r="F151" s="35" t="s">
        <v>2</v>
      </c>
      <c r="G151" s="36" t="s">
        <v>2</v>
      </c>
    </row>
    <row r="152" spans="1:7" ht="12.95" customHeight="1">
      <c r="A152" s="37"/>
      <c r="B152" s="39" t="s">
        <v>19</v>
      </c>
      <c r="C152" s="38" t="s">
        <v>2</v>
      </c>
      <c r="D152" s="39" t="s">
        <v>2</v>
      </c>
      <c r="E152" s="39" t="s">
        <v>2</v>
      </c>
      <c r="F152" s="40" t="s">
        <v>21</v>
      </c>
      <c r="G152" s="41" t="s">
        <v>21</v>
      </c>
    </row>
    <row r="153" spans="1:7" ht="12.95" customHeight="1">
      <c r="A153" s="9"/>
      <c r="B153" s="26" t="s">
        <v>22</v>
      </c>
      <c r="C153" s="32" t="s">
        <v>2</v>
      </c>
      <c r="D153" s="29" t="s">
        <v>2</v>
      </c>
      <c r="E153" s="42" t="s">
        <v>2</v>
      </c>
      <c r="F153" s="43">
        <v>9214.06</v>
      </c>
      <c r="G153" s="44">
        <v>0.1666</v>
      </c>
    </row>
    <row r="154" spans="1:7" ht="12.95" customHeight="1">
      <c r="A154" s="9"/>
      <c r="B154" s="17" t="s">
        <v>23</v>
      </c>
      <c r="C154" s="16" t="s">
        <v>2</v>
      </c>
      <c r="D154" s="18" t="s">
        <v>2</v>
      </c>
      <c r="E154" s="18" t="s">
        <v>2</v>
      </c>
      <c r="F154" s="18" t="s">
        <v>2</v>
      </c>
      <c r="G154" s="19" t="s">
        <v>2</v>
      </c>
    </row>
    <row r="155" spans="1:7" ht="12.95" customHeight="1">
      <c r="A155" s="9"/>
      <c r="B155" s="17" t="s">
        <v>420</v>
      </c>
      <c r="C155" s="16" t="s">
        <v>2</v>
      </c>
      <c r="D155" s="18" t="s">
        <v>2</v>
      </c>
      <c r="E155" s="18" t="s">
        <v>2</v>
      </c>
      <c r="F155" s="18" t="s">
        <v>2</v>
      </c>
      <c r="G155" s="19" t="s">
        <v>2</v>
      </c>
    </row>
    <row r="156" spans="1:7" ht="12.95" customHeight="1">
      <c r="A156" s="10" t="s">
        <v>2</v>
      </c>
      <c r="B156" s="21" t="s">
        <v>421</v>
      </c>
      <c r="C156" s="16" t="s">
        <v>2</v>
      </c>
      <c r="D156" s="18" t="s">
        <v>2</v>
      </c>
      <c r="E156" s="46" t="s">
        <v>2</v>
      </c>
      <c r="F156" s="23">
        <v>690.21</v>
      </c>
      <c r="G156" s="24">
        <v>1.2500000000000001E-2</v>
      </c>
    </row>
    <row r="157" spans="1:7" ht="12.95" customHeight="1">
      <c r="A157" s="9"/>
      <c r="B157" s="26" t="s">
        <v>22</v>
      </c>
      <c r="C157" s="32" t="s">
        <v>2</v>
      </c>
      <c r="D157" s="29" t="s">
        <v>2</v>
      </c>
      <c r="E157" s="42" t="s">
        <v>2</v>
      </c>
      <c r="F157" s="43">
        <v>690.21</v>
      </c>
      <c r="G157" s="44">
        <v>1.2500000000000001E-2</v>
      </c>
    </row>
    <row r="158" spans="1:7" ht="12.95" customHeight="1">
      <c r="A158" s="9"/>
      <c r="B158" s="17" t="s">
        <v>1754</v>
      </c>
      <c r="C158" s="16" t="s">
        <v>2</v>
      </c>
      <c r="D158" s="45" t="s">
        <v>160</v>
      </c>
      <c r="E158" s="18" t="s">
        <v>2</v>
      </c>
      <c r="F158" s="18" t="s">
        <v>2</v>
      </c>
      <c r="G158" s="19" t="s">
        <v>2</v>
      </c>
    </row>
    <row r="159" spans="1:7" ht="12.95" customHeight="1">
      <c r="A159" s="20" t="s">
        <v>1796</v>
      </c>
      <c r="B159" s="21" t="s">
        <v>162</v>
      </c>
      <c r="C159" s="16" t="s">
        <v>2</v>
      </c>
      <c r="D159" s="18" t="s">
        <v>1797</v>
      </c>
      <c r="E159" s="46" t="s">
        <v>2</v>
      </c>
      <c r="F159" s="23">
        <v>3000</v>
      </c>
      <c r="G159" s="24">
        <v>5.4199999999999998E-2</v>
      </c>
    </row>
    <row r="160" spans="1:7" ht="12.95" customHeight="1">
      <c r="A160" s="20" t="s">
        <v>1763</v>
      </c>
      <c r="B160" s="21" t="s">
        <v>162</v>
      </c>
      <c r="C160" s="16" t="s">
        <v>2</v>
      </c>
      <c r="D160" s="18" t="s">
        <v>1764</v>
      </c>
      <c r="E160" s="46" t="s">
        <v>2</v>
      </c>
      <c r="F160" s="23">
        <v>1500</v>
      </c>
      <c r="G160" s="24">
        <v>2.7099999999999999E-2</v>
      </c>
    </row>
    <row r="161" spans="1:7" ht="12.95" customHeight="1">
      <c r="A161" s="20" t="s">
        <v>1759</v>
      </c>
      <c r="B161" s="21" t="s">
        <v>1760</v>
      </c>
      <c r="C161" s="16" t="s">
        <v>2</v>
      </c>
      <c r="D161" s="18" t="s">
        <v>1761</v>
      </c>
      <c r="E161" s="46" t="s">
        <v>2</v>
      </c>
      <c r="F161" s="23">
        <v>1500</v>
      </c>
      <c r="G161" s="24">
        <v>2.7099999999999999E-2</v>
      </c>
    </row>
    <row r="162" spans="1:7" ht="12.95" customHeight="1">
      <c r="A162" s="20" t="s">
        <v>1798</v>
      </c>
      <c r="B162" s="21" t="s">
        <v>162</v>
      </c>
      <c r="C162" s="16" t="s">
        <v>2</v>
      </c>
      <c r="D162" s="18" t="s">
        <v>1799</v>
      </c>
      <c r="E162" s="46" t="s">
        <v>2</v>
      </c>
      <c r="F162" s="23">
        <v>1000</v>
      </c>
      <c r="G162" s="24">
        <v>1.8100000000000002E-2</v>
      </c>
    </row>
    <row r="163" spans="1:7" ht="12.95" customHeight="1">
      <c r="A163" s="20" t="s">
        <v>1800</v>
      </c>
      <c r="B163" s="21" t="s">
        <v>162</v>
      </c>
      <c r="C163" s="16" t="s">
        <v>2</v>
      </c>
      <c r="D163" s="18" t="s">
        <v>1801</v>
      </c>
      <c r="E163" s="46" t="s">
        <v>2</v>
      </c>
      <c r="F163" s="23">
        <v>99</v>
      </c>
      <c r="G163" s="24">
        <v>1.8E-3</v>
      </c>
    </row>
    <row r="164" spans="1:7" ht="12.95" customHeight="1">
      <c r="A164" s="20" t="s">
        <v>1802</v>
      </c>
      <c r="B164" s="21" t="s">
        <v>162</v>
      </c>
      <c r="C164" s="16" t="s">
        <v>2</v>
      </c>
      <c r="D164" s="18" t="s">
        <v>1803</v>
      </c>
      <c r="E164" s="46" t="s">
        <v>2</v>
      </c>
      <c r="F164" s="23">
        <v>99</v>
      </c>
      <c r="G164" s="24">
        <v>1.8E-3</v>
      </c>
    </row>
    <row r="165" spans="1:7" ht="12.95" customHeight="1">
      <c r="A165" s="20" t="s">
        <v>1804</v>
      </c>
      <c r="B165" s="21" t="s">
        <v>162</v>
      </c>
      <c r="C165" s="16" t="s">
        <v>2</v>
      </c>
      <c r="D165" s="18" t="s">
        <v>1805</v>
      </c>
      <c r="E165" s="46" t="s">
        <v>2</v>
      </c>
      <c r="F165" s="23">
        <v>99</v>
      </c>
      <c r="G165" s="24">
        <v>1.8E-3</v>
      </c>
    </row>
    <row r="166" spans="1:7" ht="12.95" customHeight="1">
      <c r="A166" s="20" t="s">
        <v>1806</v>
      </c>
      <c r="B166" s="21" t="s">
        <v>162</v>
      </c>
      <c r="C166" s="16" t="s">
        <v>2</v>
      </c>
      <c r="D166" s="18" t="s">
        <v>1803</v>
      </c>
      <c r="E166" s="46" t="s">
        <v>2</v>
      </c>
      <c r="F166" s="23">
        <v>99</v>
      </c>
      <c r="G166" s="24">
        <v>1.8E-3</v>
      </c>
    </row>
    <row r="167" spans="1:7" ht="12.95" customHeight="1">
      <c r="A167" s="20" t="s">
        <v>1807</v>
      </c>
      <c r="B167" s="21" t="s">
        <v>162</v>
      </c>
      <c r="C167" s="16" t="s">
        <v>2</v>
      </c>
      <c r="D167" s="18" t="s">
        <v>1801</v>
      </c>
      <c r="E167" s="46" t="s">
        <v>2</v>
      </c>
      <c r="F167" s="23">
        <v>99</v>
      </c>
      <c r="G167" s="24">
        <v>1.8E-3</v>
      </c>
    </row>
    <row r="168" spans="1:7" ht="12.95" customHeight="1">
      <c r="A168" s="20" t="s">
        <v>1808</v>
      </c>
      <c r="B168" s="21" t="s">
        <v>162</v>
      </c>
      <c r="C168" s="16" t="s">
        <v>2</v>
      </c>
      <c r="D168" s="18" t="s">
        <v>1809</v>
      </c>
      <c r="E168" s="46" t="s">
        <v>2</v>
      </c>
      <c r="F168" s="23">
        <v>99</v>
      </c>
      <c r="G168" s="24">
        <v>1.8E-3</v>
      </c>
    </row>
    <row r="169" spans="1:7" ht="12.95" customHeight="1">
      <c r="A169" s="20" t="s">
        <v>1810</v>
      </c>
      <c r="B169" s="21" t="s">
        <v>162</v>
      </c>
      <c r="C169" s="16" t="s">
        <v>2</v>
      </c>
      <c r="D169" s="18" t="s">
        <v>1811</v>
      </c>
      <c r="E169" s="46" t="s">
        <v>2</v>
      </c>
      <c r="F169" s="23">
        <v>99</v>
      </c>
      <c r="G169" s="24">
        <v>1.8E-3</v>
      </c>
    </row>
    <row r="170" spans="1:7" ht="12.95" customHeight="1">
      <c r="A170" s="20" t="s">
        <v>1812</v>
      </c>
      <c r="B170" s="21" t="s">
        <v>162</v>
      </c>
      <c r="C170" s="16" t="s">
        <v>2</v>
      </c>
      <c r="D170" s="18" t="s">
        <v>1797</v>
      </c>
      <c r="E170" s="46" t="s">
        <v>2</v>
      </c>
      <c r="F170" s="23">
        <v>99</v>
      </c>
      <c r="G170" s="24">
        <v>1.8E-3</v>
      </c>
    </row>
    <row r="171" spans="1:7" ht="12.95" customHeight="1">
      <c r="A171" s="20" t="s">
        <v>1813</v>
      </c>
      <c r="B171" s="21" t="s">
        <v>162</v>
      </c>
      <c r="C171" s="16" t="s">
        <v>2</v>
      </c>
      <c r="D171" s="18" t="s">
        <v>1814</v>
      </c>
      <c r="E171" s="46" t="s">
        <v>2</v>
      </c>
      <c r="F171" s="23">
        <v>99</v>
      </c>
      <c r="G171" s="24">
        <v>1.8E-3</v>
      </c>
    </row>
    <row r="172" spans="1:7" ht="12.95" customHeight="1">
      <c r="A172" s="20" t="s">
        <v>1815</v>
      </c>
      <c r="B172" s="21" t="s">
        <v>162</v>
      </c>
      <c r="C172" s="16" t="s">
        <v>2</v>
      </c>
      <c r="D172" s="18" t="s">
        <v>1816</v>
      </c>
      <c r="E172" s="46" t="s">
        <v>2</v>
      </c>
      <c r="F172" s="23">
        <v>99</v>
      </c>
      <c r="G172" s="24">
        <v>1.8E-3</v>
      </c>
    </row>
    <row r="173" spans="1:7" ht="12.95" customHeight="1">
      <c r="A173" s="20" t="s">
        <v>1817</v>
      </c>
      <c r="B173" s="21" t="s">
        <v>162</v>
      </c>
      <c r="C173" s="16" t="s">
        <v>2</v>
      </c>
      <c r="D173" s="18" t="s">
        <v>1805</v>
      </c>
      <c r="E173" s="46" t="s">
        <v>2</v>
      </c>
      <c r="F173" s="23">
        <v>99</v>
      </c>
      <c r="G173" s="24">
        <v>1.8E-3</v>
      </c>
    </row>
    <row r="174" spans="1:7" ht="12.95" customHeight="1">
      <c r="A174" s="20" t="s">
        <v>1818</v>
      </c>
      <c r="B174" s="21" t="s">
        <v>162</v>
      </c>
      <c r="C174" s="16" t="s">
        <v>2</v>
      </c>
      <c r="D174" s="18" t="s">
        <v>1803</v>
      </c>
      <c r="E174" s="46" t="s">
        <v>2</v>
      </c>
      <c r="F174" s="23">
        <v>99</v>
      </c>
      <c r="G174" s="24">
        <v>1.8E-3</v>
      </c>
    </row>
    <row r="175" spans="1:7" ht="12.95" customHeight="1">
      <c r="A175" s="20" t="s">
        <v>1819</v>
      </c>
      <c r="B175" s="21" t="s">
        <v>162</v>
      </c>
      <c r="C175" s="16" t="s">
        <v>2</v>
      </c>
      <c r="D175" s="18" t="s">
        <v>1820</v>
      </c>
      <c r="E175" s="46" t="s">
        <v>2</v>
      </c>
      <c r="F175" s="23">
        <v>99</v>
      </c>
      <c r="G175" s="24">
        <v>1.8E-3</v>
      </c>
    </row>
    <row r="176" spans="1:7" ht="12.95" customHeight="1">
      <c r="A176" s="20" t="s">
        <v>1821</v>
      </c>
      <c r="B176" s="21" t="s">
        <v>162</v>
      </c>
      <c r="C176" s="16" t="s">
        <v>2</v>
      </c>
      <c r="D176" s="18" t="s">
        <v>1822</v>
      </c>
      <c r="E176" s="46" t="s">
        <v>2</v>
      </c>
      <c r="F176" s="23">
        <v>99</v>
      </c>
      <c r="G176" s="24">
        <v>1.8E-3</v>
      </c>
    </row>
    <row r="177" spans="1:7" ht="12.95" customHeight="1">
      <c r="A177" s="20" t="s">
        <v>1823</v>
      </c>
      <c r="B177" s="21" t="s">
        <v>162</v>
      </c>
      <c r="C177" s="16" t="s">
        <v>2</v>
      </c>
      <c r="D177" s="18" t="s">
        <v>1805</v>
      </c>
      <c r="E177" s="46" t="s">
        <v>2</v>
      </c>
      <c r="F177" s="23">
        <v>99</v>
      </c>
      <c r="G177" s="24">
        <v>1.8E-3</v>
      </c>
    </row>
    <row r="178" spans="1:7" ht="12.95" customHeight="1">
      <c r="A178" s="20" t="s">
        <v>1824</v>
      </c>
      <c r="B178" s="21" t="s">
        <v>162</v>
      </c>
      <c r="C178" s="16" t="s">
        <v>2</v>
      </c>
      <c r="D178" s="18" t="s">
        <v>1820</v>
      </c>
      <c r="E178" s="46" t="s">
        <v>2</v>
      </c>
      <c r="F178" s="23">
        <v>99</v>
      </c>
      <c r="G178" s="24">
        <v>1.8E-3</v>
      </c>
    </row>
    <row r="179" spans="1:7" ht="12.95" customHeight="1">
      <c r="A179" s="9"/>
      <c r="B179" s="26" t="s">
        <v>22</v>
      </c>
      <c r="C179" s="32" t="s">
        <v>2</v>
      </c>
      <c r="D179" s="29" t="s">
        <v>2</v>
      </c>
      <c r="E179" s="42" t="s">
        <v>2</v>
      </c>
      <c r="F179" s="43">
        <v>8584</v>
      </c>
      <c r="G179" s="44">
        <v>0.15529999999999999</v>
      </c>
    </row>
    <row r="180" spans="1:7" ht="12.95" customHeight="1">
      <c r="A180" s="9"/>
      <c r="B180" s="26" t="s">
        <v>170</v>
      </c>
      <c r="C180" s="32" t="s">
        <v>2</v>
      </c>
      <c r="D180" s="29" t="s">
        <v>2</v>
      </c>
      <c r="E180" s="42" t="s">
        <v>2</v>
      </c>
      <c r="F180" s="43">
        <f>33907.93+3065-37565.06</f>
        <v>-592.12999999999738</v>
      </c>
      <c r="G180" s="44">
        <f>+F180/F181</f>
        <v>-1.0704430819132596E-2</v>
      </c>
    </row>
    <row r="181" spans="1:7" ht="12.95" customHeight="1" thickBot="1">
      <c r="A181" s="9"/>
      <c r="B181" s="48" t="s">
        <v>171</v>
      </c>
      <c r="C181" s="47" t="s">
        <v>2</v>
      </c>
      <c r="D181" s="49" t="s">
        <v>2</v>
      </c>
      <c r="E181" s="49" t="s">
        <v>2</v>
      </c>
      <c r="F181" s="50">
        <v>55316.346100499999</v>
      </c>
      <c r="G181" s="51">
        <v>1</v>
      </c>
    </row>
    <row r="182" spans="1:7" ht="12.95" customHeight="1">
      <c r="A182" s="9"/>
      <c r="B182" s="10" t="s">
        <v>2</v>
      </c>
      <c r="C182" s="9"/>
      <c r="D182" s="9"/>
      <c r="E182" s="9"/>
      <c r="F182" s="9"/>
      <c r="G182" s="9"/>
    </row>
    <row r="183" spans="1:7" ht="12.95" customHeight="1">
      <c r="A183" s="9"/>
      <c r="B183" s="52" t="s">
        <v>2</v>
      </c>
      <c r="C183" s="9"/>
      <c r="D183" s="9"/>
      <c r="E183" s="9"/>
      <c r="F183" s="65"/>
      <c r="G183" s="65"/>
    </row>
    <row r="184" spans="1:7" ht="12.95" customHeight="1">
      <c r="A184" s="9"/>
      <c r="B184" s="52" t="s">
        <v>172</v>
      </c>
      <c r="C184" s="9"/>
      <c r="D184" s="9"/>
      <c r="E184" s="9"/>
      <c r="F184" s="9"/>
      <c r="G184" s="9"/>
    </row>
    <row r="185" spans="1:7" ht="12.95" customHeight="1">
      <c r="A185" s="9"/>
      <c r="B185" s="52" t="s">
        <v>2</v>
      </c>
      <c r="C185" s="9"/>
      <c r="D185" s="9"/>
      <c r="E185" s="9"/>
      <c r="F185" s="9"/>
      <c r="G185" s="9"/>
    </row>
    <row r="186" spans="1:7" ht="26.1" customHeight="1">
      <c r="A186" s="9"/>
      <c r="B186" s="62"/>
      <c r="C186" s="9"/>
      <c r="E186" s="9"/>
      <c r="F186" s="9"/>
      <c r="G186" s="9"/>
    </row>
    <row r="187" spans="1:7" ht="12.95" customHeight="1">
      <c r="A187" s="9"/>
      <c r="B187" s="52" t="s">
        <v>2</v>
      </c>
      <c r="C187" s="9"/>
      <c r="D187" s="9"/>
      <c r="E187" s="9"/>
      <c r="F187" s="9"/>
      <c r="G18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16"/>
  <sheetViews>
    <sheetView showGridLines="0" zoomScaleNormal="100" workbookViewId="0"/>
  </sheetViews>
  <sheetFormatPr defaultRowHeight="12.75"/>
  <cols>
    <col min="1" max="1" width="11.57031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Classic Equity Fund (CEF)</v>
      </c>
      <c r="C4" s="79"/>
      <c r="D4" s="79"/>
      <c r="E4" s="79"/>
      <c r="F4" s="79"/>
      <c r="G4" s="79"/>
    </row>
    <row r="5" spans="1:7" s="8" customFormat="1" ht="15.95" customHeight="1">
      <c r="A5" s="63" t="s">
        <v>1825</v>
      </c>
      <c r="B5" s="64" t="s">
        <v>2850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552561</v>
      </c>
      <c r="F11" s="23">
        <v>9977.59</v>
      </c>
      <c r="G11" s="24">
        <v>5.8999999999999997E-2</v>
      </c>
    </row>
    <row r="12" spans="1:7" ht="12.95" customHeight="1">
      <c r="A12" s="20" t="s">
        <v>1119</v>
      </c>
      <c r="B12" s="21" t="s">
        <v>1121</v>
      </c>
      <c r="C12" s="16" t="s">
        <v>1120</v>
      </c>
      <c r="D12" s="18" t="s">
        <v>1015</v>
      </c>
      <c r="E12" s="22">
        <v>2362876</v>
      </c>
      <c r="F12" s="23">
        <v>6103.31</v>
      </c>
      <c r="G12" s="24">
        <v>3.61E-2</v>
      </c>
    </row>
    <row r="13" spans="1:7" ht="12.95" customHeight="1">
      <c r="A13" s="20" t="s">
        <v>1070</v>
      </c>
      <c r="B13" s="21" t="s">
        <v>1072</v>
      </c>
      <c r="C13" s="16" t="s">
        <v>1071</v>
      </c>
      <c r="D13" s="18" t="s">
        <v>1073</v>
      </c>
      <c r="E13" s="22">
        <v>600000</v>
      </c>
      <c r="F13" s="23">
        <v>4685.3999999999996</v>
      </c>
      <c r="G13" s="24">
        <v>2.7699999999999999E-2</v>
      </c>
    </row>
    <row r="14" spans="1:7" ht="12.95" customHeight="1">
      <c r="A14" s="20" t="s">
        <v>1828</v>
      </c>
      <c r="B14" s="21" t="s">
        <v>1760</v>
      </c>
      <c r="C14" s="16" t="s">
        <v>1829</v>
      </c>
      <c r="D14" s="18" t="s">
        <v>1004</v>
      </c>
      <c r="E14" s="22">
        <v>277948</v>
      </c>
      <c r="F14" s="23">
        <v>4675.6400000000003</v>
      </c>
      <c r="G14" s="24">
        <v>2.7699999999999999E-2</v>
      </c>
    </row>
    <row r="15" spans="1:7" ht="12.95" customHeight="1">
      <c r="A15" s="20" t="s">
        <v>1023</v>
      </c>
      <c r="B15" s="21" t="s">
        <v>1025</v>
      </c>
      <c r="C15" s="16" t="s">
        <v>1024</v>
      </c>
      <c r="D15" s="18" t="s">
        <v>1004</v>
      </c>
      <c r="E15" s="22">
        <v>460294</v>
      </c>
      <c r="F15" s="23">
        <v>4613.3</v>
      </c>
      <c r="G15" s="24">
        <v>2.7300000000000001E-2</v>
      </c>
    </row>
    <row r="16" spans="1:7" ht="12.95" customHeight="1">
      <c r="A16" s="20" t="s">
        <v>1215</v>
      </c>
      <c r="B16" s="21" t="s">
        <v>1217</v>
      </c>
      <c r="C16" s="16" t="s">
        <v>1216</v>
      </c>
      <c r="D16" s="18" t="s">
        <v>1179</v>
      </c>
      <c r="E16" s="22">
        <v>367140</v>
      </c>
      <c r="F16" s="23">
        <v>4192.92</v>
      </c>
      <c r="G16" s="24">
        <v>2.4799999999999999E-2</v>
      </c>
    </row>
    <row r="17" spans="1:7" ht="12.95" customHeight="1">
      <c r="A17" s="20" t="s">
        <v>1830</v>
      </c>
      <c r="B17" s="21" t="s">
        <v>1832</v>
      </c>
      <c r="C17" s="16" t="s">
        <v>1831</v>
      </c>
      <c r="D17" s="18" t="s">
        <v>1833</v>
      </c>
      <c r="E17" s="22">
        <v>706545</v>
      </c>
      <c r="F17" s="23">
        <v>3719.96</v>
      </c>
      <c r="G17" s="24">
        <v>2.1999999999999999E-2</v>
      </c>
    </row>
    <row r="18" spans="1:7" ht="12.95" customHeight="1">
      <c r="A18" s="20" t="s">
        <v>993</v>
      </c>
      <c r="B18" s="21" t="s">
        <v>995</v>
      </c>
      <c r="C18" s="16" t="s">
        <v>994</v>
      </c>
      <c r="D18" s="18" t="s">
        <v>996</v>
      </c>
      <c r="E18" s="22">
        <v>400000</v>
      </c>
      <c r="F18" s="23">
        <v>3599.6</v>
      </c>
      <c r="G18" s="24">
        <v>2.1299999999999999E-2</v>
      </c>
    </row>
    <row r="19" spans="1:7" ht="12.95" customHeight="1">
      <c r="A19" s="20" t="s">
        <v>1037</v>
      </c>
      <c r="B19" s="21" t="s">
        <v>1039</v>
      </c>
      <c r="C19" s="16" t="s">
        <v>1038</v>
      </c>
      <c r="D19" s="18" t="s">
        <v>1040</v>
      </c>
      <c r="E19" s="22">
        <v>93137</v>
      </c>
      <c r="F19" s="23">
        <v>3515.5</v>
      </c>
      <c r="G19" s="24">
        <v>2.0799999999999999E-2</v>
      </c>
    </row>
    <row r="20" spans="1:7" ht="12.95" customHeight="1">
      <c r="A20" s="20" t="s">
        <v>1206</v>
      </c>
      <c r="B20" s="21" t="s">
        <v>1208</v>
      </c>
      <c r="C20" s="16" t="s">
        <v>1207</v>
      </c>
      <c r="D20" s="18" t="s">
        <v>1019</v>
      </c>
      <c r="E20" s="22">
        <v>199364</v>
      </c>
      <c r="F20" s="23">
        <v>3473.22</v>
      </c>
      <c r="G20" s="24">
        <v>2.0500000000000001E-2</v>
      </c>
    </row>
    <row r="21" spans="1:7" ht="12.95" customHeight="1">
      <c r="A21" s="20" t="s">
        <v>1142</v>
      </c>
      <c r="B21" s="21" t="s">
        <v>1144</v>
      </c>
      <c r="C21" s="16" t="s">
        <v>1143</v>
      </c>
      <c r="D21" s="18" t="s">
        <v>1004</v>
      </c>
      <c r="E21" s="22">
        <v>665318</v>
      </c>
      <c r="F21" s="23">
        <v>3387.47</v>
      </c>
      <c r="G21" s="24">
        <v>0.02</v>
      </c>
    </row>
    <row r="22" spans="1:7" ht="12.95" customHeight="1">
      <c r="A22" s="20" t="s">
        <v>1009</v>
      </c>
      <c r="B22" s="21" t="s">
        <v>1011</v>
      </c>
      <c r="C22" s="16" t="s">
        <v>1010</v>
      </c>
      <c r="D22" s="18" t="s">
        <v>1004</v>
      </c>
      <c r="E22" s="22">
        <v>1051994</v>
      </c>
      <c r="F22" s="23">
        <v>2909.82</v>
      </c>
      <c r="G22" s="24">
        <v>1.72E-2</v>
      </c>
    </row>
    <row r="23" spans="1:7" ht="12.95" customHeight="1">
      <c r="A23" s="20" t="s">
        <v>1314</v>
      </c>
      <c r="B23" s="21" t="s">
        <v>1316</v>
      </c>
      <c r="C23" s="16" t="s">
        <v>1315</v>
      </c>
      <c r="D23" s="18" t="s">
        <v>1029</v>
      </c>
      <c r="E23" s="22">
        <v>1672856</v>
      </c>
      <c r="F23" s="23">
        <v>2801.2</v>
      </c>
      <c r="G23" s="24">
        <v>1.66E-2</v>
      </c>
    </row>
    <row r="24" spans="1:7" ht="12.95" customHeight="1">
      <c r="A24" s="20" t="s">
        <v>1834</v>
      </c>
      <c r="B24" s="21" t="s">
        <v>165</v>
      </c>
      <c r="C24" s="16" t="s">
        <v>1835</v>
      </c>
      <c r="D24" s="18" t="s">
        <v>1004</v>
      </c>
      <c r="E24" s="22">
        <v>537796</v>
      </c>
      <c r="F24" s="23">
        <v>2726.36</v>
      </c>
      <c r="G24" s="24">
        <v>1.61E-2</v>
      </c>
    </row>
    <row r="25" spans="1:7" ht="12.95" customHeight="1">
      <c r="A25" s="20" t="s">
        <v>1139</v>
      </c>
      <c r="B25" s="21" t="s">
        <v>1141</v>
      </c>
      <c r="C25" s="16" t="s">
        <v>1140</v>
      </c>
      <c r="D25" s="18" t="s">
        <v>1073</v>
      </c>
      <c r="E25" s="22">
        <v>661506</v>
      </c>
      <c r="F25" s="23">
        <v>2649.33</v>
      </c>
      <c r="G25" s="24">
        <v>1.5699999999999999E-2</v>
      </c>
    </row>
    <row r="26" spans="1:7" ht="12.95" customHeight="1">
      <c r="A26" s="20" t="s">
        <v>1836</v>
      </c>
      <c r="B26" s="21" t="s">
        <v>1838</v>
      </c>
      <c r="C26" s="16" t="s">
        <v>1837</v>
      </c>
      <c r="D26" s="18" t="s">
        <v>1132</v>
      </c>
      <c r="E26" s="22">
        <v>4190</v>
      </c>
      <c r="F26" s="23">
        <v>2639.92</v>
      </c>
      <c r="G26" s="24">
        <v>1.5599999999999999E-2</v>
      </c>
    </row>
    <row r="27" spans="1:7" ht="12.95" customHeight="1">
      <c r="A27" s="20" t="s">
        <v>1103</v>
      </c>
      <c r="B27" s="21" t="s">
        <v>1105</v>
      </c>
      <c r="C27" s="16" t="s">
        <v>1104</v>
      </c>
      <c r="D27" s="18" t="s">
        <v>1106</v>
      </c>
      <c r="E27" s="22">
        <v>828266</v>
      </c>
      <c r="F27" s="23">
        <v>2602.83</v>
      </c>
      <c r="G27" s="24">
        <v>1.54E-2</v>
      </c>
    </row>
    <row r="28" spans="1:7" ht="12.95" customHeight="1">
      <c r="A28" s="20" t="s">
        <v>1370</v>
      </c>
      <c r="B28" s="21" t="s">
        <v>1372</v>
      </c>
      <c r="C28" s="16" t="s">
        <v>1371</v>
      </c>
      <c r="D28" s="18" t="s">
        <v>1087</v>
      </c>
      <c r="E28" s="22">
        <v>1100003</v>
      </c>
      <c r="F28" s="23">
        <v>2543.21</v>
      </c>
      <c r="G28" s="24">
        <v>1.4999999999999999E-2</v>
      </c>
    </row>
    <row r="29" spans="1:7" ht="12.95" customHeight="1">
      <c r="A29" s="20" t="s">
        <v>1839</v>
      </c>
      <c r="B29" s="21" t="s">
        <v>1841</v>
      </c>
      <c r="C29" s="16" t="s">
        <v>1840</v>
      </c>
      <c r="D29" s="18" t="s">
        <v>1833</v>
      </c>
      <c r="E29" s="22">
        <v>752930</v>
      </c>
      <c r="F29" s="23">
        <v>2535.4899999999998</v>
      </c>
      <c r="G29" s="24">
        <v>1.4999999999999999E-2</v>
      </c>
    </row>
    <row r="30" spans="1:7" ht="12.95" customHeight="1">
      <c r="A30" s="20" t="s">
        <v>1346</v>
      </c>
      <c r="B30" s="21" t="s">
        <v>1348</v>
      </c>
      <c r="C30" s="16" t="s">
        <v>1347</v>
      </c>
      <c r="D30" s="18" t="s">
        <v>1132</v>
      </c>
      <c r="E30" s="22">
        <v>147423</v>
      </c>
      <c r="F30" s="23">
        <v>2527.71</v>
      </c>
      <c r="G30" s="24">
        <v>1.49E-2</v>
      </c>
    </row>
    <row r="31" spans="1:7" ht="12.95" customHeight="1">
      <c r="A31" s="20" t="s">
        <v>1060</v>
      </c>
      <c r="B31" s="21" t="s">
        <v>1062</v>
      </c>
      <c r="C31" s="16" t="s">
        <v>1061</v>
      </c>
      <c r="D31" s="18" t="s">
        <v>1040</v>
      </c>
      <c r="E31" s="22">
        <v>30662</v>
      </c>
      <c r="F31" s="23">
        <v>2446.2800000000002</v>
      </c>
      <c r="G31" s="24">
        <v>1.4500000000000001E-2</v>
      </c>
    </row>
    <row r="32" spans="1:7" ht="12.95" customHeight="1">
      <c r="A32" s="20" t="s">
        <v>1842</v>
      </c>
      <c r="B32" s="21" t="s">
        <v>1844</v>
      </c>
      <c r="C32" s="16" t="s">
        <v>1843</v>
      </c>
      <c r="D32" s="18" t="s">
        <v>1029</v>
      </c>
      <c r="E32" s="22">
        <v>653471</v>
      </c>
      <c r="F32" s="23">
        <v>2405.4299999999998</v>
      </c>
      <c r="G32" s="24">
        <v>1.4200000000000001E-2</v>
      </c>
    </row>
    <row r="33" spans="1:7" ht="12.95" customHeight="1">
      <c r="A33" s="20" t="s">
        <v>1845</v>
      </c>
      <c r="B33" s="21" t="s">
        <v>1847</v>
      </c>
      <c r="C33" s="16" t="s">
        <v>1846</v>
      </c>
      <c r="D33" s="18" t="s">
        <v>1132</v>
      </c>
      <c r="E33" s="22">
        <v>261498</v>
      </c>
      <c r="F33" s="23">
        <v>2165.86</v>
      </c>
      <c r="G33" s="24">
        <v>1.2800000000000001E-2</v>
      </c>
    </row>
    <row r="34" spans="1:7" ht="12.95" customHeight="1">
      <c r="A34" s="20" t="s">
        <v>1034</v>
      </c>
      <c r="B34" s="21" t="s">
        <v>1036</v>
      </c>
      <c r="C34" s="16" t="s">
        <v>1035</v>
      </c>
      <c r="D34" s="18" t="s">
        <v>1004</v>
      </c>
      <c r="E34" s="22">
        <v>1920417</v>
      </c>
      <c r="F34" s="23">
        <v>2163.35</v>
      </c>
      <c r="G34" s="24">
        <v>1.2800000000000001E-2</v>
      </c>
    </row>
    <row r="35" spans="1:7" ht="12.95" customHeight="1">
      <c r="A35" s="20" t="s">
        <v>1848</v>
      </c>
      <c r="B35" s="21" t="s">
        <v>1850</v>
      </c>
      <c r="C35" s="16" t="s">
        <v>1849</v>
      </c>
      <c r="D35" s="18" t="s">
        <v>1332</v>
      </c>
      <c r="E35" s="22">
        <v>567214</v>
      </c>
      <c r="F35" s="23">
        <v>2108.33</v>
      </c>
      <c r="G35" s="24">
        <v>1.2500000000000001E-2</v>
      </c>
    </row>
    <row r="36" spans="1:7" ht="12.95" customHeight="1">
      <c r="A36" s="20" t="s">
        <v>1851</v>
      </c>
      <c r="B36" s="21" t="s">
        <v>1853</v>
      </c>
      <c r="C36" s="16" t="s">
        <v>1852</v>
      </c>
      <c r="D36" s="18" t="s">
        <v>1029</v>
      </c>
      <c r="E36" s="22">
        <v>1691037</v>
      </c>
      <c r="F36" s="23">
        <v>2097.73</v>
      </c>
      <c r="G36" s="24">
        <v>1.24E-2</v>
      </c>
    </row>
    <row r="37" spans="1:7" ht="12.95" customHeight="1">
      <c r="A37" s="20" t="s">
        <v>1355</v>
      </c>
      <c r="B37" s="21" t="s">
        <v>1357</v>
      </c>
      <c r="C37" s="16" t="s">
        <v>1356</v>
      </c>
      <c r="D37" s="18" t="s">
        <v>1033</v>
      </c>
      <c r="E37" s="22">
        <v>786779</v>
      </c>
      <c r="F37" s="23">
        <v>2096.37</v>
      </c>
      <c r="G37" s="24">
        <v>1.24E-2</v>
      </c>
    </row>
    <row r="38" spans="1:7" ht="12.95" customHeight="1">
      <c r="A38" s="20" t="s">
        <v>1349</v>
      </c>
      <c r="B38" s="21" t="s">
        <v>1351</v>
      </c>
      <c r="C38" s="16" t="s">
        <v>1350</v>
      </c>
      <c r="D38" s="18" t="s">
        <v>1205</v>
      </c>
      <c r="E38" s="22">
        <v>1271309</v>
      </c>
      <c r="F38" s="23">
        <v>2069.69</v>
      </c>
      <c r="G38" s="24">
        <v>1.2200000000000001E-2</v>
      </c>
    </row>
    <row r="39" spans="1:7" ht="12.95" customHeight="1">
      <c r="A39" s="20" t="s">
        <v>1395</v>
      </c>
      <c r="B39" s="21" t="s">
        <v>1397</v>
      </c>
      <c r="C39" s="16" t="s">
        <v>1396</v>
      </c>
      <c r="D39" s="18" t="s">
        <v>1040</v>
      </c>
      <c r="E39" s="22">
        <v>160852</v>
      </c>
      <c r="F39" s="23">
        <v>2017.49</v>
      </c>
      <c r="G39" s="24">
        <v>1.1900000000000001E-2</v>
      </c>
    </row>
    <row r="40" spans="1:7" ht="12.95" customHeight="1">
      <c r="A40" s="20" t="s">
        <v>1361</v>
      </c>
      <c r="B40" s="21" t="s">
        <v>1363</v>
      </c>
      <c r="C40" s="16" t="s">
        <v>1362</v>
      </c>
      <c r="D40" s="18" t="s">
        <v>1087</v>
      </c>
      <c r="E40" s="22">
        <v>469700</v>
      </c>
      <c r="F40" s="23">
        <v>1968.28</v>
      </c>
      <c r="G40" s="24">
        <v>1.1599999999999999E-2</v>
      </c>
    </row>
    <row r="41" spans="1:7" ht="12.95" customHeight="1">
      <c r="A41" s="20" t="s">
        <v>1854</v>
      </c>
      <c r="B41" s="21" t="s">
        <v>1856</v>
      </c>
      <c r="C41" s="16" t="s">
        <v>1855</v>
      </c>
      <c r="D41" s="18" t="s">
        <v>1000</v>
      </c>
      <c r="E41" s="22">
        <v>895369</v>
      </c>
      <c r="F41" s="23">
        <v>1865.95</v>
      </c>
      <c r="G41" s="24">
        <v>1.0999999999999999E-2</v>
      </c>
    </row>
    <row r="42" spans="1:7" ht="12.95" customHeight="1">
      <c r="A42" s="20" t="s">
        <v>1154</v>
      </c>
      <c r="B42" s="21" t="s">
        <v>1156</v>
      </c>
      <c r="C42" s="16" t="s">
        <v>1155</v>
      </c>
      <c r="D42" s="18" t="s">
        <v>1029</v>
      </c>
      <c r="E42" s="22">
        <v>869355</v>
      </c>
      <c r="F42" s="23">
        <v>1834.34</v>
      </c>
      <c r="G42" s="24">
        <v>1.0800000000000001E-2</v>
      </c>
    </row>
    <row r="43" spans="1:7" ht="12.95" customHeight="1">
      <c r="A43" s="20" t="s">
        <v>1145</v>
      </c>
      <c r="B43" s="21" t="s">
        <v>1147</v>
      </c>
      <c r="C43" s="16" t="s">
        <v>1146</v>
      </c>
      <c r="D43" s="18" t="s">
        <v>1073</v>
      </c>
      <c r="E43" s="22">
        <v>351354</v>
      </c>
      <c r="F43" s="23">
        <v>1655.93</v>
      </c>
      <c r="G43" s="24">
        <v>9.7999999999999997E-3</v>
      </c>
    </row>
    <row r="44" spans="1:7" ht="12.95" customHeight="1">
      <c r="A44" s="20" t="s">
        <v>1857</v>
      </c>
      <c r="B44" s="21" t="s">
        <v>1859</v>
      </c>
      <c r="C44" s="16" t="s">
        <v>1858</v>
      </c>
      <c r="D44" s="18" t="s">
        <v>996</v>
      </c>
      <c r="E44" s="22">
        <v>188204</v>
      </c>
      <c r="F44" s="23">
        <v>1646.41</v>
      </c>
      <c r="G44" s="24">
        <v>9.7000000000000003E-3</v>
      </c>
    </row>
    <row r="45" spans="1:7" ht="12.95" customHeight="1">
      <c r="A45" s="20" t="s">
        <v>1230</v>
      </c>
      <c r="B45" s="21" t="s">
        <v>1232</v>
      </c>
      <c r="C45" s="16" t="s">
        <v>1231</v>
      </c>
      <c r="D45" s="18" t="s">
        <v>1132</v>
      </c>
      <c r="E45" s="22">
        <v>663500</v>
      </c>
      <c r="F45" s="23">
        <v>1630.55</v>
      </c>
      <c r="G45" s="24">
        <v>9.5999999999999992E-3</v>
      </c>
    </row>
    <row r="46" spans="1:7" ht="12.95" customHeight="1">
      <c r="A46" s="20" t="s">
        <v>1097</v>
      </c>
      <c r="B46" s="21" t="s">
        <v>1099</v>
      </c>
      <c r="C46" s="16" t="s">
        <v>1098</v>
      </c>
      <c r="D46" s="18" t="s">
        <v>1019</v>
      </c>
      <c r="E46" s="22">
        <v>275000</v>
      </c>
      <c r="F46" s="23">
        <v>1624.98</v>
      </c>
      <c r="G46" s="24">
        <v>9.5999999999999992E-3</v>
      </c>
    </row>
    <row r="47" spans="1:7" ht="12.95" customHeight="1">
      <c r="A47" s="20" t="s">
        <v>1001</v>
      </c>
      <c r="B47" s="21" t="s">
        <v>1003</v>
      </c>
      <c r="C47" s="16" t="s">
        <v>1002</v>
      </c>
      <c r="D47" s="18" t="s">
        <v>1004</v>
      </c>
      <c r="E47" s="22">
        <v>636879</v>
      </c>
      <c r="F47" s="23">
        <v>1616.72</v>
      </c>
      <c r="G47" s="24">
        <v>9.5999999999999992E-3</v>
      </c>
    </row>
    <row r="48" spans="1:7" ht="12.95" customHeight="1">
      <c r="A48" s="20" t="s">
        <v>1005</v>
      </c>
      <c r="B48" s="21" t="s">
        <v>1007</v>
      </c>
      <c r="C48" s="16" t="s">
        <v>1006</v>
      </c>
      <c r="D48" s="18" t="s">
        <v>1008</v>
      </c>
      <c r="E48" s="22">
        <v>643452</v>
      </c>
      <c r="F48" s="23">
        <v>1598.66</v>
      </c>
      <c r="G48" s="24">
        <v>9.4999999999999998E-3</v>
      </c>
    </row>
    <row r="49" spans="1:7" ht="12.95" customHeight="1">
      <c r="A49" s="20" t="s">
        <v>1860</v>
      </c>
      <c r="B49" s="21" t="s">
        <v>1862</v>
      </c>
      <c r="C49" s="16" t="s">
        <v>1861</v>
      </c>
      <c r="D49" s="18" t="s">
        <v>1258</v>
      </c>
      <c r="E49" s="22">
        <v>116520</v>
      </c>
      <c r="F49" s="23">
        <v>1569.12</v>
      </c>
      <c r="G49" s="24">
        <v>9.2999999999999992E-3</v>
      </c>
    </row>
    <row r="50" spans="1:7" ht="12.95" customHeight="1">
      <c r="A50" s="20" t="s">
        <v>1233</v>
      </c>
      <c r="B50" s="21" t="s">
        <v>1235</v>
      </c>
      <c r="C50" s="16" t="s">
        <v>1234</v>
      </c>
      <c r="D50" s="18" t="s">
        <v>996</v>
      </c>
      <c r="E50" s="22">
        <v>1248803</v>
      </c>
      <c r="F50" s="23">
        <v>1510.43</v>
      </c>
      <c r="G50" s="24">
        <v>8.8999999999999999E-3</v>
      </c>
    </row>
    <row r="51" spans="1:7" ht="12.95" customHeight="1">
      <c r="A51" s="20" t="s">
        <v>1863</v>
      </c>
      <c r="B51" s="21" t="s">
        <v>1865</v>
      </c>
      <c r="C51" s="16" t="s">
        <v>1864</v>
      </c>
      <c r="D51" s="18" t="s">
        <v>1271</v>
      </c>
      <c r="E51" s="22">
        <v>769230</v>
      </c>
      <c r="F51" s="23">
        <v>1492.69</v>
      </c>
      <c r="G51" s="24">
        <v>8.8000000000000005E-3</v>
      </c>
    </row>
    <row r="52" spans="1:7" ht="12.95" customHeight="1">
      <c r="A52" s="20" t="s">
        <v>1866</v>
      </c>
      <c r="B52" s="21" t="s">
        <v>1868</v>
      </c>
      <c r="C52" s="16" t="s">
        <v>1867</v>
      </c>
      <c r="D52" s="18" t="s">
        <v>1332</v>
      </c>
      <c r="E52" s="22">
        <v>253178</v>
      </c>
      <c r="F52" s="23">
        <v>1490.97</v>
      </c>
      <c r="G52" s="24">
        <v>8.8000000000000005E-3</v>
      </c>
    </row>
    <row r="53" spans="1:7" ht="12.95" customHeight="1">
      <c r="A53" s="20" t="s">
        <v>1262</v>
      </c>
      <c r="B53" s="21" t="s">
        <v>1264</v>
      </c>
      <c r="C53" s="16" t="s">
        <v>1263</v>
      </c>
      <c r="D53" s="18" t="s">
        <v>1114</v>
      </c>
      <c r="E53" s="22">
        <v>548834</v>
      </c>
      <c r="F53" s="23">
        <v>1486.52</v>
      </c>
      <c r="G53" s="24">
        <v>8.8000000000000005E-3</v>
      </c>
    </row>
    <row r="54" spans="1:7" ht="12.95" customHeight="1">
      <c r="A54" s="20" t="s">
        <v>1183</v>
      </c>
      <c r="B54" s="21" t="s">
        <v>1185</v>
      </c>
      <c r="C54" s="16" t="s">
        <v>1184</v>
      </c>
      <c r="D54" s="18" t="s">
        <v>1000</v>
      </c>
      <c r="E54" s="22">
        <v>309263</v>
      </c>
      <c r="F54" s="23">
        <v>1454.62</v>
      </c>
      <c r="G54" s="24">
        <v>8.6E-3</v>
      </c>
    </row>
    <row r="55" spans="1:7" ht="12.95" customHeight="1">
      <c r="A55" s="20" t="s">
        <v>1048</v>
      </c>
      <c r="B55" s="21" t="s">
        <v>1050</v>
      </c>
      <c r="C55" s="16" t="s">
        <v>1049</v>
      </c>
      <c r="D55" s="18" t="s">
        <v>1000</v>
      </c>
      <c r="E55" s="22">
        <v>274156</v>
      </c>
      <c r="F55" s="23">
        <v>1379.69</v>
      </c>
      <c r="G55" s="24">
        <v>8.2000000000000007E-3</v>
      </c>
    </row>
    <row r="56" spans="1:7" ht="12.95" customHeight="1">
      <c r="A56" s="20" t="s">
        <v>1869</v>
      </c>
      <c r="B56" s="21" t="s">
        <v>1871</v>
      </c>
      <c r="C56" s="16" t="s">
        <v>1870</v>
      </c>
      <c r="D56" s="18" t="s">
        <v>1019</v>
      </c>
      <c r="E56" s="22">
        <v>201294</v>
      </c>
      <c r="F56" s="23">
        <v>1369.2</v>
      </c>
      <c r="G56" s="24">
        <v>8.0999999999999996E-3</v>
      </c>
    </row>
    <row r="57" spans="1:7" ht="12.95" customHeight="1">
      <c r="A57" s="20" t="s">
        <v>1115</v>
      </c>
      <c r="B57" s="21" t="s">
        <v>1117</v>
      </c>
      <c r="C57" s="16" t="s">
        <v>1116</v>
      </c>
      <c r="D57" s="18" t="s">
        <v>1118</v>
      </c>
      <c r="E57" s="22">
        <v>771516</v>
      </c>
      <c r="F57" s="23">
        <v>1318.91</v>
      </c>
      <c r="G57" s="24">
        <v>7.7999999999999996E-3</v>
      </c>
    </row>
    <row r="58" spans="1:7" ht="12.95" customHeight="1">
      <c r="A58" s="20" t="s">
        <v>1872</v>
      </c>
      <c r="B58" s="21" t="s">
        <v>1874</v>
      </c>
      <c r="C58" s="16" t="s">
        <v>1873</v>
      </c>
      <c r="D58" s="18" t="s">
        <v>1875</v>
      </c>
      <c r="E58" s="22">
        <v>1105608</v>
      </c>
      <c r="F58" s="23">
        <v>1285.82</v>
      </c>
      <c r="G58" s="24">
        <v>7.6E-3</v>
      </c>
    </row>
    <row r="59" spans="1:7" ht="12.95" customHeight="1">
      <c r="A59" s="20" t="s">
        <v>1876</v>
      </c>
      <c r="B59" s="21" t="s">
        <v>1878</v>
      </c>
      <c r="C59" s="16" t="s">
        <v>1877</v>
      </c>
      <c r="D59" s="18" t="s">
        <v>1205</v>
      </c>
      <c r="E59" s="22">
        <v>1607385</v>
      </c>
      <c r="F59" s="23">
        <v>1265.82</v>
      </c>
      <c r="G59" s="24">
        <v>7.4999999999999997E-3</v>
      </c>
    </row>
    <row r="60" spans="1:7" ht="12.95" customHeight="1">
      <c r="A60" s="20" t="s">
        <v>1879</v>
      </c>
      <c r="B60" s="21" t="s">
        <v>1881</v>
      </c>
      <c r="C60" s="16" t="s">
        <v>1880</v>
      </c>
      <c r="D60" s="18" t="s">
        <v>1342</v>
      </c>
      <c r="E60" s="22">
        <v>286514</v>
      </c>
      <c r="F60" s="23">
        <v>1238.03</v>
      </c>
      <c r="G60" s="24">
        <v>7.3000000000000001E-3</v>
      </c>
    </row>
    <row r="61" spans="1:7" ht="12.95" customHeight="1">
      <c r="A61" s="20" t="s">
        <v>1882</v>
      </c>
      <c r="B61" s="21" t="s">
        <v>1884</v>
      </c>
      <c r="C61" s="16" t="s">
        <v>1883</v>
      </c>
      <c r="D61" s="18" t="s">
        <v>1019</v>
      </c>
      <c r="E61" s="22">
        <v>166997</v>
      </c>
      <c r="F61" s="23">
        <v>1225.0899999999999</v>
      </c>
      <c r="G61" s="24">
        <v>7.1999999999999998E-3</v>
      </c>
    </row>
    <row r="62" spans="1:7" ht="12.95" customHeight="1">
      <c r="A62" s="20" t="s">
        <v>1885</v>
      </c>
      <c r="B62" s="21" t="s">
        <v>1887</v>
      </c>
      <c r="C62" s="16" t="s">
        <v>1886</v>
      </c>
      <c r="D62" s="18" t="s">
        <v>996</v>
      </c>
      <c r="E62" s="22">
        <v>426081</v>
      </c>
      <c r="F62" s="23">
        <v>1213.9000000000001</v>
      </c>
      <c r="G62" s="24">
        <v>7.1999999999999998E-3</v>
      </c>
    </row>
    <row r="63" spans="1:7" ht="12.95" customHeight="1">
      <c r="A63" s="20" t="s">
        <v>1888</v>
      </c>
      <c r="B63" s="21" t="s">
        <v>1890</v>
      </c>
      <c r="C63" s="16" t="s">
        <v>1889</v>
      </c>
      <c r="D63" s="18" t="s">
        <v>1004</v>
      </c>
      <c r="E63" s="22">
        <v>830668</v>
      </c>
      <c r="F63" s="23">
        <v>1175.81</v>
      </c>
      <c r="G63" s="24">
        <v>7.0000000000000001E-3</v>
      </c>
    </row>
    <row r="64" spans="1:7" ht="12.95" customHeight="1">
      <c r="A64" s="20" t="s">
        <v>1401</v>
      </c>
      <c r="B64" s="21" t="s">
        <v>1403</v>
      </c>
      <c r="C64" s="16" t="s">
        <v>1402</v>
      </c>
      <c r="D64" s="18" t="s">
        <v>1019</v>
      </c>
      <c r="E64" s="22">
        <v>275000</v>
      </c>
      <c r="F64" s="23">
        <v>1133.96</v>
      </c>
      <c r="G64" s="24">
        <v>6.7000000000000002E-3</v>
      </c>
    </row>
    <row r="65" spans="1:7" ht="12.95" customHeight="1">
      <c r="A65" s="20" t="s">
        <v>1891</v>
      </c>
      <c r="B65" s="21" t="s">
        <v>1893</v>
      </c>
      <c r="C65" s="16" t="s">
        <v>1892</v>
      </c>
      <c r="D65" s="18" t="s">
        <v>1033</v>
      </c>
      <c r="E65" s="22">
        <v>200000</v>
      </c>
      <c r="F65" s="23">
        <v>1122</v>
      </c>
      <c r="G65" s="24">
        <v>6.6E-3</v>
      </c>
    </row>
    <row r="66" spans="1:7" ht="12.95" customHeight="1">
      <c r="A66" s="20" t="s">
        <v>1389</v>
      </c>
      <c r="B66" s="21" t="s">
        <v>1391</v>
      </c>
      <c r="C66" s="16" t="s">
        <v>1390</v>
      </c>
      <c r="D66" s="18" t="s">
        <v>1179</v>
      </c>
      <c r="E66" s="22">
        <v>1324841</v>
      </c>
      <c r="F66" s="23">
        <v>1098.96</v>
      </c>
      <c r="G66" s="24">
        <v>6.4999999999999997E-3</v>
      </c>
    </row>
    <row r="67" spans="1:7" ht="12.95" customHeight="1">
      <c r="A67" s="20" t="s">
        <v>1249</v>
      </c>
      <c r="B67" s="21" t="s">
        <v>1251</v>
      </c>
      <c r="C67" s="16" t="s">
        <v>1250</v>
      </c>
      <c r="D67" s="18" t="s">
        <v>1019</v>
      </c>
      <c r="E67" s="22">
        <v>276981</v>
      </c>
      <c r="F67" s="23">
        <v>1076.9000000000001</v>
      </c>
      <c r="G67" s="24">
        <v>6.4000000000000003E-3</v>
      </c>
    </row>
    <row r="68" spans="1:7" ht="12.95" customHeight="1">
      <c r="A68" s="20" t="s">
        <v>1218</v>
      </c>
      <c r="B68" s="21" t="s">
        <v>1220</v>
      </c>
      <c r="C68" s="16" t="s">
        <v>1219</v>
      </c>
      <c r="D68" s="18" t="s">
        <v>1073</v>
      </c>
      <c r="E68" s="22">
        <v>300666</v>
      </c>
      <c r="F68" s="23">
        <v>1072.17</v>
      </c>
      <c r="G68" s="24">
        <v>6.3E-3</v>
      </c>
    </row>
    <row r="69" spans="1:7" ht="12.95" customHeight="1">
      <c r="A69" s="20" t="s">
        <v>1894</v>
      </c>
      <c r="B69" s="21" t="s">
        <v>1896</v>
      </c>
      <c r="C69" s="16" t="s">
        <v>1895</v>
      </c>
      <c r="D69" s="18" t="s">
        <v>1015</v>
      </c>
      <c r="E69" s="22">
        <v>705244</v>
      </c>
      <c r="F69" s="23">
        <v>1070.21</v>
      </c>
      <c r="G69" s="24">
        <v>6.3E-3</v>
      </c>
    </row>
    <row r="70" spans="1:7" ht="12.95" customHeight="1">
      <c r="A70" s="20" t="s">
        <v>1897</v>
      </c>
      <c r="B70" s="21" t="s">
        <v>1899</v>
      </c>
      <c r="C70" s="16" t="s">
        <v>1898</v>
      </c>
      <c r="D70" s="18" t="s">
        <v>1019</v>
      </c>
      <c r="E70" s="22">
        <v>619072</v>
      </c>
      <c r="F70" s="23">
        <v>1054.28</v>
      </c>
      <c r="G70" s="24">
        <v>6.1999999999999998E-3</v>
      </c>
    </row>
    <row r="71" spans="1:7" ht="12.95" customHeight="1">
      <c r="A71" s="20" t="s">
        <v>1900</v>
      </c>
      <c r="B71" s="21" t="s">
        <v>1902</v>
      </c>
      <c r="C71" s="16" t="s">
        <v>1901</v>
      </c>
      <c r="D71" s="18" t="s">
        <v>1019</v>
      </c>
      <c r="E71" s="22">
        <v>69590</v>
      </c>
      <c r="F71" s="23">
        <v>1031.32</v>
      </c>
      <c r="G71" s="24">
        <v>6.1000000000000004E-3</v>
      </c>
    </row>
    <row r="72" spans="1:7" ht="12.95" customHeight="1">
      <c r="A72" s="20" t="s">
        <v>1431</v>
      </c>
      <c r="B72" s="21" t="s">
        <v>1433</v>
      </c>
      <c r="C72" s="16" t="s">
        <v>1432</v>
      </c>
      <c r="D72" s="18" t="s">
        <v>1106</v>
      </c>
      <c r="E72" s="22">
        <v>400000</v>
      </c>
      <c r="F72" s="23">
        <v>962.4</v>
      </c>
      <c r="G72" s="24">
        <v>5.7000000000000002E-3</v>
      </c>
    </row>
    <row r="73" spans="1:7" ht="12.95" customHeight="1">
      <c r="A73" s="20" t="s">
        <v>1903</v>
      </c>
      <c r="B73" s="21" t="s">
        <v>1905</v>
      </c>
      <c r="C73" s="16" t="s">
        <v>1904</v>
      </c>
      <c r="D73" s="18" t="s">
        <v>1205</v>
      </c>
      <c r="E73" s="22">
        <v>443717</v>
      </c>
      <c r="F73" s="23">
        <v>935.8</v>
      </c>
      <c r="G73" s="24">
        <v>5.4999999999999997E-3</v>
      </c>
    </row>
    <row r="74" spans="1:7" ht="12.95" customHeight="1">
      <c r="A74" s="20" t="s">
        <v>1906</v>
      </c>
      <c r="B74" s="21" t="s">
        <v>1908</v>
      </c>
      <c r="C74" s="16" t="s">
        <v>1907</v>
      </c>
      <c r="D74" s="18" t="s">
        <v>1160</v>
      </c>
      <c r="E74" s="22">
        <v>62244</v>
      </c>
      <c r="F74" s="23">
        <v>932.6</v>
      </c>
      <c r="G74" s="24">
        <v>5.4999999999999997E-3</v>
      </c>
    </row>
    <row r="75" spans="1:7" ht="12.95" customHeight="1">
      <c r="A75" s="20" t="s">
        <v>1909</v>
      </c>
      <c r="B75" s="21" t="s">
        <v>1911</v>
      </c>
      <c r="C75" s="16" t="s">
        <v>1910</v>
      </c>
      <c r="D75" s="18" t="s">
        <v>1015</v>
      </c>
      <c r="E75" s="22">
        <v>213599</v>
      </c>
      <c r="F75" s="23">
        <v>902.56</v>
      </c>
      <c r="G75" s="24">
        <v>5.3E-3</v>
      </c>
    </row>
    <row r="76" spans="1:7" ht="12.95" customHeight="1">
      <c r="A76" s="20" t="s">
        <v>1136</v>
      </c>
      <c r="B76" s="21" t="s">
        <v>1138</v>
      </c>
      <c r="C76" s="16" t="s">
        <v>1137</v>
      </c>
      <c r="D76" s="18" t="s">
        <v>1132</v>
      </c>
      <c r="E76" s="22">
        <v>435916</v>
      </c>
      <c r="F76" s="23">
        <v>897.77</v>
      </c>
      <c r="G76" s="24">
        <v>5.3E-3</v>
      </c>
    </row>
    <row r="77" spans="1:7" ht="12.95" customHeight="1">
      <c r="A77" s="20" t="s">
        <v>1912</v>
      </c>
      <c r="B77" s="21" t="s">
        <v>1914</v>
      </c>
      <c r="C77" s="16" t="s">
        <v>1913</v>
      </c>
      <c r="D77" s="18" t="s">
        <v>1875</v>
      </c>
      <c r="E77" s="22">
        <v>480905</v>
      </c>
      <c r="F77" s="23">
        <v>831.97</v>
      </c>
      <c r="G77" s="24">
        <v>4.8999999999999998E-3</v>
      </c>
    </row>
    <row r="78" spans="1:7" ht="12.95" customHeight="1">
      <c r="A78" s="20" t="s">
        <v>1915</v>
      </c>
      <c r="B78" s="21" t="s">
        <v>1917</v>
      </c>
      <c r="C78" s="16" t="s">
        <v>1916</v>
      </c>
      <c r="D78" s="18" t="s">
        <v>1033</v>
      </c>
      <c r="E78" s="22">
        <v>20268</v>
      </c>
      <c r="F78" s="23">
        <v>781.17</v>
      </c>
      <c r="G78" s="24">
        <v>4.5999999999999999E-3</v>
      </c>
    </row>
    <row r="79" spans="1:7" ht="12.95" customHeight="1">
      <c r="A79" s="20" t="s">
        <v>1434</v>
      </c>
      <c r="B79" s="21" t="s">
        <v>1436</v>
      </c>
      <c r="C79" s="16" t="s">
        <v>1435</v>
      </c>
      <c r="D79" s="18" t="s">
        <v>1029</v>
      </c>
      <c r="E79" s="22">
        <v>360000</v>
      </c>
      <c r="F79" s="23">
        <v>758.16</v>
      </c>
      <c r="G79" s="24">
        <v>4.4999999999999997E-3</v>
      </c>
    </row>
    <row r="80" spans="1:7" ht="12.95" customHeight="1">
      <c r="A80" s="20" t="s">
        <v>1320</v>
      </c>
      <c r="B80" s="21" t="s">
        <v>1322</v>
      </c>
      <c r="C80" s="16" t="s">
        <v>1321</v>
      </c>
      <c r="D80" s="18" t="s">
        <v>1004</v>
      </c>
      <c r="E80" s="22">
        <v>579700</v>
      </c>
      <c r="F80" s="23">
        <v>748.1</v>
      </c>
      <c r="G80" s="24">
        <v>4.4000000000000003E-3</v>
      </c>
    </row>
    <row r="81" spans="1:7" ht="12.95" customHeight="1">
      <c r="A81" s="20" t="s">
        <v>1918</v>
      </c>
      <c r="B81" s="21" t="s">
        <v>1920</v>
      </c>
      <c r="C81" s="16" t="s">
        <v>1919</v>
      </c>
      <c r="D81" s="18" t="s">
        <v>1033</v>
      </c>
      <c r="E81" s="22">
        <v>102460</v>
      </c>
      <c r="F81" s="23">
        <v>709.43</v>
      </c>
      <c r="G81" s="24">
        <v>4.1999999999999997E-3</v>
      </c>
    </row>
    <row r="82" spans="1:7" ht="12.95" customHeight="1">
      <c r="A82" s="20" t="s">
        <v>1921</v>
      </c>
      <c r="B82" s="21" t="s">
        <v>1923</v>
      </c>
      <c r="C82" s="16" t="s">
        <v>1922</v>
      </c>
      <c r="D82" s="18" t="s">
        <v>1033</v>
      </c>
      <c r="E82" s="22">
        <v>85534</v>
      </c>
      <c r="F82" s="23">
        <v>701.81</v>
      </c>
      <c r="G82" s="24">
        <v>4.1999999999999997E-3</v>
      </c>
    </row>
    <row r="83" spans="1:7" ht="12.95" customHeight="1">
      <c r="A83" s="20" t="s">
        <v>1924</v>
      </c>
      <c r="B83" s="21" t="s">
        <v>1926</v>
      </c>
      <c r="C83" s="16" t="s">
        <v>1925</v>
      </c>
      <c r="D83" s="18" t="s">
        <v>1110</v>
      </c>
      <c r="E83" s="22">
        <v>172355</v>
      </c>
      <c r="F83" s="23">
        <v>700.45</v>
      </c>
      <c r="G83" s="24">
        <v>4.1000000000000003E-3</v>
      </c>
    </row>
    <row r="84" spans="1:7" ht="12.95" customHeight="1">
      <c r="A84" s="20" t="s">
        <v>1927</v>
      </c>
      <c r="B84" s="21" t="s">
        <v>1929</v>
      </c>
      <c r="C84" s="16" t="s">
        <v>1928</v>
      </c>
      <c r="D84" s="18" t="s">
        <v>1000</v>
      </c>
      <c r="E84" s="22">
        <v>116076</v>
      </c>
      <c r="F84" s="23">
        <v>669.47</v>
      </c>
      <c r="G84" s="24">
        <v>4.0000000000000001E-3</v>
      </c>
    </row>
    <row r="85" spans="1:7" ht="12.95" customHeight="1">
      <c r="A85" s="20" t="s">
        <v>1930</v>
      </c>
      <c r="B85" s="21" t="s">
        <v>1932</v>
      </c>
      <c r="C85" s="16" t="s">
        <v>1931</v>
      </c>
      <c r="D85" s="18" t="s">
        <v>1160</v>
      </c>
      <c r="E85" s="22">
        <v>270537</v>
      </c>
      <c r="F85" s="23">
        <v>565.02</v>
      </c>
      <c r="G85" s="24">
        <v>3.3E-3</v>
      </c>
    </row>
    <row r="86" spans="1:7" ht="12.95" customHeight="1">
      <c r="A86" s="20" t="s">
        <v>1020</v>
      </c>
      <c r="B86" s="21" t="s">
        <v>1022</v>
      </c>
      <c r="C86" s="16" t="s">
        <v>1021</v>
      </c>
      <c r="D86" s="18" t="s">
        <v>1004</v>
      </c>
      <c r="E86" s="22">
        <v>398481</v>
      </c>
      <c r="F86" s="23">
        <v>548.30999999999995</v>
      </c>
      <c r="G86" s="24">
        <v>3.2000000000000002E-3</v>
      </c>
    </row>
    <row r="87" spans="1:7" ht="12.95" customHeight="1">
      <c r="A87" s="20" t="s">
        <v>1281</v>
      </c>
      <c r="B87" s="54" t="s">
        <v>1283</v>
      </c>
      <c r="C87" s="16" t="s">
        <v>1282</v>
      </c>
      <c r="D87" s="55" t="s">
        <v>1008</v>
      </c>
      <c r="E87" s="22">
        <v>64182</v>
      </c>
      <c r="F87" s="23">
        <v>418.82</v>
      </c>
      <c r="G87" s="24">
        <v>2.5000000000000001E-3</v>
      </c>
    </row>
    <row r="88" spans="1:7" ht="12.95" customHeight="1">
      <c r="A88" s="20" t="s">
        <v>1933</v>
      </c>
      <c r="B88" s="21" t="s">
        <v>1935</v>
      </c>
      <c r="C88" s="16" t="s">
        <v>1934</v>
      </c>
      <c r="D88" s="18" t="s">
        <v>1192</v>
      </c>
      <c r="E88" s="22">
        <v>273000</v>
      </c>
      <c r="F88" s="23">
        <v>27.03</v>
      </c>
      <c r="G88" s="24">
        <v>2.0000000000000001E-4</v>
      </c>
    </row>
    <row r="89" spans="1:7" ht="12.95" customHeight="1">
      <c r="A89" s="9"/>
      <c r="B89" s="26" t="s">
        <v>19</v>
      </c>
      <c r="C89" s="25" t="s">
        <v>2</v>
      </c>
      <c r="D89" s="26" t="s">
        <v>2</v>
      </c>
      <c r="E89" s="26" t="s">
        <v>2</v>
      </c>
      <c r="F89" s="27">
        <v>152119.42000000001</v>
      </c>
      <c r="G89" s="28">
        <v>0.8992</v>
      </c>
    </row>
    <row r="90" spans="1:7" ht="12.95" customHeight="1">
      <c r="A90" s="9"/>
      <c r="B90" s="17" t="s">
        <v>1440</v>
      </c>
      <c r="C90" s="32" t="s">
        <v>2</v>
      </c>
      <c r="D90" s="29" t="s">
        <v>2</v>
      </c>
      <c r="E90" s="29" t="s">
        <v>2</v>
      </c>
      <c r="F90" s="30" t="s">
        <v>21</v>
      </c>
      <c r="G90" s="31" t="s">
        <v>21</v>
      </c>
    </row>
    <row r="91" spans="1:7" ht="12.95" customHeight="1">
      <c r="A91" s="9"/>
      <c r="B91" s="26" t="s">
        <v>19</v>
      </c>
      <c r="C91" s="32" t="s">
        <v>2</v>
      </c>
      <c r="D91" s="29" t="s">
        <v>2</v>
      </c>
      <c r="E91" s="29" t="s">
        <v>2</v>
      </c>
      <c r="F91" s="30" t="s">
        <v>21</v>
      </c>
      <c r="G91" s="31" t="s">
        <v>21</v>
      </c>
    </row>
    <row r="92" spans="1:7" ht="12.95" customHeight="1">
      <c r="A92" s="9"/>
      <c r="B92" s="26" t="s">
        <v>22</v>
      </c>
      <c r="C92" s="32" t="s">
        <v>2</v>
      </c>
      <c r="D92" s="29" t="s">
        <v>2</v>
      </c>
      <c r="E92" s="42" t="s">
        <v>2</v>
      </c>
      <c r="F92" s="43">
        <v>152119.42000000001</v>
      </c>
      <c r="G92" s="44">
        <v>0.8992</v>
      </c>
    </row>
    <row r="93" spans="1:7" ht="12.95" customHeight="1">
      <c r="A93" s="9"/>
      <c r="B93" s="17" t="s">
        <v>175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9"/>
      <c r="B94" s="17" t="s">
        <v>1441</v>
      </c>
      <c r="C94" s="16" t="s">
        <v>2</v>
      </c>
      <c r="D94" s="18" t="s">
        <v>2</v>
      </c>
      <c r="E94" s="18" t="s">
        <v>2</v>
      </c>
      <c r="F94" s="18" t="s">
        <v>2</v>
      </c>
      <c r="G94" s="19" t="s">
        <v>2</v>
      </c>
    </row>
    <row r="95" spans="1:7" ht="12.95" customHeight="1">
      <c r="A95" s="20" t="s">
        <v>1587</v>
      </c>
      <c r="B95" s="21" t="s">
        <v>1588</v>
      </c>
      <c r="C95" s="16" t="s">
        <v>2</v>
      </c>
      <c r="D95" s="18" t="s">
        <v>1444</v>
      </c>
      <c r="E95" s="22">
        <v>179250</v>
      </c>
      <c r="F95" s="23">
        <v>2050.35</v>
      </c>
      <c r="G95" s="24">
        <v>1.21E-2</v>
      </c>
    </row>
    <row r="96" spans="1:7" ht="12.95" customHeight="1">
      <c r="A96" s="20" t="s">
        <v>1694</v>
      </c>
      <c r="B96" s="21" t="s">
        <v>1695</v>
      </c>
      <c r="C96" s="16" t="s">
        <v>2</v>
      </c>
      <c r="D96" s="18" t="s">
        <v>1444</v>
      </c>
      <c r="E96" s="22">
        <v>28800</v>
      </c>
      <c r="F96" s="23">
        <v>1092.72</v>
      </c>
      <c r="G96" s="24">
        <v>6.4999999999999997E-3</v>
      </c>
    </row>
    <row r="97" spans="1:7" ht="12.95" customHeight="1">
      <c r="A97" s="20" t="s">
        <v>1681</v>
      </c>
      <c r="B97" s="21" t="s">
        <v>1682</v>
      </c>
      <c r="C97" s="16" t="s">
        <v>2</v>
      </c>
      <c r="D97" s="18" t="s">
        <v>1444</v>
      </c>
      <c r="E97" s="22">
        <v>10350</v>
      </c>
      <c r="F97" s="23">
        <v>827.66</v>
      </c>
      <c r="G97" s="24">
        <v>4.8999999999999998E-3</v>
      </c>
    </row>
    <row r="98" spans="1:7" ht="12.95" customHeight="1">
      <c r="A98" s="20" t="s">
        <v>1447</v>
      </c>
      <c r="B98" s="21" t="s">
        <v>1448</v>
      </c>
      <c r="C98" s="16" t="s">
        <v>2</v>
      </c>
      <c r="D98" s="18" t="s">
        <v>1444</v>
      </c>
      <c r="E98" s="22">
        <v>189000</v>
      </c>
      <c r="F98" s="23">
        <v>457.19</v>
      </c>
      <c r="G98" s="24">
        <v>2.7000000000000001E-3</v>
      </c>
    </row>
    <row r="99" spans="1:7" ht="12.95" customHeight="1">
      <c r="A99" s="20" t="s">
        <v>1555</v>
      </c>
      <c r="B99" s="21" t="s">
        <v>1556</v>
      </c>
      <c r="C99" s="16" t="s">
        <v>2</v>
      </c>
      <c r="D99" s="18" t="s">
        <v>1444</v>
      </c>
      <c r="E99" s="22">
        <v>113900</v>
      </c>
      <c r="F99" s="23">
        <v>307.99</v>
      </c>
      <c r="G99" s="24">
        <v>1.8E-3</v>
      </c>
    </row>
    <row r="100" spans="1:7" ht="12.95" customHeight="1">
      <c r="A100" s="20" t="s">
        <v>1545</v>
      </c>
      <c r="B100" s="21" t="s">
        <v>1546</v>
      </c>
      <c r="C100" s="16" t="s">
        <v>2</v>
      </c>
      <c r="D100" s="18" t="s">
        <v>1444</v>
      </c>
      <c r="E100" s="22">
        <v>44000</v>
      </c>
      <c r="F100" s="23">
        <v>287.67</v>
      </c>
      <c r="G100" s="24">
        <v>1.6999999999999999E-3</v>
      </c>
    </row>
    <row r="101" spans="1:7" ht="12.95" customHeight="1">
      <c r="A101" s="9"/>
      <c r="B101" s="26" t="s">
        <v>22</v>
      </c>
      <c r="C101" s="32" t="s">
        <v>2</v>
      </c>
      <c r="D101" s="29" t="s">
        <v>2</v>
      </c>
      <c r="E101" s="42" t="s">
        <v>2</v>
      </c>
      <c r="F101" s="43">
        <v>5023.58</v>
      </c>
      <c r="G101" s="44">
        <v>2.9700000000000001E-2</v>
      </c>
    </row>
    <row r="102" spans="1:7" ht="12.95" customHeight="1">
      <c r="A102" s="9"/>
      <c r="B102" s="17" t="s">
        <v>23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9"/>
      <c r="B103" s="17" t="s">
        <v>420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10" t="s">
        <v>2</v>
      </c>
      <c r="B104" s="21" t="s">
        <v>421</v>
      </c>
      <c r="C104" s="16" t="s">
        <v>2</v>
      </c>
      <c r="D104" s="18" t="s">
        <v>2</v>
      </c>
      <c r="E104" s="46" t="s">
        <v>2</v>
      </c>
      <c r="F104" s="23">
        <v>15109.87</v>
      </c>
      <c r="G104" s="24">
        <v>8.9399999999999993E-2</v>
      </c>
    </row>
    <row r="105" spans="1:7" ht="12.95" customHeight="1">
      <c r="A105" s="9"/>
      <c r="B105" s="26" t="s">
        <v>22</v>
      </c>
      <c r="C105" s="32" t="s">
        <v>2</v>
      </c>
      <c r="D105" s="29" t="s">
        <v>2</v>
      </c>
      <c r="E105" s="42" t="s">
        <v>2</v>
      </c>
      <c r="F105" s="43">
        <v>15109.87</v>
      </c>
      <c r="G105" s="44">
        <v>8.9399999999999993E-2</v>
      </c>
    </row>
    <row r="106" spans="1:7" ht="12.95" customHeight="1">
      <c r="A106" s="9"/>
      <c r="B106" s="17" t="s">
        <v>167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20" t="s">
        <v>1773</v>
      </c>
      <c r="B107" s="21" t="s">
        <v>1774</v>
      </c>
      <c r="C107" s="16" t="s">
        <v>2</v>
      </c>
      <c r="D107" s="18" t="s">
        <v>2</v>
      </c>
      <c r="E107" s="46" t="s">
        <v>2</v>
      </c>
      <c r="F107" s="23">
        <f>647+625</f>
        <v>1272</v>
      </c>
      <c r="G107" s="24">
        <f>+F107/$F$111</f>
        <v>7.5228649248486176E-3</v>
      </c>
    </row>
    <row r="108" spans="1:7" ht="12.95" customHeight="1">
      <c r="A108" s="20"/>
      <c r="B108" s="21" t="s">
        <v>2886</v>
      </c>
      <c r="C108" s="16"/>
      <c r="D108" s="18"/>
      <c r="E108" s="46"/>
      <c r="F108" s="23">
        <v>-31.691355299999998</v>
      </c>
      <c r="G108" s="24">
        <f>+F108/$F$111</f>
        <v>-1.8742907642082179E-4</v>
      </c>
    </row>
    <row r="109" spans="1:7" ht="12.95" customHeight="1">
      <c r="A109" s="20"/>
      <c r="B109" s="21" t="s">
        <v>2887</v>
      </c>
      <c r="C109" s="16"/>
      <c r="D109" s="18"/>
      <c r="E109" s="46"/>
      <c r="F109" s="23">
        <f>-3783.6586447-625+5023.58</f>
        <v>614.92135529999996</v>
      </c>
      <c r="G109" s="24">
        <f>+F109/$F$111</f>
        <v>3.6367691000996419E-3</v>
      </c>
    </row>
    <row r="110" spans="1:7" ht="12.95" customHeight="1">
      <c r="A110" s="9"/>
      <c r="B110" s="26" t="s">
        <v>170</v>
      </c>
      <c r="C110" s="32" t="s">
        <v>2</v>
      </c>
      <c r="D110" s="29" t="s">
        <v>2</v>
      </c>
      <c r="E110" s="42" t="s">
        <v>2</v>
      </c>
      <c r="F110" s="43">
        <f>SUM(F107:F109)</f>
        <v>1855.23</v>
      </c>
      <c r="G110" s="44">
        <f>SUM(G107:G109)</f>
        <v>1.0972204948527436E-2</v>
      </c>
    </row>
    <row r="111" spans="1:7" ht="12.95" customHeight="1" thickBot="1">
      <c r="A111" s="9"/>
      <c r="B111" s="48" t="s">
        <v>171</v>
      </c>
      <c r="C111" s="47" t="s">
        <v>2</v>
      </c>
      <c r="D111" s="49" t="s">
        <v>2</v>
      </c>
      <c r="E111" s="49" t="s">
        <v>2</v>
      </c>
      <c r="F111" s="50">
        <v>169084.5193562473</v>
      </c>
      <c r="G111" s="51">
        <v>1</v>
      </c>
    </row>
    <row r="112" spans="1:7" ht="12.95" customHeight="1">
      <c r="A112" s="9"/>
      <c r="B112" s="10" t="s">
        <v>2</v>
      </c>
      <c r="C112" s="9"/>
      <c r="D112" s="9"/>
      <c r="E112" s="9"/>
      <c r="F112" s="65"/>
      <c r="G112" s="9"/>
    </row>
    <row r="113" spans="1:7" ht="12.95" customHeight="1">
      <c r="A113" s="9"/>
      <c r="B113" s="52" t="s">
        <v>2</v>
      </c>
      <c r="C113" s="9"/>
      <c r="D113" s="9"/>
      <c r="E113" s="9"/>
      <c r="F113" s="65"/>
      <c r="G113" s="65"/>
    </row>
    <row r="114" spans="1:7" ht="12.95" customHeight="1">
      <c r="A114" s="9"/>
      <c r="B114" s="52" t="s">
        <v>2</v>
      </c>
      <c r="C114" s="9"/>
      <c r="D114" s="9"/>
      <c r="E114" s="9"/>
      <c r="F114" s="9"/>
      <c r="G114" s="9"/>
    </row>
    <row r="115" spans="1:7" ht="26.1" customHeight="1">
      <c r="A115" s="9"/>
      <c r="B115" s="62"/>
      <c r="C115" s="9"/>
      <c r="E115" s="9"/>
      <c r="F115" s="9"/>
      <c r="G115" s="9"/>
    </row>
    <row r="116" spans="1:7" ht="12.95" customHeight="1">
      <c r="A116" s="9"/>
      <c r="B116" s="52" t="s">
        <v>2</v>
      </c>
      <c r="C116" s="9"/>
      <c r="D116" s="9"/>
      <c r="E116" s="9"/>
      <c r="F116" s="9"/>
      <c r="G11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80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Equity Fund (IDFC EF)</v>
      </c>
      <c r="C4" s="79"/>
      <c r="D4" s="79"/>
      <c r="E4" s="79"/>
      <c r="F4" s="79"/>
      <c r="G4" s="79"/>
    </row>
    <row r="5" spans="1:7" s="8" customFormat="1" ht="15.95" customHeight="1">
      <c r="A5" s="63" t="s">
        <v>1936</v>
      </c>
      <c r="B5" s="64" t="s">
        <v>2851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114000</v>
      </c>
      <c r="F11" s="23">
        <v>2058.5</v>
      </c>
      <c r="G11" s="24">
        <v>7.5399999999999995E-2</v>
      </c>
    </row>
    <row r="12" spans="1:7" ht="12.95" customHeight="1">
      <c r="A12" s="20" t="s">
        <v>1060</v>
      </c>
      <c r="B12" s="21" t="s">
        <v>1062</v>
      </c>
      <c r="C12" s="16" t="s">
        <v>1061</v>
      </c>
      <c r="D12" s="18" t="s">
        <v>1040</v>
      </c>
      <c r="E12" s="22">
        <v>12800</v>
      </c>
      <c r="F12" s="23">
        <v>1021.21</v>
      </c>
      <c r="G12" s="24">
        <v>3.7400000000000003E-2</v>
      </c>
    </row>
    <row r="13" spans="1:7" ht="12.95" customHeight="1">
      <c r="A13" s="20" t="s">
        <v>1937</v>
      </c>
      <c r="B13" s="21" t="s">
        <v>1939</v>
      </c>
      <c r="C13" s="16" t="s">
        <v>1938</v>
      </c>
      <c r="D13" s="18" t="s">
        <v>1019</v>
      </c>
      <c r="E13" s="22">
        <v>52000</v>
      </c>
      <c r="F13" s="23">
        <v>955.79</v>
      </c>
      <c r="G13" s="24">
        <v>3.5000000000000003E-2</v>
      </c>
    </row>
    <row r="14" spans="1:7" ht="12.95" customHeight="1">
      <c r="A14" s="20" t="s">
        <v>1009</v>
      </c>
      <c r="B14" s="21" t="s">
        <v>1011</v>
      </c>
      <c r="C14" s="16" t="s">
        <v>1010</v>
      </c>
      <c r="D14" s="18" t="s">
        <v>1004</v>
      </c>
      <c r="E14" s="22">
        <v>340000</v>
      </c>
      <c r="F14" s="23">
        <v>940.44</v>
      </c>
      <c r="G14" s="24">
        <v>3.4500000000000003E-2</v>
      </c>
    </row>
    <row r="15" spans="1:7" ht="12.95" customHeight="1">
      <c r="A15" s="20" t="s">
        <v>993</v>
      </c>
      <c r="B15" s="21" t="s">
        <v>995</v>
      </c>
      <c r="C15" s="16" t="s">
        <v>994</v>
      </c>
      <c r="D15" s="18" t="s">
        <v>996</v>
      </c>
      <c r="E15" s="22">
        <v>104000</v>
      </c>
      <c r="F15" s="23">
        <v>935.9</v>
      </c>
      <c r="G15" s="24">
        <v>3.4299999999999997E-2</v>
      </c>
    </row>
    <row r="16" spans="1:7" ht="12.95" customHeight="1">
      <c r="A16" s="20" t="s">
        <v>1215</v>
      </c>
      <c r="B16" s="21" t="s">
        <v>1217</v>
      </c>
      <c r="C16" s="16" t="s">
        <v>1216</v>
      </c>
      <c r="D16" s="18" t="s">
        <v>1179</v>
      </c>
      <c r="E16" s="22">
        <v>80000</v>
      </c>
      <c r="F16" s="23">
        <v>913.64</v>
      </c>
      <c r="G16" s="24">
        <v>3.3500000000000002E-2</v>
      </c>
    </row>
    <row r="17" spans="1:7" ht="12.95" customHeight="1">
      <c r="A17" s="20" t="s">
        <v>1070</v>
      </c>
      <c r="B17" s="21" t="s">
        <v>1072</v>
      </c>
      <c r="C17" s="16" t="s">
        <v>1071</v>
      </c>
      <c r="D17" s="18" t="s">
        <v>1073</v>
      </c>
      <c r="E17" s="22">
        <v>108000</v>
      </c>
      <c r="F17" s="23">
        <v>843.37</v>
      </c>
      <c r="G17" s="24">
        <v>3.09E-2</v>
      </c>
    </row>
    <row r="18" spans="1:7" ht="12.95" customHeight="1">
      <c r="A18" s="20" t="s">
        <v>1119</v>
      </c>
      <c r="B18" s="21" t="s">
        <v>1121</v>
      </c>
      <c r="C18" s="16" t="s">
        <v>1120</v>
      </c>
      <c r="D18" s="18" t="s">
        <v>1015</v>
      </c>
      <c r="E18" s="22">
        <v>324000</v>
      </c>
      <c r="F18" s="23">
        <v>836.89</v>
      </c>
      <c r="G18" s="24">
        <v>3.0700000000000002E-2</v>
      </c>
    </row>
    <row r="19" spans="1:7" ht="12.95" customHeight="1">
      <c r="A19" s="20" t="s">
        <v>1828</v>
      </c>
      <c r="B19" s="21" t="s">
        <v>1760</v>
      </c>
      <c r="C19" s="16" t="s">
        <v>1829</v>
      </c>
      <c r="D19" s="18" t="s">
        <v>1004</v>
      </c>
      <c r="E19" s="22">
        <v>48000</v>
      </c>
      <c r="F19" s="23">
        <v>807.46</v>
      </c>
      <c r="G19" s="24">
        <v>2.9600000000000001E-2</v>
      </c>
    </row>
    <row r="20" spans="1:7" ht="12.95" customHeight="1">
      <c r="A20" s="20" t="s">
        <v>1940</v>
      </c>
      <c r="B20" s="21" t="s">
        <v>1942</v>
      </c>
      <c r="C20" s="16" t="s">
        <v>1941</v>
      </c>
      <c r="D20" s="18" t="s">
        <v>1015</v>
      </c>
      <c r="E20" s="22">
        <v>68000</v>
      </c>
      <c r="F20" s="23">
        <v>798.25</v>
      </c>
      <c r="G20" s="24">
        <v>2.93E-2</v>
      </c>
    </row>
    <row r="21" spans="1:7" ht="12.95" customHeight="1">
      <c r="A21" s="20" t="s">
        <v>1206</v>
      </c>
      <c r="B21" s="21" t="s">
        <v>1208</v>
      </c>
      <c r="C21" s="16" t="s">
        <v>1207</v>
      </c>
      <c r="D21" s="18" t="s">
        <v>1019</v>
      </c>
      <c r="E21" s="22">
        <v>44000</v>
      </c>
      <c r="F21" s="23">
        <v>766.55</v>
      </c>
      <c r="G21" s="24">
        <v>2.81E-2</v>
      </c>
    </row>
    <row r="22" spans="1:7" ht="12.95" customHeight="1">
      <c r="A22" s="20" t="s">
        <v>1023</v>
      </c>
      <c r="B22" s="21" t="s">
        <v>1025</v>
      </c>
      <c r="C22" s="16" t="s">
        <v>1024</v>
      </c>
      <c r="D22" s="18" t="s">
        <v>1004</v>
      </c>
      <c r="E22" s="22">
        <v>74000</v>
      </c>
      <c r="F22" s="23">
        <v>741.67</v>
      </c>
      <c r="G22" s="24">
        <v>2.7199999999999998E-2</v>
      </c>
    </row>
    <row r="23" spans="1:7" ht="12.95" customHeight="1">
      <c r="A23" s="20" t="s">
        <v>1900</v>
      </c>
      <c r="B23" s="21" t="s">
        <v>1902</v>
      </c>
      <c r="C23" s="16" t="s">
        <v>1901</v>
      </c>
      <c r="D23" s="18" t="s">
        <v>1019</v>
      </c>
      <c r="E23" s="22">
        <v>48000</v>
      </c>
      <c r="F23" s="23">
        <v>711.36</v>
      </c>
      <c r="G23" s="24">
        <v>2.6100000000000002E-2</v>
      </c>
    </row>
    <row r="24" spans="1:7" ht="12.95" customHeight="1">
      <c r="A24" s="20" t="s">
        <v>1145</v>
      </c>
      <c r="B24" s="21" t="s">
        <v>1147</v>
      </c>
      <c r="C24" s="16" t="s">
        <v>1146</v>
      </c>
      <c r="D24" s="18" t="s">
        <v>1073</v>
      </c>
      <c r="E24" s="22">
        <v>134000</v>
      </c>
      <c r="F24" s="23">
        <v>631.54</v>
      </c>
      <c r="G24" s="24">
        <v>2.3099999999999999E-2</v>
      </c>
    </row>
    <row r="25" spans="1:7" ht="12.95" customHeight="1">
      <c r="A25" s="20" t="s">
        <v>1139</v>
      </c>
      <c r="B25" s="21" t="s">
        <v>1141</v>
      </c>
      <c r="C25" s="16" t="s">
        <v>1140</v>
      </c>
      <c r="D25" s="18" t="s">
        <v>1073</v>
      </c>
      <c r="E25" s="22">
        <v>144000</v>
      </c>
      <c r="F25" s="23">
        <v>576.72</v>
      </c>
      <c r="G25" s="24">
        <v>2.1100000000000001E-2</v>
      </c>
    </row>
    <row r="26" spans="1:7" ht="12.95" customHeight="1">
      <c r="A26" s="20" t="s">
        <v>1943</v>
      </c>
      <c r="B26" s="21" t="s">
        <v>1945</v>
      </c>
      <c r="C26" s="16" t="s">
        <v>1944</v>
      </c>
      <c r="D26" s="18" t="s">
        <v>1040</v>
      </c>
      <c r="E26" s="22">
        <v>1800</v>
      </c>
      <c r="F26" s="23">
        <v>561.84</v>
      </c>
      <c r="G26" s="24">
        <v>2.06E-2</v>
      </c>
    </row>
    <row r="27" spans="1:7" ht="12.95" customHeight="1">
      <c r="A27" s="20" t="s">
        <v>1834</v>
      </c>
      <c r="B27" s="21" t="s">
        <v>165</v>
      </c>
      <c r="C27" s="16" t="s">
        <v>1835</v>
      </c>
      <c r="D27" s="18" t="s">
        <v>1004</v>
      </c>
      <c r="E27" s="22">
        <v>108000</v>
      </c>
      <c r="F27" s="23">
        <v>547.51</v>
      </c>
      <c r="G27" s="24">
        <v>2.01E-2</v>
      </c>
    </row>
    <row r="28" spans="1:7" ht="12.95" customHeight="1">
      <c r="A28" s="20" t="s">
        <v>1037</v>
      </c>
      <c r="B28" s="21" t="s">
        <v>1039</v>
      </c>
      <c r="C28" s="16" t="s">
        <v>1038</v>
      </c>
      <c r="D28" s="18" t="s">
        <v>1040</v>
      </c>
      <c r="E28" s="22">
        <v>14000</v>
      </c>
      <c r="F28" s="23">
        <v>528.44000000000005</v>
      </c>
      <c r="G28" s="24">
        <v>1.9400000000000001E-2</v>
      </c>
    </row>
    <row r="29" spans="1:7" ht="12.95" customHeight="1">
      <c r="A29" s="20" t="s">
        <v>1836</v>
      </c>
      <c r="B29" s="21" t="s">
        <v>1838</v>
      </c>
      <c r="C29" s="16" t="s">
        <v>1837</v>
      </c>
      <c r="D29" s="18" t="s">
        <v>1132</v>
      </c>
      <c r="E29" s="22">
        <v>800</v>
      </c>
      <c r="F29" s="23">
        <v>504.04</v>
      </c>
      <c r="G29" s="24">
        <v>1.8499999999999999E-2</v>
      </c>
    </row>
    <row r="30" spans="1:7" ht="12.95" customHeight="1">
      <c r="A30" s="20" t="s">
        <v>1349</v>
      </c>
      <c r="B30" s="21" t="s">
        <v>1351</v>
      </c>
      <c r="C30" s="16" t="s">
        <v>1350</v>
      </c>
      <c r="D30" s="18" t="s">
        <v>1205</v>
      </c>
      <c r="E30" s="22">
        <v>300000</v>
      </c>
      <c r="F30" s="23">
        <v>488.4</v>
      </c>
      <c r="G30" s="24">
        <v>1.7899999999999999E-2</v>
      </c>
    </row>
    <row r="31" spans="1:7" ht="12.95" customHeight="1">
      <c r="A31" s="20" t="s">
        <v>1946</v>
      </c>
      <c r="B31" s="21" t="s">
        <v>1948</v>
      </c>
      <c r="C31" s="16" t="s">
        <v>1947</v>
      </c>
      <c r="D31" s="18" t="s">
        <v>1833</v>
      </c>
      <c r="E31" s="22">
        <v>44000</v>
      </c>
      <c r="F31" s="23">
        <v>474.52</v>
      </c>
      <c r="G31" s="24">
        <v>1.7399999999999999E-2</v>
      </c>
    </row>
    <row r="32" spans="1:7" ht="12.95" customHeight="1">
      <c r="A32" s="20" t="s">
        <v>1157</v>
      </c>
      <c r="B32" s="21" t="s">
        <v>1159</v>
      </c>
      <c r="C32" s="16" t="s">
        <v>1158</v>
      </c>
      <c r="D32" s="18" t="s">
        <v>1160</v>
      </c>
      <c r="E32" s="22">
        <v>80000</v>
      </c>
      <c r="F32" s="23">
        <v>467.64</v>
      </c>
      <c r="G32" s="24">
        <v>1.7100000000000001E-2</v>
      </c>
    </row>
    <row r="33" spans="1:7" ht="12.95" customHeight="1">
      <c r="A33" s="20" t="s">
        <v>1361</v>
      </c>
      <c r="B33" s="21" t="s">
        <v>1363</v>
      </c>
      <c r="C33" s="16" t="s">
        <v>1362</v>
      </c>
      <c r="D33" s="18" t="s">
        <v>1087</v>
      </c>
      <c r="E33" s="22">
        <v>108000</v>
      </c>
      <c r="F33" s="23">
        <v>452.57</v>
      </c>
      <c r="G33" s="24">
        <v>1.66E-2</v>
      </c>
    </row>
    <row r="34" spans="1:7" ht="12.95" customHeight="1">
      <c r="A34" s="20" t="s">
        <v>997</v>
      </c>
      <c r="B34" s="21" t="s">
        <v>999</v>
      </c>
      <c r="C34" s="16" t="s">
        <v>998</v>
      </c>
      <c r="D34" s="18" t="s">
        <v>1000</v>
      </c>
      <c r="E34" s="22">
        <v>64000</v>
      </c>
      <c r="F34" s="23">
        <v>442.66</v>
      </c>
      <c r="G34" s="24">
        <v>1.6199999999999999E-2</v>
      </c>
    </row>
    <row r="35" spans="1:7" ht="12.95" customHeight="1">
      <c r="A35" s="20" t="s">
        <v>1370</v>
      </c>
      <c r="B35" s="21" t="s">
        <v>1372</v>
      </c>
      <c r="C35" s="16" t="s">
        <v>1371</v>
      </c>
      <c r="D35" s="18" t="s">
        <v>1087</v>
      </c>
      <c r="E35" s="22">
        <v>168000</v>
      </c>
      <c r="F35" s="23">
        <v>388.42</v>
      </c>
      <c r="G35" s="24">
        <v>1.4200000000000001E-2</v>
      </c>
    </row>
    <row r="36" spans="1:7" ht="12.95" customHeight="1">
      <c r="A36" s="20" t="s">
        <v>1001</v>
      </c>
      <c r="B36" s="21" t="s">
        <v>1003</v>
      </c>
      <c r="C36" s="16" t="s">
        <v>1002</v>
      </c>
      <c r="D36" s="18" t="s">
        <v>1004</v>
      </c>
      <c r="E36" s="22">
        <v>140000</v>
      </c>
      <c r="F36" s="23">
        <v>355.39</v>
      </c>
      <c r="G36" s="24">
        <v>1.2999999999999999E-2</v>
      </c>
    </row>
    <row r="37" spans="1:7" ht="12.95" customHeight="1">
      <c r="A37" s="20" t="s">
        <v>1367</v>
      </c>
      <c r="B37" s="21" t="s">
        <v>1369</v>
      </c>
      <c r="C37" s="16" t="s">
        <v>1368</v>
      </c>
      <c r="D37" s="18" t="s">
        <v>1015</v>
      </c>
      <c r="E37" s="22">
        <v>8000</v>
      </c>
      <c r="F37" s="23">
        <v>347.54</v>
      </c>
      <c r="G37" s="24">
        <v>1.2699999999999999E-2</v>
      </c>
    </row>
    <row r="38" spans="1:7" ht="12.95" customHeight="1">
      <c r="A38" s="20" t="s">
        <v>1949</v>
      </c>
      <c r="B38" s="21" t="s">
        <v>1951</v>
      </c>
      <c r="C38" s="16" t="s">
        <v>1950</v>
      </c>
      <c r="D38" s="18" t="s">
        <v>1033</v>
      </c>
      <c r="E38" s="22">
        <v>1800</v>
      </c>
      <c r="F38" s="23">
        <v>334.44</v>
      </c>
      <c r="G38" s="24">
        <v>1.23E-2</v>
      </c>
    </row>
    <row r="39" spans="1:7" ht="12.95" customHeight="1">
      <c r="A39" s="20" t="s">
        <v>1952</v>
      </c>
      <c r="B39" s="21" t="s">
        <v>1954</v>
      </c>
      <c r="C39" s="16" t="s">
        <v>1953</v>
      </c>
      <c r="D39" s="18" t="s">
        <v>996</v>
      </c>
      <c r="E39" s="22">
        <v>68000</v>
      </c>
      <c r="F39" s="23">
        <v>311.33999999999997</v>
      </c>
      <c r="G39" s="24">
        <v>1.14E-2</v>
      </c>
    </row>
    <row r="40" spans="1:7" ht="12.95" customHeight="1">
      <c r="A40" s="20" t="s">
        <v>1976</v>
      </c>
      <c r="B40" s="21" t="s">
        <v>2938</v>
      </c>
      <c r="C40" s="16" t="s">
        <v>1977</v>
      </c>
      <c r="D40" s="18" t="s">
        <v>1015</v>
      </c>
      <c r="E40" s="22">
        <v>32310</v>
      </c>
      <c r="F40" s="23">
        <v>303.07</v>
      </c>
      <c r="G40" s="24">
        <v>1.11E-2</v>
      </c>
    </row>
    <row r="41" spans="1:7" ht="12.95" customHeight="1">
      <c r="A41" s="20" t="s">
        <v>1115</v>
      </c>
      <c r="B41" s="21" t="s">
        <v>1117</v>
      </c>
      <c r="C41" s="16" t="s">
        <v>1116</v>
      </c>
      <c r="D41" s="18" t="s">
        <v>1118</v>
      </c>
      <c r="E41" s="22">
        <v>174000</v>
      </c>
      <c r="F41" s="23">
        <v>297.45</v>
      </c>
      <c r="G41" s="24">
        <v>1.09E-2</v>
      </c>
    </row>
    <row r="42" spans="1:7" ht="12.95" customHeight="1">
      <c r="A42" s="20" t="s">
        <v>1857</v>
      </c>
      <c r="B42" s="21" t="s">
        <v>1859</v>
      </c>
      <c r="C42" s="16" t="s">
        <v>1858</v>
      </c>
      <c r="D42" s="18" t="s">
        <v>996</v>
      </c>
      <c r="E42" s="22">
        <v>34000</v>
      </c>
      <c r="F42" s="23">
        <v>297.43</v>
      </c>
      <c r="G42" s="24">
        <v>1.09E-2</v>
      </c>
    </row>
    <row r="43" spans="1:7" ht="12.95" customHeight="1">
      <c r="A43" s="20" t="s">
        <v>1924</v>
      </c>
      <c r="B43" s="21" t="s">
        <v>1926</v>
      </c>
      <c r="C43" s="16" t="s">
        <v>1925</v>
      </c>
      <c r="D43" s="18" t="s">
        <v>1110</v>
      </c>
      <c r="E43" s="22">
        <v>68000</v>
      </c>
      <c r="F43" s="23">
        <v>276.35000000000002</v>
      </c>
      <c r="G43" s="24">
        <v>1.01E-2</v>
      </c>
    </row>
    <row r="44" spans="1:7" ht="12.95" customHeight="1">
      <c r="A44" s="20" t="s">
        <v>1183</v>
      </c>
      <c r="B44" s="21" t="s">
        <v>1185</v>
      </c>
      <c r="C44" s="16" t="s">
        <v>1184</v>
      </c>
      <c r="D44" s="18" t="s">
        <v>1000</v>
      </c>
      <c r="E44" s="22">
        <v>58000</v>
      </c>
      <c r="F44" s="23">
        <v>272.8</v>
      </c>
      <c r="G44" s="24">
        <v>0.01</v>
      </c>
    </row>
    <row r="45" spans="1:7" ht="12.95" customHeight="1">
      <c r="A45" s="20" t="s">
        <v>1955</v>
      </c>
      <c r="B45" s="21" t="s">
        <v>1957</v>
      </c>
      <c r="C45" s="16" t="s">
        <v>1956</v>
      </c>
      <c r="D45" s="18" t="s">
        <v>1066</v>
      </c>
      <c r="E45" s="22">
        <v>80000</v>
      </c>
      <c r="F45" s="23">
        <v>271.12</v>
      </c>
      <c r="G45" s="24">
        <v>9.9000000000000008E-3</v>
      </c>
    </row>
    <row r="46" spans="1:7" ht="12.95" customHeight="1">
      <c r="A46" s="20" t="s">
        <v>1154</v>
      </c>
      <c r="B46" s="21" t="s">
        <v>1156</v>
      </c>
      <c r="C46" s="16" t="s">
        <v>1155</v>
      </c>
      <c r="D46" s="18" t="s">
        <v>1029</v>
      </c>
      <c r="E46" s="22">
        <v>124000</v>
      </c>
      <c r="F46" s="23">
        <v>261.64</v>
      </c>
      <c r="G46" s="24">
        <v>9.5999999999999992E-3</v>
      </c>
    </row>
    <row r="47" spans="1:7" ht="12.95" customHeight="1">
      <c r="A47" s="20" t="s">
        <v>1281</v>
      </c>
      <c r="B47" s="21" t="s">
        <v>1283</v>
      </c>
      <c r="C47" s="16" t="s">
        <v>1282</v>
      </c>
      <c r="D47" s="18" t="s">
        <v>1008</v>
      </c>
      <c r="E47" s="22">
        <v>40000</v>
      </c>
      <c r="F47" s="23">
        <v>261.02</v>
      </c>
      <c r="G47" s="24">
        <v>9.5999999999999992E-3</v>
      </c>
    </row>
    <row r="48" spans="1:7" ht="12.95" customHeight="1">
      <c r="A48" s="20" t="s">
        <v>1395</v>
      </c>
      <c r="B48" s="21" t="s">
        <v>1397</v>
      </c>
      <c r="C48" s="16" t="s">
        <v>1396</v>
      </c>
      <c r="D48" s="18" t="s">
        <v>1040</v>
      </c>
      <c r="E48" s="22">
        <v>18000</v>
      </c>
      <c r="F48" s="23">
        <v>225.77</v>
      </c>
      <c r="G48" s="24">
        <v>8.3000000000000001E-3</v>
      </c>
    </row>
    <row r="49" spans="1:7" ht="12.95" customHeight="1">
      <c r="A49" s="20" t="s">
        <v>1958</v>
      </c>
      <c r="B49" s="21" t="s">
        <v>1960</v>
      </c>
      <c r="C49" s="16" t="s">
        <v>1959</v>
      </c>
      <c r="D49" s="18" t="s">
        <v>1205</v>
      </c>
      <c r="E49" s="22">
        <v>226000</v>
      </c>
      <c r="F49" s="23">
        <v>223.4</v>
      </c>
      <c r="G49" s="24">
        <v>8.2000000000000007E-3</v>
      </c>
    </row>
    <row r="50" spans="1:7" ht="12.95" customHeight="1">
      <c r="A50" s="20" t="s">
        <v>1961</v>
      </c>
      <c r="B50" s="21" t="s">
        <v>1963</v>
      </c>
      <c r="C50" s="16" t="s">
        <v>1962</v>
      </c>
      <c r="D50" s="18" t="s">
        <v>1160</v>
      </c>
      <c r="E50" s="22">
        <v>140000</v>
      </c>
      <c r="F50" s="23">
        <v>222.32</v>
      </c>
      <c r="G50" s="24">
        <v>8.0999999999999996E-3</v>
      </c>
    </row>
    <row r="51" spans="1:7" ht="12.95" customHeight="1">
      <c r="A51" s="20" t="s">
        <v>1964</v>
      </c>
      <c r="B51" s="21" t="s">
        <v>1966</v>
      </c>
      <c r="C51" s="16" t="s">
        <v>1965</v>
      </c>
      <c r="D51" s="18" t="s">
        <v>1332</v>
      </c>
      <c r="E51" s="22">
        <v>24000</v>
      </c>
      <c r="F51" s="23">
        <v>214.28</v>
      </c>
      <c r="G51" s="24">
        <v>7.9000000000000008E-3</v>
      </c>
    </row>
    <row r="52" spans="1:7" ht="12.95" customHeight="1">
      <c r="A52" s="20" t="s">
        <v>1967</v>
      </c>
      <c r="B52" s="21" t="s">
        <v>1969</v>
      </c>
      <c r="C52" s="16" t="s">
        <v>1968</v>
      </c>
      <c r="D52" s="18" t="s">
        <v>1258</v>
      </c>
      <c r="E52" s="22">
        <v>58000</v>
      </c>
      <c r="F52" s="23">
        <v>210.69</v>
      </c>
      <c r="G52" s="24">
        <v>7.7000000000000002E-3</v>
      </c>
    </row>
    <row r="53" spans="1:7" ht="12.95" customHeight="1">
      <c r="A53" s="20" t="s">
        <v>1970</v>
      </c>
      <c r="B53" s="21" t="s">
        <v>1972</v>
      </c>
      <c r="C53" s="16" t="s">
        <v>1971</v>
      </c>
      <c r="D53" s="18" t="s">
        <v>1019</v>
      </c>
      <c r="E53" s="22">
        <v>60000</v>
      </c>
      <c r="F53" s="23">
        <v>205.05</v>
      </c>
      <c r="G53" s="24">
        <v>7.4999999999999997E-3</v>
      </c>
    </row>
    <row r="54" spans="1:7" ht="12.95" customHeight="1">
      <c r="A54" s="20" t="s">
        <v>1897</v>
      </c>
      <c r="B54" s="21" t="s">
        <v>1899</v>
      </c>
      <c r="C54" s="16" t="s">
        <v>1898</v>
      </c>
      <c r="D54" s="18" t="s">
        <v>1019</v>
      </c>
      <c r="E54" s="22">
        <v>120000</v>
      </c>
      <c r="F54" s="23">
        <v>204.36</v>
      </c>
      <c r="G54" s="24">
        <v>7.4999999999999997E-3</v>
      </c>
    </row>
    <row r="55" spans="1:7" ht="12.95" customHeight="1">
      <c r="A55" s="20" t="s">
        <v>1851</v>
      </c>
      <c r="B55" s="21" t="s">
        <v>1853</v>
      </c>
      <c r="C55" s="16" t="s">
        <v>1852</v>
      </c>
      <c r="D55" s="18" t="s">
        <v>1029</v>
      </c>
      <c r="E55" s="22">
        <v>160000</v>
      </c>
      <c r="F55" s="23">
        <v>198.48</v>
      </c>
      <c r="G55" s="24">
        <v>7.3000000000000001E-3</v>
      </c>
    </row>
    <row r="56" spans="1:7" ht="12.95" customHeight="1">
      <c r="A56" s="20" t="s">
        <v>1915</v>
      </c>
      <c r="B56" s="21" t="s">
        <v>1917</v>
      </c>
      <c r="C56" s="16" t="s">
        <v>1916</v>
      </c>
      <c r="D56" s="18" t="s">
        <v>1033</v>
      </c>
      <c r="E56" s="22">
        <v>4400</v>
      </c>
      <c r="F56" s="23">
        <v>169.58</v>
      </c>
      <c r="G56" s="24">
        <v>6.1999999999999998E-3</v>
      </c>
    </row>
    <row r="57" spans="1:7" ht="12.95" customHeight="1">
      <c r="A57" s="20" t="s">
        <v>1912</v>
      </c>
      <c r="B57" s="21" t="s">
        <v>1914</v>
      </c>
      <c r="C57" s="16" t="s">
        <v>1913</v>
      </c>
      <c r="D57" s="18" t="s">
        <v>1875</v>
      </c>
      <c r="E57" s="22">
        <v>92000</v>
      </c>
      <c r="F57" s="23">
        <v>159.16</v>
      </c>
      <c r="G57" s="24">
        <v>5.7999999999999996E-3</v>
      </c>
    </row>
    <row r="58" spans="1:7" ht="12.95" customHeight="1">
      <c r="A58" s="20" t="s">
        <v>1891</v>
      </c>
      <c r="B58" s="21" t="s">
        <v>1893</v>
      </c>
      <c r="C58" s="16" t="s">
        <v>1892</v>
      </c>
      <c r="D58" s="18" t="s">
        <v>1033</v>
      </c>
      <c r="E58" s="22">
        <v>28000</v>
      </c>
      <c r="F58" s="23">
        <v>157.08000000000001</v>
      </c>
      <c r="G58" s="24">
        <v>5.7999999999999996E-3</v>
      </c>
    </row>
    <row r="59" spans="1:7" ht="12.95" customHeight="1">
      <c r="A59" s="20" t="s">
        <v>1854</v>
      </c>
      <c r="B59" s="21" t="s">
        <v>1856</v>
      </c>
      <c r="C59" s="16" t="s">
        <v>1855</v>
      </c>
      <c r="D59" s="18" t="s">
        <v>1000</v>
      </c>
      <c r="E59" s="22">
        <v>69800</v>
      </c>
      <c r="F59" s="23">
        <v>145.46</v>
      </c>
      <c r="G59" s="24">
        <v>5.3E-3</v>
      </c>
    </row>
    <row r="60" spans="1:7" ht="12.95" customHeight="1">
      <c r="A60" s="20" t="s">
        <v>1973</v>
      </c>
      <c r="B60" s="21" t="s">
        <v>1975</v>
      </c>
      <c r="C60" s="16" t="s">
        <v>1974</v>
      </c>
      <c r="D60" s="18" t="s">
        <v>1019</v>
      </c>
      <c r="E60" s="22">
        <v>24000</v>
      </c>
      <c r="F60" s="23">
        <v>127.22</v>
      </c>
      <c r="G60" s="24">
        <v>4.7000000000000002E-3</v>
      </c>
    </row>
    <row r="61" spans="1:7" ht="12.95" customHeight="1">
      <c r="A61" s="20" t="s">
        <v>1355</v>
      </c>
      <c r="B61" s="21" t="s">
        <v>1357</v>
      </c>
      <c r="C61" s="16" t="s">
        <v>1356</v>
      </c>
      <c r="D61" s="18" t="s">
        <v>1033</v>
      </c>
      <c r="E61" s="22">
        <v>40000</v>
      </c>
      <c r="F61" s="23">
        <v>106.58</v>
      </c>
      <c r="G61" s="24">
        <v>3.8999999999999998E-3</v>
      </c>
    </row>
    <row r="62" spans="1:7" ht="12.95" customHeight="1">
      <c r="A62" s="20" t="s">
        <v>1894</v>
      </c>
      <c r="B62" s="21" t="s">
        <v>1896</v>
      </c>
      <c r="C62" s="16" t="s">
        <v>1895</v>
      </c>
      <c r="D62" s="18" t="s">
        <v>1015</v>
      </c>
      <c r="E62" s="22">
        <v>64000</v>
      </c>
      <c r="F62" s="23">
        <v>97.12</v>
      </c>
      <c r="G62" s="24">
        <v>3.5999999999999999E-3</v>
      </c>
    </row>
    <row r="63" spans="1:7" ht="12.95" customHeight="1">
      <c r="A63" s="9"/>
      <c r="B63" s="26" t="s">
        <v>19</v>
      </c>
      <c r="C63" s="25" t="s">
        <v>2</v>
      </c>
      <c r="D63" s="26" t="s">
        <v>2</v>
      </c>
      <c r="E63" s="26" t="s">
        <v>2</v>
      </c>
      <c r="F63" s="27">
        <f>SUM(F11:F62)</f>
        <v>24651.469999999998</v>
      </c>
      <c r="G63" s="28">
        <f>SUM(G11:G62)</f>
        <v>0.90350000000000008</v>
      </c>
    </row>
    <row r="64" spans="1:7" ht="12.95" customHeight="1">
      <c r="A64" s="9"/>
      <c r="B64" s="17" t="s">
        <v>1440</v>
      </c>
      <c r="C64" s="16" t="s">
        <v>2</v>
      </c>
      <c r="D64" s="18" t="s">
        <v>2</v>
      </c>
      <c r="E64" s="18" t="s">
        <v>2</v>
      </c>
      <c r="F64" s="75" t="s">
        <v>21</v>
      </c>
      <c r="G64" s="76" t="s">
        <v>21</v>
      </c>
    </row>
    <row r="65" spans="1:7" ht="12.95" customHeight="1">
      <c r="A65" s="9"/>
      <c r="B65" s="26" t="s">
        <v>19</v>
      </c>
      <c r="C65" s="25" t="s">
        <v>2</v>
      </c>
      <c r="D65" s="26" t="s">
        <v>2</v>
      </c>
      <c r="E65" s="26" t="s">
        <v>2</v>
      </c>
      <c r="F65" s="27" t="s">
        <v>21</v>
      </c>
      <c r="G65" s="77" t="s">
        <v>21</v>
      </c>
    </row>
    <row r="66" spans="1:7" ht="12.95" customHeight="1">
      <c r="A66" s="9"/>
      <c r="B66" s="26" t="s">
        <v>22</v>
      </c>
      <c r="C66" s="32" t="s">
        <v>2</v>
      </c>
      <c r="D66" s="29" t="s">
        <v>2</v>
      </c>
      <c r="E66" s="42" t="s">
        <v>2</v>
      </c>
      <c r="F66" s="43">
        <v>24651.47</v>
      </c>
      <c r="G66" s="44">
        <v>0.90349999999999997</v>
      </c>
    </row>
    <row r="67" spans="1:7" ht="12.95" customHeight="1">
      <c r="A67" s="9"/>
      <c r="B67" s="17" t="s">
        <v>23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420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10" t="s">
        <v>2</v>
      </c>
      <c r="B69" s="21" t="s">
        <v>421</v>
      </c>
      <c r="C69" s="16" t="s">
        <v>2</v>
      </c>
      <c r="D69" s="18" t="s">
        <v>2</v>
      </c>
      <c r="E69" s="46" t="s">
        <v>2</v>
      </c>
      <c r="F69" s="23">
        <v>240.07</v>
      </c>
      <c r="G69" s="24">
        <v>8.8000000000000005E-3</v>
      </c>
    </row>
    <row r="70" spans="1:7" ht="12.95" customHeight="1">
      <c r="A70" s="9"/>
      <c r="B70" s="26" t="s">
        <v>22</v>
      </c>
      <c r="C70" s="32" t="s">
        <v>2</v>
      </c>
      <c r="D70" s="29" t="s">
        <v>2</v>
      </c>
      <c r="E70" s="42" t="s">
        <v>2</v>
      </c>
      <c r="F70" s="43">
        <v>240.07</v>
      </c>
      <c r="G70" s="44">
        <v>8.8000000000000005E-3</v>
      </c>
    </row>
    <row r="71" spans="1:7" ht="12.95" customHeight="1">
      <c r="A71" s="9"/>
      <c r="B71" s="17" t="s">
        <v>159</v>
      </c>
      <c r="C71" s="16" t="s">
        <v>2</v>
      </c>
      <c r="D71" s="45" t="s">
        <v>160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1978</v>
      </c>
      <c r="B72" s="21" t="s">
        <v>162</v>
      </c>
      <c r="C72" s="16" t="s">
        <v>2</v>
      </c>
      <c r="D72" s="18" t="s">
        <v>1979</v>
      </c>
      <c r="E72" s="46" t="s">
        <v>2</v>
      </c>
      <c r="F72" s="23">
        <v>2399.7800000000002</v>
      </c>
      <c r="G72" s="24">
        <v>8.7900000000000006E-2</v>
      </c>
    </row>
    <row r="73" spans="1:7" ht="12.95" customHeight="1">
      <c r="A73" s="9"/>
      <c r="B73" s="26" t="s">
        <v>22</v>
      </c>
      <c r="C73" s="32" t="s">
        <v>2</v>
      </c>
      <c r="D73" s="29" t="s">
        <v>2</v>
      </c>
      <c r="E73" s="42" t="s">
        <v>2</v>
      </c>
      <c r="F73" s="43">
        <v>2399.7800000000002</v>
      </c>
      <c r="G73" s="44">
        <v>8.7900000000000006E-2</v>
      </c>
    </row>
    <row r="74" spans="1:7" ht="12.95" customHeight="1">
      <c r="A74" s="9"/>
      <c r="B74" s="26" t="s">
        <v>170</v>
      </c>
      <c r="C74" s="32" t="s">
        <v>2</v>
      </c>
      <c r="D74" s="29" t="s">
        <v>2</v>
      </c>
      <c r="E74" s="18" t="s">
        <v>2</v>
      </c>
      <c r="F74" s="43">
        <v>-1.17</v>
      </c>
      <c r="G74" s="44">
        <v>-2.0000000000000001E-4</v>
      </c>
    </row>
    <row r="75" spans="1:7" ht="12.95" customHeight="1" thickBot="1">
      <c r="A75" s="9"/>
      <c r="B75" s="48" t="s">
        <v>171</v>
      </c>
      <c r="C75" s="47" t="s">
        <v>2</v>
      </c>
      <c r="D75" s="49" t="s">
        <v>2</v>
      </c>
      <c r="E75" s="49" t="s">
        <v>2</v>
      </c>
      <c r="F75" s="50">
        <v>27290.1470381133</v>
      </c>
      <c r="G75" s="51">
        <v>1</v>
      </c>
    </row>
    <row r="76" spans="1:7" ht="12.95" customHeight="1">
      <c r="A76" s="9"/>
      <c r="B76" s="10" t="s">
        <v>2</v>
      </c>
      <c r="C76" s="9"/>
      <c r="D76" s="9"/>
      <c r="E76" s="9"/>
      <c r="F76" s="9"/>
      <c r="G76" s="9"/>
    </row>
    <row r="77" spans="1:7" ht="12.95" customHeight="1">
      <c r="A77" s="9"/>
      <c r="B77" s="52" t="s">
        <v>172</v>
      </c>
      <c r="C77" s="9"/>
      <c r="D77" s="9"/>
      <c r="E77" s="9"/>
      <c r="F77" s="9"/>
      <c r="G77" s="9"/>
    </row>
    <row r="78" spans="1:7" ht="12.95" customHeight="1">
      <c r="A78" s="9"/>
      <c r="B78" s="52" t="s">
        <v>2</v>
      </c>
      <c r="C78" s="9"/>
      <c r="D78" s="9"/>
      <c r="E78" s="9"/>
      <c r="F78" s="9"/>
      <c r="G78" s="9"/>
    </row>
    <row r="79" spans="1:7" ht="26.1" customHeight="1">
      <c r="A79" s="9"/>
      <c r="B79" s="62"/>
      <c r="C79" s="9"/>
      <c r="E79" s="9"/>
      <c r="F79" s="9"/>
      <c r="G79" s="9"/>
    </row>
    <row r="80" spans="1:7" ht="12.95" customHeight="1">
      <c r="A80" s="9"/>
      <c r="B80" s="52" t="s">
        <v>2</v>
      </c>
      <c r="C80" s="9"/>
      <c r="D80" s="9"/>
      <c r="E80" s="9"/>
      <c r="F80" s="9"/>
      <c r="G8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9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Focused Equity Fund (FEF)</v>
      </c>
      <c r="C4" s="79"/>
      <c r="D4" s="79"/>
      <c r="E4" s="79"/>
      <c r="F4" s="79"/>
      <c r="G4" s="79"/>
    </row>
    <row r="5" spans="1:7" s="8" customFormat="1" ht="15.95" customHeight="1">
      <c r="A5" s="63" t="s">
        <v>1980</v>
      </c>
      <c r="B5" s="64" t="s">
        <v>2852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1060</v>
      </c>
      <c r="B11" s="21" t="s">
        <v>1062</v>
      </c>
      <c r="C11" s="16" t="s">
        <v>1061</v>
      </c>
      <c r="D11" s="18" t="s">
        <v>1040</v>
      </c>
      <c r="E11" s="22">
        <v>34000</v>
      </c>
      <c r="F11" s="23">
        <v>2712.59</v>
      </c>
      <c r="G11" s="24">
        <v>4.8599999999999997E-2</v>
      </c>
    </row>
    <row r="12" spans="1:7" ht="12.95" customHeight="1">
      <c r="A12" s="20" t="s">
        <v>1023</v>
      </c>
      <c r="B12" s="21" t="s">
        <v>1025</v>
      </c>
      <c r="C12" s="16" t="s">
        <v>1024</v>
      </c>
      <c r="D12" s="18" t="s">
        <v>1004</v>
      </c>
      <c r="E12" s="22">
        <v>268000</v>
      </c>
      <c r="F12" s="23">
        <v>2686.03</v>
      </c>
      <c r="G12" s="24">
        <v>4.8099999999999997E-2</v>
      </c>
    </row>
    <row r="13" spans="1:7" ht="12.95" customHeight="1">
      <c r="A13" s="20" t="s">
        <v>1828</v>
      </c>
      <c r="B13" s="21" t="s">
        <v>1760</v>
      </c>
      <c r="C13" s="16" t="s">
        <v>1829</v>
      </c>
      <c r="D13" s="18" t="s">
        <v>1004</v>
      </c>
      <c r="E13" s="22">
        <v>158000</v>
      </c>
      <c r="F13" s="23">
        <v>2657.88</v>
      </c>
      <c r="G13" s="24">
        <v>4.7600000000000003E-2</v>
      </c>
    </row>
    <row r="14" spans="1:7" ht="12.95" customHeight="1">
      <c r="A14" s="20" t="s">
        <v>1900</v>
      </c>
      <c r="B14" s="21" t="s">
        <v>1902</v>
      </c>
      <c r="C14" s="16" t="s">
        <v>1901</v>
      </c>
      <c r="D14" s="18" t="s">
        <v>1019</v>
      </c>
      <c r="E14" s="22">
        <v>164000</v>
      </c>
      <c r="F14" s="23">
        <v>2430.48</v>
      </c>
      <c r="G14" s="24">
        <v>4.3499999999999997E-2</v>
      </c>
    </row>
    <row r="15" spans="1:7" ht="12.95" customHeight="1">
      <c r="A15" s="20" t="s">
        <v>1836</v>
      </c>
      <c r="B15" s="21" t="s">
        <v>1838</v>
      </c>
      <c r="C15" s="16" t="s">
        <v>1837</v>
      </c>
      <c r="D15" s="18" t="s">
        <v>1132</v>
      </c>
      <c r="E15" s="22">
        <v>3800</v>
      </c>
      <c r="F15" s="23">
        <v>2394.1999999999998</v>
      </c>
      <c r="G15" s="24">
        <v>4.2900000000000001E-2</v>
      </c>
    </row>
    <row r="16" spans="1:7" ht="12.95" customHeight="1">
      <c r="A16" s="20" t="s">
        <v>1157</v>
      </c>
      <c r="B16" s="21" t="s">
        <v>1159</v>
      </c>
      <c r="C16" s="16" t="s">
        <v>1158</v>
      </c>
      <c r="D16" s="18" t="s">
        <v>1160</v>
      </c>
      <c r="E16" s="22">
        <v>408000</v>
      </c>
      <c r="F16" s="23">
        <v>2384.96</v>
      </c>
      <c r="G16" s="24">
        <v>4.2700000000000002E-2</v>
      </c>
    </row>
    <row r="17" spans="1:7" ht="12.95" customHeight="1">
      <c r="A17" s="20" t="s">
        <v>1139</v>
      </c>
      <c r="B17" s="21" t="s">
        <v>1141</v>
      </c>
      <c r="C17" s="16" t="s">
        <v>1140</v>
      </c>
      <c r="D17" s="18" t="s">
        <v>1073</v>
      </c>
      <c r="E17" s="22">
        <v>588000</v>
      </c>
      <c r="F17" s="23">
        <v>2354.94</v>
      </c>
      <c r="G17" s="24">
        <v>4.2200000000000001E-2</v>
      </c>
    </row>
    <row r="18" spans="1:7" ht="12.95" customHeight="1">
      <c r="A18" s="20" t="s">
        <v>1970</v>
      </c>
      <c r="B18" s="21" t="s">
        <v>1972</v>
      </c>
      <c r="C18" s="16" t="s">
        <v>1971</v>
      </c>
      <c r="D18" s="18" t="s">
        <v>1019</v>
      </c>
      <c r="E18" s="22">
        <v>684000</v>
      </c>
      <c r="F18" s="23">
        <v>2337.5700000000002</v>
      </c>
      <c r="G18" s="24">
        <v>4.19E-2</v>
      </c>
    </row>
    <row r="19" spans="1:7" ht="12.95" customHeight="1">
      <c r="A19" s="20" t="s">
        <v>1981</v>
      </c>
      <c r="B19" s="21" t="s">
        <v>1983</v>
      </c>
      <c r="C19" s="16" t="s">
        <v>1982</v>
      </c>
      <c r="D19" s="18" t="s">
        <v>1004</v>
      </c>
      <c r="E19" s="22">
        <v>8000000</v>
      </c>
      <c r="F19" s="23">
        <v>2256</v>
      </c>
      <c r="G19" s="24">
        <v>4.0399999999999998E-2</v>
      </c>
    </row>
    <row r="20" spans="1:7" ht="12.95" customHeight="1">
      <c r="A20" s="20" t="s">
        <v>1834</v>
      </c>
      <c r="B20" s="21" t="s">
        <v>165</v>
      </c>
      <c r="C20" s="16" t="s">
        <v>1835</v>
      </c>
      <c r="D20" s="18" t="s">
        <v>1004</v>
      </c>
      <c r="E20" s="22">
        <v>424000</v>
      </c>
      <c r="F20" s="23">
        <v>2149.4699999999998</v>
      </c>
      <c r="G20" s="24">
        <v>3.85E-2</v>
      </c>
    </row>
    <row r="21" spans="1:7" ht="12.95" customHeight="1">
      <c r="A21" s="20" t="s">
        <v>1349</v>
      </c>
      <c r="B21" s="21" t="s">
        <v>1351</v>
      </c>
      <c r="C21" s="16" t="s">
        <v>1350</v>
      </c>
      <c r="D21" s="18" t="s">
        <v>1205</v>
      </c>
      <c r="E21" s="22">
        <v>1298000</v>
      </c>
      <c r="F21" s="23">
        <v>2113.14</v>
      </c>
      <c r="G21" s="24">
        <v>3.78E-2</v>
      </c>
    </row>
    <row r="22" spans="1:7" ht="12.95" customHeight="1">
      <c r="A22" s="20" t="s">
        <v>1984</v>
      </c>
      <c r="B22" s="21" t="s">
        <v>1986</v>
      </c>
      <c r="C22" s="16" t="s">
        <v>1985</v>
      </c>
      <c r="D22" s="18" t="s">
        <v>1066</v>
      </c>
      <c r="E22" s="22">
        <v>284000</v>
      </c>
      <c r="F22" s="23">
        <v>2012.99</v>
      </c>
      <c r="G22" s="24">
        <v>3.5999999999999997E-2</v>
      </c>
    </row>
    <row r="23" spans="1:7" ht="12.95" customHeight="1">
      <c r="A23" s="20" t="s">
        <v>1370</v>
      </c>
      <c r="B23" s="21" t="s">
        <v>1372</v>
      </c>
      <c r="C23" s="16" t="s">
        <v>1371</v>
      </c>
      <c r="D23" s="18" t="s">
        <v>1087</v>
      </c>
      <c r="E23" s="22">
        <v>800000</v>
      </c>
      <c r="F23" s="23">
        <v>1849.6</v>
      </c>
      <c r="G23" s="24">
        <v>3.3099999999999997E-2</v>
      </c>
    </row>
    <row r="24" spans="1:7" ht="12.95" customHeight="1">
      <c r="A24" s="20" t="s">
        <v>1987</v>
      </c>
      <c r="B24" s="21" t="s">
        <v>1989</v>
      </c>
      <c r="C24" s="16" t="s">
        <v>1988</v>
      </c>
      <c r="D24" s="18" t="s">
        <v>1332</v>
      </c>
      <c r="E24" s="22">
        <v>248000</v>
      </c>
      <c r="F24" s="23">
        <v>1832.1</v>
      </c>
      <c r="G24" s="24">
        <v>3.2800000000000003E-2</v>
      </c>
    </row>
    <row r="25" spans="1:7" ht="12.95" customHeight="1">
      <c r="A25" s="20" t="s">
        <v>1937</v>
      </c>
      <c r="B25" s="21" t="s">
        <v>1939</v>
      </c>
      <c r="C25" s="16" t="s">
        <v>1938</v>
      </c>
      <c r="D25" s="18" t="s">
        <v>1019</v>
      </c>
      <c r="E25" s="22">
        <v>98000</v>
      </c>
      <c r="F25" s="23">
        <v>1801.29</v>
      </c>
      <c r="G25" s="24">
        <v>3.2300000000000002E-2</v>
      </c>
    </row>
    <row r="26" spans="1:7" ht="12.95" customHeight="1">
      <c r="A26" s="20" t="s">
        <v>1990</v>
      </c>
      <c r="B26" s="21" t="s">
        <v>1992</v>
      </c>
      <c r="C26" s="16" t="s">
        <v>1991</v>
      </c>
      <c r="D26" s="18" t="s">
        <v>1000</v>
      </c>
      <c r="E26" s="22">
        <v>504551</v>
      </c>
      <c r="F26" s="23">
        <v>1703.87</v>
      </c>
      <c r="G26" s="24">
        <v>3.0499999999999999E-2</v>
      </c>
    </row>
    <row r="27" spans="1:7" ht="12.95" customHeight="1">
      <c r="A27" s="20" t="s">
        <v>1927</v>
      </c>
      <c r="B27" s="21" t="s">
        <v>1929</v>
      </c>
      <c r="C27" s="16" t="s">
        <v>1928</v>
      </c>
      <c r="D27" s="18" t="s">
        <v>1000</v>
      </c>
      <c r="E27" s="22">
        <v>294000</v>
      </c>
      <c r="F27" s="23">
        <v>1695.65</v>
      </c>
      <c r="G27" s="24">
        <v>3.04E-2</v>
      </c>
    </row>
    <row r="28" spans="1:7" ht="12.95" customHeight="1">
      <c r="A28" s="20" t="s">
        <v>1943</v>
      </c>
      <c r="B28" s="21" t="s">
        <v>1945</v>
      </c>
      <c r="C28" s="16" t="s">
        <v>1944</v>
      </c>
      <c r="D28" s="18" t="s">
        <v>1040</v>
      </c>
      <c r="E28" s="22">
        <v>5400</v>
      </c>
      <c r="F28" s="23">
        <v>1685.52</v>
      </c>
      <c r="G28" s="24">
        <v>3.0200000000000001E-2</v>
      </c>
    </row>
    <row r="29" spans="1:7" ht="12.95" customHeight="1">
      <c r="A29" s="20" t="s">
        <v>1993</v>
      </c>
      <c r="B29" s="21" t="s">
        <v>1995</v>
      </c>
      <c r="C29" s="16" t="s">
        <v>1994</v>
      </c>
      <c r="D29" s="18" t="s">
        <v>1996</v>
      </c>
      <c r="E29" s="22">
        <v>208000</v>
      </c>
      <c r="F29" s="23">
        <v>1663.17</v>
      </c>
      <c r="G29" s="24">
        <v>2.98E-2</v>
      </c>
    </row>
    <row r="30" spans="1:7" ht="12.95" customHeight="1">
      <c r="A30" s="20" t="s">
        <v>1924</v>
      </c>
      <c r="B30" s="21" t="s">
        <v>1926</v>
      </c>
      <c r="C30" s="16" t="s">
        <v>1925</v>
      </c>
      <c r="D30" s="18" t="s">
        <v>1110</v>
      </c>
      <c r="E30" s="22">
        <v>408000</v>
      </c>
      <c r="F30" s="23">
        <v>1658.11</v>
      </c>
      <c r="G30" s="24">
        <v>2.9700000000000001E-2</v>
      </c>
    </row>
    <row r="31" spans="1:7" ht="12.95" customHeight="1">
      <c r="A31" s="20" t="s">
        <v>1903</v>
      </c>
      <c r="B31" s="21" t="s">
        <v>1905</v>
      </c>
      <c r="C31" s="16" t="s">
        <v>1904</v>
      </c>
      <c r="D31" s="18" t="s">
        <v>1205</v>
      </c>
      <c r="E31" s="22">
        <v>690000</v>
      </c>
      <c r="F31" s="23">
        <v>1455.21</v>
      </c>
      <c r="G31" s="24">
        <v>2.6100000000000002E-2</v>
      </c>
    </row>
    <row r="32" spans="1:7" ht="12.95" customHeight="1">
      <c r="A32" s="20" t="s">
        <v>1845</v>
      </c>
      <c r="B32" s="21" t="s">
        <v>1847</v>
      </c>
      <c r="C32" s="16" t="s">
        <v>1846</v>
      </c>
      <c r="D32" s="18" t="s">
        <v>1132</v>
      </c>
      <c r="E32" s="22">
        <v>174000</v>
      </c>
      <c r="F32" s="23">
        <v>1441.16</v>
      </c>
      <c r="G32" s="24">
        <v>2.58E-2</v>
      </c>
    </row>
    <row r="33" spans="1:7" ht="12.95" customHeight="1">
      <c r="A33" s="20" t="s">
        <v>1946</v>
      </c>
      <c r="B33" s="21" t="s">
        <v>1948</v>
      </c>
      <c r="C33" s="16" t="s">
        <v>1947</v>
      </c>
      <c r="D33" s="18" t="s">
        <v>1833</v>
      </c>
      <c r="E33" s="22">
        <v>128000</v>
      </c>
      <c r="F33" s="23">
        <v>1380.42</v>
      </c>
      <c r="G33" s="24">
        <v>2.47E-2</v>
      </c>
    </row>
    <row r="34" spans="1:7" ht="12.95" customHeight="1">
      <c r="A34" s="20" t="s">
        <v>993</v>
      </c>
      <c r="B34" s="21" t="s">
        <v>995</v>
      </c>
      <c r="C34" s="16" t="s">
        <v>994</v>
      </c>
      <c r="D34" s="18" t="s">
        <v>996</v>
      </c>
      <c r="E34" s="22">
        <v>134000</v>
      </c>
      <c r="F34" s="23">
        <v>1205.8699999999999</v>
      </c>
      <c r="G34" s="24">
        <v>2.1600000000000001E-2</v>
      </c>
    </row>
    <row r="35" spans="1:7" ht="12.95" customHeight="1">
      <c r="A35" s="20" t="s">
        <v>1921</v>
      </c>
      <c r="B35" s="21" t="s">
        <v>1923</v>
      </c>
      <c r="C35" s="16" t="s">
        <v>1922</v>
      </c>
      <c r="D35" s="18" t="s">
        <v>1033</v>
      </c>
      <c r="E35" s="22">
        <v>108000</v>
      </c>
      <c r="F35" s="23">
        <v>886.14</v>
      </c>
      <c r="G35" s="24">
        <v>1.5900000000000001E-2</v>
      </c>
    </row>
    <row r="36" spans="1:7" ht="12.95" customHeight="1">
      <c r="A36" s="20" t="s">
        <v>1997</v>
      </c>
      <c r="B36" s="21" t="s">
        <v>1999</v>
      </c>
      <c r="C36" s="16" t="s">
        <v>1998</v>
      </c>
      <c r="D36" s="18" t="s">
        <v>1019</v>
      </c>
      <c r="E36" s="22">
        <v>40000</v>
      </c>
      <c r="F36" s="23">
        <v>692.74</v>
      </c>
      <c r="G36" s="24">
        <v>1.24E-2</v>
      </c>
    </row>
    <row r="37" spans="1:7" ht="12.95" customHeight="1">
      <c r="A37" s="20" t="s">
        <v>2004</v>
      </c>
      <c r="B37" s="21" t="s">
        <v>2006</v>
      </c>
      <c r="C37" s="16" t="s">
        <v>2005</v>
      </c>
      <c r="D37" s="18" t="s">
        <v>2007</v>
      </c>
      <c r="E37" s="22">
        <v>55000</v>
      </c>
      <c r="F37" s="23">
        <v>155.54</v>
      </c>
      <c r="G37" s="24">
        <v>2.8E-3</v>
      </c>
    </row>
    <row r="38" spans="1:7" ht="12.95" customHeight="1">
      <c r="A38" s="9"/>
      <c r="B38" s="26" t="s">
        <v>19</v>
      </c>
      <c r="C38" s="25" t="s">
        <v>2</v>
      </c>
      <c r="D38" s="26" t="s">
        <v>2</v>
      </c>
      <c r="E38" s="26" t="s">
        <v>2</v>
      </c>
      <c r="F38" s="27">
        <f>SUM(F11:F37)</f>
        <v>49596.639999999999</v>
      </c>
      <c r="G38" s="28">
        <f>SUM(G11:G37)</f>
        <v>0.88830000000000009</v>
      </c>
    </row>
    <row r="39" spans="1:7" ht="12.95" customHeight="1">
      <c r="A39" s="1"/>
      <c r="B39" s="3" t="s">
        <v>2889</v>
      </c>
      <c r="C39" s="69"/>
      <c r="D39" s="70"/>
      <c r="E39" s="70"/>
      <c r="F39" s="71"/>
      <c r="G39" s="72"/>
    </row>
    <row r="40" spans="1:7" ht="12.95" customHeight="1">
      <c r="A40" s="1"/>
      <c r="B40" s="3" t="s">
        <v>992</v>
      </c>
      <c r="C40" s="69"/>
      <c r="D40" s="70"/>
      <c r="E40" s="70"/>
      <c r="F40" s="71"/>
      <c r="G40" s="72"/>
    </row>
    <row r="41" spans="1:7" ht="12.95" customHeight="1">
      <c r="A41" s="20" t="s">
        <v>2000</v>
      </c>
      <c r="B41" s="21" t="s">
        <v>2002</v>
      </c>
      <c r="C41" s="16" t="s">
        <v>2001</v>
      </c>
      <c r="D41" s="18" t="s">
        <v>2003</v>
      </c>
      <c r="E41" s="22">
        <v>14000</v>
      </c>
      <c r="F41" s="23">
        <v>660.06</v>
      </c>
      <c r="G41" s="24">
        <v>1.18E-2</v>
      </c>
    </row>
    <row r="42" spans="1:7" ht="12.95" customHeight="1">
      <c r="A42" s="1"/>
      <c r="B42" s="5" t="s">
        <v>19</v>
      </c>
      <c r="C42" s="4"/>
      <c r="D42" s="5"/>
      <c r="E42" s="39"/>
      <c r="F42" s="6">
        <f>SUM(F41)</f>
        <v>660.06</v>
      </c>
      <c r="G42" s="7">
        <f>SUM(G41)</f>
        <v>1.18E-2</v>
      </c>
    </row>
    <row r="43" spans="1:7" ht="12.95" customHeight="1">
      <c r="A43" s="9"/>
      <c r="B43" s="17" t="s">
        <v>1440</v>
      </c>
      <c r="C43" s="32" t="s">
        <v>2</v>
      </c>
      <c r="D43" s="29" t="s">
        <v>2</v>
      </c>
      <c r="E43" s="29" t="s">
        <v>2</v>
      </c>
      <c r="F43" s="30" t="s">
        <v>21</v>
      </c>
      <c r="G43" s="31" t="s">
        <v>21</v>
      </c>
    </row>
    <row r="44" spans="1:7" ht="12.95" customHeight="1">
      <c r="A44" s="9"/>
      <c r="B44" s="26" t="s">
        <v>19</v>
      </c>
      <c r="C44" s="32" t="s">
        <v>2</v>
      </c>
      <c r="D44" s="29" t="s">
        <v>2</v>
      </c>
      <c r="E44" s="29" t="s">
        <v>2</v>
      </c>
      <c r="F44" s="30" t="s">
        <v>21</v>
      </c>
      <c r="G44" s="31" t="s">
        <v>21</v>
      </c>
    </row>
    <row r="45" spans="1:7" ht="12.95" customHeight="1">
      <c r="A45" s="9"/>
      <c r="B45" s="26" t="s">
        <v>22</v>
      </c>
      <c r="C45" s="32" t="s">
        <v>2</v>
      </c>
      <c r="D45" s="29" t="s">
        <v>2</v>
      </c>
      <c r="E45" s="42" t="s">
        <v>2</v>
      </c>
      <c r="F45" s="43">
        <v>50256.7</v>
      </c>
      <c r="G45" s="44">
        <v>0.90010000000000001</v>
      </c>
    </row>
    <row r="46" spans="1:7" ht="12.95" customHeight="1">
      <c r="A46" s="9"/>
      <c r="B46" s="17" t="s">
        <v>23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9"/>
      <c r="B47" s="17" t="s">
        <v>420</v>
      </c>
      <c r="C47" s="16" t="s">
        <v>2</v>
      </c>
      <c r="D47" s="18" t="s">
        <v>2</v>
      </c>
      <c r="E47" s="18" t="s">
        <v>2</v>
      </c>
      <c r="F47" s="18" t="s">
        <v>2</v>
      </c>
      <c r="G47" s="19" t="s">
        <v>2</v>
      </c>
    </row>
    <row r="48" spans="1:7" ht="12.95" customHeight="1">
      <c r="A48" s="10" t="s">
        <v>2</v>
      </c>
      <c r="B48" s="21" t="s">
        <v>421</v>
      </c>
      <c r="C48" s="16" t="s">
        <v>2</v>
      </c>
      <c r="D48" s="18" t="s">
        <v>2</v>
      </c>
      <c r="E48" s="46" t="s">
        <v>2</v>
      </c>
      <c r="F48" s="23">
        <v>2150.65</v>
      </c>
      <c r="G48" s="24">
        <v>3.85E-2</v>
      </c>
    </row>
    <row r="49" spans="1:7" ht="12.95" customHeight="1">
      <c r="A49" s="9"/>
      <c r="B49" s="26" t="s">
        <v>22</v>
      </c>
      <c r="C49" s="32" t="s">
        <v>2</v>
      </c>
      <c r="D49" s="29" t="s">
        <v>2</v>
      </c>
      <c r="E49" s="42" t="s">
        <v>2</v>
      </c>
      <c r="F49" s="43">
        <v>2150.65</v>
      </c>
      <c r="G49" s="44">
        <v>3.85E-2</v>
      </c>
    </row>
    <row r="50" spans="1:7" ht="12.95" customHeight="1">
      <c r="A50" s="9"/>
      <c r="B50" s="17" t="s">
        <v>159</v>
      </c>
      <c r="C50" s="16" t="s">
        <v>2</v>
      </c>
      <c r="D50" s="45" t="s">
        <v>160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1978</v>
      </c>
      <c r="B51" s="21" t="s">
        <v>162</v>
      </c>
      <c r="C51" s="16" t="s">
        <v>2</v>
      </c>
      <c r="D51" s="18" t="s">
        <v>1979</v>
      </c>
      <c r="E51" s="46" t="s">
        <v>2</v>
      </c>
      <c r="F51" s="23">
        <v>5049.8599999999997</v>
      </c>
      <c r="G51" s="24">
        <v>9.0399999999999994E-2</v>
      </c>
    </row>
    <row r="52" spans="1:7" ht="12.95" customHeight="1">
      <c r="A52" s="9"/>
      <c r="B52" s="26" t="s">
        <v>22</v>
      </c>
      <c r="C52" s="32" t="s">
        <v>2</v>
      </c>
      <c r="D52" s="29" t="s">
        <v>2</v>
      </c>
      <c r="E52" s="42" t="s">
        <v>2</v>
      </c>
      <c r="F52" s="43">
        <v>5049.8599999999997</v>
      </c>
      <c r="G52" s="44">
        <v>9.0399999999999994E-2</v>
      </c>
    </row>
    <row r="53" spans="1:7" ht="12.95" customHeight="1">
      <c r="A53" s="9"/>
      <c r="B53" s="26" t="s">
        <v>170</v>
      </c>
      <c r="C53" s="32" t="s">
        <v>2</v>
      </c>
      <c r="D53" s="29" t="s">
        <v>2</v>
      </c>
      <c r="E53" s="18" t="s">
        <v>2</v>
      </c>
      <c r="F53" s="43">
        <v>-1609.37</v>
      </c>
      <c r="G53" s="44">
        <v>-2.9000000000000001E-2</v>
      </c>
    </row>
    <row r="54" spans="1:7" ht="12.95" customHeight="1" thickBot="1">
      <c r="A54" s="9"/>
      <c r="B54" s="48" t="s">
        <v>171</v>
      </c>
      <c r="C54" s="47" t="s">
        <v>2</v>
      </c>
      <c r="D54" s="49" t="s">
        <v>2</v>
      </c>
      <c r="E54" s="49" t="s">
        <v>2</v>
      </c>
      <c r="F54" s="50">
        <v>55847.837334027201</v>
      </c>
      <c r="G54" s="51">
        <v>1</v>
      </c>
    </row>
    <row r="55" spans="1:7" ht="12.95" customHeight="1">
      <c r="A55" s="9"/>
      <c r="B55" s="10" t="s">
        <v>2</v>
      </c>
      <c r="C55" s="9"/>
      <c r="D55" s="9"/>
      <c r="E55" s="9"/>
      <c r="F55" s="9"/>
      <c r="G55" s="9"/>
    </row>
    <row r="56" spans="1:7" ht="12.95" customHeight="1">
      <c r="A56" s="9"/>
      <c r="B56" s="52" t="s">
        <v>2</v>
      </c>
      <c r="C56" s="9"/>
      <c r="D56" s="9"/>
      <c r="E56" s="9"/>
      <c r="F56" s="9"/>
      <c r="G56" s="9"/>
    </row>
    <row r="57" spans="1:7" ht="12.95" customHeight="1">
      <c r="A57" s="9"/>
      <c r="B57" s="52" t="s">
        <v>2</v>
      </c>
      <c r="C57" s="9"/>
      <c r="D57" s="9"/>
      <c r="E57" s="9"/>
      <c r="F57" s="9"/>
      <c r="G57" s="9"/>
    </row>
    <row r="58" spans="1:7" ht="26.1" customHeight="1">
      <c r="A58" s="9"/>
      <c r="B58" s="62"/>
      <c r="C58" s="9"/>
      <c r="E58" s="9"/>
      <c r="F58" s="9"/>
      <c r="G58" s="9"/>
    </row>
    <row r="59" spans="1:7" ht="12.95" customHeight="1">
      <c r="A59" s="9"/>
      <c r="B59" s="52" t="s">
        <v>2</v>
      </c>
      <c r="C59" s="9"/>
      <c r="D59" s="9"/>
      <c r="E59" s="9"/>
      <c r="F59" s="9"/>
      <c r="G5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6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Premier Equity Fund (PEF)</v>
      </c>
      <c r="C4" s="79"/>
      <c r="D4" s="79"/>
      <c r="E4" s="79"/>
      <c r="F4" s="79"/>
      <c r="G4" s="79"/>
    </row>
    <row r="5" spans="1:7" s="8" customFormat="1" ht="15.95" customHeight="1">
      <c r="A5" s="63" t="s">
        <v>2008</v>
      </c>
      <c r="B5" s="64" t="s">
        <v>2853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1860</v>
      </c>
      <c r="B11" s="21" t="s">
        <v>1862</v>
      </c>
      <c r="C11" s="16" t="s">
        <v>1861</v>
      </c>
      <c r="D11" s="18" t="s">
        <v>1258</v>
      </c>
      <c r="E11" s="22">
        <v>1687500</v>
      </c>
      <c r="F11" s="23">
        <v>22724.720000000001</v>
      </c>
      <c r="G11" s="24">
        <v>3.9E-2</v>
      </c>
    </row>
    <row r="12" spans="1:7" ht="12.95" customHeight="1">
      <c r="A12" s="20" t="s">
        <v>2009</v>
      </c>
      <c r="B12" s="21" t="s">
        <v>2011</v>
      </c>
      <c r="C12" s="16" t="s">
        <v>2010</v>
      </c>
      <c r="D12" s="18" t="s">
        <v>1008</v>
      </c>
      <c r="E12" s="22">
        <v>1252304</v>
      </c>
      <c r="F12" s="23">
        <v>21216.53</v>
      </c>
      <c r="G12" s="24">
        <v>3.6499999999999998E-2</v>
      </c>
    </row>
    <row r="13" spans="1:7" ht="12.95" customHeight="1">
      <c r="A13" s="20" t="s">
        <v>1176</v>
      </c>
      <c r="B13" s="21" t="s">
        <v>1178</v>
      </c>
      <c r="C13" s="16" t="s">
        <v>1177</v>
      </c>
      <c r="D13" s="18" t="s">
        <v>1179</v>
      </c>
      <c r="E13" s="22">
        <v>4150000</v>
      </c>
      <c r="F13" s="23">
        <v>21001.08</v>
      </c>
      <c r="G13" s="24">
        <v>3.61E-2</v>
      </c>
    </row>
    <row r="14" spans="1:7" ht="12.95" customHeight="1">
      <c r="A14" s="20" t="s">
        <v>1060</v>
      </c>
      <c r="B14" s="21" t="s">
        <v>1062</v>
      </c>
      <c r="C14" s="16" t="s">
        <v>1061</v>
      </c>
      <c r="D14" s="18" t="s">
        <v>1040</v>
      </c>
      <c r="E14" s="22">
        <v>242434</v>
      </c>
      <c r="F14" s="23">
        <v>19341.87</v>
      </c>
      <c r="G14" s="24">
        <v>3.32E-2</v>
      </c>
    </row>
    <row r="15" spans="1:7" ht="12.95" customHeight="1">
      <c r="A15" s="20" t="s">
        <v>2012</v>
      </c>
      <c r="B15" s="21" t="s">
        <v>2014</v>
      </c>
      <c r="C15" s="16" t="s">
        <v>2013</v>
      </c>
      <c r="D15" s="18" t="s">
        <v>1019</v>
      </c>
      <c r="E15" s="22">
        <v>13512505</v>
      </c>
      <c r="F15" s="23">
        <v>18667.53</v>
      </c>
      <c r="G15" s="24">
        <v>3.2099999999999997E-2</v>
      </c>
    </row>
    <row r="16" spans="1:7" ht="12.95" customHeight="1">
      <c r="A16" s="20" t="s">
        <v>2015</v>
      </c>
      <c r="B16" s="21" t="s">
        <v>2017</v>
      </c>
      <c r="C16" s="16" t="s">
        <v>2016</v>
      </c>
      <c r="D16" s="18" t="s">
        <v>1332</v>
      </c>
      <c r="E16" s="22">
        <v>363596</v>
      </c>
      <c r="F16" s="23">
        <v>17779.66</v>
      </c>
      <c r="G16" s="24">
        <v>3.0499999999999999E-2</v>
      </c>
    </row>
    <row r="17" spans="1:7" ht="12.95" customHeight="1">
      <c r="A17" s="20" t="s">
        <v>2018</v>
      </c>
      <c r="B17" s="21" t="s">
        <v>2020</v>
      </c>
      <c r="C17" s="16" t="s">
        <v>2019</v>
      </c>
      <c r="D17" s="18" t="s">
        <v>2021</v>
      </c>
      <c r="E17" s="22">
        <v>2999516</v>
      </c>
      <c r="F17" s="23">
        <v>17691.150000000001</v>
      </c>
      <c r="G17" s="24">
        <v>3.04E-2</v>
      </c>
    </row>
    <row r="18" spans="1:7" ht="12.95" customHeight="1">
      <c r="A18" s="20" t="s">
        <v>1023</v>
      </c>
      <c r="B18" s="21" t="s">
        <v>1025</v>
      </c>
      <c r="C18" s="16" t="s">
        <v>1024</v>
      </c>
      <c r="D18" s="18" t="s">
        <v>1004</v>
      </c>
      <c r="E18" s="22">
        <v>1759033</v>
      </c>
      <c r="F18" s="23">
        <v>17629.91</v>
      </c>
      <c r="G18" s="24">
        <v>3.0300000000000001E-2</v>
      </c>
    </row>
    <row r="19" spans="1:7" ht="12.95" customHeight="1">
      <c r="A19" s="20" t="s">
        <v>1826</v>
      </c>
      <c r="B19" s="21" t="s">
        <v>162</v>
      </c>
      <c r="C19" s="16" t="s">
        <v>1827</v>
      </c>
      <c r="D19" s="18" t="s">
        <v>1004</v>
      </c>
      <c r="E19" s="22">
        <v>924890</v>
      </c>
      <c r="F19" s="23">
        <v>16700.740000000002</v>
      </c>
      <c r="G19" s="24">
        <v>2.87E-2</v>
      </c>
    </row>
    <row r="20" spans="1:7" ht="12.95" customHeight="1">
      <c r="A20" s="20" t="s">
        <v>2022</v>
      </c>
      <c r="B20" s="21" t="s">
        <v>2024</v>
      </c>
      <c r="C20" s="16" t="s">
        <v>2023</v>
      </c>
      <c r="D20" s="18" t="s">
        <v>1015</v>
      </c>
      <c r="E20" s="22">
        <v>1473822</v>
      </c>
      <c r="F20" s="23">
        <v>16679.240000000002</v>
      </c>
      <c r="G20" s="24">
        <v>2.87E-2</v>
      </c>
    </row>
    <row r="21" spans="1:7" ht="12.95" customHeight="1">
      <c r="A21" s="20" t="s">
        <v>2025</v>
      </c>
      <c r="B21" s="21" t="s">
        <v>2027</v>
      </c>
      <c r="C21" s="16" t="s">
        <v>2026</v>
      </c>
      <c r="D21" s="18" t="s">
        <v>1996</v>
      </c>
      <c r="E21" s="22">
        <v>104808</v>
      </c>
      <c r="F21" s="23">
        <v>14989.01</v>
      </c>
      <c r="G21" s="24">
        <v>2.58E-2</v>
      </c>
    </row>
    <row r="22" spans="1:7" ht="12.95" customHeight="1">
      <c r="A22" s="20" t="s">
        <v>1355</v>
      </c>
      <c r="B22" s="21" t="s">
        <v>1357</v>
      </c>
      <c r="C22" s="16" t="s">
        <v>1356</v>
      </c>
      <c r="D22" s="18" t="s">
        <v>1033</v>
      </c>
      <c r="E22" s="22">
        <v>5610829</v>
      </c>
      <c r="F22" s="23">
        <v>14950.05</v>
      </c>
      <c r="G22" s="24">
        <v>2.5700000000000001E-2</v>
      </c>
    </row>
    <row r="23" spans="1:7" ht="12.95" customHeight="1">
      <c r="A23" s="20" t="s">
        <v>1284</v>
      </c>
      <c r="B23" s="21" t="s">
        <v>1286</v>
      </c>
      <c r="C23" s="16" t="s">
        <v>1285</v>
      </c>
      <c r="D23" s="18" t="s">
        <v>1271</v>
      </c>
      <c r="E23" s="22">
        <v>2300000</v>
      </c>
      <c r="F23" s="23">
        <v>14792.45</v>
      </c>
      <c r="G23" s="24">
        <v>2.5399999999999999E-2</v>
      </c>
    </row>
    <row r="24" spans="1:7" ht="12.95" customHeight="1">
      <c r="A24" s="20" t="s">
        <v>2028</v>
      </c>
      <c r="B24" s="21" t="s">
        <v>2030</v>
      </c>
      <c r="C24" s="16" t="s">
        <v>2029</v>
      </c>
      <c r="D24" s="18" t="s">
        <v>1332</v>
      </c>
      <c r="E24" s="22">
        <v>10418240</v>
      </c>
      <c r="F24" s="23">
        <v>14226.11</v>
      </c>
      <c r="G24" s="24">
        <v>2.4400000000000002E-2</v>
      </c>
    </row>
    <row r="25" spans="1:7" ht="12.95" customHeight="1">
      <c r="A25" s="20" t="s">
        <v>2031</v>
      </c>
      <c r="B25" s="21" t="s">
        <v>2033</v>
      </c>
      <c r="C25" s="16" t="s">
        <v>2032</v>
      </c>
      <c r="D25" s="18" t="s">
        <v>1258</v>
      </c>
      <c r="E25" s="22">
        <v>333083</v>
      </c>
      <c r="F25" s="23">
        <v>13782.14</v>
      </c>
      <c r="G25" s="24">
        <v>2.3699999999999999E-2</v>
      </c>
    </row>
    <row r="26" spans="1:7" ht="12.95" customHeight="1">
      <c r="A26" s="20" t="s">
        <v>1249</v>
      </c>
      <c r="B26" s="21" t="s">
        <v>1251</v>
      </c>
      <c r="C26" s="16" t="s">
        <v>1250</v>
      </c>
      <c r="D26" s="18" t="s">
        <v>1019</v>
      </c>
      <c r="E26" s="22">
        <v>3126000</v>
      </c>
      <c r="F26" s="23">
        <v>12153.89</v>
      </c>
      <c r="G26" s="24">
        <v>2.0899999999999998E-2</v>
      </c>
    </row>
    <row r="27" spans="1:7" ht="12.95" customHeight="1">
      <c r="A27" s="20" t="s">
        <v>1416</v>
      </c>
      <c r="B27" s="21" t="s">
        <v>1418</v>
      </c>
      <c r="C27" s="16" t="s">
        <v>1417</v>
      </c>
      <c r="D27" s="18" t="s">
        <v>1015</v>
      </c>
      <c r="E27" s="22">
        <v>7437082</v>
      </c>
      <c r="F27" s="23">
        <v>11966.26</v>
      </c>
      <c r="G27" s="24">
        <v>2.06E-2</v>
      </c>
    </row>
    <row r="28" spans="1:7" ht="12.95" customHeight="1">
      <c r="A28" s="20" t="s">
        <v>2034</v>
      </c>
      <c r="B28" s="21" t="s">
        <v>2036</v>
      </c>
      <c r="C28" s="16" t="s">
        <v>2035</v>
      </c>
      <c r="D28" s="18" t="s">
        <v>1110</v>
      </c>
      <c r="E28" s="22">
        <v>61642</v>
      </c>
      <c r="F28" s="23">
        <v>11365.83</v>
      </c>
      <c r="G28" s="24">
        <v>1.95E-2</v>
      </c>
    </row>
    <row r="29" spans="1:7" ht="12.95" customHeight="1">
      <c r="A29" s="20" t="s">
        <v>2037</v>
      </c>
      <c r="B29" s="21" t="s">
        <v>2039</v>
      </c>
      <c r="C29" s="16" t="s">
        <v>2038</v>
      </c>
      <c r="D29" s="18" t="s">
        <v>1015</v>
      </c>
      <c r="E29" s="22">
        <v>134000</v>
      </c>
      <c r="F29" s="23">
        <v>11347.59</v>
      </c>
      <c r="G29" s="24">
        <v>1.95E-2</v>
      </c>
    </row>
    <row r="30" spans="1:7" ht="12.95" customHeight="1">
      <c r="A30" s="20" t="s">
        <v>1392</v>
      </c>
      <c r="B30" s="21" t="s">
        <v>1394</v>
      </c>
      <c r="C30" s="16" t="s">
        <v>1393</v>
      </c>
      <c r="D30" s="18" t="s">
        <v>1160</v>
      </c>
      <c r="E30" s="22">
        <v>1561455</v>
      </c>
      <c r="F30" s="23">
        <v>10773.26</v>
      </c>
      <c r="G30" s="24">
        <v>1.8499999999999999E-2</v>
      </c>
    </row>
    <row r="31" spans="1:7" ht="12.95" customHeight="1">
      <c r="A31" s="20" t="s">
        <v>2040</v>
      </c>
      <c r="B31" s="21" t="s">
        <v>2042</v>
      </c>
      <c r="C31" s="16" t="s">
        <v>2041</v>
      </c>
      <c r="D31" s="18" t="s">
        <v>1019</v>
      </c>
      <c r="E31" s="22">
        <v>1000000</v>
      </c>
      <c r="F31" s="23">
        <v>10391.5</v>
      </c>
      <c r="G31" s="24">
        <v>1.7899999999999999E-2</v>
      </c>
    </row>
    <row r="32" spans="1:7" ht="12.95" customHeight="1">
      <c r="A32" s="20" t="s">
        <v>1048</v>
      </c>
      <c r="B32" s="21" t="s">
        <v>1050</v>
      </c>
      <c r="C32" s="16" t="s">
        <v>1049</v>
      </c>
      <c r="D32" s="18" t="s">
        <v>1000</v>
      </c>
      <c r="E32" s="22">
        <v>1848721</v>
      </c>
      <c r="F32" s="23">
        <v>9303.69</v>
      </c>
      <c r="G32" s="24">
        <v>1.6E-2</v>
      </c>
    </row>
    <row r="33" spans="1:7" ht="12.95" customHeight="1">
      <c r="A33" s="20" t="s">
        <v>1367</v>
      </c>
      <c r="B33" s="21" t="s">
        <v>1369</v>
      </c>
      <c r="C33" s="16" t="s">
        <v>1368</v>
      </c>
      <c r="D33" s="18" t="s">
        <v>1015</v>
      </c>
      <c r="E33" s="22">
        <v>213095</v>
      </c>
      <c r="F33" s="23">
        <v>9257.3799999999992</v>
      </c>
      <c r="G33" s="24">
        <v>1.5900000000000001E-2</v>
      </c>
    </row>
    <row r="34" spans="1:7" ht="12.95" customHeight="1">
      <c r="A34" s="20" t="s">
        <v>2043</v>
      </c>
      <c r="B34" s="21" t="s">
        <v>2045</v>
      </c>
      <c r="C34" s="16" t="s">
        <v>2044</v>
      </c>
      <c r="D34" s="18" t="s">
        <v>1087</v>
      </c>
      <c r="E34" s="22">
        <v>4591804</v>
      </c>
      <c r="F34" s="23">
        <v>9197.3799999999992</v>
      </c>
      <c r="G34" s="24">
        <v>1.5800000000000002E-2</v>
      </c>
    </row>
    <row r="35" spans="1:7" ht="12.95" customHeight="1">
      <c r="A35" s="20" t="s">
        <v>2046</v>
      </c>
      <c r="B35" s="21" t="s">
        <v>2048</v>
      </c>
      <c r="C35" s="16" t="s">
        <v>2047</v>
      </c>
      <c r="D35" s="18" t="s">
        <v>1000</v>
      </c>
      <c r="E35" s="22">
        <v>4250000</v>
      </c>
      <c r="F35" s="23">
        <v>7522.5</v>
      </c>
      <c r="G35" s="24">
        <v>1.29E-2</v>
      </c>
    </row>
    <row r="36" spans="1:7" ht="12.95" customHeight="1">
      <c r="A36" s="20" t="s">
        <v>1133</v>
      </c>
      <c r="B36" s="21" t="s">
        <v>1135</v>
      </c>
      <c r="C36" s="16" t="s">
        <v>1134</v>
      </c>
      <c r="D36" s="18" t="s">
        <v>1040</v>
      </c>
      <c r="E36" s="22">
        <v>5827079</v>
      </c>
      <c r="F36" s="23">
        <v>7173.13</v>
      </c>
      <c r="G36" s="24">
        <v>1.23E-2</v>
      </c>
    </row>
    <row r="37" spans="1:7" ht="12.95" customHeight="1">
      <c r="A37" s="20" t="s">
        <v>1097</v>
      </c>
      <c r="B37" s="21" t="s">
        <v>1099</v>
      </c>
      <c r="C37" s="16" t="s">
        <v>1098</v>
      </c>
      <c r="D37" s="18" t="s">
        <v>1019</v>
      </c>
      <c r="E37" s="22">
        <v>1200000</v>
      </c>
      <c r="F37" s="23">
        <v>7090.8</v>
      </c>
      <c r="G37" s="24">
        <v>1.2200000000000001E-2</v>
      </c>
    </row>
    <row r="38" spans="1:7" ht="12.95" customHeight="1">
      <c r="A38" s="20" t="s">
        <v>2049</v>
      </c>
      <c r="B38" s="21" t="s">
        <v>2051</v>
      </c>
      <c r="C38" s="16" t="s">
        <v>2050</v>
      </c>
      <c r="D38" s="18" t="s">
        <v>1192</v>
      </c>
      <c r="E38" s="22">
        <v>854650</v>
      </c>
      <c r="F38" s="23">
        <v>6920.96</v>
      </c>
      <c r="G38" s="24">
        <v>1.1900000000000001E-2</v>
      </c>
    </row>
    <row r="39" spans="1:7" ht="12.95" customHeight="1">
      <c r="A39" s="20" t="s">
        <v>1218</v>
      </c>
      <c r="B39" s="21" t="s">
        <v>1220</v>
      </c>
      <c r="C39" s="16" t="s">
        <v>1219</v>
      </c>
      <c r="D39" s="18" t="s">
        <v>1073</v>
      </c>
      <c r="E39" s="22">
        <v>1878542</v>
      </c>
      <c r="F39" s="23">
        <v>6698.88</v>
      </c>
      <c r="G39" s="24">
        <v>1.15E-2</v>
      </c>
    </row>
    <row r="40" spans="1:7" ht="12.95" customHeight="1">
      <c r="A40" s="20" t="s">
        <v>1937</v>
      </c>
      <c r="B40" s="21" t="s">
        <v>1939</v>
      </c>
      <c r="C40" s="16" t="s">
        <v>1938</v>
      </c>
      <c r="D40" s="18" t="s">
        <v>1019</v>
      </c>
      <c r="E40" s="22">
        <v>355000</v>
      </c>
      <c r="F40" s="23">
        <v>6525.08</v>
      </c>
      <c r="G40" s="24">
        <v>1.12E-2</v>
      </c>
    </row>
    <row r="41" spans="1:7" ht="12.95" customHeight="1">
      <c r="A41" s="20" t="s">
        <v>2052</v>
      </c>
      <c r="B41" s="21" t="s">
        <v>2054</v>
      </c>
      <c r="C41" s="16" t="s">
        <v>2053</v>
      </c>
      <c r="D41" s="18" t="s">
        <v>1004</v>
      </c>
      <c r="E41" s="22">
        <v>3980663</v>
      </c>
      <c r="F41" s="23">
        <v>6460.62</v>
      </c>
      <c r="G41" s="24">
        <v>1.11E-2</v>
      </c>
    </row>
    <row r="42" spans="1:7" ht="12.95" customHeight="1">
      <c r="A42" s="20" t="s">
        <v>1199</v>
      </c>
      <c r="B42" s="21" t="s">
        <v>1201</v>
      </c>
      <c r="C42" s="16" t="s">
        <v>1200</v>
      </c>
      <c r="D42" s="18" t="s">
        <v>1019</v>
      </c>
      <c r="E42" s="22">
        <v>679000</v>
      </c>
      <c r="F42" s="23">
        <v>6435.22</v>
      </c>
      <c r="G42" s="24">
        <v>1.11E-2</v>
      </c>
    </row>
    <row r="43" spans="1:7" ht="12.95" customHeight="1">
      <c r="A43" s="20" t="s">
        <v>1830</v>
      </c>
      <c r="B43" s="21" t="s">
        <v>1832</v>
      </c>
      <c r="C43" s="16" t="s">
        <v>1831</v>
      </c>
      <c r="D43" s="18" t="s">
        <v>1833</v>
      </c>
      <c r="E43" s="22">
        <v>1218050</v>
      </c>
      <c r="F43" s="23">
        <v>6413.03</v>
      </c>
      <c r="G43" s="24">
        <v>1.0999999999999999E-2</v>
      </c>
    </row>
    <row r="44" spans="1:7" ht="12.95" customHeight="1">
      <c r="A44" s="20" t="s">
        <v>2055</v>
      </c>
      <c r="B44" s="21" t="s">
        <v>2057</v>
      </c>
      <c r="C44" s="16" t="s">
        <v>2056</v>
      </c>
      <c r="D44" s="18" t="s">
        <v>1258</v>
      </c>
      <c r="E44" s="22">
        <v>1222371</v>
      </c>
      <c r="F44" s="23">
        <v>6240.2</v>
      </c>
      <c r="G44" s="24">
        <v>1.0699999999999999E-2</v>
      </c>
    </row>
    <row r="45" spans="1:7" ht="12.95" customHeight="1">
      <c r="A45" s="20" t="s">
        <v>1834</v>
      </c>
      <c r="B45" s="21" t="s">
        <v>165</v>
      </c>
      <c r="C45" s="16" t="s">
        <v>1835</v>
      </c>
      <c r="D45" s="18" t="s">
        <v>1004</v>
      </c>
      <c r="E45" s="22">
        <v>1206350</v>
      </c>
      <c r="F45" s="23">
        <v>6115.59</v>
      </c>
      <c r="G45" s="24">
        <v>1.0500000000000001E-2</v>
      </c>
    </row>
    <row r="46" spans="1:7" ht="12.95" customHeight="1">
      <c r="A46" s="20" t="s">
        <v>1836</v>
      </c>
      <c r="B46" s="21" t="s">
        <v>1838</v>
      </c>
      <c r="C46" s="16" t="s">
        <v>1837</v>
      </c>
      <c r="D46" s="18" t="s">
        <v>1132</v>
      </c>
      <c r="E46" s="22">
        <v>9683</v>
      </c>
      <c r="F46" s="23">
        <v>6100.8</v>
      </c>
      <c r="G46" s="24">
        <v>1.0500000000000001E-2</v>
      </c>
    </row>
    <row r="47" spans="1:7" ht="12.95" customHeight="1">
      <c r="A47" s="20" t="s">
        <v>1268</v>
      </c>
      <c r="B47" s="21" t="s">
        <v>1270</v>
      </c>
      <c r="C47" s="16" t="s">
        <v>1269</v>
      </c>
      <c r="D47" s="18" t="s">
        <v>1271</v>
      </c>
      <c r="E47" s="22">
        <v>760000</v>
      </c>
      <c r="F47" s="23">
        <v>6038.2</v>
      </c>
      <c r="G47" s="24">
        <v>1.04E-2</v>
      </c>
    </row>
    <row r="48" spans="1:7" ht="12.95" customHeight="1">
      <c r="A48" s="20" t="s">
        <v>1349</v>
      </c>
      <c r="B48" s="21" t="s">
        <v>1351</v>
      </c>
      <c r="C48" s="16" t="s">
        <v>1350</v>
      </c>
      <c r="D48" s="18" t="s">
        <v>1205</v>
      </c>
      <c r="E48" s="22">
        <v>3702377</v>
      </c>
      <c r="F48" s="23">
        <v>6027.47</v>
      </c>
      <c r="G48" s="24">
        <v>1.04E-2</v>
      </c>
    </row>
    <row r="49" spans="1:7" ht="12.95" customHeight="1">
      <c r="A49" s="20" t="s">
        <v>1845</v>
      </c>
      <c r="B49" s="21" t="s">
        <v>1847</v>
      </c>
      <c r="C49" s="16" t="s">
        <v>1846</v>
      </c>
      <c r="D49" s="18" t="s">
        <v>1132</v>
      </c>
      <c r="E49" s="22">
        <v>725562</v>
      </c>
      <c r="F49" s="23">
        <v>6009.47</v>
      </c>
      <c r="G49" s="24">
        <v>1.03E-2</v>
      </c>
    </row>
    <row r="50" spans="1:7" ht="12.95" customHeight="1">
      <c r="A50" s="20" t="s">
        <v>2058</v>
      </c>
      <c r="B50" s="21" t="s">
        <v>2060</v>
      </c>
      <c r="C50" s="16" t="s">
        <v>2059</v>
      </c>
      <c r="D50" s="18" t="s">
        <v>1000</v>
      </c>
      <c r="E50" s="22">
        <v>697542</v>
      </c>
      <c r="F50" s="23">
        <v>5490</v>
      </c>
      <c r="G50" s="24">
        <v>9.4000000000000004E-3</v>
      </c>
    </row>
    <row r="51" spans="1:7" ht="12.95" customHeight="1">
      <c r="A51" s="20" t="s">
        <v>2061</v>
      </c>
      <c r="B51" s="21" t="s">
        <v>2063</v>
      </c>
      <c r="C51" s="16" t="s">
        <v>2062</v>
      </c>
      <c r="D51" s="18" t="s">
        <v>1066</v>
      </c>
      <c r="E51" s="22">
        <v>444189</v>
      </c>
      <c r="F51" s="23">
        <v>5472.41</v>
      </c>
      <c r="G51" s="24">
        <v>9.4000000000000004E-3</v>
      </c>
    </row>
    <row r="52" spans="1:7" ht="12.95" customHeight="1">
      <c r="A52" s="20" t="s">
        <v>1037</v>
      </c>
      <c r="B52" s="21" t="s">
        <v>1039</v>
      </c>
      <c r="C52" s="16" t="s">
        <v>1038</v>
      </c>
      <c r="D52" s="18" t="s">
        <v>1040</v>
      </c>
      <c r="E52" s="22">
        <v>141278</v>
      </c>
      <c r="F52" s="23">
        <v>5332.61</v>
      </c>
      <c r="G52" s="24">
        <v>9.1999999999999998E-3</v>
      </c>
    </row>
    <row r="53" spans="1:7" ht="12.95" customHeight="1">
      <c r="A53" s="20" t="s">
        <v>2064</v>
      </c>
      <c r="B53" s="21" t="s">
        <v>2066</v>
      </c>
      <c r="C53" s="16" t="s">
        <v>2065</v>
      </c>
      <c r="D53" s="18" t="s">
        <v>1015</v>
      </c>
      <c r="E53" s="22">
        <v>3209929</v>
      </c>
      <c r="F53" s="23">
        <v>5248.23</v>
      </c>
      <c r="G53" s="24">
        <v>8.9999999999999993E-3</v>
      </c>
    </row>
    <row r="54" spans="1:7" ht="12.95" customHeight="1">
      <c r="A54" s="20" t="s">
        <v>2067</v>
      </c>
      <c r="B54" s="21" t="s">
        <v>2069</v>
      </c>
      <c r="C54" s="16" t="s">
        <v>2068</v>
      </c>
      <c r="D54" s="18" t="s">
        <v>2070</v>
      </c>
      <c r="E54" s="22">
        <v>380579</v>
      </c>
      <c r="F54" s="23">
        <v>5088.72</v>
      </c>
      <c r="G54" s="24">
        <v>8.6999999999999994E-3</v>
      </c>
    </row>
    <row r="55" spans="1:7" ht="12.95" customHeight="1">
      <c r="A55" s="20" t="s">
        <v>2071</v>
      </c>
      <c r="B55" s="21" t="s">
        <v>2073</v>
      </c>
      <c r="C55" s="16" t="s">
        <v>2072</v>
      </c>
      <c r="D55" s="18" t="s">
        <v>1132</v>
      </c>
      <c r="E55" s="22">
        <v>900000</v>
      </c>
      <c r="F55" s="23">
        <v>5074.6499999999996</v>
      </c>
      <c r="G55" s="24">
        <v>8.6999999999999994E-3</v>
      </c>
    </row>
    <row r="56" spans="1:7" ht="12.95" customHeight="1">
      <c r="A56" s="20" t="s">
        <v>997</v>
      </c>
      <c r="B56" s="21" t="s">
        <v>999</v>
      </c>
      <c r="C56" s="16" t="s">
        <v>998</v>
      </c>
      <c r="D56" s="18" t="s">
        <v>1000</v>
      </c>
      <c r="E56" s="22">
        <v>714677</v>
      </c>
      <c r="F56" s="23">
        <v>4943.0600000000004</v>
      </c>
      <c r="G56" s="24">
        <v>8.5000000000000006E-3</v>
      </c>
    </row>
    <row r="57" spans="1:7" ht="12.95" customHeight="1">
      <c r="A57" s="20" t="s">
        <v>2074</v>
      </c>
      <c r="B57" s="21" t="s">
        <v>2076</v>
      </c>
      <c r="C57" s="16" t="s">
        <v>2075</v>
      </c>
      <c r="D57" s="18" t="s">
        <v>1258</v>
      </c>
      <c r="E57" s="22">
        <v>1827448</v>
      </c>
      <c r="F57" s="23">
        <v>4929.54</v>
      </c>
      <c r="G57" s="24">
        <v>8.5000000000000006E-3</v>
      </c>
    </row>
    <row r="58" spans="1:7" ht="12.95" customHeight="1">
      <c r="A58" s="20" t="s">
        <v>2077</v>
      </c>
      <c r="B58" s="21" t="s">
        <v>2079</v>
      </c>
      <c r="C58" s="16" t="s">
        <v>2078</v>
      </c>
      <c r="D58" s="18" t="s">
        <v>2070</v>
      </c>
      <c r="E58" s="22">
        <v>1560000</v>
      </c>
      <c r="F58" s="23">
        <v>4804.8</v>
      </c>
      <c r="G58" s="24">
        <v>8.3000000000000001E-3</v>
      </c>
    </row>
    <row r="59" spans="1:7" ht="12.95" customHeight="1">
      <c r="A59" s="20" t="s">
        <v>1927</v>
      </c>
      <c r="B59" s="21" t="s">
        <v>1929</v>
      </c>
      <c r="C59" s="16" t="s">
        <v>1928</v>
      </c>
      <c r="D59" s="18" t="s">
        <v>1000</v>
      </c>
      <c r="E59" s="22">
        <v>829200</v>
      </c>
      <c r="F59" s="23">
        <v>4782.41</v>
      </c>
      <c r="G59" s="24">
        <v>8.2000000000000007E-3</v>
      </c>
    </row>
    <row r="60" spans="1:7" ht="12.95" customHeight="1">
      <c r="A60" s="20" t="s">
        <v>2080</v>
      </c>
      <c r="B60" s="21" t="s">
        <v>2082</v>
      </c>
      <c r="C60" s="16" t="s">
        <v>2081</v>
      </c>
      <c r="D60" s="18" t="s">
        <v>1015</v>
      </c>
      <c r="E60" s="22">
        <v>442038</v>
      </c>
      <c r="F60" s="23">
        <v>4715.4399999999996</v>
      </c>
      <c r="G60" s="24">
        <v>8.0999999999999996E-3</v>
      </c>
    </row>
    <row r="61" spans="1:7" ht="12.95" customHeight="1">
      <c r="A61" s="20" t="s">
        <v>2083</v>
      </c>
      <c r="B61" s="21" t="s">
        <v>2085</v>
      </c>
      <c r="C61" s="16" t="s">
        <v>2084</v>
      </c>
      <c r="D61" s="18" t="s">
        <v>1205</v>
      </c>
      <c r="E61" s="22">
        <v>81998</v>
      </c>
      <c r="F61" s="23">
        <v>4690.29</v>
      </c>
      <c r="G61" s="24">
        <v>8.0999999999999996E-3</v>
      </c>
    </row>
    <row r="62" spans="1:7" ht="12.95" customHeight="1">
      <c r="A62" s="20" t="s">
        <v>2086</v>
      </c>
      <c r="B62" s="21" t="s">
        <v>2088</v>
      </c>
      <c r="C62" s="16" t="s">
        <v>2087</v>
      </c>
      <c r="D62" s="18" t="s">
        <v>1332</v>
      </c>
      <c r="E62" s="22">
        <v>530084</v>
      </c>
      <c r="F62" s="23">
        <v>4106.83</v>
      </c>
      <c r="G62" s="24">
        <v>7.1000000000000004E-3</v>
      </c>
    </row>
    <row r="63" spans="1:7" ht="12.95" customHeight="1">
      <c r="A63" s="20" t="s">
        <v>2089</v>
      </c>
      <c r="B63" s="21" t="s">
        <v>2091</v>
      </c>
      <c r="C63" s="16" t="s">
        <v>2090</v>
      </c>
      <c r="D63" s="18" t="s">
        <v>1332</v>
      </c>
      <c r="E63" s="22">
        <v>414147</v>
      </c>
      <c r="F63" s="23">
        <v>3955.1</v>
      </c>
      <c r="G63" s="24">
        <v>6.7999999999999996E-3</v>
      </c>
    </row>
    <row r="64" spans="1:7" ht="12.95" customHeight="1">
      <c r="A64" s="20" t="s">
        <v>2092</v>
      </c>
      <c r="B64" s="21" t="s">
        <v>2094</v>
      </c>
      <c r="C64" s="16" t="s">
        <v>2093</v>
      </c>
      <c r="D64" s="18" t="s">
        <v>1066</v>
      </c>
      <c r="E64" s="22">
        <v>2239539</v>
      </c>
      <c r="F64" s="23">
        <v>3844.17</v>
      </c>
      <c r="G64" s="24">
        <v>6.6E-3</v>
      </c>
    </row>
    <row r="65" spans="1:7" ht="12.95" customHeight="1">
      <c r="A65" s="20" t="s">
        <v>2095</v>
      </c>
      <c r="B65" s="21" t="s">
        <v>2097</v>
      </c>
      <c r="C65" s="16" t="s">
        <v>2096</v>
      </c>
      <c r="D65" s="18" t="s">
        <v>1271</v>
      </c>
      <c r="E65" s="22">
        <v>157024</v>
      </c>
      <c r="F65" s="23">
        <v>3753.03</v>
      </c>
      <c r="G65" s="24">
        <v>6.4000000000000003E-3</v>
      </c>
    </row>
    <row r="66" spans="1:7" ht="12.95" customHeight="1">
      <c r="A66" s="20" t="s">
        <v>2098</v>
      </c>
      <c r="B66" s="21" t="s">
        <v>2100</v>
      </c>
      <c r="C66" s="16" t="s">
        <v>2099</v>
      </c>
      <c r="D66" s="18" t="s">
        <v>1132</v>
      </c>
      <c r="E66" s="22">
        <v>3414732</v>
      </c>
      <c r="F66" s="23">
        <v>3735.72</v>
      </c>
      <c r="G66" s="24">
        <v>6.4000000000000003E-3</v>
      </c>
    </row>
    <row r="67" spans="1:7" ht="12.95" customHeight="1">
      <c r="A67" s="20" t="s">
        <v>2101</v>
      </c>
      <c r="B67" s="21" t="s">
        <v>2103</v>
      </c>
      <c r="C67" s="16" t="s">
        <v>2102</v>
      </c>
      <c r="D67" s="18" t="s">
        <v>1019</v>
      </c>
      <c r="E67" s="22">
        <v>158499</v>
      </c>
      <c r="F67" s="23">
        <v>3266.03</v>
      </c>
      <c r="G67" s="24">
        <v>5.5999999999999999E-3</v>
      </c>
    </row>
    <row r="68" spans="1:7" ht="12.95" customHeight="1">
      <c r="A68" s="20" t="s">
        <v>2104</v>
      </c>
      <c r="B68" s="21" t="s">
        <v>2106</v>
      </c>
      <c r="C68" s="16" t="s">
        <v>2105</v>
      </c>
      <c r="D68" s="18" t="s">
        <v>1015</v>
      </c>
      <c r="E68" s="22">
        <v>1266438</v>
      </c>
      <c r="F68" s="23">
        <v>3186.99</v>
      </c>
      <c r="G68" s="24">
        <v>5.4999999999999997E-3</v>
      </c>
    </row>
    <row r="69" spans="1:7" ht="12.95" customHeight="1">
      <c r="A69" s="20" t="s">
        <v>2107</v>
      </c>
      <c r="B69" s="21" t="s">
        <v>2109</v>
      </c>
      <c r="C69" s="16" t="s">
        <v>2108</v>
      </c>
      <c r="D69" s="18" t="s">
        <v>1192</v>
      </c>
      <c r="E69" s="22">
        <v>4034500</v>
      </c>
      <c r="F69" s="23">
        <v>3019.82</v>
      </c>
      <c r="G69" s="24">
        <v>5.1999999999999998E-3</v>
      </c>
    </row>
    <row r="70" spans="1:7" ht="12.95" customHeight="1">
      <c r="A70" s="20" t="s">
        <v>1839</v>
      </c>
      <c r="B70" s="21" t="s">
        <v>1841</v>
      </c>
      <c r="C70" s="16" t="s">
        <v>1840</v>
      </c>
      <c r="D70" s="18" t="s">
        <v>1833</v>
      </c>
      <c r="E70" s="22">
        <v>800000</v>
      </c>
      <c r="F70" s="23">
        <v>2694</v>
      </c>
      <c r="G70" s="24">
        <v>4.5999999999999999E-3</v>
      </c>
    </row>
    <row r="71" spans="1:7" ht="12.95" customHeight="1">
      <c r="A71" s="20" t="s">
        <v>2110</v>
      </c>
      <c r="B71" s="21" t="s">
        <v>2112</v>
      </c>
      <c r="C71" s="16" t="s">
        <v>2111</v>
      </c>
      <c r="D71" s="18" t="s">
        <v>1179</v>
      </c>
      <c r="E71" s="22">
        <v>450186</v>
      </c>
      <c r="F71" s="23">
        <v>2513.84</v>
      </c>
      <c r="G71" s="24">
        <v>4.3E-3</v>
      </c>
    </row>
    <row r="72" spans="1:7" ht="12.95" customHeight="1">
      <c r="A72" s="20" t="s">
        <v>2113</v>
      </c>
      <c r="B72" s="21" t="s">
        <v>2115</v>
      </c>
      <c r="C72" s="16" t="s">
        <v>2114</v>
      </c>
      <c r="D72" s="18" t="s">
        <v>1205</v>
      </c>
      <c r="E72" s="22">
        <v>389114</v>
      </c>
      <c r="F72" s="23">
        <v>2346.94</v>
      </c>
      <c r="G72" s="24">
        <v>4.0000000000000001E-3</v>
      </c>
    </row>
    <row r="73" spans="1:7" ht="12.95" customHeight="1">
      <c r="A73" s="20" t="s">
        <v>2116</v>
      </c>
      <c r="B73" s="21" t="s">
        <v>2118</v>
      </c>
      <c r="C73" s="16" t="s">
        <v>2117</v>
      </c>
      <c r="D73" s="18" t="s">
        <v>1019</v>
      </c>
      <c r="E73" s="22">
        <v>185703</v>
      </c>
      <c r="F73" s="23">
        <v>1299.92</v>
      </c>
      <c r="G73" s="24">
        <v>2.2000000000000001E-3</v>
      </c>
    </row>
    <row r="74" spans="1:7" ht="12.95" customHeight="1">
      <c r="A74" s="20" t="s">
        <v>1933</v>
      </c>
      <c r="B74" s="21" t="s">
        <v>1935</v>
      </c>
      <c r="C74" s="16" t="s">
        <v>1934</v>
      </c>
      <c r="D74" s="18" t="s">
        <v>1192</v>
      </c>
      <c r="E74" s="22">
        <v>8400000</v>
      </c>
      <c r="F74" s="23">
        <v>831.6</v>
      </c>
      <c r="G74" s="24">
        <v>1.4E-3</v>
      </c>
    </row>
    <row r="75" spans="1:7" ht="12.95" customHeight="1">
      <c r="A75" s="20" t="s">
        <v>1869</v>
      </c>
      <c r="B75" s="21" t="s">
        <v>1871</v>
      </c>
      <c r="C75" s="16" t="s">
        <v>1870</v>
      </c>
      <c r="D75" s="18" t="s">
        <v>1019</v>
      </c>
      <c r="E75" s="22">
        <v>44316</v>
      </c>
      <c r="F75" s="23">
        <v>301.44</v>
      </c>
      <c r="G75" s="24">
        <v>5.0000000000000001E-4</v>
      </c>
    </row>
    <row r="76" spans="1:7" ht="12.95" customHeight="1">
      <c r="A76" s="9"/>
      <c r="B76" s="26" t="s">
        <v>19</v>
      </c>
      <c r="C76" s="25" t="s">
        <v>2</v>
      </c>
      <c r="D76" s="26" t="s">
        <v>2</v>
      </c>
      <c r="E76" s="26" t="s">
        <v>2</v>
      </c>
      <c r="F76" s="27">
        <f>SUM(F11:F75)</f>
        <v>555128.50999999989</v>
      </c>
      <c r="G76" s="28">
        <f>SUM(G11:G75)</f>
        <v>0.95379999999999954</v>
      </c>
    </row>
    <row r="77" spans="1:7" ht="12.95" customHeight="1">
      <c r="A77" s="1"/>
      <c r="B77" s="3" t="s">
        <v>2889</v>
      </c>
      <c r="C77" s="69"/>
      <c r="D77" s="70"/>
      <c r="E77" s="70"/>
      <c r="F77" s="71"/>
      <c r="G77" s="72"/>
    </row>
    <row r="78" spans="1:7" ht="12.95" customHeight="1">
      <c r="A78" s="1"/>
      <c r="B78" s="3" t="s">
        <v>992</v>
      </c>
      <c r="C78" s="69"/>
      <c r="D78" s="70"/>
      <c r="E78" s="70"/>
      <c r="F78" s="71"/>
      <c r="G78" s="72"/>
    </row>
    <row r="79" spans="1:7" ht="12.95" customHeight="1">
      <c r="A79" s="20" t="s">
        <v>2000</v>
      </c>
      <c r="B79" s="21" t="s">
        <v>2002</v>
      </c>
      <c r="C79" s="16" t="s">
        <v>2001</v>
      </c>
      <c r="D79" s="18" t="s">
        <v>2003</v>
      </c>
      <c r="E79" s="22">
        <v>305393</v>
      </c>
      <c r="F79" s="23">
        <v>14398.44</v>
      </c>
      <c r="G79" s="24">
        <v>2.47E-2</v>
      </c>
    </row>
    <row r="80" spans="1:7" ht="12.95" customHeight="1">
      <c r="A80" s="1"/>
      <c r="B80" s="5" t="s">
        <v>19</v>
      </c>
      <c r="C80" s="4"/>
      <c r="D80" s="5"/>
      <c r="E80" s="39"/>
      <c r="F80" s="6">
        <f>SUM(F79)</f>
        <v>14398.44</v>
      </c>
      <c r="G80" s="7">
        <f>SUM(G79)</f>
        <v>2.47E-2</v>
      </c>
    </row>
    <row r="81" spans="1:7" ht="12.95" customHeight="1">
      <c r="A81" s="9"/>
      <c r="B81" s="17" t="s">
        <v>1440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20" t="s">
        <v>2119</v>
      </c>
      <c r="B82" s="21" t="s">
        <v>2121</v>
      </c>
      <c r="C82" s="16" t="s">
        <v>2120</v>
      </c>
      <c r="D82" s="18" t="s">
        <v>1132</v>
      </c>
      <c r="E82" s="22">
        <v>900000</v>
      </c>
      <c r="F82" s="23">
        <v>3425.13</v>
      </c>
      <c r="G82" s="24">
        <v>5.8999999999999999E-3</v>
      </c>
    </row>
    <row r="83" spans="1:7" ht="12.95" customHeight="1">
      <c r="A83" s="9"/>
      <c r="B83" s="26" t="s">
        <v>19</v>
      </c>
      <c r="C83" s="25" t="s">
        <v>2</v>
      </c>
      <c r="D83" s="26" t="s">
        <v>2</v>
      </c>
      <c r="E83" s="26" t="s">
        <v>2</v>
      </c>
      <c r="F83" s="27">
        <v>3425.13</v>
      </c>
      <c r="G83" s="28">
        <v>5.8999999999999999E-3</v>
      </c>
    </row>
    <row r="84" spans="1:7" ht="12.95" customHeight="1">
      <c r="A84" s="9"/>
      <c r="B84" s="26" t="s">
        <v>22</v>
      </c>
      <c r="C84" s="32" t="s">
        <v>2</v>
      </c>
      <c r="D84" s="29" t="s">
        <v>2</v>
      </c>
      <c r="E84" s="42" t="s">
        <v>2</v>
      </c>
      <c r="F84" s="43">
        <v>572952.07999999996</v>
      </c>
      <c r="G84" s="44">
        <v>0.98440000000000005</v>
      </c>
    </row>
    <row r="85" spans="1:7" ht="12.95" customHeight="1">
      <c r="A85" s="9"/>
      <c r="B85" s="17" t="s">
        <v>23</v>
      </c>
      <c r="C85" s="16" t="s">
        <v>2</v>
      </c>
      <c r="D85" s="18" t="s">
        <v>2</v>
      </c>
      <c r="E85" s="18" t="s">
        <v>2</v>
      </c>
      <c r="F85" s="18" t="s">
        <v>2</v>
      </c>
      <c r="G85" s="19" t="s">
        <v>2</v>
      </c>
    </row>
    <row r="86" spans="1:7" ht="12.95" customHeight="1">
      <c r="A86" s="9"/>
      <c r="B86" s="17" t="s">
        <v>420</v>
      </c>
      <c r="C86" s="16" t="s">
        <v>2</v>
      </c>
      <c r="D86" s="18" t="s">
        <v>2</v>
      </c>
      <c r="E86" s="18" t="s">
        <v>2</v>
      </c>
      <c r="F86" s="18" t="s">
        <v>2</v>
      </c>
      <c r="G86" s="19" t="s">
        <v>2</v>
      </c>
    </row>
    <row r="87" spans="1:7" ht="12.95" customHeight="1">
      <c r="A87" s="10" t="s">
        <v>2</v>
      </c>
      <c r="B87" s="21" t="s">
        <v>421</v>
      </c>
      <c r="C87" s="16" t="s">
        <v>2</v>
      </c>
      <c r="D87" s="18" t="s">
        <v>2</v>
      </c>
      <c r="E87" s="46" t="s">
        <v>2</v>
      </c>
      <c r="F87" s="23">
        <v>594.01</v>
      </c>
      <c r="G87" s="24">
        <v>1E-3</v>
      </c>
    </row>
    <row r="88" spans="1:7" ht="12.95" customHeight="1">
      <c r="A88" s="9"/>
      <c r="B88" s="26" t="s">
        <v>22</v>
      </c>
      <c r="C88" s="32" t="s">
        <v>2</v>
      </c>
      <c r="D88" s="29" t="s">
        <v>2</v>
      </c>
      <c r="E88" s="42" t="s">
        <v>2</v>
      </c>
      <c r="F88" s="43">
        <v>594.01</v>
      </c>
      <c r="G88" s="44">
        <v>1E-3</v>
      </c>
    </row>
    <row r="89" spans="1:7" ht="12.95" customHeight="1">
      <c r="A89" s="9"/>
      <c r="B89" s="26" t="s">
        <v>170</v>
      </c>
      <c r="C89" s="32" t="s">
        <v>2</v>
      </c>
      <c r="D89" s="29" t="s">
        <v>2</v>
      </c>
      <c r="E89" s="18" t="s">
        <v>2</v>
      </c>
      <c r="F89" s="43">
        <f>6966.03+1500</f>
        <v>8466.0299999999988</v>
      </c>
      <c r="G89" s="44">
        <f>+F89/F90</f>
        <v>1.4546140412266746E-2</v>
      </c>
    </row>
    <row r="90" spans="1:7" ht="12.95" customHeight="1" thickBot="1">
      <c r="A90" s="9"/>
      <c r="B90" s="48" t="s">
        <v>171</v>
      </c>
      <c r="C90" s="47" t="s">
        <v>2</v>
      </c>
      <c r="D90" s="49" t="s">
        <v>2</v>
      </c>
      <c r="E90" s="49" t="s">
        <v>2</v>
      </c>
      <c r="F90" s="50">
        <v>582012.11868274037</v>
      </c>
      <c r="G90" s="51">
        <v>1</v>
      </c>
    </row>
    <row r="91" spans="1:7" ht="12.95" customHeight="1">
      <c r="A91" s="9"/>
      <c r="B91" s="10" t="s">
        <v>2</v>
      </c>
      <c r="C91" s="9"/>
      <c r="D91" s="9"/>
      <c r="E91" s="9"/>
      <c r="F91" s="9"/>
      <c r="G91" s="9"/>
    </row>
    <row r="92" spans="1:7" ht="12.95" customHeight="1">
      <c r="A92" s="9"/>
      <c r="B92" s="52" t="s">
        <v>2</v>
      </c>
      <c r="C92" s="9"/>
      <c r="D92" s="9"/>
      <c r="E92" s="9"/>
      <c r="F92" s="65"/>
      <c r="G92" s="65"/>
    </row>
    <row r="93" spans="1:7" ht="12.95" customHeight="1">
      <c r="A93" s="9"/>
      <c r="B93" s="52" t="s">
        <v>172</v>
      </c>
      <c r="C93" s="9"/>
      <c r="D93" s="9"/>
      <c r="E93" s="9"/>
      <c r="F93" s="9"/>
      <c r="G93" s="9"/>
    </row>
    <row r="94" spans="1:7" ht="12.95" customHeight="1">
      <c r="A94" s="9"/>
      <c r="B94" s="52" t="s">
        <v>2</v>
      </c>
      <c r="C94" s="9"/>
      <c r="D94" s="9"/>
      <c r="E94" s="9"/>
      <c r="F94" s="9"/>
      <c r="G94" s="9"/>
    </row>
    <row r="95" spans="1:7" ht="26.1" customHeight="1">
      <c r="A95" s="9"/>
      <c r="B95" s="62"/>
      <c r="C95" s="9"/>
      <c r="E95" s="9"/>
      <c r="F95" s="9"/>
      <c r="G95" s="9"/>
    </row>
    <row r="96" spans="1:7" ht="12.95" customHeight="1">
      <c r="A96" s="9"/>
      <c r="B96" s="52" t="s">
        <v>2</v>
      </c>
      <c r="C96" s="9"/>
      <c r="D96" s="9"/>
      <c r="E96" s="9"/>
      <c r="F96" s="9"/>
      <c r="G9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10"/>
  <sheetViews>
    <sheetView showGridLines="0" zoomScaleNormal="100" workbookViewId="0"/>
  </sheetViews>
  <sheetFormatPr defaultRowHeight="12.75"/>
  <cols>
    <col min="1" max="1" width="11.2851562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Sterling Equity Fund (SEF)</v>
      </c>
      <c r="C4" s="79"/>
      <c r="D4" s="79"/>
      <c r="E4" s="79"/>
      <c r="F4" s="79"/>
      <c r="G4" s="79"/>
    </row>
    <row r="5" spans="1:7" s="8" customFormat="1" ht="15.95" customHeight="1">
      <c r="A5" s="63" t="s">
        <v>2122</v>
      </c>
      <c r="B5" s="64" t="s">
        <v>2854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1830</v>
      </c>
      <c r="B11" s="21" t="s">
        <v>1832</v>
      </c>
      <c r="C11" s="16" t="s">
        <v>1831</v>
      </c>
      <c r="D11" s="18" t="s">
        <v>1833</v>
      </c>
      <c r="E11" s="22">
        <v>1880000</v>
      </c>
      <c r="F11" s="23">
        <v>9898.2000000000007</v>
      </c>
      <c r="G11" s="24">
        <v>5.7500000000000002E-2</v>
      </c>
    </row>
    <row r="12" spans="1:7" ht="12.95" customHeight="1">
      <c r="A12" s="20" t="s">
        <v>1937</v>
      </c>
      <c r="B12" s="21" t="s">
        <v>1939</v>
      </c>
      <c r="C12" s="16" t="s">
        <v>1938</v>
      </c>
      <c r="D12" s="18" t="s">
        <v>1019</v>
      </c>
      <c r="E12" s="22">
        <v>405000</v>
      </c>
      <c r="F12" s="23">
        <v>7444.1</v>
      </c>
      <c r="G12" s="24">
        <v>4.3200000000000002E-2</v>
      </c>
    </row>
    <row r="13" spans="1:7" ht="12.95" customHeight="1">
      <c r="A13" s="20" t="s">
        <v>1918</v>
      </c>
      <c r="B13" s="21" t="s">
        <v>1920</v>
      </c>
      <c r="C13" s="16" t="s">
        <v>1919</v>
      </c>
      <c r="D13" s="18" t="s">
        <v>1033</v>
      </c>
      <c r="E13" s="22">
        <v>950000</v>
      </c>
      <c r="F13" s="23">
        <v>6577.8</v>
      </c>
      <c r="G13" s="24">
        <v>3.8199999999999998E-2</v>
      </c>
    </row>
    <row r="14" spans="1:7" ht="12.95" customHeight="1">
      <c r="A14" s="20" t="s">
        <v>1828</v>
      </c>
      <c r="B14" s="21" t="s">
        <v>1760</v>
      </c>
      <c r="C14" s="16" t="s">
        <v>1829</v>
      </c>
      <c r="D14" s="18" t="s">
        <v>1004</v>
      </c>
      <c r="E14" s="22">
        <v>390000</v>
      </c>
      <c r="F14" s="23">
        <v>6560.58</v>
      </c>
      <c r="G14" s="24">
        <v>3.8100000000000002E-2</v>
      </c>
    </row>
    <row r="15" spans="1:7" ht="12.95" customHeight="1">
      <c r="A15" s="20" t="s">
        <v>2123</v>
      </c>
      <c r="B15" s="21" t="s">
        <v>2125</v>
      </c>
      <c r="C15" s="16" t="s">
        <v>2124</v>
      </c>
      <c r="D15" s="18" t="s">
        <v>1179</v>
      </c>
      <c r="E15" s="22">
        <v>1800000</v>
      </c>
      <c r="F15" s="23">
        <v>5525.1</v>
      </c>
      <c r="G15" s="24">
        <v>3.2099999999999997E-2</v>
      </c>
    </row>
    <row r="16" spans="1:7" ht="12.95" customHeight="1">
      <c r="A16" s="20" t="s">
        <v>1845</v>
      </c>
      <c r="B16" s="21" t="s">
        <v>1847</v>
      </c>
      <c r="C16" s="16" t="s">
        <v>1846</v>
      </c>
      <c r="D16" s="18" t="s">
        <v>1132</v>
      </c>
      <c r="E16" s="22">
        <v>650000</v>
      </c>
      <c r="F16" s="23">
        <v>5383.63</v>
      </c>
      <c r="G16" s="24">
        <v>3.1199999999999999E-2</v>
      </c>
    </row>
    <row r="17" spans="1:7" ht="12.95" customHeight="1">
      <c r="A17" s="20" t="s">
        <v>1967</v>
      </c>
      <c r="B17" s="21" t="s">
        <v>1969</v>
      </c>
      <c r="C17" s="16" t="s">
        <v>1968</v>
      </c>
      <c r="D17" s="18" t="s">
        <v>1258</v>
      </c>
      <c r="E17" s="22">
        <v>1200000</v>
      </c>
      <c r="F17" s="23">
        <v>4359</v>
      </c>
      <c r="G17" s="24">
        <v>2.53E-2</v>
      </c>
    </row>
    <row r="18" spans="1:7" ht="12.95" customHeight="1">
      <c r="A18" s="20" t="s">
        <v>2126</v>
      </c>
      <c r="B18" s="21" t="s">
        <v>2128</v>
      </c>
      <c r="C18" s="16" t="s">
        <v>2127</v>
      </c>
      <c r="D18" s="18" t="s">
        <v>1833</v>
      </c>
      <c r="E18" s="22">
        <v>230606</v>
      </c>
      <c r="F18" s="23">
        <v>3314.96</v>
      </c>
      <c r="G18" s="24">
        <v>1.9199999999999998E-2</v>
      </c>
    </row>
    <row r="19" spans="1:7" ht="12.95" customHeight="1">
      <c r="A19" s="20" t="s">
        <v>2129</v>
      </c>
      <c r="B19" s="21" t="s">
        <v>2131</v>
      </c>
      <c r="C19" s="16" t="s">
        <v>2130</v>
      </c>
      <c r="D19" s="18" t="s">
        <v>1015</v>
      </c>
      <c r="E19" s="22">
        <v>5800000</v>
      </c>
      <c r="F19" s="23">
        <v>3161</v>
      </c>
      <c r="G19" s="24">
        <v>1.83E-2</v>
      </c>
    </row>
    <row r="20" spans="1:7" ht="12.95" customHeight="1">
      <c r="A20" s="20" t="s">
        <v>1176</v>
      </c>
      <c r="B20" s="21" t="s">
        <v>1178</v>
      </c>
      <c r="C20" s="16" t="s">
        <v>1177</v>
      </c>
      <c r="D20" s="18" t="s">
        <v>1179</v>
      </c>
      <c r="E20" s="22">
        <v>600000</v>
      </c>
      <c r="F20" s="23">
        <v>3036.3</v>
      </c>
      <c r="G20" s="24">
        <v>1.7600000000000001E-2</v>
      </c>
    </row>
    <row r="21" spans="1:7" ht="12.95" customHeight="1">
      <c r="A21" s="20" t="s">
        <v>1836</v>
      </c>
      <c r="B21" s="21" t="s">
        <v>1838</v>
      </c>
      <c r="C21" s="16" t="s">
        <v>1837</v>
      </c>
      <c r="D21" s="18" t="s">
        <v>1132</v>
      </c>
      <c r="E21" s="22">
        <v>4794</v>
      </c>
      <c r="F21" s="23">
        <v>3020.47</v>
      </c>
      <c r="G21" s="24">
        <v>1.7500000000000002E-2</v>
      </c>
    </row>
    <row r="22" spans="1:7" ht="12.95" customHeight="1">
      <c r="A22" s="20" t="s">
        <v>1389</v>
      </c>
      <c r="B22" s="21" t="s">
        <v>1391</v>
      </c>
      <c r="C22" s="16" t="s">
        <v>1390</v>
      </c>
      <c r="D22" s="18" t="s">
        <v>1179</v>
      </c>
      <c r="E22" s="22">
        <v>3500000</v>
      </c>
      <c r="F22" s="23">
        <v>2903.25</v>
      </c>
      <c r="G22" s="24">
        <v>1.6899999999999998E-2</v>
      </c>
    </row>
    <row r="23" spans="1:7" ht="12.95" customHeight="1">
      <c r="A23" s="20" t="s">
        <v>1259</v>
      </c>
      <c r="B23" s="21" t="s">
        <v>1261</v>
      </c>
      <c r="C23" s="16" t="s">
        <v>1260</v>
      </c>
      <c r="D23" s="18" t="s">
        <v>1179</v>
      </c>
      <c r="E23" s="22">
        <v>1900000</v>
      </c>
      <c r="F23" s="23">
        <v>2826.25</v>
      </c>
      <c r="G23" s="24">
        <v>1.6400000000000001E-2</v>
      </c>
    </row>
    <row r="24" spans="1:7" ht="12.95" customHeight="1">
      <c r="A24" s="20" t="s">
        <v>1834</v>
      </c>
      <c r="B24" s="21" t="s">
        <v>165</v>
      </c>
      <c r="C24" s="16" t="s">
        <v>1835</v>
      </c>
      <c r="D24" s="18" t="s">
        <v>1004</v>
      </c>
      <c r="E24" s="22">
        <v>532000</v>
      </c>
      <c r="F24" s="23">
        <v>2696.97</v>
      </c>
      <c r="G24" s="24">
        <v>1.5699999999999999E-2</v>
      </c>
    </row>
    <row r="25" spans="1:7" ht="12.95" customHeight="1">
      <c r="A25" s="20" t="s">
        <v>1863</v>
      </c>
      <c r="B25" s="21" t="s">
        <v>1865</v>
      </c>
      <c r="C25" s="16" t="s">
        <v>1864</v>
      </c>
      <c r="D25" s="18" t="s">
        <v>1271</v>
      </c>
      <c r="E25" s="22">
        <v>1350000</v>
      </c>
      <c r="F25" s="23">
        <v>2619.6799999999998</v>
      </c>
      <c r="G25" s="24">
        <v>1.52E-2</v>
      </c>
    </row>
    <row r="26" spans="1:7" ht="12.95" customHeight="1">
      <c r="A26" s="20" t="s">
        <v>1930</v>
      </c>
      <c r="B26" s="21" t="s">
        <v>1932</v>
      </c>
      <c r="C26" s="16" t="s">
        <v>1931</v>
      </c>
      <c r="D26" s="18" t="s">
        <v>1160</v>
      </c>
      <c r="E26" s="22">
        <v>1200000</v>
      </c>
      <c r="F26" s="23">
        <v>2506.1999999999998</v>
      </c>
      <c r="G26" s="24">
        <v>1.4500000000000001E-2</v>
      </c>
    </row>
    <row r="27" spans="1:7" ht="12.95" customHeight="1">
      <c r="A27" s="20" t="s">
        <v>1136</v>
      </c>
      <c r="B27" s="21" t="s">
        <v>1138</v>
      </c>
      <c r="C27" s="16" t="s">
        <v>1137</v>
      </c>
      <c r="D27" s="18" t="s">
        <v>1132</v>
      </c>
      <c r="E27" s="22">
        <v>1200000</v>
      </c>
      <c r="F27" s="23">
        <v>2471.4</v>
      </c>
      <c r="G27" s="24">
        <v>1.43E-2</v>
      </c>
    </row>
    <row r="28" spans="1:7" ht="12.95" customHeight="1">
      <c r="A28" s="20" t="s">
        <v>1851</v>
      </c>
      <c r="B28" s="21" t="s">
        <v>1853</v>
      </c>
      <c r="C28" s="16" t="s">
        <v>1852</v>
      </c>
      <c r="D28" s="18" t="s">
        <v>1029</v>
      </c>
      <c r="E28" s="22">
        <v>1980000</v>
      </c>
      <c r="F28" s="23">
        <v>2456.19</v>
      </c>
      <c r="G28" s="24">
        <v>1.43E-2</v>
      </c>
    </row>
    <row r="29" spans="1:7" ht="12.95" customHeight="1">
      <c r="A29" s="20" t="s">
        <v>1302</v>
      </c>
      <c r="B29" s="21" t="s">
        <v>1304</v>
      </c>
      <c r="C29" s="16" t="s">
        <v>1303</v>
      </c>
      <c r="D29" s="18" t="s">
        <v>1073</v>
      </c>
      <c r="E29" s="22">
        <v>570000</v>
      </c>
      <c r="F29" s="23">
        <v>2432.7600000000002</v>
      </c>
      <c r="G29" s="24">
        <v>1.41E-2</v>
      </c>
    </row>
    <row r="30" spans="1:7" ht="12.95" customHeight="1">
      <c r="A30" s="20" t="s">
        <v>2132</v>
      </c>
      <c r="B30" s="21" t="s">
        <v>2134</v>
      </c>
      <c r="C30" s="16" t="s">
        <v>2133</v>
      </c>
      <c r="D30" s="18" t="s">
        <v>1132</v>
      </c>
      <c r="E30" s="22">
        <v>616040</v>
      </c>
      <c r="F30" s="23">
        <v>2351.12</v>
      </c>
      <c r="G30" s="24">
        <v>1.3599999999999999E-2</v>
      </c>
    </row>
    <row r="31" spans="1:7" ht="12.95" customHeight="1">
      <c r="A31" s="20" t="s">
        <v>2135</v>
      </c>
      <c r="B31" s="21" t="s">
        <v>2137</v>
      </c>
      <c r="C31" s="16" t="s">
        <v>2136</v>
      </c>
      <c r="D31" s="18" t="s">
        <v>996</v>
      </c>
      <c r="E31" s="22">
        <v>450000</v>
      </c>
      <c r="F31" s="23">
        <v>2298.83</v>
      </c>
      <c r="G31" s="24">
        <v>1.3299999999999999E-2</v>
      </c>
    </row>
    <row r="32" spans="1:7" ht="12.95" customHeight="1">
      <c r="A32" s="20" t="s">
        <v>2138</v>
      </c>
      <c r="B32" s="21" t="s">
        <v>2140</v>
      </c>
      <c r="C32" s="16" t="s">
        <v>2139</v>
      </c>
      <c r="D32" s="18" t="s">
        <v>1205</v>
      </c>
      <c r="E32" s="22">
        <v>40000</v>
      </c>
      <c r="F32" s="23">
        <v>2280.12</v>
      </c>
      <c r="G32" s="24">
        <v>1.32E-2</v>
      </c>
    </row>
    <row r="33" spans="1:7" ht="12.95" customHeight="1">
      <c r="A33" s="20" t="s">
        <v>997</v>
      </c>
      <c r="B33" s="21" t="s">
        <v>999</v>
      </c>
      <c r="C33" s="16" t="s">
        <v>998</v>
      </c>
      <c r="D33" s="18" t="s">
        <v>1000</v>
      </c>
      <c r="E33" s="22">
        <v>320000</v>
      </c>
      <c r="F33" s="23">
        <v>2213.2800000000002</v>
      </c>
      <c r="G33" s="24">
        <v>1.2800000000000001E-2</v>
      </c>
    </row>
    <row r="34" spans="1:7" ht="12.95" customHeight="1">
      <c r="A34" s="20" t="s">
        <v>1990</v>
      </c>
      <c r="B34" s="21" t="s">
        <v>1992</v>
      </c>
      <c r="C34" s="16" t="s">
        <v>1991</v>
      </c>
      <c r="D34" s="18" t="s">
        <v>1000</v>
      </c>
      <c r="E34" s="22">
        <v>649950</v>
      </c>
      <c r="F34" s="23">
        <v>2194.88</v>
      </c>
      <c r="G34" s="24">
        <v>1.2699999999999999E-2</v>
      </c>
    </row>
    <row r="35" spans="1:7" ht="12.95" customHeight="1">
      <c r="A35" s="20" t="s">
        <v>1839</v>
      </c>
      <c r="B35" s="21" t="s">
        <v>1841</v>
      </c>
      <c r="C35" s="16" t="s">
        <v>1840</v>
      </c>
      <c r="D35" s="18" t="s">
        <v>1833</v>
      </c>
      <c r="E35" s="22">
        <v>650000</v>
      </c>
      <c r="F35" s="23">
        <v>2188.88</v>
      </c>
      <c r="G35" s="24">
        <v>1.2699999999999999E-2</v>
      </c>
    </row>
    <row r="36" spans="1:7" ht="12.95" customHeight="1">
      <c r="A36" s="20" t="s">
        <v>2037</v>
      </c>
      <c r="B36" s="21" t="s">
        <v>2039</v>
      </c>
      <c r="C36" s="16" t="s">
        <v>2038</v>
      </c>
      <c r="D36" s="18" t="s">
        <v>1015</v>
      </c>
      <c r="E36" s="22">
        <v>25000</v>
      </c>
      <c r="F36" s="23">
        <v>2117.09</v>
      </c>
      <c r="G36" s="24">
        <v>1.23E-2</v>
      </c>
    </row>
    <row r="37" spans="1:7" ht="12.95" customHeight="1">
      <c r="A37" s="20" t="s">
        <v>1370</v>
      </c>
      <c r="B37" s="21" t="s">
        <v>1372</v>
      </c>
      <c r="C37" s="16" t="s">
        <v>1371</v>
      </c>
      <c r="D37" s="18" t="s">
        <v>1087</v>
      </c>
      <c r="E37" s="22">
        <v>900000</v>
      </c>
      <c r="F37" s="23">
        <v>2080.8000000000002</v>
      </c>
      <c r="G37" s="24">
        <v>1.21E-2</v>
      </c>
    </row>
    <row r="38" spans="1:7" ht="12.95" customHeight="1">
      <c r="A38" s="20" t="s">
        <v>1252</v>
      </c>
      <c r="B38" s="21" t="s">
        <v>1254</v>
      </c>
      <c r="C38" s="16" t="s">
        <v>1253</v>
      </c>
      <c r="D38" s="18" t="s">
        <v>1004</v>
      </c>
      <c r="E38" s="22">
        <v>1600000</v>
      </c>
      <c r="F38" s="23">
        <v>2026.4</v>
      </c>
      <c r="G38" s="24">
        <v>1.18E-2</v>
      </c>
    </row>
    <row r="39" spans="1:7" ht="12.95" customHeight="1">
      <c r="A39" s="20" t="s">
        <v>1842</v>
      </c>
      <c r="B39" s="21" t="s">
        <v>1844</v>
      </c>
      <c r="C39" s="16" t="s">
        <v>1843</v>
      </c>
      <c r="D39" s="18" t="s">
        <v>1029</v>
      </c>
      <c r="E39" s="22">
        <v>540000</v>
      </c>
      <c r="F39" s="23">
        <v>1987.74</v>
      </c>
      <c r="G39" s="24">
        <v>1.15E-2</v>
      </c>
    </row>
    <row r="40" spans="1:7" ht="12.95" customHeight="1">
      <c r="A40" s="20" t="s">
        <v>2141</v>
      </c>
      <c r="B40" s="21" t="s">
        <v>2143</v>
      </c>
      <c r="C40" s="16" t="s">
        <v>2142</v>
      </c>
      <c r="D40" s="18" t="s">
        <v>1192</v>
      </c>
      <c r="E40" s="22">
        <v>370000</v>
      </c>
      <c r="F40" s="23">
        <v>1924.37</v>
      </c>
      <c r="G40" s="24">
        <v>1.12E-2</v>
      </c>
    </row>
    <row r="41" spans="1:7" ht="12.95" customHeight="1">
      <c r="A41" s="20" t="s">
        <v>2144</v>
      </c>
      <c r="B41" s="21" t="s">
        <v>2146</v>
      </c>
      <c r="C41" s="16" t="s">
        <v>2145</v>
      </c>
      <c r="D41" s="18" t="s">
        <v>1000</v>
      </c>
      <c r="E41" s="22">
        <v>900000</v>
      </c>
      <c r="F41" s="23">
        <v>1908</v>
      </c>
      <c r="G41" s="24">
        <v>1.11E-2</v>
      </c>
    </row>
    <row r="42" spans="1:7" ht="12.95" customHeight="1">
      <c r="A42" s="20" t="s">
        <v>1897</v>
      </c>
      <c r="B42" s="21" t="s">
        <v>1899</v>
      </c>
      <c r="C42" s="16" t="s">
        <v>1898</v>
      </c>
      <c r="D42" s="18" t="s">
        <v>1019</v>
      </c>
      <c r="E42" s="22">
        <v>1100000</v>
      </c>
      <c r="F42" s="23">
        <v>1873.3</v>
      </c>
      <c r="G42" s="24">
        <v>1.09E-2</v>
      </c>
    </row>
    <row r="43" spans="1:7" ht="12.95" customHeight="1">
      <c r="A43" s="20" t="s">
        <v>2147</v>
      </c>
      <c r="B43" s="21" t="s">
        <v>2149</v>
      </c>
      <c r="C43" s="16" t="s">
        <v>2148</v>
      </c>
      <c r="D43" s="18" t="s">
        <v>1110</v>
      </c>
      <c r="E43" s="22">
        <v>244512</v>
      </c>
      <c r="F43" s="23">
        <v>1841.79</v>
      </c>
      <c r="G43" s="24">
        <v>1.0699999999999999E-2</v>
      </c>
    </row>
    <row r="44" spans="1:7" ht="12.95" customHeight="1">
      <c r="A44" s="20" t="s">
        <v>2150</v>
      </c>
      <c r="B44" s="21" t="s">
        <v>2152</v>
      </c>
      <c r="C44" s="16" t="s">
        <v>2151</v>
      </c>
      <c r="D44" s="18" t="s">
        <v>1132</v>
      </c>
      <c r="E44" s="22">
        <v>202465</v>
      </c>
      <c r="F44" s="23">
        <v>1822.19</v>
      </c>
      <c r="G44" s="24">
        <v>1.06E-2</v>
      </c>
    </row>
    <row r="45" spans="1:7" ht="12.95" customHeight="1">
      <c r="A45" s="20" t="s">
        <v>2153</v>
      </c>
      <c r="B45" s="21" t="s">
        <v>2155</v>
      </c>
      <c r="C45" s="16" t="s">
        <v>2154</v>
      </c>
      <c r="D45" s="18" t="s">
        <v>1332</v>
      </c>
      <c r="E45" s="22">
        <v>556000</v>
      </c>
      <c r="F45" s="23">
        <v>1807.56</v>
      </c>
      <c r="G45" s="24">
        <v>1.0500000000000001E-2</v>
      </c>
    </row>
    <row r="46" spans="1:7" ht="12.95" customHeight="1">
      <c r="A46" s="20" t="s">
        <v>2156</v>
      </c>
      <c r="B46" s="21" t="s">
        <v>2158</v>
      </c>
      <c r="C46" s="16" t="s">
        <v>2157</v>
      </c>
      <c r="D46" s="18" t="s">
        <v>1192</v>
      </c>
      <c r="E46" s="22">
        <v>150000</v>
      </c>
      <c r="F46" s="23">
        <v>1807.35</v>
      </c>
      <c r="G46" s="24">
        <v>1.0500000000000001E-2</v>
      </c>
    </row>
    <row r="47" spans="1:7" ht="12.95" customHeight="1">
      <c r="A47" s="20" t="s">
        <v>2159</v>
      </c>
      <c r="B47" s="21" t="s">
        <v>2161</v>
      </c>
      <c r="C47" s="16" t="s">
        <v>2160</v>
      </c>
      <c r="D47" s="18" t="s">
        <v>1875</v>
      </c>
      <c r="E47" s="22">
        <v>519953</v>
      </c>
      <c r="F47" s="23">
        <v>1798</v>
      </c>
      <c r="G47" s="24">
        <v>1.04E-2</v>
      </c>
    </row>
    <row r="48" spans="1:7" ht="12.95" customHeight="1">
      <c r="A48" s="20" t="s">
        <v>1888</v>
      </c>
      <c r="B48" s="21" t="s">
        <v>1890</v>
      </c>
      <c r="C48" s="16" t="s">
        <v>1889</v>
      </c>
      <c r="D48" s="18" t="s">
        <v>1004</v>
      </c>
      <c r="E48" s="22">
        <v>1200000</v>
      </c>
      <c r="F48" s="23">
        <v>1698.6</v>
      </c>
      <c r="G48" s="24">
        <v>9.9000000000000008E-3</v>
      </c>
    </row>
    <row r="49" spans="1:7" ht="12.95" customHeight="1">
      <c r="A49" s="20" t="s">
        <v>1903</v>
      </c>
      <c r="B49" s="21" t="s">
        <v>1905</v>
      </c>
      <c r="C49" s="16" t="s">
        <v>1904</v>
      </c>
      <c r="D49" s="18" t="s">
        <v>1205</v>
      </c>
      <c r="E49" s="22">
        <v>800000</v>
      </c>
      <c r="F49" s="23">
        <v>1687.2</v>
      </c>
      <c r="G49" s="24">
        <v>9.7999999999999997E-3</v>
      </c>
    </row>
    <row r="50" spans="1:7" ht="12.95" customHeight="1">
      <c r="A50" s="20" t="s">
        <v>2162</v>
      </c>
      <c r="B50" s="21" t="s">
        <v>2164</v>
      </c>
      <c r="C50" s="16" t="s">
        <v>2163</v>
      </c>
      <c r="D50" s="18" t="s">
        <v>1132</v>
      </c>
      <c r="E50" s="22">
        <v>28000</v>
      </c>
      <c r="F50" s="23">
        <v>1677.07</v>
      </c>
      <c r="G50" s="24">
        <v>9.7000000000000003E-3</v>
      </c>
    </row>
    <row r="51" spans="1:7" ht="12.95" customHeight="1">
      <c r="A51" s="20" t="s">
        <v>1876</v>
      </c>
      <c r="B51" s="21" t="s">
        <v>1878</v>
      </c>
      <c r="C51" s="16" t="s">
        <v>1877</v>
      </c>
      <c r="D51" s="18" t="s">
        <v>1205</v>
      </c>
      <c r="E51" s="22">
        <v>2100000</v>
      </c>
      <c r="F51" s="23">
        <v>1653.75</v>
      </c>
      <c r="G51" s="24">
        <v>9.5999999999999992E-3</v>
      </c>
    </row>
    <row r="52" spans="1:7" ht="12.95" customHeight="1">
      <c r="A52" s="20" t="s">
        <v>2165</v>
      </c>
      <c r="B52" s="21" t="s">
        <v>2167</v>
      </c>
      <c r="C52" s="16" t="s">
        <v>2166</v>
      </c>
      <c r="D52" s="18" t="s">
        <v>1033</v>
      </c>
      <c r="E52" s="22">
        <v>423653</v>
      </c>
      <c r="F52" s="23">
        <v>1643.56</v>
      </c>
      <c r="G52" s="24">
        <v>9.4999999999999998E-3</v>
      </c>
    </row>
    <row r="53" spans="1:7" ht="12.95" customHeight="1">
      <c r="A53" s="20" t="s">
        <v>2168</v>
      </c>
      <c r="B53" s="21" t="s">
        <v>2170</v>
      </c>
      <c r="C53" s="16" t="s">
        <v>2169</v>
      </c>
      <c r="D53" s="18" t="s">
        <v>1833</v>
      </c>
      <c r="E53" s="22">
        <v>1000000</v>
      </c>
      <c r="F53" s="23">
        <v>1630</v>
      </c>
      <c r="G53" s="24">
        <v>9.4999999999999998E-3</v>
      </c>
    </row>
    <row r="54" spans="1:7" ht="12.95" customHeight="1">
      <c r="A54" s="20" t="s">
        <v>1034</v>
      </c>
      <c r="B54" s="21" t="s">
        <v>1036</v>
      </c>
      <c r="C54" s="16" t="s">
        <v>1035</v>
      </c>
      <c r="D54" s="18" t="s">
        <v>1004</v>
      </c>
      <c r="E54" s="22">
        <v>1400000</v>
      </c>
      <c r="F54" s="23">
        <v>1577.1</v>
      </c>
      <c r="G54" s="24">
        <v>9.1999999999999998E-3</v>
      </c>
    </row>
    <row r="55" spans="1:7" ht="12.95" customHeight="1">
      <c r="A55" s="20" t="s">
        <v>1026</v>
      </c>
      <c r="B55" s="21" t="s">
        <v>1028</v>
      </c>
      <c r="C55" s="16" t="s">
        <v>1027</v>
      </c>
      <c r="D55" s="18" t="s">
        <v>1029</v>
      </c>
      <c r="E55" s="22">
        <v>155884</v>
      </c>
      <c r="F55" s="23">
        <v>1538.26</v>
      </c>
      <c r="G55" s="24">
        <v>8.8999999999999999E-3</v>
      </c>
    </row>
    <row r="56" spans="1:7" ht="12.95" customHeight="1">
      <c r="A56" s="20" t="s">
        <v>1097</v>
      </c>
      <c r="B56" s="21" t="s">
        <v>1099</v>
      </c>
      <c r="C56" s="16" t="s">
        <v>1098</v>
      </c>
      <c r="D56" s="18" t="s">
        <v>1019</v>
      </c>
      <c r="E56" s="22">
        <v>259708</v>
      </c>
      <c r="F56" s="23">
        <v>1534.61</v>
      </c>
      <c r="G56" s="24">
        <v>8.8999999999999999E-3</v>
      </c>
    </row>
    <row r="57" spans="1:7" ht="12.95" customHeight="1">
      <c r="A57" s="20" t="s">
        <v>1020</v>
      </c>
      <c r="B57" s="21" t="s">
        <v>1022</v>
      </c>
      <c r="C57" s="16" t="s">
        <v>1021</v>
      </c>
      <c r="D57" s="18" t="s">
        <v>1004</v>
      </c>
      <c r="E57" s="22">
        <v>1100000</v>
      </c>
      <c r="F57" s="23">
        <v>1513.6</v>
      </c>
      <c r="G57" s="24">
        <v>8.8000000000000005E-3</v>
      </c>
    </row>
    <row r="58" spans="1:7" ht="12.95" customHeight="1">
      <c r="A58" s="20" t="s">
        <v>2049</v>
      </c>
      <c r="B58" s="21" t="s">
        <v>2051</v>
      </c>
      <c r="C58" s="16" t="s">
        <v>2050</v>
      </c>
      <c r="D58" s="18" t="s">
        <v>1192</v>
      </c>
      <c r="E58" s="22">
        <v>180000</v>
      </c>
      <c r="F58" s="23">
        <v>1457.64</v>
      </c>
      <c r="G58" s="24">
        <v>8.5000000000000006E-3</v>
      </c>
    </row>
    <row r="59" spans="1:7" ht="12.95" customHeight="1">
      <c r="A59" s="20" t="s">
        <v>1233</v>
      </c>
      <c r="B59" s="21" t="s">
        <v>1235</v>
      </c>
      <c r="C59" s="16" t="s">
        <v>1234</v>
      </c>
      <c r="D59" s="18" t="s">
        <v>996</v>
      </c>
      <c r="E59" s="22">
        <v>1200000</v>
      </c>
      <c r="F59" s="23">
        <v>1451.4</v>
      </c>
      <c r="G59" s="24">
        <v>8.3999999999999995E-3</v>
      </c>
    </row>
    <row r="60" spans="1:7" ht="12.95" customHeight="1">
      <c r="A60" s="20" t="s">
        <v>1866</v>
      </c>
      <c r="B60" s="21" t="s">
        <v>1868</v>
      </c>
      <c r="C60" s="16" t="s">
        <v>1867</v>
      </c>
      <c r="D60" s="18" t="s">
        <v>1332</v>
      </c>
      <c r="E60" s="22">
        <v>240000</v>
      </c>
      <c r="F60" s="23">
        <v>1413.36</v>
      </c>
      <c r="G60" s="24">
        <v>8.2000000000000007E-3</v>
      </c>
    </row>
    <row r="61" spans="1:7" ht="12.95" customHeight="1">
      <c r="A61" s="20" t="s">
        <v>1872</v>
      </c>
      <c r="B61" s="21" t="s">
        <v>1874</v>
      </c>
      <c r="C61" s="16" t="s">
        <v>1873</v>
      </c>
      <c r="D61" s="18" t="s">
        <v>1875</v>
      </c>
      <c r="E61" s="22">
        <v>1200000</v>
      </c>
      <c r="F61" s="23">
        <v>1395.6</v>
      </c>
      <c r="G61" s="24">
        <v>8.0999999999999996E-3</v>
      </c>
    </row>
    <row r="62" spans="1:7" ht="12.95" customHeight="1">
      <c r="A62" s="20" t="s">
        <v>2171</v>
      </c>
      <c r="B62" s="21" t="s">
        <v>2173</v>
      </c>
      <c r="C62" s="16" t="s">
        <v>2172</v>
      </c>
      <c r="D62" s="18" t="s">
        <v>1160</v>
      </c>
      <c r="E62" s="22">
        <v>500000</v>
      </c>
      <c r="F62" s="23">
        <v>1366.5</v>
      </c>
      <c r="G62" s="24">
        <v>7.9000000000000008E-3</v>
      </c>
    </row>
    <row r="63" spans="1:7" ht="12.95" customHeight="1">
      <c r="A63" s="20" t="s">
        <v>1349</v>
      </c>
      <c r="B63" s="21" t="s">
        <v>1351</v>
      </c>
      <c r="C63" s="16" t="s">
        <v>1350</v>
      </c>
      <c r="D63" s="18" t="s">
        <v>1205</v>
      </c>
      <c r="E63" s="22">
        <v>825000</v>
      </c>
      <c r="F63" s="23">
        <v>1343.1</v>
      </c>
      <c r="G63" s="24">
        <v>7.7999999999999996E-3</v>
      </c>
    </row>
    <row r="64" spans="1:7" ht="12.95" customHeight="1">
      <c r="A64" s="20" t="s">
        <v>2174</v>
      </c>
      <c r="B64" s="21" t="s">
        <v>2176</v>
      </c>
      <c r="C64" s="16" t="s">
        <v>2175</v>
      </c>
      <c r="D64" s="18" t="s">
        <v>1205</v>
      </c>
      <c r="E64" s="22">
        <v>666683</v>
      </c>
      <c r="F64" s="23">
        <v>1340.37</v>
      </c>
      <c r="G64" s="24">
        <v>7.7999999999999996E-3</v>
      </c>
    </row>
    <row r="65" spans="1:7" ht="12.95" customHeight="1">
      <c r="A65" s="20" t="s">
        <v>2177</v>
      </c>
      <c r="B65" s="21" t="s">
        <v>2179</v>
      </c>
      <c r="C65" s="16" t="s">
        <v>2178</v>
      </c>
      <c r="D65" s="18" t="s">
        <v>1132</v>
      </c>
      <c r="E65" s="22">
        <v>491984</v>
      </c>
      <c r="F65" s="23">
        <v>1214.22</v>
      </c>
      <c r="G65" s="24">
        <v>7.0000000000000001E-3</v>
      </c>
    </row>
    <row r="66" spans="1:7" ht="12.95" customHeight="1">
      <c r="A66" s="20" t="s">
        <v>1924</v>
      </c>
      <c r="B66" s="21" t="s">
        <v>1926</v>
      </c>
      <c r="C66" s="16" t="s">
        <v>1925</v>
      </c>
      <c r="D66" s="18" t="s">
        <v>1110</v>
      </c>
      <c r="E66" s="22">
        <v>289330</v>
      </c>
      <c r="F66" s="23">
        <v>1175.8399999999999</v>
      </c>
      <c r="G66" s="24">
        <v>6.7999999999999996E-3</v>
      </c>
    </row>
    <row r="67" spans="1:7" ht="12.95" customHeight="1">
      <c r="A67" s="20" t="s">
        <v>2180</v>
      </c>
      <c r="B67" s="21" t="s">
        <v>2182</v>
      </c>
      <c r="C67" s="16" t="s">
        <v>2181</v>
      </c>
      <c r="D67" s="18" t="s">
        <v>1087</v>
      </c>
      <c r="E67" s="22">
        <v>140000</v>
      </c>
      <c r="F67" s="23">
        <v>1172.57</v>
      </c>
      <c r="G67" s="24">
        <v>6.7999999999999996E-3</v>
      </c>
    </row>
    <row r="68" spans="1:7" ht="12.95" customHeight="1">
      <c r="A68" s="20" t="s">
        <v>1401</v>
      </c>
      <c r="B68" s="21" t="s">
        <v>1403</v>
      </c>
      <c r="C68" s="16" t="s">
        <v>1402</v>
      </c>
      <c r="D68" s="18" t="s">
        <v>1019</v>
      </c>
      <c r="E68" s="22">
        <v>273600</v>
      </c>
      <c r="F68" s="23">
        <v>1128.19</v>
      </c>
      <c r="G68" s="24">
        <v>6.4999999999999997E-3</v>
      </c>
    </row>
    <row r="69" spans="1:7" ht="12.95" customHeight="1">
      <c r="A69" s="20" t="s">
        <v>1882</v>
      </c>
      <c r="B69" s="21" t="s">
        <v>1884</v>
      </c>
      <c r="C69" s="16" t="s">
        <v>1883</v>
      </c>
      <c r="D69" s="18" t="s">
        <v>1019</v>
      </c>
      <c r="E69" s="22">
        <v>150000</v>
      </c>
      <c r="F69" s="23">
        <v>1100.4000000000001</v>
      </c>
      <c r="G69" s="24">
        <v>6.4000000000000003E-3</v>
      </c>
    </row>
    <row r="70" spans="1:7" ht="12.95" customHeight="1">
      <c r="A70" s="20" t="s">
        <v>2183</v>
      </c>
      <c r="B70" s="21" t="s">
        <v>2185</v>
      </c>
      <c r="C70" s="16" t="s">
        <v>2184</v>
      </c>
      <c r="D70" s="18" t="s">
        <v>1875</v>
      </c>
      <c r="E70" s="22">
        <v>806000</v>
      </c>
      <c r="F70" s="23">
        <v>1088.9100000000001</v>
      </c>
      <c r="G70" s="24">
        <v>6.3E-3</v>
      </c>
    </row>
    <row r="71" spans="1:7" ht="12.95" customHeight="1">
      <c r="A71" s="20" t="s">
        <v>2186</v>
      </c>
      <c r="B71" s="21" t="s">
        <v>2188</v>
      </c>
      <c r="C71" s="16" t="s">
        <v>2187</v>
      </c>
      <c r="D71" s="18" t="s">
        <v>996</v>
      </c>
      <c r="E71" s="22">
        <v>160000</v>
      </c>
      <c r="F71" s="23">
        <v>1071.68</v>
      </c>
      <c r="G71" s="24">
        <v>6.1999999999999998E-3</v>
      </c>
    </row>
    <row r="72" spans="1:7" ht="12.95" customHeight="1">
      <c r="A72" s="20" t="s">
        <v>1209</v>
      </c>
      <c r="B72" s="21" t="s">
        <v>1211</v>
      </c>
      <c r="C72" s="16" t="s">
        <v>1210</v>
      </c>
      <c r="D72" s="18" t="s">
        <v>1019</v>
      </c>
      <c r="E72" s="22">
        <v>700000</v>
      </c>
      <c r="F72" s="23">
        <v>1065.4000000000001</v>
      </c>
      <c r="G72" s="24">
        <v>6.1999999999999998E-3</v>
      </c>
    </row>
    <row r="73" spans="1:7" ht="12.95" customHeight="1">
      <c r="A73" s="20" t="s">
        <v>1854</v>
      </c>
      <c r="B73" s="21" t="s">
        <v>1856</v>
      </c>
      <c r="C73" s="16" t="s">
        <v>1855</v>
      </c>
      <c r="D73" s="18" t="s">
        <v>1000</v>
      </c>
      <c r="E73" s="22">
        <v>505000</v>
      </c>
      <c r="F73" s="23">
        <v>1052.42</v>
      </c>
      <c r="G73" s="24">
        <v>6.1000000000000004E-3</v>
      </c>
    </row>
    <row r="74" spans="1:7" ht="12.95" customHeight="1">
      <c r="A74" s="20" t="s">
        <v>1320</v>
      </c>
      <c r="B74" s="21" t="s">
        <v>1322</v>
      </c>
      <c r="C74" s="16" t="s">
        <v>1321</v>
      </c>
      <c r="D74" s="18" t="s">
        <v>1004</v>
      </c>
      <c r="E74" s="22">
        <v>808600</v>
      </c>
      <c r="F74" s="23">
        <v>1043.5</v>
      </c>
      <c r="G74" s="24">
        <v>6.1000000000000004E-3</v>
      </c>
    </row>
    <row r="75" spans="1:7" ht="12.95" customHeight="1">
      <c r="A75" s="20" t="s">
        <v>1218</v>
      </c>
      <c r="B75" s="21" t="s">
        <v>1220</v>
      </c>
      <c r="C75" s="16" t="s">
        <v>1219</v>
      </c>
      <c r="D75" s="18" t="s">
        <v>1073</v>
      </c>
      <c r="E75" s="22">
        <v>290000</v>
      </c>
      <c r="F75" s="23">
        <v>1034.1400000000001</v>
      </c>
      <c r="G75" s="24">
        <v>6.0000000000000001E-3</v>
      </c>
    </row>
    <row r="76" spans="1:7" ht="12.95" customHeight="1">
      <c r="A76" s="20" t="s">
        <v>1869</v>
      </c>
      <c r="B76" s="21" t="s">
        <v>1871</v>
      </c>
      <c r="C76" s="16" t="s">
        <v>1870</v>
      </c>
      <c r="D76" s="18" t="s">
        <v>1019</v>
      </c>
      <c r="E76" s="22">
        <v>151294</v>
      </c>
      <c r="F76" s="23">
        <v>1029.0999999999999</v>
      </c>
      <c r="G76" s="24">
        <v>6.0000000000000001E-3</v>
      </c>
    </row>
    <row r="77" spans="1:7" ht="12.95" customHeight="1">
      <c r="A77" s="20" t="s">
        <v>1900</v>
      </c>
      <c r="B77" s="21" t="s">
        <v>1902</v>
      </c>
      <c r="C77" s="16" t="s">
        <v>1901</v>
      </c>
      <c r="D77" s="18" t="s">
        <v>1019</v>
      </c>
      <c r="E77" s="22">
        <v>66447</v>
      </c>
      <c r="F77" s="23">
        <v>984.74</v>
      </c>
      <c r="G77" s="24">
        <v>5.7000000000000002E-3</v>
      </c>
    </row>
    <row r="78" spans="1:7" ht="12.95" customHeight="1">
      <c r="A78" s="20" t="s">
        <v>2015</v>
      </c>
      <c r="B78" s="21" t="s">
        <v>2017</v>
      </c>
      <c r="C78" s="16" t="s">
        <v>2016</v>
      </c>
      <c r="D78" s="18" t="s">
        <v>1332</v>
      </c>
      <c r="E78" s="22">
        <v>19965</v>
      </c>
      <c r="F78" s="23">
        <v>976.28</v>
      </c>
      <c r="G78" s="24">
        <v>5.7000000000000002E-3</v>
      </c>
    </row>
    <row r="79" spans="1:7" ht="12.95" customHeight="1">
      <c r="A79" s="20" t="s">
        <v>1921</v>
      </c>
      <c r="B79" s="21" t="s">
        <v>1923</v>
      </c>
      <c r="C79" s="16" t="s">
        <v>1922</v>
      </c>
      <c r="D79" s="18" t="s">
        <v>1033</v>
      </c>
      <c r="E79" s="22">
        <v>101458</v>
      </c>
      <c r="F79" s="23">
        <v>832.46</v>
      </c>
      <c r="G79" s="24">
        <v>4.7999999999999996E-3</v>
      </c>
    </row>
    <row r="80" spans="1:7" ht="12.95" customHeight="1">
      <c r="A80" s="20" t="s">
        <v>1074</v>
      </c>
      <c r="B80" s="21" t="s">
        <v>1076</v>
      </c>
      <c r="C80" s="16" t="s">
        <v>1075</v>
      </c>
      <c r="D80" s="18" t="s">
        <v>1008</v>
      </c>
      <c r="E80" s="22">
        <v>600000</v>
      </c>
      <c r="F80" s="23">
        <v>807.9</v>
      </c>
      <c r="G80" s="24">
        <v>4.7000000000000002E-3</v>
      </c>
    </row>
    <row r="81" spans="1:7" ht="12.95" customHeight="1">
      <c r="A81" s="20" t="s">
        <v>2189</v>
      </c>
      <c r="B81" s="21" t="s">
        <v>2191</v>
      </c>
      <c r="C81" s="16" t="s">
        <v>2190</v>
      </c>
      <c r="D81" s="18" t="s">
        <v>1004</v>
      </c>
      <c r="E81" s="22">
        <v>500000</v>
      </c>
      <c r="F81" s="23">
        <v>724.75</v>
      </c>
      <c r="G81" s="24">
        <v>4.1999999999999997E-3</v>
      </c>
    </row>
    <row r="82" spans="1:7" ht="12.95" customHeight="1">
      <c r="A82" s="20" t="s">
        <v>2192</v>
      </c>
      <c r="B82" s="21" t="s">
        <v>2194</v>
      </c>
      <c r="C82" s="16" t="s">
        <v>2193</v>
      </c>
      <c r="D82" s="18" t="s">
        <v>1118</v>
      </c>
      <c r="E82" s="22">
        <v>175000</v>
      </c>
      <c r="F82" s="23">
        <v>618.89</v>
      </c>
      <c r="G82" s="24">
        <v>3.5999999999999999E-3</v>
      </c>
    </row>
    <row r="83" spans="1:7" ht="12.95" customHeight="1">
      <c r="A83" s="20" t="s">
        <v>2195</v>
      </c>
      <c r="B83" s="21" t="s">
        <v>2197</v>
      </c>
      <c r="C83" s="16" t="s">
        <v>2196</v>
      </c>
      <c r="D83" s="18" t="s">
        <v>1015</v>
      </c>
      <c r="E83" s="22">
        <v>255450</v>
      </c>
      <c r="F83" s="23">
        <v>576.80999999999995</v>
      </c>
      <c r="G83" s="24">
        <v>3.3E-3</v>
      </c>
    </row>
    <row r="84" spans="1:7" ht="12.95" customHeight="1">
      <c r="A84" s="20" t="s">
        <v>1848</v>
      </c>
      <c r="B84" s="21" t="s">
        <v>1850</v>
      </c>
      <c r="C84" s="16" t="s">
        <v>1849</v>
      </c>
      <c r="D84" s="18" t="s">
        <v>1332</v>
      </c>
      <c r="E84" s="22">
        <v>129726</v>
      </c>
      <c r="F84" s="23">
        <v>482.19</v>
      </c>
      <c r="G84" s="24">
        <v>2.8E-3</v>
      </c>
    </row>
    <row r="85" spans="1:7" ht="12.95" customHeight="1">
      <c r="A85" s="20" t="s">
        <v>2198</v>
      </c>
      <c r="B85" s="21" t="s">
        <v>2200</v>
      </c>
      <c r="C85" s="16" t="s">
        <v>2199</v>
      </c>
      <c r="D85" s="18" t="s">
        <v>1833</v>
      </c>
      <c r="E85" s="22">
        <v>526268</v>
      </c>
      <c r="F85" s="23">
        <v>314.70999999999998</v>
      </c>
      <c r="G85" s="24">
        <v>1.8E-3</v>
      </c>
    </row>
    <row r="86" spans="1:7" ht="12.95" customHeight="1">
      <c r="A86" s="20" t="s">
        <v>1346</v>
      </c>
      <c r="B86" s="21" t="s">
        <v>1348</v>
      </c>
      <c r="C86" s="16" t="s">
        <v>1347</v>
      </c>
      <c r="D86" s="18" t="s">
        <v>1132</v>
      </c>
      <c r="E86" s="22">
        <v>10000</v>
      </c>
      <c r="F86" s="23">
        <v>171.46</v>
      </c>
      <c r="G86" s="24">
        <v>1E-3</v>
      </c>
    </row>
    <row r="87" spans="1:7" ht="12.95" customHeight="1">
      <c r="A87" s="9"/>
      <c r="B87" s="58" t="s">
        <v>19</v>
      </c>
      <c r="C87" s="25" t="s">
        <v>2</v>
      </c>
      <c r="D87" s="58" t="s">
        <v>2</v>
      </c>
      <c r="E87" s="26" t="s">
        <v>2</v>
      </c>
      <c r="F87" s="27">
        <v>161303.82</v>
      </c>
      <c r="G87" s="28">
        <v>0.93600000000000005</v>
      </c>
    </row>
    <row r="88" spans="1:7" ht="12.95" customHeight="1">
      <c r="A88" s="9"/>
      <c r="B88" s="17" t="s">
        <v>1440</v>
      </c>
      <c r="C88" s="32" t="s">
        <v>2</v>
      </c>
      <c r="D88" s="29" t="s">
        <v>2</v>
      </c>
      <c r="E88" s="29" t="s">
        <v>2</v>
      </c>
      <c r="F88" s="30" t="s">
        <v>21</v>
      </c>
      <c r="G88" s="31" t="s">
        <v>21</v>
      </c>
    </row>
    <row r="89" spans="1:7" ht="12.95" customHeight="1">
      <c r="A89" s="9"/>
      <c r="B89" s="26" t="s">
        <v>19</v>
      </c>
      <c r="C89" s="32" t="s">
        <v>2</v>
      </c>
      <c r="D89" s="29" t="s">
        <v>2</v>
      </c>
      <c r="E89" s="29" t="s">
        <v>2</v>
      </c>
      <c r="F89" s="30" t="s">
        <v>21</v>
      </c>
      <c r="G89" s="31" t="s">
        <v>21</v>
      </c>
    </row>
    <row r="90" spans="1:7" ht="12.95" customHeight="1">
      <c r="A90" s="9"/>
      <c r="B90" s="26" t="s">
        <v>22</v>
      </c>
      <c r="C90" s="32" t="s">
        <v>2</v>
      </c>
      <c r="D90" s="29" t="s">
        <v>2</v>
      </c>
      <c r="E90" s="42" t="s">
        <v>2</v>
      </c>
      <c r="F90" s="43">
        <v>161303.82</v>
      </c>
      <c r="G90" s="44">
        <v>0.93600000000000005</v>
      </c>
    </row>
    <row r="91" spans="1:7" ht="12.95" customHeight="1">
      <c r="A91" s="9"/>
      <c r="B91" s="17" t="s">
        <v>175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9"/>
      <c r="B92" s="17" t="s">
        <v>1441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20" t="s">
        <v>2201</v>
      </c>
      <c r="B93" s="21" t="s">
        <v>2202</v>
      </c>
      <c r="C93" s="16" t="s">
        <v>2</v>
      </c>
      <c r="D93" s="18" t="s">
        <v>1444</v>
      </c>
      <c r="E93" s="22">
        <v>375000</v>
      </c>
      <c r="F93" s="23">
        <v>1520.06</v>
      </c>
      <c r="G93" s="24">
        <v>8.8000000000000005E-3</v>
      </c>
    </row>
    <row r="94" spans="1:7" ht="12.95" customHeight="1">
      <c r="A94" s="9"/>
      <c r="B94" s="26" t="s">
        <v>22</v>
      </c>
      <c r="C94" s="32" t="s">
        <v>2</v>
      </c>
      <c r="D94" s="29" t="s">
        <v>2</v>
      </c>
      <c r="E94" s="42" t="s">
        <v>2</v>
      </c>
      <c r="F94" s="43">
        <v>1520.06</v>
      </c>
      <c r="G94" s="44">
        <v>8.8000000000000005E-3</v>
      </c>
    </row>
    <row r="95" spans="1:7" ht="12.95" customHeight="1">
      <c r="A95" s="9"/>
      <c r="B95" s="17" t="s">
        <v>23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9"/>
      <c r="B96" s="17" t="s">
        <v>420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10" t="s">
        <v>2</v>
      </c>
      <c r="B97" s="21" t="s">
        <v>421</v>
      </c>
      <c r="C97" s="16" t="s">
        <v>2</v>
      </c>
      <c r="D97" s="18" t="s">
        <v>2</v>
      </c>
      <c r="E97" s="46" t="s">
        <v>2</v>
      </c>
      <c r="F97" s="23">
        <v>10282.69</v>
      </c>
      <c r="G97" s="24">
        <v>5.9700000000000003E-2</v>
      </c>
    </row>
    <row r="98" spans="1:7" ht="12.95" customHeight="1">
      <c r="A98" s="9"/>
      <c r="B98" s="26" t="s">
        <v>22</v>
      </c>
      <c r="C98" s="32" t="s">
        <v>2</v>
      </c>
      <c r="D98" s="29" t="s">
        <v>2</v>
      </c>
      <c r="E98" s="42" t="s">
        <v>2</v>
      </c>
      <c r="F98" s="43">
        <v>10282.69</v>
      </c>
      <c r="G98" s="44">
        <v>5.9700000000000003E-2</v>
      </c>
    </row>
    <row r="99" spans="1:7" ht="12.95" customHeight="1">
      <c r="A99" s="9"/>
      <c r="B99" s="17" t="s">
        <v>167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20"/>
      <c r="B100" s="21" t="s">
        <v>1774</v>
      </c>
      <c r="C100" s="16"/>
      <c r="D100" s="18"/>
      <c r="E100" s="46"/>
      <c r="F100" s="23">
        <v>280</v>
      </c>
      <c r="G100" s="24">
        <f>+F100/$F$104</f>
        <v>1.6252540158612425E-3</v>
      </c>
    </row>
    <row r="101" spans="1:7" ht="12.95" customHeight="1">
      <c r="A101" s="20"/>
      <c r="B101" s="21" t="s">
        <v>2886</v>
      </c>
      <c r="C101" s="16"/>
      <c r="D101" s="18"/>
      <c r="E101" s="46"/>
      <c r="F101" s="23">
        <v>7.6363913999999991</v>
      </c>
      <c r="G101" s="67" t="s">
        <v>2888</v>
      </c>
    </row>
    <row r="102" spans="1:7" ht="12.95" customHeight="1">
      <c r="A102" s="20"/>
      <c r="B102" s="21" t="s">
        <v>2887</v>
      </c>
      <c r="C102" s="16"/>
      <c r="D102" s="18"/>
      <c r="E102" s="46"/>
      <c r="F102" s="23">
        <f>-833.4463914-280+1520.06</f>
        <v>406.61360859999991</v>
      </c>
      <c r="G102" s="24">
        <f>+F102/$F$104</f>
        <v>2.3601800010035049E-3</v>
      </c>
    </row>
    <row r="103" spans="1:7" ht="12.95" customHeight="1">
      <c r="A103" s="9"/>
      <c r="B103" s="26" t="s">
        <v>170</v>
      </c>
      <c r="C103" s="32" t="s">
        <v>2</v>
      </c>
      <c r="D103" s="29" t="s">
        <v>2</v>
      </c>
      <c r="E103" s="42" t="s">
        <v>2</v>
      </c>
      <c r="F103" s="43">
        <f>SUM(F100:F102)</f>
        <v>694.24999999999989</v>
      </c>
      <c r="G103" s="44">
        <f>SUM(G100:G102)</f>
        <v>3.985434016864747E-3</v>
      </c>
    </row>
    <row r="104" spans="1:7" ht="12.95" customHeight="1" thickBot="1">
      <c r="A104" s="9"/>
      <c r="B104" s="48" t="s">
        <v>171</v>
      </c>
      <c r="C104" s="47" t="s">
        <v>2</v>
      </c>
      <c r="D104" s="49" t="s">
        <v>2</v>
      </c>
      <c r="E104" s="49" t="s">
        <v>2</v>
      </c>
      <c r="F104" s="50">
        <v>172280.76181779159</v>
      </c>
      <c r="G104" s="51">
        <v>1</v>
      </c>
    </row>
    <row r="105" spans="1:7" ht="12.95" customHeight="1">
      <c r="A105" s="9"/>
      <c r="B105" s="10" t="s">
        <v>2</v>
      </c>
      <c r="C105" s="9"/>
      <c r="D105" s="9"/>
      <c r="E105" s="9"/>
      <c r="F105" s="9"/>
      <c r="G105" s="9"/>
    </row>
    <row r="106" spans="1:7" ht="12.95" customHeight="1">
      <c r="A106" s="9"/>
      <c r="B106" s="52" t="s">
        <v>2</v>
      </c>
      <c r="C106" s="9"/>
      <c r="D106" s="9"/>
      <c r="E106" s="9"/>
      <c r="F106" s="65"/>
      <c r="G106" s="65"/>
    </row>
    <row r="107" spans="1:7" ht="12.95" customHeight="1">
      <c r="A107" s="9"/>
      <c r="B107" s="52" t="s">
        <v>173</v>
      </c>
      <c r="C107" s="9"/>
      <c r="D107" s="9"/>
      <c r="E107" s="9"/>
      <c r="F107" s="9"/>
      <c r="G107" s="9"/>
    </row>
    <row r="108" spans="1:7" ht="12.95" customHeight="1">
      <c r="A108" s="9"/>
      <c r="B108" s="52" t="s">
        <v>2</v>
      </c>
      <c r="C108" s="9"/>
      <c r="D108" s="9"/>
      <c r="E108" s="9"/>
      <c r="F108" s="9"/>
      <c r="G108" s="9"/>
    </row>
    <row r="109" spans="1:7" ht="26.1" customHeight="1">
      <c r="A109" s="9"/>
      <c r="B109" s="62"/>
      <c r="C109" s="9"/>
      <c r="E109" s="9"/>
      <c r="F109" s="9"/>
      <c r="G109" s="9"/>
    </row>
    <row r="110" spans="1:7" ht="12.95" customHeight="1">
      <c r="A110" s="9"/>
      <c r="B110" s="52" t="s">
        <v>2</v>
      </c>
      <c r="C110" s="9"/>
      <c r="D110" s="9"/>
      <c r="E110" s="9"/>
      <c r="F110" s="9"/>
      <c r="G11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Tax Advantage (ELSS) Fund (IDFC-TAF)</v>
      </c>
      <c r="C4" s="79"/>
      <c r="D4" s="79"/>
      <c r="E4" s="79"/>
      <c r="F4" s="79"/>
      <c r="G4" s="79"/>
    </row>
    <row r="5" spans="1:7" s="8" customFormat="1" ht="15.95" customHeight="1">
      <c r="A5" s="63" t="s">
        <v>2203</v>
      </c>
      <c r="B5" s="64" t="s">
        <v>2855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210000</v>
      </c>
      <c r="F11" s="23">
        <v>3791.97</v>
      </c>
      <c r="G11" s="24">
        <v>5.5399999999999998E-2</v>
      </c>
    </row>
    <row r="12" spans="1:7" ht="12.95" customHeight="1">
      <c r="A12" s="20" t="s">
        <v>1830</v>
      </c>
      <c r="B12" s="21" t="s">
        <v>1832</v>
      </c>
      <c r="C12" s="16" t="s">
        <v>1831</v>
      </c>
      <c r="D12" s="18" t="s">
        <v>1833</v>
      </c>
      <c r="E12" s="22">
        <v>530000</v>
      </c>
      <c r="F12" s="23">
        <v>2790.45</v>
      </c>
      <c r="G12" s="24">
        <v>4.07E-2</v>
      </c>
    </row>
    <row r="13" spans="1:7" ht="12.95" customHeight="1">
      <c r="A13" s="20" t="s">
        <v>1009</v>
      </c>
      <c r="B13" s="21" t="s">
        <v>1011</v>
      </c>
      <c r="C13" s="16" t="s">
        <v>1010</v>
      </c>
      <c r="D13" s="18" t="s">
        <v>1004</v>
      </c>
      <c r="E13" s="22">
        <v>800000</v>
      </c>
      <c r="F13" s="23">
        <v>2212.8000000000002</v>
      </c>
      <c r="G13" s="24">
        <v>3.2300000000000002E-2</v>
      </c>
    </row>
    <row r="14" spans="1:7" ht="12.95" customHeight="1">
      <c r="A14" s="20" t="s">
        <v>1119</v>
      </c>
      <c r="B14" s="21" t="s">
        <v>1121</v>
      </c>
      <c r="C14" s="16" t="s">
        <v>1120</v>
      </c>
      <c r="D14" s="18" t="s">
        <v>1015</v>
      </c>
      <c r="E14" s="22">
        <v>850000</v>
      </c>
      <c r="F14" s="23">
        <v>2195.5500000000002</v>
      </c>
      <c r="G14" s="24">
        <v>3.2099999999999997E-2</v>
      </c>
    </row>
    <row r="15" spans="1:7" ht="12.95" customHeight="1">
      <c r="A15" s="20" t="s">
        <v>2123</v>
      </c>
      <c r="B15" s="21" t="s">
        <v>2125</v>
      </c>
      <c r="C15" s="16" t="s">
        <v>2124</v>
      </c>
      <c r="D15" s="18" t="s">
        <v>1179</v>
      </c>
      <c r="E15" s="22">
        <v>600000</v>
      </c>
      <c r="F15" s="23">
        <v>1841.7</v>
      </c>
      <c r="G15" s="24">
        <v>2.69E-2</v>
      </c>
    </row>
    <row r="16" spans="1:7" ht="12.95" customHeight="1">
      <c r="A16" s="20" t="s">
        <v>1918</v>
      </c>
      <c r="B16" s="21" t="s">
        <v>1920</v>
      </c>
      <c r="C16" s="16" t="s">
        <v>1919</v>
      </c>
      <c r="D16" s="18" t="s">
        <v>1033</v>
      </c>
      <c r="E16" s="22">
        <v>240000</v>
      </c>
      <c r="F16" s="23">
        <v>1661.76</v>
      </c>
      <c r="G16" s="24">
        <v>2.4299999999999999E-2</v>
      </c>
    </row>
    <row r="17" spans="1:7" ht="12.95" customHeight="1">
      <c r="A17" s="20" t="s">
        <v>1845</v>
      </c>
      <c r="B17" s="21" t="s">
        <v>1847</v>
      </c>
      <c r="C17" s="16" t="s">
        <v>1846</v>
      </c>
      <c r="D17" s="18" t="s">
        <v>1132</v>
      </c>
      <c r="E17" s="22">
        <v>200000</v>
      </c>
      <c r="F17" s="23">
        <v>1656.5</v>
      </c>
      <c r="G17" s="24">
        <v>2.4199999999999999E-2</v>
      </c>
    </row>
    <row r="18" spans="1:7" ht="12.95" customHeight="1">
      <c r="A18" s="20" t="s">
        <v>1361</v>
      </c>
      <c r="B18" s="21" t="s">
        <v>1363</v>
      </c>
      <c r="C18" s="16" t="s">
        <v>1362</v>
      </c>
      <c r="D18" s="18" t="s">
        <v>1087</v>
      </c>
      <c r="E18" s="22">
        <v>350000</v>
      </c>
      <c r="F18" s="23">
        <v>1466.68</v>
      </c>
      <c r="G18" s="24">
        <v>2.1399999999999999E-2</v>
      </c>
    </row>
    <row r="19" spans="1:7" ht="12.95" customHeight="1">
      <c r="A19" s="20" t="s">
        <v>993</v>
      </c>
      <c r="B19" s="21" t="s">
        <v>995</v>
      </c>
      <c r="C19" s="16" t="s">
        <v>994</v>
      </c>
      <c r="D19" s="18" t="s">
        <v>996</v>
      </c>
      <c r="E19" s="22">
        <v>160000</v>
      </c>
      <c r="F19" s="23">
        <v>1439.84</v>
      </c>
      <c r="G19" s="24">
        <v>2.1000000000000001E-2</v>
      </c>
    </row>
    <row r="20" spans="1:7" ht="12.95" customHeight="1">
      <c r="A20" s="20" t="s">
        <v>1142</v>
      </c>
      <c r="B20" s="21" t="s">
        <v>1144</v>
      </c>
      <c r="C20" s="16" t="s">
        <v>1143</v>
      </c>
      <c r="D20" s="18" t="s">
        <v>1004</v>
      </c>
      <c r="E20" s="22">
        <v>280000</v>
      </c>
      <c r="F20" s="23">
        <v>1425.62</v>
      </c>
      <c r="G20" s="24">
        <v>2.0799999999999999E-2</v>
      </c>
    </row>
    <row r="21" spans="1:7" ht="12.95" customHeight="1">
      <c r="A21" s="20" t="s">
        <v>1206</v>
      </c>
      <c r="B21" s="21" t="s">
        <v>1208</v>
      </c>
      <c r="C21" s="16" t="s">
        <v>1207</v>
      </c>
      <c r="D21" s="18" t="s">
        <v>1019</v>
      </c>
      <c r="E21" s="22">
        <v>80000</v>
      </c>
      <c r="F21" s="23">
        <v>1393.72</v>
      </c>
      <c r="G21" s="24">
        <v>2.0299999999999999E-2</v>
      </c>
    </row>
    <row r="22" spans="1:7" ht="12.95" customHeight="1">
      <c r="A22" s="20" t="s">
        <v>1060</v>
      </c>
      <c r="B22" s="21" t="s">
        <v>1062</v>
      </c>
      <c r="C22" s="16" t="s">
        <v>1061</v>
      </c>
      <c r="D22" s="18" t="s">
        <v>1040</v>
      </c>
      <c r="E22" s="22">
        <v>17000</v>
      </c>
      <c r="F22" s="23">
        <v>1356.29</v>
      </c>
      <c r="G22" s="24">
        <v>1.9800000000000002E-2</v>
      </c>
    </row>
    <row r="23" spans="1:7" ht="12.95" customHeight="1">
      <c r="A23" s="20" t="s">
        <v>1828</v>
      </c>
      <c r="B23" s="21" t="s">
        <v>1760</v>
      </c>
      <c r="C23" s="16" t="s">
        <v>1829</v>
      </c>
      <c r="D23" s="18" t="s">
        <v>1004</v>
      </c>
      <c r="E23" s="22">
        <v>80000</v>
      </c>
      <c r="F23" s="23">
        <v>1345.76</v>
      </c>
      <c r="G23" s="24">
        <v>1.9599999999999999E-2</v>
      </c>
    </row>
    <row r="24" spans="1:7" ht="12.95" customHeight="1">
      <c r="A24" s="20" t="s">
        <v>1967</v>
      </c>
      <c r="B24" s="21" t="s">
        <v>1969</v>
      </c>
      <c r="C24" s="16" t="s">
        <v>1968</v>
      </c>
      <c r="D24" s="18" t="s">
        <v>1258</v>
      </c>
      <c r="E24" s="22">
        <v>370000</v>
      </c>
      <c r="F24" s="23">
        <v>1344.03</v>
      </c>
      <c r="G24" s="24">
        <v>1.9599999999999999E-2</v>
      </c>
    </row>
    <row r="25" spans="1:7" ht="12.95" customHeight="1">
      <c r="A25" s="20" t="s">
        <v>1937</v>
      </c>
      <c r="B25" s="21" t="s">
        <v>1939</v>
      </c>
      <c r="C25" s="16" t="s">
        <v>1938</v>
      </c>
      <c r="D25" s="18" t="s">
        <v>1019</v>
      </c>
      <c r="E25" s="22">
        <v>71000</v>
      </c>
      <c r="F25" s="23">
        <v>1305.02</v>
      </c>
      <c r="G25" s="24">
        <v>1.9099999999999999E-2</v>
      </c>
    </row>
    <row r="26" spans="1:7" ht="12.95" customHeight="1">
      <c r="A26" s="20" t="s">
        <v>1940</v>
      </c>
      <c r="B26" s="21" t="s">
        <v>1942</v>
      </c>
      <c r="C26" s="16" t="s">
        <v>1941</v>
      </c>
      <c r="D26" s="18" t="s">
        <v>1015</v>
      </c>
      <c r="E26" s="22">
        <v>110000</v>
      </c>
      <c r="F26" s="23">
        <v>1291.29</v>
      </c>
      <c r="G26" s="24">
        <v>1.89E-2</v>
      </c>
    </row>
    <row r="27" spans="1:7" ht="12.95" customHeight="1">
      <c r="A27" s="20" t="s">
        <v>1023</v>
      </c>
      <c r="B27" s="21" t="s">
        <v>1025</v>
      </c>
      <c r="C27" s="16" t="s">
        <v>1024</v>
      </c>
      <c r="D27" s="18" t="s">
        <v>1004</v>
      </c>
      <c r="E27" s="22">
        <v>125000</v>
      </c>
      <c r="F27" s="23">
        <v>1252.81</v>
      </c>
      <c r="G27" s="24">
        <v>1.83E-2</v>
      </c>
    </row>
    <row r="28" spans="1:7" ht="12.95" customHeight="1">
      <c r="A28" s="20" t="s">
        <v>1990</v>
      </c>
      <c r="B28" s="21" t="s">
        <v>1992</v>
      </c>
      <c r="C28" s="16" t="s">
        <v>1991</v>
      </c>
      <c r="D28" s="18" t="s">
        <v>1000</v>
      </c>
      <c r="E28" s="22">
        <v>361500</v>
      </c>
      <c r="F28" s="23">
        <v>1220.79</v>
      </c>
      <c r="G28" s="24">
        <v>1.78E-2</v>
      </c>
    </row>
    <row r="29" spans="1:7" ht="12.95" customHeight="1">
      <c r="A29" s="20" t="s">
        <v>1139</v>
      </c>
      <c r="B29" s="21" t="s">
        <v>1141</v>
      </c>
      <c r="C29" s="16" t="s">
        <v>1140</v>
      </c>
      <c r="D29" s="18" t="s">
        <v>1073</v>
      </c>
      <c r="E29" s="22">
        <v>300000</v>
      </c>
      <c r="F29" s="23">
        <v>1201.5</v>
      </c>
      <c r="G29" s="24">
        <v>1.7500000000000002E-2</v>
      </c>
    </row>
    <row r="30" spans="1:7" ht="12.95" customHeight="1">
      <c r="A30" s="20" t="s">
        <v>1839</v>
      </c>
      <c r="B30" s="21" t="s">
        <v>1841</v>
      </c>
      <c r="C30" s="16" t="s">
        <v>1840</v>
      </c>
      <c r="D30" s="18" t="s">
        <v>1833</v>
      </c>
      <c r="E30" s="22">
        <v>350000</v>
      </c>
      <c r="F30" s="23">
        <v>1178.6300000000001</v>
      </c>
      <c r="G30" s="24">
        <v>1.72E-2</v>
      </c>
    </row>
    <row r="31" spans="1:7" ht="12.95" customHeight="1">
      <c r="A31" s="20" t="s">
        <v>1176</v>
      </c>
      <c r="B31" s="21" t="s">
        <v>1178</v>
      </c>
      <c r="C31" s="16" t="s">
        <v>1177</v>
      </c>
      <c r="D31" s="18" t="s">
        <v>1179</v>
      </c>
      <c r="E31" s="22">
        <v>230000</v>
      </c>
      <c r="F31" s="23">
        <v>1163.92</v>
      </c>
      <c r="G31" s="24">
        <v>1.7000000000000001E-2</v>
      </c>
    </row>
    <row r="32" spans="1:7" ht="12.95" customHeight="1">
      <c r="A32" s="20" t="s">
        <v>1037</v>
      </c>
      <c r="B32" s="21" t="s">
        <v>1039</v>
      </c>
      <c r="C32" s="16" t="s">
        <v>1038</v>
      </c>
      <c r="D32" s="18" t="s">
        <v>1040</v>
      </c>
      <c r="E32" s="22">
        <v>30000</v>
      </c>
      <c r="F32" s="23">
        <v>1132.3699999999999</v>
      </c>
      <c r="G32" s="24">
        <v>1.6500000000000001E-2</v>
      </c>
    </row>
    <row r="33" spans="1:7" ht="12.95" customHeight="1">
      <c r="A33" s="20" t="s">
        <v>1834</v>
      </c>
      <c r="B33" s="21" t="s">
        <v>165</v>
      </c>
      <c r="C33" s="16" t="s">
        <v>1835</v>
      </c>
      <c r="D33" s="18" t="s">
        <v>1004</v>
      </c>
      <c r="E33" s="22">
        <v>220000</v>
      </c>
      <c r="F33" s="23">
        <v>1115.29</v>
      </c>
      <c r="G33" s="24">
        <v>1.6299999999999999E-2</v>
      </c>
    </row>
    <row r="34" spans="1:7" ht="12.95" customHeight="1">
      <c r="A34" s="20" t="s">
        <v>2037</v>
      </c>
      <c r="B34" s="21" t="s">
        <v>2039</v>
      </c>
      <c r="C34" s="16" t="s">
        <v>2038</v>
      </c>
      <c r="D34" s="18" t="s">
        <v>1015</v>
      </c>
      <c r="E34" s="22">
        <v>13000</v>
      </c>
      <c r="F34" s="23">
        <v>1100.8900000000001</v>
      </c>
      <c r="G34" s="24">
        <v>1.61E-2</v>
      </c>
    </row>
    <row r="35" spans="1:7" ht="12.95" customHeight="1">
      <c r="A35" s="20" t="s">
        <v>1431</v>
      </c>
      <c r="B35" s="21" t="s">
        <v>1433</v>
      </c>
      <c r="C35" s="16" t="s">
        <v>1432</v>
      </c>
      <c r="D35" s="18" t="s">
        <v>1106</v>
      </c>
      <c r="E35" s="22">
        <v>430000</v>
      </c>
      <c r="F35" s="23">
        <v>1034.58</v>
      </c>
      <c r="G35" s="24">
        <v>1.5100000000000001E-2</v>
      </c>
    </row>
    <row r="36" spans="1:7" ht="12.95" customHeight="1">
      <c r="A36" s="20" t="s">
        <v>1955</v>
      </c>
      <c r="B36" s="21" t="s">
        <v>1957</v>
      </c>
      <c r="C36" s="16" t="s">
        <v>1956</v>
      </c>
      <c r="D36" s="18" t="s">
        <v>1066</v>
      </c>
      <c r="E36" s="22">
        <v>305000</v>
      </c>
      <c r="F36" s="23">
        <v>1033.6500000000001</v>
      </c>
      <c r="G36" s="24">
        <v>1.5100000000000001E-2</v>
      </c>
    </row>
    <row r="37" spans="1:7" ht="12.95" customHeight="1">
      <c r="A37" s="20" t="s">
        <v>1054</v>
      </c>
      <c r="B37" s="21" t="s">
        <v>1056</v>
      </c>
      <c r="C37" s="16" t="s">
        <v>1055</v>
      </c>
      <c r="D37" s="18" t="s">
        <v>1040</v>
      </c>
      <c r="E37" s="22">
        <v>250000</v>
      </c>
      <c r="F37" s="23">
        <v>1003.75</v>
      </c>
      <c r="G37" s="24">
        <v>1.47E-2</v>
      </c>
    </row>
    <row r="38" spans="1:7" ht="12.95" customHeight="1">
      <c r="A38" s="20" t="s">
        <v>1863</v>
      </c>
      <c r="B38" s="21" t="s">
        <v>1865</v>
      </c>
      <c r="C38" s="16" t="s">
        <v>1864</v>
      </c>
      <c r="D38" s="18" t="s">
        <v>1271</v>
      </c>
      <c r="E38" s="22">
        <v>500000</v>
      </c>
      <c r="F38" s="23">
        <v>970.25</v>
      </c>
      <c r="G38" s="24">
        <v>1.4200000000000001E-2</v>
      </c>
    </row>
    <row r="39" spans="1:7" ht="12.95" customHeight="1">
      <c r="A39" s="20" t="s">
        <v>1355</v>
      </c>
      <c r="B39" s="21" t="s">
        <v>1357</v>
      </c>
      <c r="C39" s="16" t="s">
        <v>1356</v>
      </c>
      <c r="D39" s="18" t="s">
        <v>1033</v>
      </c>
      <c r="E39" s="22">
        <v>350000</v>
      </c>
      <c r="F39" s="23">
        <v>932.58</v>
      </c>
      <c r="G39" s="24">
        <v>1.3599999999999999E-2</v>
      </c>
    </row>
    <row r="40" spans="1:7" ht="12.95" customHeight="1">
      <c r="A40" s="20" t="s">
        <v>1836</v>
      </c>
      <c r="B40" s="21" t="s">
        <v>1838</v>
      </c>
      <c r="C40" s="16" t="s">
        <v>1837</v>
      </c>
      <c r="D40" s="18" t="s">
        <v>1132</v>
      </c>
      <c r="E40" s="22">
        <v>1400</v>
      </c>
      <c r="F40" s="23">
        <v>882.07</v>
      </c>
      <c r="G40" s="24">
        <v>1.29E-2</v>
      </c>
    </row>
    <row r="41" spans="1:7" ht="12.95" customHeight="1">
      <c r="A41" s="20" t="s">
        <v>2153</v>
      </c>
      <c r="B41" s="21" t="s">
        <v>2155</v>
      </c>
      <c r="C41" s="16" t="s">
        <v>2154</v>
      </c>
      <c r="D41" s="18" t="s">
        <v>1332</v>
      </c>
      <c r="E41" s="22">
        <v>270000</v>
      </c>
      <c r="F41" s="23">
        <v>877.77</v>
      </c>
      <c r="G41" s="24">
        <v>1.2800000000000001E-2</v>
      </c>
    </row>
    <row r="42" spans="1:7" ht="12.95" customHeight="1">
      <c r="A42" s="20" t="s">
        <v>1230</v>
      </c>
      <c r="B42" s="21" t="s">
        <v>1232</v>
      </c>
      <c r="C42" s="16" t="s">
        <v>1231</v>
      </c>
      <c r="D42" s="18" t="s">
        <v>1132</v>
      </c>
      <c r="E42" s="22">
        <v>350000</v>
      </c>
      <c r="F42" s="23">
        <v>860.13</v>
      </c>
      <c r="G42" s="24">
        <v>1.26E-2</v>
      </c>
    </row>
    <row r="43" spans="1:7" ht="12.95" customHeight="1">
      <c r="A43" s="20" t="s">
        <v>1115</v>
      </c>
      <c r="B43" s="21" t="s">
        <v>1117</v>
      </c>
      <c r="C43" s="16" t="s">
        <v>1116</v>
      </c>
      <c r="D43" s="18" t="s">
        <v>1118</v>
      </c>
      <c r="E43" s="22">
        <v>450000</v>
      </c>
      <c r="F43" s="23">
        <v>769.28</v>
      </c>
      <c r="G43" s="24">
        <v>1.12E-2</v>
      </c>
    </row>
    <row r="44" spans="1:7" ht="12.95" customHeight="1">
      <c r="A44" s="20" t="s">
        <v>2129</v>
      </c>
      <c r="B44" s="21" t="s">
        <v>2131</v>
      </c>
      <c r="C44" s="16" t="s">
        <v>2130</v>
      </c>
      <c r="D44" s="18" t="s">
        <v>1015</v>
      </c>
      <c r="E44" s="22">
        <v>1400000</v>
      </c>
      <c r="F44" s="23">
        <v>763</v>
      </c>
      <c r="G44" s="24">
        <v>1.11E-2</v>
      </c>
    </row>
    <row r="45" spans="1:7" ht="12.95" customHeight="1">
      <c r="A45" s="20" t="s">
        <v>1005</v>
      </c>
      <c r="B45" s="21" t="s">
        <v>1007</v>
      </c>
      <c r="C45" s="16" t="s">
        <v>1006</v>
      </c>
      <c r="D45" s="18" t="s">
        <v>1008</v>
      </c>
      <c r="E45" s="22">
        <v>300000</v>
      </c>
      <c r="F45" s="23">
        <v>745.35</v>
      </c>
      <c r="G45" s="24">
        <v>1.09E-2</v>
      </c>
    </row>
    <row r="46" spans="1:7" ht="12.95" customHeight="1">
      <c r="A46" s="20" t="s">
        <v>1842</v>
      </c>
      <c r="B46" s="21" t="s">
        <v>1844</v>
      </c>
      <c r="C46" s="16" t="s">
        <v>1843</v>
      </c>
      <c r="D46" s="18" t="s">
        <v>1029</v>
      </c>
      <c r="E46" s="22">
        <v>200000</v>
      </c>
      <c r="F46" s="23">
        <v>736.2</v>
      </c>
      <c r="G46" s="24">
        <v>1.0699999999999999E-2</v>
      </c>
    </row>
    <row r="47" spans="1:7" ht="12.95" customHeight="1">
      <c r="A47" s="20" t="s">
        <v>1930</v>
      </c>
      <c r="B47" s="21" t="s">
        <v>1932</v>
      </c>
      <c r="C47" s="16" t="s">
        <v>1931</v>
      </c>
      <c r="D47" s="18" t="s">
        <v>1160</v>
      </c>
      <c r="E47" s="22">
        <v>350000</v>
      </c>
      <c r="F47" s="23">
        <v>730.98</v>
      </c>
      <c r="G47" s="24">
        <v>1.0699999999999999E-2</v>
      </c>
    </row>
    <row r="48" spans="1:7" ht="12.95" customHeight="1">
      <c r="A48" s="20" t="s">
        <v>1389</v>
      </c>
      <c r="B48" s="21" t="s">
        <v>1391</v>
      </c>
      <c r="C48" s="16" t="s">
        <v>1390</v>
      </c>
      <c r="D48" s="18" t="s">
        <v>1179</v>
      </c>
      <c r="E48" s="22">
        <v>850000</v>
      </c>
      <c r="F48" s="23">
        <v>705.08</v>
      </c>
      <c r="G48" s="24">
        <v>1.03E-2</v>
      </c>
    </row>
    <row r="49" spans="1:7" ht="12.95" customHeight="1">
      <c r="A49" s="20" t="s">
        <v>1857</v>
      </c>
      <c r="B49" s="21" t="s">
        <v>1859</v>
      </c>
      <c r="C49" s="16" t="s">
        <v>1858</v>
      </c>
      <c r="D49" s="18" t="s">
        <v>996</v>
      </c>
      <c r="E49" s="22">
        <v>80000.627900000007</v>
      </c>
      <c r="F49" s="23">
        <v>699.85</v>
      </c>
      <c r="G49" s="24">
        <v>1.0200000000000001E-2</v>
      </c>
    </row>
    <row r="50" spans="1:7" ht="12.95" customHeight="1">
      <c r="A50" s="20" t="s">
        <v>1370</v>
      </c>
      <c r="B50" s="21" t="s">
        <v>1372</v>
      </c>
      <c r="C50" s="16" t="s">
        <v>1371</v>
      </c>
      <c r="D50" s="18" t="s">
        <v>1087</v>
      </c>
      <c r="E50" s="22">
        <v>300000</v>
      </c>
      <c r="F50" s="23">
        <v>693.6</v>
      </c>
      <c r="G50" s="24">
        <v>1.01E-2</v>
      </c>
    </row>
    <row r="51" spans="1:7" ht="12.95" customHeight="1">
      <c r="A51" s="20" t="s">
        <v>1958</v>
      </c>
      <c r="B51" s="21" t="s">
        <v>1960</v>
      </c>
      <c r="C51" s="16" t="s">
        <v>1959</v>
      </c>
      <c r="D51" s="18" t="s">
        <v>1205</v>
      </c>
      <c r="E51" s="22">
        <v>700000</v>
      </c>
      <c r="F51" s="23">
        <v>691.95</v>
      </c>
      <c r="G51" s="24">
        <v>1.01E-2</v>
      </c>
    </row>
    <row r="52" spans="1:7" ht="12.95" customHeight="1">
      <c r="A52" s="20" t="s">
        <v>997</v>
      </c>
      <c r="B52" s="21" t="s">
        <v>999</v>
      </c>
      <c r="C52" s="16" t="s">
        <v>998</v>
      </c>
      <c r="D52" s="18" t="s">
        <v>1000</v>
      </c>
      <c r="E52" s="22">
        <v>100000</v>
      </c>
      <c r="F52" s="23">
        <v>691.65</v>
      </c>
      <c r="G52" s="24">
        <v>1.01E-2</v>
      </c>
    </row>
    <row r="53" spans="1:7" ht="12.95" customHeight="1">
      <c r="A53" s="20" t="s">
        <v>1885</v>
      </c>
      <c r="B53" s="21" t="s">
        <v>1887</v>
      </c>
      <c r="C53" s="16" t="s">
        <v>1886</v>
      </c>
      <c r="D53" s="18" t="s">
        <v>996</v>
      </c>
      <c r="E53" s="22">
        <v>240000</v>
      </c>
      <c r="F53" s="23">
        <v>683.76</v>
      </c>
      <c r="G53" s="24">
        <v>0.01</v>
      </c>
    </row>
    <row r="54" spans="1:7" ht="12.95" customHeight="1">
      <c r="A54" s="20" t="s">
        <v>1851</v>
      </c>
      <c r="B54" s="21" t="s">
        <v>1853</v>
      </c>
      <c r="C54" s="16" t="s">
        <v>1852</v>
      </c>
      <c r="D54" s="18" t="s">
        <v>1029</v>
      </c>
      <c r="E54" s="22">
        <v>550000</v>
      </c>
      <c r="F54" s="23">
        <v>682.28</v>
      </c>
      <c r="G54" s="24">
        <v>0.01</v>
      </c>
    </row>
    <row r="55" spans="1:7" ht="12.95" customHeight="1">
      <c r="A55" s="20" t="s">
        <v>1897</v>
      </c>
      <c r="B55" s="21" t="s">
        <v>1899</v>
      </c>
      <c r="C55" s="16" t="s">
        <v>1898</v>
      </c>
      <c r="D55" s="18" t="s">
        <v>1019</v>
      </c>
      <c r="E55" s="22">
        <v>400000</v>
      </c>
      <c r="F55" s="23">
        <v>681.2</v>
      </c>
      <c r="G55" s="24">
        <v>9.9000000000000008E-3</v>
      </c>
    </row>
    <row r="56" spans="1:7" ht="12.95" customHeight="1">
      <c r="A56" s="20" t="s">
        <v>2141</v>
      </c>
      <c r="B56" s="21" t="s">
        <v>2143</v>
      </c>
      <c r="C56" s="16" t="s">
        <v>2142</v>
      </c>
      <c r="D56" s="18" t="s">
        <v>1192</v>
      </c>
      <c r="E56" s="22">
        <v>130000</v>
      </c>
      <c r="F56" s="23">
        <v>676.13</v>
      </c>
      <c r="G56" s="24">
        <v>9.9000000000000008E-3</v>
      </c>
    </row>
    <row r="57" spans="1:7" ht="12.95" customHeight="1">
      <c r="A57" s="20" t="s">
        <v>2183</v>
      </c>
      <c r="B57" s="21" t="s">
        <v>2185</v>
      </c>
      <c r="C57" s="16" t="s">
        <v>2184</v>
      </c>
      <c r="D57" s="18" t="s">
        <v>1875</v>
      </c>
      <c r="E57" s="22">
        <v>500000</v>
      </c>
      <c r="F57" s="23">
        <v>675.5</v>
      </c>
      <c r="G57" s="24">
        <v>9.9000000000000008E-3</v>
      </c>
    </row>
    <row r="58" spans="1:7" ht="12.95" customHeight="1">
      <c r="A58" s="20" t="s">
        <v>2156</v>
      </c>
      <c r="B58" s="21" t="s">
        <v>2158</v>
      </c>
      <c r="C58" s="16" t="s">
        <v>2157</v>
      </c>
      <c r="D58" s="18" t="s">
        <v>1192</v>
      </c>
      <c r="E58" s="22">
        <v>55000</v>
      </c>
      <c r="F58" s="23">
        <v>662.7</v>
      </c>
      <c r="G58" s="24">
        <v>9.7000000000000003E-3</v>
      </c>
    </row>
    <row r="59" spans="1:7" ht="12.95" customHeight="1">
      <c r="A59" s="20" t="s">
        <v>2204</v>
      </c>
      <c r="B59" s="21" t="s">
        <v>2206</v>
      </c>
      <c r="C59" s="16" t="s">
        <v>2205</v>
      </c>
      <c r="D59" s="18" t="s">
        <v>1066</v>
      </c>
      <c r="E59" s="22">
        <v>140000</v>
      </c>
      <c r="F59" s="23">
        <v>661.36</v>
      </c>
      <c r="G59" s="24">
        <v>9.7000000000000003E-3</v>
      </c>
    </row>
    <row r="60" spans="1:7" ht="12.95" customHeight="1">
      <c r="A60" s="20" t="s">
        <v>1281</v>
      </c>
      <c r="B60" s="21" t="s">
        <v>1283</v>
      </c>
      <c r="C60" s="16" t="s">
        <v>1282</v>
      </c>
      <c r="D60" s="18" t="s">
        <v>1008</v>
      </c>
      <c r="E60" s="22">
        <v>100000</v>
      </c>
      <c r="F60" s="23">
        <v>652.54999999999995</v>
      </c>
      <c r="G60" s="24">
        <v>9.4999999999999998E-3</v>
      </c>
    </row>
    <row r="61" spans="1:7" ht="12.95" customHeight="1">
      <c r="A61" s="20" t="s">
        <v>1034</v>
      </c>
      <c r="B61" s="21" t="s">
        <v>1036</v>
      </c>
      <c r="C61" s="16" t="s">
        <v>1035</v>
      </c>
      <c r="D61" s="18" t="s">
        <v>1004</v>
      </c>
      <c r="E61" s="22">
        <v>550000</v>
      </c>
      <c r="F61" s="23">
        <v>619.58000000000004</v>
      </c>
      <c r="G61" s="24">
        <v>8.9999999999999993E-3</v>
      </c>
    </row>
    <row r="62" spans="1:7" ht="12.95" customHeight="1">
      <c r="A62" s="20" t="s">
        <v>2207</v>
      </c>
      <c r="B62" s="21" t="s">
        <v>2209</v>
      </c>
      <c r="C62" s="16" t="s">
        <v>2208</v>
      </c>
      <c r="D62" s="18" t="s">
        <v>1073</v>
      </c>
      <c r="E62" s="22">
        <v>150000</v>
      </c>
      <c r="F62" s="23">
        <v>604.42999999999995</v>
      </c>
      <c r="G62" s="24">
        <v>8.8000000000000005E-3</v>
      </c>
    </row>
    <row r="63" spans="1:7" ht="12.95" customHeight="1">
      <c r="A63" s="20" t="s">
        <v>1097</v>
      </c>
      <c r="B63" s="21" t="s">
        <v>1099</v>
      </c>
      <c r="C63" s="16" t="s">
        <v>1098</v>
      </c>
      <c r="D63" s="18" t="s">
        <v>1019</v>
      </c>
      <c r="E63" s="22">
        <v>100000</v>
      </c>
      <c r="F63" s="23">
        <v>590.9</v>
      </c>
      <c r="G63" s="24">
        <v>8.6E-3</v>
      </c>
    </row>
    <row r="64" spans="1:7" ht="12.95" customHeight="1">
      <c r="A64" s="20" t="s">
        <v>1866</v>
      </c>
      <c r="B64" s="21" t="s">
        <v>1868</v>
      </c>
      <c r="C64" s="16" t="s">
        <v>1867</v>
      </c>
      <c r="D64" s="18" t="s">
        <v>1332</v>
      </c>
      <c r="E64" s="22">
        <v>100000</v>
      </c>
      <c r="F64" s="23">
        <v>588.9</v>
      </c>
      <c r="G64" s="24">
        <v>8.6E-3</v>
      </c>
    </row>
    <row r="65" spans="1:7" ht="12.95" customHeight="1">
      <c r="A65" s="20" t="s">
        <v>2210</v>
      </c>
      <c r="B65" s="21" t="s">
        <v>2212</v>
      </c>
      <c r="C65" s="16" t="s">
        <v>2211</v>
      </c>
      <c r="D65" s="18" t="s">
        <v>1066</v>
      </c>
      <c r="E65" s="22">
        <v>169960</v>
      </c>
      <c r="F65" s="23">
        <v>575.4</v>
      </c>
      <c r="G65" s="24">
        <v>8.3999999999999995E-3</v>
      </c>
    </row>
    <row r="66" spans="1:7" ht="12.95" customHeight="1">
      <c r="A66" s="20" t="s">
        <v>1927</v>
      </c>
      <c r="B66" s="21" t="s">
        <v>1929</v>
      </c>
      <c r="C66" s="16" t="s">
        <v>1928</v>
      </c>
      <c r="D66" s="18" t="s">
        <v>1000</v>
      </c>
      <c r="E66" s="22">
        <v>99504</v>
      </c>
      <c r="F66" s="23">
        <v>573.89</v>
      </c>
      <c r="G66" s="24">
        <v>8.3999999999999995E-3</v>
      </c>
    </row>
    <row r="67" spans="1:7" ht="12.95" customHeight="1">
      <c r="A67" s="20" t="s">
        <v>2064</v>
      </c>
      <c r="B67" s="21" t="s">
        <v>2066</v>
      </c>
      <c r="C67" s="16" t="s">
        <v>2065</v>
      </c>
      <c r="D67" s="18" t="s">
        <v>1015</v>
      </c>
      <c r="E67" s="22">
        <v>350000</v>
      </c>
      <c r="F67" s="23">
        <v>572.25</v>
      </c>
      <c r="G67" s="24">
        <v>8.3999999999999995E-3</v>
      </c>
    </row>
    <row r="68" spans="1:7" ht="12.95" customHeight="1">
      <c r="A68" s="20" t="s">
        <v>1233</v>
      </c>
      <c r="B68" s="21" t="s">
        <v>1235</v>
      </c>
      <c r="C68" s="16" t="s">
        <v>1234</v>
      </c>
      <c r="D68" s="18" t="s">
        <v>996</v>
      </c>
      <c r="E68" s="22">
        <v>450000</v>
      </c>
      <c r="F68" s="23">
        <v>544.28</v>
      </c>
      <c r="G68" s="24">
        <v>7.9000000000000008E-3</v>
      </c>
    </row>
    <row r="69" spans="1:7" ht="12.95" customHeight="1">
      <c r="A69" s="20" t="s">
        <v>2150</v>
      </c>
      <c r="B69" s="21" t="s">
        <v>2152</v>
      </c>
      <c r="C69" s="16" t="s">
        <v>2151</v>
      </c>
      <c r="D69" s="18" t="s">
        <v>1132</v>
      </c>
      <c r="E69" s="22">
        <v>60000</v>
      </c>
      <c r="F69" s="23">
        <v>540</v>
      </c>
      <c r="G69" s="24">
        <v>7.9000000000000008E-3</v>
      </c>
    </row>
    <row r="70" spans="1:7" ht="12.95" customHeight="1">
      <c r="A70" s="20" t="s">
        <v>1876</v>
      </c>
      <c r="B70" s="21" t="s">
        <v>1878</v>
      </c>
      <c r="C70" s="16" t="s">
        <v>1877</v>
      </c>
      <c r="D70" s="18" t="s">
        <v>1205</v>
      </c>
      <c r="E70" s="22">
        <v>650000</v>
      </c>
      <c r="F70" s="23">
        <v>511.88</v>
      </c>
      <c r="G70" s="24">
        <v>7.4999999999999997E-3</v>
      </c>
    </row>
    <row r="71" spans="1:7" ht="12.95" customHeight="1">
      <c r="A71" s="20" t="s">
        <v>2071</v>
      </c>
      <c r="B71" s="21" t="s">
        <v>2073</v>
      </c>
      <c r="C71" s="16" t="s">
        <v>2072</v>
      </c>
      <c r="D71" s="18" t="s">
        <v>1132</v>
      </c>
      <c r="E71" s="22">
        <v>85000</v>
      </c>
      <c r="F71" s="23">
        <v>479.27</v>
      </c>
      <c r="G71" s="24">
        <v>7.0000000000000001E-3</v>
      </c>
    </row>
    <row r="72" spans="1:7" ht="12.95" customHeight="1">
      <c r="A72" s="20" t="s">
        <v>2095</v>
      </c>
      <c r="B72" s="21" t="s">
        <v>2097</v>
      </c>
      <c r="C72" s="16" t="s">
        <v>2096</v>
      </c>
      <c r="D72" s="18" t="s">
        <v>1271</v>
      </c>
      <c r="E72" s="22">
        <v>20000</v>
      </c>
      <c r="F72" s="23">
        <v>478.02</v>
      </c>
      <c r="G72" s="24">
        <v>7.0000000000000001E-3</v>
      </c>
    </row>
    <row r="73" spans="1:7" ht="12.95" customHeight="1">
      <c r="A73" s="20" t="s">
        <v>1921</v>
      </c>
      <c r="B73" s="21" t="s">
        <v>1923</v>
      </c>
      <c r="C73" s="16" t="s">
        <v>1922</v>
      </c>
      <c r="D73" s="18" t="s">
        <v>1033</v>
      </c>
      <c r="E73" s="22">
        <v>58059</v>
      </c>
      <c r="F73" s="23">
        <v>476.37</v>
      </c>
      <c r="G73" s="24">
        <v>7.0000000000000001E-3</v>
      </c>
    </row>
    <row r="74" spans="1:7" ht="12.95" customHeight="1">
      <c r="A74" s="20" t="s">
        <v>1259</v>
      </c>
      <c r="B74" s="21" t="s">
        <v>1261</v>
      </c>
      <c r="C74" s="16" t="s">
        <v>1260</v>
      </c>
      <c r="D74" s="18" t="s">
        <v>1179</v>
      </c>
      <c r="E74" s="22">
        <v>300000</v>
      </c>
      <c r="F74" s="23">
        <v>446.25</v>
      </c>
      <c r="G74" s="24">
        <v>6.4999999999999997E-3</v>
      </c>
    </row>
    <row r="75" spans="1:7" ht="12.95" customHeight="1">
      <c r="A75" s="20" t="s">
        <v>2004</v>
      </c>
      <c r="B75" s="21" t="s">
        <v>2006</v>
      </c>
      <c r="C75" s="16" t="s">
        <v>2005</v>
      </c>
      <c r="D75" s="18" t="s">
        <v>2007</v>
      </c>
      <c r="E75" s="22">
        <v>156000</v>
      </c>
      <c r="F75" s="23">
        <v>441.17</v>
      </c>
      <c r="G75" s="24">
        <v>6.4000000000000003E-3</v>
      </c>
    </row>
    <row r="76" spans="1:7" ht="12.95" customHeight="1">
      <c r="A76" s="20" t="s">
        <v>1946</v>
      </c>
      <c r="B76" s="21" t="s">
        <v>1948</v>
      </c>
      <c r="C76" s="16" t="s">
        <v>1947</v>
      </c>
      <c r="D76" s="18" t="s">
        <v>1833</v>
      </c>
      <c r="E76" s="22">
        <v>40000</v>
      </c>
      <c r="F76" s="23">
        <v>431.38</v>
      </c>
      <c r="G76" s="24">
        <v>6.3E-3</v>
      </c>
    </row>
    <row r="77" spans="1:7" ht="12.95" customHeight="1">
      <c r="A77" s="20" t="s">
        <v>1933</v>
      </c>
      <c r="B77" s="21" t="s">
        <v>1935</v>
      </c>
      <c r="C77" s="16" t="s">
        <v>1934</v>
      </c>
      <c r="D77" s="18" t="s">
        <v>1192</v>
      </c>
      <c r="E77" s="22">
        <v>240307</v>
      </c>
      <c r="F77" s="23">
        <v>23.79</v>
      </c>
      <c r="G77" s="24">
        <v>2.9999999999999997E-4</v>
      </c>
    </row>
    <row r="78" spans="1:7" ht="12.95" customHeight="1">
      <c r="A78" s="9"/>
      <c r="B78" s="26" t="s">
        <v>19</v>
      </c>
      <c r="C78" s="25" t="s">
        <v>2</v>
      </c>
      <c r="D78" s="26" t="s">
        <v>2</v>
      </c>
      <c r="E78" s="26" t="s">
        <v>2</v>
      </c>
      <c r="F78" s="27">
        <v>66580.14</v>
      </c>
      <c r="G78" s="28">
        <v>0.97209999999999996</v>
      </c>
    </row>
    <row r="79" spans="1:7" ht="12.95" customHeight="1">
      <c r="A79" s="9"/>
      <c r="B79" s="17" t="s">
        <v>1440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20" t="s">
        <v>2119</v>
      </c>
      <c r="B80" s="21" t="s">
        <v>2121</v>
      </c>
      <c r="C80" s="16" t="s">
        <v>2120</v>
      </c>
      <c r="D80" s="18" t="s">
        <v>1132</v>
      </c>
      <c r="E80" s="22">
        <v>85000</v>
      </c>
      <c r="F80" s="23">
        <v>323.48</v>
      </c>
      <c r="G80" s="24">
        <v>4.7000000000000002E-3</v>
      </c>
    </row>
    <row r="81" spans="1:7" ht="12.95" customHeight="1">
      <c r="A81" s="9"/>
      <c r="B81" s="26" t="s">
        <v>19</v>
      </c>
      <c r="C81" s="25" t="s">
        <v>2</v>
      </c>
      <c r="D81" s="26" t="s">
        <v>2</v>
      </c>
      <c r="E81" s="26" t="s">
        <v>2</v>
      </c>
      <c r="F81" s="27">
        <v>323.48</v>
      </c>
      <c r="G81" s="28">
        <v>4.7000000000000002E-3</v>
      </c>
    </row>
    <row r="82" spans="1:7" ht="12.95" customHeight="1">
      <c r="A82" s="9"/>
      <c r="B82" s="26" t="s">
        <v>22</v>
      </c>
      <c r="C82" s="32" t="s">
        <v>2</v>
      </c>
      <c r="D82" s="29" t="s">
        <v>2</v>
      </c>
      <c r="E82" s="42" t="s">
        <v>2</v>
      </c>
      <c r="F82" s="43">
        <v>66903.62</v>
      </c>
      <c r="G82" s="44">
        <v>0.9768</v>
      </c>
    </row>
    <row r="83" spans="1:7" ht="12.95" customHeight="1">
      <c r="A83" s="9"/>
      <c r="B83" s="17" t="s">
        <v>23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9"/>
      <c r="B84" s="17" t="s">
        <v>420</v>
      </c>
      <c r="C84" s="16" t="s">
        <v>2</v>
      </c>
      <c r="D84" s="18" t="s">
        <v>2</v>
      </c>
      <c r="E84" s="18" t="s">
        <v>2</v>
      </c>
      <c r="F84" s="18" t="s">
        <v>2</v>
      </c>
      <c r="G84" s="19" t="s">
        <v>2</v>
      </c>
    </row>
    <row r="85" spans="1:7" ht="12.95" customHeight="1">
      <c r="A85" s="10" t="s">
        <v>2</v>
      </c>
      <c r="B85" s="21" t="s">
        <v>421</v>
      </c>
      <c r="C85" s="16" t="s">
        <v>2</v>
      </c>
      <c r="D85" s="18" t="s">
        <v>2</v>
      </c>
      <c r="E85" s="46" t="s">
        <v>2</v>
      </c>
      <c r="F85" s="23">
        <v>1460.44</v>
      </c>
      <c r="G85" s="24">
        <v>2.1299999999999999E-2</v>
      </c>
    </row>
    <row r="86" spans="1:7" ht="12.95" customHeight="1">
      <c r="A86" s="9"/>
      <c r="B86" s="26" t="s">
        <v>22</v>
      </c>
      <c r="C86" s="32" t="s">
        <v>2</v>
      </c>
      <c r="D86" s="29" t="s">
        <v>2</v>
      </c>
      <c r="E86" s="42" t="s">
        <v>2</v>
      </c>
      <c r="F86" s="43">
        <v>1460.44</v>
      </c>
      <c r="G86" s="44">
        <v>2.1299999999999999E-2</v>
      </c>
    </row>
    <row r="87" spans="1:7" ht="12.95" customHeight="1">
      <c r="A87" s="9"/>
      <c r="B87" s="58" t="s">
        <v>170</v>
      </c>
      <c r="C87" s="32" t="s">
        <v>2</v>
      </c>
      <c r="D87" s="59" t="s">
        <v>2</v>
      </c>
      <c r="E87" s="18" t="s">
        <v>2</v>
      </c>
      <c r="F87" s="43">
        <v>138</v>
      </c>
      <c r="G87" s="44">
        <v>1.9E-3</v>
      </c>
    </row>
    <row r="88" spans="1:7" ht="12.95" customHeight="1" thickBot="1">
      <c r="A88" s="9"/>
      <c r="B88" s="48" t="s">
        <v>171</v>
      </c>
      <c r="C88" s="47" t="s">
        <v>2</v>
      </c>
      <c r="D88" s="49" t="s">
        <v>2</v>
      </c>
      <c r="E88" s="49" t="s">
        <v>2</v>
      </c>
      <c r="F88" s="50">
        <v>68502.058382916803</v>
      </c>
      <c r="G88" s="51">
        <v>1</v>
      </c>
    </row>
    <row r="89" spans="1:7" ht="12.95" customHeight="1">
      <c r="A89" s="9"/>
      <c r="B89" s="10" t="s">
        <v>2</v>
      </c>
      <c r="C89" s="9"/>
      <c r="D89" s="9"/>
      <c r="E89" s="9"/>
      <c r="F89" s="9"/>
      <c r="G89" s="9"/>
    </row>
    <row r="90" spans="1:7" ht="12.95" customHeight="1">
      <c r="A90" s="9"/>
      <c r="B90" s="52" t="s">
        <v>2</v>
      </c>
      <c r="C90" s="9"/>
      <c r="D90" s="9"/>
      <c r="E90" s="9"/>
      <c r="F90" s="9"/>
      <c r="G90" s="9"/>
    </row>
    <row r="91" spans="1:7" ht="12.95" customHeight="1">
      <c r="A91" s="9"/>
      <c r="B91" s="52" t="s">
        <v>172</v>
      </c>
      <c r="C91" s="9"/>
      <c r="D91" s="9"/>
      <c r="E91" s="9"/>
      <c r="F91" s="9"/>
      <c r="G91" s="9"/>
    </row>
    <row r="92" spans="1:7" ht="12.95" customHeight="1">
      <c r="A92" s="9"/>
      <c r="B92" s="52" t="s">
        <v>2</v>
      </c>
      <c r="C92" s="9"/>
      <c r="D92" s="9"/>
      <c r="E92" s="9"/>
      <c r="F92" s="9"/>
      <c r="G92" s="9"/>
    </row>
    <row r="93" spans="1:7" ht="26.1" customHeight="1">
      <c r="A93" s="9"/>
      <c r="B93" s="62"/>
      <c r="C93" s="9"/>
      <c r="E93" s="9"/>
      <c r="F93" s="9"/>
      <c r="G93" s="9"/>
    </row>
    <row r="94" spans="1:7" ht="12.95" customHeight="1">
      <c r="A94" s="9"/>
      <c r="B94" s="52" t="s">
        <v>2</v>
      </c>
      <c r="C94" s="9"/>
      <c r="D94" s="9"/>
      <c r="E94" s="9"/>
      <c r="F94" s="9"/>
      <c r="G9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41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Ultra Short Term Fund (USTF)</v>
      </c>
      <c r="C4" s="79"/>
      <c r="D4" s="79"/>
      <c r="E4" s="79"/>
      <c r="F4" s="79"/>
      <c r="G4" s="79"/>
    </row>
    <row r="5" spans="1:7" s="8" customFormat="1" ht="15.95" customHeight="1">
      <c r="A5" s="63" t="s">
        <v>174</v>
      </c>
      <c r="B5" s="64" t="s">
        <v>2838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175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176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177</v>
      </c>
      <c r="B11" s="21" t="s">
        <v>178</v>
      </c>
      <c r="C11" s="16" t="s">
        <v>2</v>
      </c>
      <c r="D11" s="18" t="s">
        <v>2</v>
      </c>
      <c r="E11" s="22">
        <v>4500000</v>
      </c>
      <c r="F11" s="23">
        <v>4500</v>
      </c>
      <c r="G11" s="24">
        <v>7.3000000000000001E-3</v>
      </c>
    </row>
    <row r="12" spans="1:7" ht="12.95" customHeight="1">
      <c r="A12" s="20" t="s">
        <v>179</v>
      </c>
      <c r="B12" s="21" t="s">
        <v>180</v>
      </c>
      <c r="C12" s="16" t="s">
        <v>2</v>
      </c>
      <c r="D12" s="18" t="s">
        <v>2</v>
      </c>
      <c r="E12" s="22">
        <v>2500000</v>
      </c>
      <c r="F12" s="23">
        <v>2500</v>
      </c>
      <c r="G12" s="24">
        <v>4.1000000000000003E-3</v>
      </c>
    </row>
    <row r="13" spans="1:7" ht="12.95" customHeight="1">
      <c r="A13" s="20" t="s">
        <v>181</v>
      </c>
      <c r="B13" s="21" t="s">
        <v>178</v>
      </c>
      <c r="C13" s="16" t="s">
        <v>2</v>
      </c>
      <c r="D13" s="18" t="s">
        <v>2</v>
      </c>
      <c r="E13" s="22">
        <v>2500000</v>
      </c>
      <c r="F13" s="23">
        <v>2500</v>
      </c>
      <c r="G13" s="24">
        <v>4.1000000000000003E-3</v>
      </c>
    </row>
    <row r="14" spans="1:7" ht="12.95" customHeight="1">
      <c r="A14" s="20" t="s">
        <v>182</v>
      </c>
      <c r="B14" s="21" t="s">
        <v>183</v>
      </c>
      <c r="C14" s="16" t="s">
        <v>2</v>
      </c>
      <c r="D14" s="18" t="s">
        <v>2</v>
      </c>
      <c r="E14" s="22">
        <v>500000</v>
      </c>
      <c r="F14" s="23">
        <v>500</v>
      </c>
      <c r="G14" s="24">
        <v>8.0000000000000004E-4</v>
      </c>
    </row>
    <row r="15" spans="1:7" ht="12.95" customHeight="1">
      <c r="A15" s="20" t="s">
        <v>184</v>
      </c>
      <c r="B15" s="21" t="s">
        <v>183</v>
      </c>
      <c r="C15" s="16" t="s">
        <v>2</v>
      </c>
      <c r="D15" s="18" t="s">
        <v>2</v>
      </c>
      <c r="E15" s="22">
        <v>-500000</v>
      </c>
      <c r="F15" s="23">
        <v>-500.49</v>
      </c>
      <c r="G15" s="24">
        <v>-8.0000000000000004E-4</v>
      </c>
    </row>
    <row r="16" spans="1:7" ht="12.95" customHeight="1">
      <c r="A16" s="20" t="s">
        <v>185</v>
      </c>
      <c r="B16" s="21" t="s">
        <v>178</v>
      </c>
      <c r="C16" s="16" t="s">
        <v>2</v>
      </c>
      <c r="D16" s="18" t="s">
        <v>2</v>
      </c>
      <c r="E16" s="22">
        <v>-2500000</v>
      </c>
      <c r="F16" s="23">
        <v>-2500</v>
      </c>
      <c r="G16" s="24">
        <v>-4.1000000000000003E-3</v>
      </c>
    </row>
    <row r="17" spans="1:7" ht="12.95" customHeight="1">
      <c r="A17" s="20" t="s">
        <v>186</v>
      </c>
      <c r="B17" s="21" t="s">
        <v>180</v>
      </c>
      <c r="C17" s="16" t="s">
        <v>2</v>
      </c>
      <c r="D17" s="18" t="s">
        <v>2</v>
      </c>
      <c r="E17" s="22">
        <v>-2500000</v>
      </c>
      <c r="F17" s="23">
        <v>-2501.35</v>
      </c>
      <c r="G17" s="24">
        <v>-4.1000000000000003E-3</v>
      </c>
    </row>
    <row r="18" spans="1:7" ht="12.95" customHeight="1">
      <c r="A18" s="20" t="s">
        <v>187</v>
      </c>
      <c r="B18" s="21" t="s">
        <v>178</v>
      </c>
      <c r="C18" s="16" t="s">
        <v>2</v>
      </c>
      <c r="D18" s="18" t="s">
        <v>2</v>
      </c>
      <c r="E18" s="22">
        <v>-4500000</v>
      </c>
      <c r="F18" s="23">
        <v>-4500</v>
      </c>
      <c r="G18" s="24">
        <v>-7.3000000000000001E-3</v>
      </c>
    </row>
    <row r="19" spans="1:7" ht="12.95" customHeight="1">
      <c r="A19" s="9"/>
      <c r="B19" s="26" t="s">
        <v>22</v>
      </c>
      <c r="C19" s="32" t="s">
        <v>2</v>
      </c>
      <c r="D19" s="29" t="s">
        <v>2</v>
      </c>
      <c r="E19" s="42" t="s">
        <v>2</v>
      </c>
      <c r="F19" s="43">
        <v>-1.84</v>
      </c>
      <c r="G19" s="78" t="s">
        <v>2888</v>
      </c>
    </row>
    <row r="20" spans="1:7" ht="12.95" customHeight="1">
      <c r="A20" s="9"/>
      <c r="B20" s="17" t="s">
        <v>9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10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188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189</v>
      </c>
      <c r="B23" s="21" t="s">
        <v>191</v>
      </c>
      <c r="C23" s="16" t="s">
        <v>190</v>
      </c>
      <c r="D23" s="18" t="s">
        <v>192</v>
      </c>
      <c r="E23" s="22">
        <v>18563300</v>
      </c>
      <c r="F23" s="23">
        <v>18722.240000000002</v>
      </c>
      <c r="G23" s="24">
        <v>3.0599999999999999E-2</v>
      </c>
    </row>
    <row r="24" spans="1:7" ht="12.95" customHeight="1">
      <c r="A24" s="20" t="s">
        <v>193</v>
      </c>
      <c r="B24" s="21" t="s">
        <v>191</v>
      </c>
      <c r="C24" s="16" t="s">
        <v>194</v>
      </c>
      <c r="D24" s="18" t="s">
        <v>192</v>
      </c>
      <c r="E24" s="22">
        <v>10000000</v>
      </c>
      <c r="F24" s="23">
        <v>10452.25</v>
      </c>
      <c r="G24" s="24">
        <v>1.7100000000000001E-2</v>
      </c>
    </row>
    <row r="25" spans="1:7" ht="12.95" customHeight="1">
      <c r="A25" s="20" t="s">
        <v>195</v>
      </c>
      <c r="B25" s="21" t="s">
        <v>197</v>
      </c>
      <c r="C25" s="16" t="s">
        <v>196</v>
      </c>
      <c r="D25" s="18" t="s">
        <v>192</v>
      </c>
      <c r="E25" s="22">
        <v>6000000</v>
      </c>
      <c r="F25" s="23">
        <v>6098.15</v>
      </c>
      <c r="G25" s="24">
        <v>0.01</v>
      </c>
    </row>
    <row r="26" spans="1:7" ht="12.95" customHeight="1">
      <c r="A26" s="20" t="s">
        <v>198</v>
      </c>
      <c r="B26" s="21" t="s">
        <v>191</v>
      </c>
      <c r="C26" s="16" t="s">
        <v>199</v>
      </c>
      <c r="D26" s="18" t="s">
        <v>192</v>
      </c>
      <c r="E26" s="22">
        <v>4500000</v>
      </c>
      <c r="F26" s="23">
        <v>4681.21</v>
      </c>
      <c r="G26" s="24">
        <v>7.6E-3</v>
      </c>
    </row>
    <row r="27" spans="1:7" ht="12.95" customHeight="1">
      <c r="A27" s="20" t="s">
        <v>200</v>
      </c>
      <c r="B27" s="21" t="s">
        <v>202</v>
      </c>
      <c r="C27" s="16" t="s">
        <v>201</v>
      </c>
      <c r="D27" s="18" t="s">
        <v>192</v>
      </c>
      <c r="E27" s="22">
        <v>3000000</v>
      </c>
      <c r="F27" s="23">
        <v>3084.03</v>
      </c>
      <c r="G27" s="24">
        <v>5.0000000000000001E-3</v>
      </c>
    </row>
    <row r="28" spans="1:7" ht="12.95" customHeight="1">
      <c r="A28" s="20" t="s">
        <v>203</v>
      </c>
      <c r="B28" s="21" t="s">
        <v>205</v>
      </c>
      <c r="C28" s="16" t="s">
        <v>204</v>
      </c>
      <c r="D28" s="18" t="s">
        <v>192</v>
      </c>
      <c r="E28" s="22">
        <v>1010000</v>
      </c>
      <c r="F28" s="23">
        <v>1028.5999999999999</v>
      </c>
      <c r="G28" s="24">
        <v>1.6999999999999999E-3</v>
      </c>
    </row>
    <row r="29" spans="1:7" ht="12.95" customHeight="1">
      <c r="A29" s="20" t="s">
        <v>206</v>
      </c>
      <c r="B29" s="21" t="s">
        <v>208</v>
      </c>
      <c r="C29" s="16" t="s">
        <v>207</v>
      </c>
      <c r="D29" s="18" t="s">
        <v>192</v>
      </c>
      <c r="E29" s="22">
        <v>70000</v>
      </c>
      <c r="F29" s="23">
        <v>73.75</v>
      </c>
      <c r="G29" s="24">
        <v>1E-4</v>
      </c>
    </row>
    <row r="30" spans="1:7" ht="12.95" customHeight="1">
      <c r="A30" s="20" t="s">
        <v>209</v>
      </c>
      <c r="B30" s="21" t="s">
        <v>211</v>
      </c>
      <c r="C30" s="16" t="s">
        <v>210</v>
      </c>
      <c r="D30" s="18" t="s">
        <v>192</v>
      </c>
      <c r="E30" s="22">
        <v>70000</v>
      </c>
      <c r="F30" s="23">
        <v>72.91</v>
      </c>
      <c r="G30" s="24">
        <v>1E-4</v>
      </c>
    </row>
    <row r="31" spans="1:7" ht="12.95" customHeight="1">
      <c r="A31" s="9"/>
      <c r="B31" s="17" t="s">
        <v>11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20" t="s">
        <v>212</v>
      </c>
      <c r="B32" s="21" t="s">
        <v>214</v>
      </c>
      <c r="C32" s="16" t="s">
        <v>213</v>
      </c>
      <c r="D32" s="18" t="s">
        <v>215</v>
      </c>
      <c r="E32" s="22">
        <v>12500000</v>
      </c>
      <c r="F32" s="23">
        <v>12750.9</v>
      </c>
      <c r="G32" s="24">
        <v>2.0799999999999999E-2</v>
      </c>
    </row>
    <row r="33" spans="1:7" ht="12.95" customHeight="1">
      <c r="A33" s="20" t="s">
        <v>216</v>
      </c>
      <c r="B33" s="21" t="s">
        <v>218</v>
      </c>
      <c r="C33" s="16" t="s">
        <v>217</v>
      </c>
      <c r="D33" s="18" t="s">
        <v>15</v>
      </c>
      <c r="E33" s="22">
        <v>12500000</v>
      </c>
      <c r="F33" s="23">
        <v>12523.56</v>
      </c>
      <c r="G33" s="24">
        <v>2.0400000000000001E-2</v>
      </c>
    </row>
    <row r="34" spans="1:7" ht="12.95" customHeight="1">
      <c r="A34" s="20" t="s">
        <v>219</v>
      </c>
      <c r="B34" s="21" t="s">
        <v>221</v>
      </c>
      <c r="C34" s="16" t="s">
        <v>220</v>
      </c>
      <c r="D34" s="18" t="s">
        <v>15</v>
      </c>
      <c r="E34" s="22">
        <v>11500000</v>
      </c>
      <c r="F34" s="23">
        <v>11644.3</v>
      </c>
      <c r="G34" s="24">
        <v>1.9E-2</v>
      </c>
    </row>
    <row r="35" spans="1:7" ht="12.95" customHeight="1">
      <c r="A35" s="20" t="s">
        <v>222</v>
      </c>
      <c r="B35" s="21" t="s">
        <v>224</v>
      </c>
      <c r="C35" s="16" t="s">
        <v>223</v>
      </c>
      <c r="D35" s="18" t="s">
        <v>15</v>
      </c>
      <c r="E35" s="22">
        <v>11500000</v>
      </c>
      <c r="F35" s="23">
        <v>11622.51</v>
      </c>
      <c r="G35" s="24">
        <v>1.9E-2</v>
      </c>
    </row>
    <row r="36" spans="1:7" ht="12.95" customHeight="1">
      <c r="A36" s="20" t="s">
        <v>225</v>
      </c>
      <c r="B36" s="21" t="s">
        <v>2915</v>
      </c>
      <c r="C36" s="16" t="s">
        <v>226</v>
      </c>
      <c r="D36" s="18" t="s">
        <v>227</v>
      </c>
      <c r="E36" s="22">
        <v>10000000</v>
      </c>
      <c r="F36" s="23">
        <v>10068.030000000001</v>
      </c>
      <c r="G36" s="24">
        <v>1.6400000000000001E-2</v>
      </c>
    </row>
    <row r="37" spans="1:7" ht="12.95" customHeight="1">
      <c r="A37" s="20" t="s">
        <v>228</v>
      </c>
      <c r="B37" s="21" t="s">
        <v>230</v>
      </c>
      <c r="C37" s="16" t="s">
        <v>229</v>
      </c>
      <c r="D37" s="18" t="s">
        <v>15</v>
      </c>
      <c r="E37" s="22">
        <v>10000000</v>
      </c>
      <c r="F37" s="23">
        <v>10063.030000000001</v>
      </c>
      <c r="G37" s="24">
        <v>1.6400000000000001E-2</v>
      </c>
    </row>
    <row r="38" spans="1:7" ht="12.95" customHeight="1">
      <c r="A38" s="20" t="s">
        <v>231</v>
      </c>
      <c r="B38" s="21" t="s">
        <v>233</v>
      </c>
      <c r="C38" s="16" t="s">
        <v>232</v>
      </c>
      <c r="D38" s="18" t="s">
        <v>15</v>
      </c>
      <c r="E38" s="22">
        <v>10000000</v>
      </c>
      <c r="F38" s="23">
        <v>10043.379999999999</v>
      </c>
      <c r="G38" s="24">
        <v>1.6400000000000001E-2</v>
      </c>
    </row>
    <row r="39" spans="1:7" ht="12.95" customHeight="1">
      <c r="A39" s="20" t="s">
        <v>234</v>
      </c>
      <c r="B39" s="21" t="s">
        <v>236</v>
      </c>
      <c r="C39" s="16" t="s">
        <v>235</v>
      </c>
      <c r="D39" s="18" t="s">
        <v>237</v>
      </c>
      <c r="E39" s="22">
        <v>10000000</v>
      </c>
      <c r="F39" s="23">
        <v>10038.17</v>
      </c>
      <c r="G39" s="24">
        <v>1.6400000000000001E-2</v>
      </c>
    </row>
    <row r="40" spans="1:7" ht="12.95" customHeight="1">
      <c r="A40" s="20" t="s">
        <v>238</v>
      </c>
      <c r="B40" s="21" t="s">
        <v>240</v>
      </c>
      <c r="C40" s="16" t="s">
        <v>239</v>
      </c>
      <c r="D40" s="18" t="s">
        <v>15</v>
      </c>
      <c r="E40" s="22">
        <v>10000000</v>
      </c>
      <c r="F40" s="23">
        <v>10014.540000000001</v>
      </c>
      <c r="G40" s="24">
        <v>1.6299999999999999E-2</v>
      </c>
    </row>
    <row r="41" spans="1:7" ht="12.95" customHeight="1">
      <c r="A41" s="20" t="s">
        <v>241</v>
      </c>
      <c r="B41" s="21" t="s">
        <v>243</v>
      </c>
      <c r="C41" s="16" t="s">
        <v>242</v>
      </c>
      <c r="D41" s="18" t="s">
        <v>227</v>
      </c>
      <c r="E41" s="22">
        <v>10000000</v>
      </c>
      <c r="F41" s="23">
        <v>10011.35</v>
      </c>
      <c r="G41" s="24">
        <v>1.6299999999999999E-2</v>
      </c>
    </row>
    <row r="42" spans="1:7" ht="12.95" customHeight="1">
      <c r="A42" s="20" t="s">
        <v>244</v>
      </c>
      <c r="B42" s="21" t="s">
        <v>246</v>
      </c>
      <c r="C42" s="16" t="s">
        <v>245</v>
      </c>
      <c r="D42" s="18" t="s">
        <v>227</v>
      </c>
      <c r="E42" s="22">
        <v>10000000</v>
      </c>
      <c r="F42" s="23">
        <v>10000.870000000001</v>
      </c>
      <c r="G42" s="24">
        <v>1.6299999999999999E-2</v>
      </c>
    </row>
    <row r="43" spans="1:7" ht="12.95" customHeight="1">
      <c r="A43" s="20" t="s">
        <v>247</v>
      </c>
      <c r="B43" s="21" t="s">
        <v>249</v>
      </c>
      <c r="C43" s="16" t="s">
        <v>248</v>
      </c>
      <c r="D43" s="18" t="s">
        <v>15</v>
      </c>
      <c r="E43" s="22">
        <v>7500000</v>
      </c>
      <c r="F43" s="23">
        <v>7593.17</v>
      </c>
      <c r="G43" s="24">
        <v>1.24E-2</v>
      </c>
    </row>
    <row r="44" spans="1:7" ht="12.95" customHeight="1">
      <c r="A44" s="20" t="s">
        <v>250</v>
      </c>
      <c r="B44" s="21" t="s">
        <v>252</v>
      </c>
      <c r="C44" s="16" t="s">
        <v>251</v>
      </c>
      <c r="D44" s="18" t="s">
        <v>253</v>
      </c>
      <c r="E44" s="22">
        <v>7500000</v>
      </c>
      <c r="F44" s="23">
        <v>7533.26</v>
      </c>
      <c r="G44" s="24">
        <v>1.23E-2</v>
      </c>
    </row>
    <row r="45" spans="1:7" ht="12.95" customHeight="1">
      <c r="A45" s="20" t="s">
        <v>254</v>
      </c>
      <c r="B45" s="21" t="s">
        <v>256</v>
      </c>
      <c r="C45" s="16" t="s">
        <v>255</v>
      </c>
      <c r="D45" s="18" t="s">
        <v>257</v>
      </c>
      <c r="E45" s="22">
        <v>7500000</v>
      </c>
      <c r="F45" s="23">
        <v>7517.98</v>
      </c>
      <c r="G45" s="24">
        <v>1.23E-2</v>
      </c>
    </row>
    <row r="46" spans="1:7" ht="12.95" customHeight="1">
      <c r="A46" s="20" t="s">
        <v>258</v>
      </c>
      <c r="B46" s="21" t="s">
        <v>2916</v>
      </c>
      <c r="C46" s="16" t="s">
        <v>259</v>
      </c>
      <c r="D46" s="18" t="s">
        <v>260</v>
      </c>
      <c r="E46" s="22">
        <v>7500000</v>
      </c>
      <c r="F46" s="23">
        <v>7501.85</v>
      </c>
      <c r="G46" s="24">
        <v>1.2200000000000001E-2</v>
      </c>
    </row>
    <row r="47" spans="1:7" ht="12.95" customHeight="1">
      <c r="A47" s="20" t="s">
        <v>261</v>
      </c>
      <c r="B47" s="21" t="s">
        <v>263</v>
      </c>
      <c r="C47" s="16" t="s">
        <v>262</v>
      </c>
      <c r="D47" s="18" t="s">
        <v>227</v>
      </c>
      <c r="E47" s="22">
        <v>7000000</v>
      </c>
      <c r="F47" s="23">
        <v>7030.19</v>
      </c>
      <c r="G47" s="24">
        <v>1.15E-2</v>
      </c>
    </row>
    <row r="48" spans="1:7" ht="12.95" customHeight="1">
      <c r="A48" s="20" t="s">
        <v>264</v>
      </c>
      <c r="B48" s="21" t="s">
        <v>266</v>
      </c>
      <c r="C48" s="16" t="s">
        <v>265</v>
      </c>
      <c r="D48" s="18" t="s">
        <v>215</v>
      </c>
      <c r="E48" s="22">
        <v>5000000</v>
      </c>
      <c r="F48" s="23">
        <v>5085.2299999999996</v>
      </c>
      <c r="G48" s="24">
        <v>8.3000000000000001E-3</v>
      </c>
    </row>
    <row r="49" spans="1:7" ht="12.95" customHeight="1">
      <c r="A49" s="20" t="s">
        <v>267</v>
      </c>
      <c r="B49" s="21" t="s">
        <v>269</v>
      </c>
      <c r="C49" s="16" t="s">
        <v>268</v>
      </c>
      <c r="D49" s="18" t="s">
        <v>15</v>
      </c>
      <c r="E49" s="22">
        <v>5000000</v>
      </c>
      <c r="F49" s="23">
        <v>5078.46</v>
      </c>
      <c r="G49" s="24">
        <v>8.3000000000000001E-3</v>
      </c>
    </row>
    <row r="50" spans="1:7" ht="12.95" customHeight="1">
      <c r="A50" s="20" t="s">
        <v>270</v>
      </c>
      <c r="B50" s="21" t="s">
        <v>272</v>
      </c>
      <c r="C50" s="16" t="s">
        <v>271</v>
      </c>
      <c r="D50" s="18" t="s">
        <v>15</v>
      </c>
      <c r="E50" s="22">
        <v>5000000</v>
      </c>
      <c r="F50" s="23">
        <v>5062.91</v>
      </c>
      <c r="G50" s="24">
        <v>8.3000000000000001E-3</v>
      </c>
    </row>
    <row r="51" spans="1:7" ht="12.95" customHeight="1">
      <c r="A51" s="20" t="s">
        <v>273</v>
      </c>
      <c r="B51" s="21" t="s">
        <v>275</v>
      </c>
      <c r="C51" s="16" t="s">
        <v>274</v>
      </c>
      <c r="D51" s="18" t="s">
        <v>215</v>
      </c>
      <c r="E51" s="22">
        <v>5000000</v>
      </c>
      <c r="F51" s="23">
        <v>5055.47</v>
      </c>
      <c r="G51" s="24">
        <v>8.3000000000000001E-3</v>
      </c>
    </row>
    <row r="52" spans="1:7" ht="12.95" customHeight="1">
      <c r="A52" s="20" t="s">
        <v>276</v>
      </c>
      <c r="B52" s="21" t="s">
        <v>278</v>
      </c>
      <c r="C52" s="16" t="s">
        <v>277</v>
      </c>
      <c r="D52" s="18" t="s">
        <v>237</v>
      </c>
      <c r="E52" s="22">
        <v>5000000</v>
      </c>
      <c r="F52" s="23">
        <v>5039.09</v>
      </c>
      <c r="G52" s="24">
        <v>8.2000000000000007E-3</v>
      </c>
    </row>
    <row r="53" spans="1:7" ht="12.95" customHeight="1">
      <c r="A53" s="20" t="s">
        <v>279</v>
      </c>
      <c r="B53" s="21" t="s">
        <v>281</v>
      </c>
      <c r="C53" s="16" t="s">
        <v>280</v>
      </c>
      <c r="D53" s="18" t="s">
        <v>282</v>
      </c>
      <c r="E53" s="22">
        <v>5000000</v>
      </c>
      <c r="F53" s="23">
        <v>5031.12</v>
      </c>
      <c r="G53" s="24">
        <v>8.2000000000000007E-3</v>
      </c>
    </row>
    <row r="54" spans="1:7" ht="12.95" customHeight="1">
      <c r="A54" s="20" t="s">
        <v>283</v>
      </c>
      <c r="B54" s="21" t="s">
        <v>2921</v>
      </c>
      <c r="C54" s="16" t="s">
        <v>284</v>
      </c>
      <c r="D54" s="18" t="s">
        <v>257</v>
      </c>
      <c r="E54" s="22">
        <v>5000000</v>
      </c>
      <c r="F54" s="23">
        <v>5024.28</v>
      </c>
      <c r="G54" s="24">
        <v>8.2000000000000007E-3</v>
      </c>
    </row>
    <row r="55" spans="1:7" ht="12.95" customHeight="1">
      <c r="A55" s="20" t="s">
        <v>285</v>
      </c>
      <c r="B55" s="21" t="s">
        <v>287</v>
      </c>
      <c r="C55" s="16" t="s">
        <v>286</v>
      </c>
      <c r="D55" s="18" t="s">
        <v>15</v>
      </c>
      <c r="E55" s="22">
        <v>5000000</v>
      </c>
      <c r="F55" s="23">
        <v>5021.1899999999996</v>
      </c>
      <c r="G55" s="24">
        <v>8.2000000000000007E-3</v>
      </c>
    </row>
    <row r="56" spans="1:7" ht="12.95" customHeight="1">
      <c r="A56" s="20" t="s">
        <v>288</v>
      </c>
      <c r="B56" s="21" t="s">
        <v>290</v>
      </c>
      <c r="C56" s="16" t="s">
        <v>289</v>
      </c>
      <c r="D56" s="18" t="s">
        <v>253</v>
      </c>
      <c r="E56" s="22">
        <v>5000000</v>
      </c>
      <c r="F56" s="23">
        <v>5017.8500000000004</v>
      </c>
      <c r="G56" s="24">
        <v>8.2000000000000007E-3</v>
      </c>
    </row>
    <row r="57" spans="1:7" ht="12.95" customHeight="1">
      <c r="A57" s="20" t="s">
        <v>291</v>
      </c>
      <c r="B57" s="21" t="s">
        <v>2904</v>
      </c>
      <c r="C57" s="16" t="s">
        <v>292</v>
      </c>
      <c r="D57" s="18" t="s">
        <v>15</v>
      </c>
      <c r="E57" s="22">
        <v>5000000</v>
      </c>
      <c r="F57" s="23">
        <v>5016.71</v>
      </c>
      <c r="G57" s="24">
        <v>8.2000000000000007E-3</v>
      </c>
    </row>
    <row r="58" spans="1:7" ht="12.95" customHeight="1">
      <c r="A58" s="20" t="s">
        <v>293</v>
      </c>
      <c r="B58" s="21" t="s">
        <v>2899</v>
      </c>
      <c r="C58" s="16" t="s">
        <v>294</v>
      </c>
      <c r="D58" s="18" t="s">
        <v>237</v>
      </c>
      <c r="E58" s="22">
        <v>5000000</v>
      </c>
      <c r="F58" s="23">
        <v>5014.62</v>
      </c>
      <c r="G58" s="24">
        <v>8.2000000000000007E-3</v>
      </c>
    </row>
    <row r="59" spans="1:7" ht="12.95" customHeight="1">
      <c r="A59" s="20" t="s">
        <v>295</v>
      </c>
      <c r="B59" s="21" t="s">
        <v>2911</v>
      </c>
      <c r="C59" s="16" t="s">
        <v>296</v>
      </c>
      <c r="D59" s="18" t="s">
        <v>282</v>
      </c>
      <c r="E59" s="22">
        <v>5000000</v>
      </c>
      <c r="F59" s="23">
        <v>5012.95</v>
      </c>
      <c r="G59" s="24">
        <v>8.2000000000000007E-3</v>
      </c>
    </row>
    <row r="60" spans="1:7" ht="12.95" customHeight="1">
      <c r="A60" s="20" t="s">
        <v>297</v>
      </c>
      <c r="B60" s="21" t="s">
        <v>299</v>
      </c>
      <c r="C60" s="16" t="s">
        <v>298</v>
      </c>
      <c r="D60" s="18" t="s">
        <v>15</v>
      </c>
      <c r="E60" s="22">
        <v>5000000</v>
      </c>
      <c r="F60" s="23">
        <v>5007.75</v>
      </c>
      <c r="G60" s="24">
        <v>8.2000000000000007E-3</v>
      </c>
    </row>
    <row r="61" spans="1:7" ht="12.95" customHeight="1">
      <c r="A61" s="20" t="s">
        <v>300</v>
      </c>
      <c r="B61" s="68" t="s">
        <v>2893</v>
      </c>
      <c r="C61" s="16" t="s">
        <v>301</v>
      </c>
      <c r="D61" s="18" t="s">
        <v>257</v>
      </c>
      <c r="E61" s="22">
        <v>5000000</v>
      </c>
      <c r="F61" s="23">
        <v>4999.99</v>
      </c>
      <c r="G61" s="24">
        <v>8.2000000000000007E-3</v>
      </c>
    </row>
    <row r="62" spans="1:7" ht="12.95" customHeight="1">
      <c r="A62" s="20" t="s">
        <v>302</v>
      </c>
      <c r="B62" s="21" t="s">
        <v>304</v>
      </c>
      <c r="C62" s="16" t="s">
        <v>303</v>
      </c>
      <c r="D62" s="18" t="s">
        <v>215</v>
      </c>
      <c r="E62" s="22">
        <v>4500000</v>
      </c>
      <c r="F62" s="23">
        <v>4580.9399999999996</v>
      </c>
      <c r="G62" s="24">
        <v>7.4999999999999997E-3</v>
      </c>
    </row>
    <row r="63" spans="1:7" ht="12.95" customHeight="1">
      <c r="A63" s="20" t="s">
        <v>305</v>
      </c>
      <c r="B63" s="21" t="s">
        <v>307</v>
      </c>
      <c r="C63" s="16" t="s">
        <v>306</v>
      </c>
      <c r="D63" s="18" t="s">
        <v>15</v>
      </c>
      <c r="E63" s="22">
        <v>4500000</v>
      </c>
      <c r="F63" s="23">
        <v>4516.51</v>
      </c>
      <c r="G63" s="24">
        <v>7.4000000000000003E-3</v>
      </c>
    </row>
    <row r="64" spans="1:7" ht="12.95" customHeight="1">
      <c r="A64" s="20" t="s">
        <v>308</v>
      </c>
      <c r="B64" s="21" t="s">
        <v>310</v>
      </c>
      <c r="C64" s="16" t="s">
        <v>309</v>
      </c>
      <c r="D64" s="18" t="s">
        <v>15</v>
      </c>
      <c r="E64" s="22">
        <v>4000000</v>
      </c>
      <c r="F64" s="23">
        <v>4128.34</v>
      </c>
      <c r="G64" s="24">
        <v>6.7000000000000002E-3</v>
      </c>
    </row>
    <row r="65" spans="1:7" ht="12.95" customHeight="1">
      <c r="A65" s="20" t="s">
        <v>311</v>
      </c>
      <c r="B65" s="21" t="s">
        <v>313</v>
      </c>
      <c r="C65" s="16" t="s">
        <v>312</v>
      </c>
      <c r="D65" s="18" t="s">
        <v>237</v>
      </c>
      <c r="E65" s="22">
        <v>4000000</v>
      </c>
      <c r="F65" s="23">
        <v>4072.16</v>
      </c>
      <c r="G65" s="24">
        <v>6.6E-3</v>
      </c>
    </row>
    <row r="66" spans="1:7" ht="12.95" customHeight="1">
      <c r="A66" s="20" t="s">
        <v>314</v>
      </c>
      <c r="B66" s="21" t="s">
        <v>2905</v>
      </c>
      <c r="C66" s="16" t="s">
        <v>315</v>
      </c>
      <c r="D66" s="18" t="s">
        <v>15</v>
      </c>
      <c r="E66" s="22">
        <v>4000000</v>
      </c>
      <c r="F66" s="23">
        <v>4017.69</v>
      </c>
      <c r="G66" s="24">
        <v>6.6E-3</v>
      </c>
    </row>
    <row r="67" spans="1:7" ht="12.95" customHeight="1">
      <c r="A67" s="20" t="s">
        <v>316</v>
      </c>
      <c r="B67" s="21" t="s">
        <v>318</v>
      </c>
      <c r="C67" s="16" t="s">
        <v>317</v>
      </c>
      <c r="D67" s="18" t="s">
        <v>282</v>
      </c>
      <c r="E67" s="22">
        <v>4000000</v>
      </c>
      <c r="F67" s="23">
        <v>3991.37</v>
      </c>
      <c r="G67" s="24">
        <v>6.4999999999999997E-3</v>
      </c>
    </row>
    <row r="68" spans="1:7" ht="12.95" customHeight="1">
      <c r="A68" s="20" t="s">
        <v>319</v>
      </c>
      <c r="B68" s="21" t="s">
        <v>321</v>
      </c>
      <c r="C68" s="16" t="s">
        <v>320</v>
      </c>
      <c r="D68" s="18" t="s">
        <v>322</v>
      </c>
      <c r="E68" s="22">
        <v>3500000</v>
      </c>
      <c r="F68" s="23">
        <v>3506.83</v>
      </c>
      <c r="G68" s="24">
        <v>5.7000000000000002E-3</v>
      </c>
    </row>
    <row r="69" spans="1:7" ht="12.95" customHeight="1">
      <c r="A69" s="20" t="s">
        <v>323</v>
      </c>
      <c r="B69" s="21" t="s">
        <v>2934</v>
      </c>
      <c r="C69" s="16" t="s">
        <v>324</v>
      </c>
      <c r="D69" s="18" t="s">
        <v>282</v>
      </c>
      <c r="E69" s="22">
        <v>3000000</v>
      </c>
      <c r="F69" s="23">
        <v>3018.46</v>
      </c>
      <c r="G69" s="24">
        <v>4.8999999999999998E-3</v>
      </c>
    </row>
    <row r="70" spans="1:7" ht="12.95" customHeight="1">
      <c r="A70" s="20" t="s">
        <v>325</v>
      </c>
      <c r="B70" s="21" t="s">
        <v>327</v>
      </c>
      <c r="C70" s="16" t="s">
        <v>326</v>
      </c>
      <c r="D70" s="18" t="s">
        <v>253</v>
      </c>
      <c r="E70" s="22">
        <v>2500000</v>
      </c>
      <c r="F70" s="23">
        <v>2542.34</v>
      </c>
      <c r="G70" s="24">
        <v>4.1000000000000003E-3</v>
      </c>
    </row>
    <row r="71" spans="1:7" ht="12.95" customHeight="1">
      <c r="A71" s="20" t="s">
        <v>328</v>
      </c>
      <c r="B71" s="21" t="s">
        <v>330</v>
      </c>
      <c r="C71" s="16" t="s">
        <v>329</v>
      </c>
      <c r="D71" s="18" t="s">
        <v>237</v>
      </c>
      <c r="E71" s="22">
        <v>2500000</v>
      </c>
      <c r="F71" s="23">
        <v>2541.5300000000002</v>
      </c>
      <c r="G71" s="24">
        <v>4.1000000000000003E-3</v>
      </c>
    </row>
    <row r="72" spans="1:7" ht="12.95" customHeight="1">
      <c r="A72" s="20" t="s">
        <v>331</v>
      </c>
      <c r="B72" s="21" t="s">
        <v>333</v>
      </c>
      <c r="C72" s="16" t="s">
        <v>332</v>
      </c>
      <c r="D72" s="18" t="s">
        <v>15</v>
      </c>
      <c r="E72" s="22">
        <v>2500000</v>
      </c>
      <c r="F72" s="23">
        <v>2526.8200000000002</v>
      </c>
      <c r="G72" s="24">
        <v>4.1000000000000003E-3</v>
      </c>
    </row>
    <row r="73" spans="1:7" ht="12.95" customHeight="1">
      <c r="A73" s="20" t="s">
        <v>334</v>
      </c>
      <c r="B73" s="21" t="s">
        <v>336</v>
      </c>
      <c r="C73" s="16" t="s">
        <v>335</v>
      </c>
      <c r="D73" s="18" t="s">
        <v>282</v>
      </c>
      <c r="E73" s="22">
        <v>2500000</v>
      </c>
      <c r="F73" s="23">
        <v>2526.25</v>
      </c>
      <c r="G73" s="24">
        <v>4.1000000000000003E-3</v>
      </c>
    </row>
    <row r="74" spans="1:7" ht="12.95" customHeight="1">
      <c r="A74" s="20" t="s">
        <v>337</v>
      </c>
      <c r="B74" s="21" t="s">
        <v>339</v>
      </c>
      <c r="C74" s="16" t="s">
        <v>338</v>
      </c>
      <c r="D74" s="18" t="s">
        <v>15</v>
      </c>
      <c r="E74" s="22">
        <v>2500000</v>
      </c>
      <c r="F74" s="23">
        <v>2521.73</v>
      </c>
      <c r="G74" s="24">
        <v>4.1000000000000003E-3</v>
      </c>
    </row>
    <row r="75" spans="1:7" ht="12.95" customHeight="1">
      <c r="A75" s="20" t="s">
        <v>340</v>
      </c>
      <c r="B75" s="21" t="s">
        <v>2917</v>
      </c>
      <c r="C75" s="16" t="s">
        <v>341</v>
      </c>
      <c r="D75" s="18" t="s">
        <v>253</v>
      </c>
      <c r="E75" s="22">
        <v>2500000</v>
      </c>
      <c r="F75" s="23">
        <v>2519.0300000000002</v>
      </c>
      <c r="G75" s="24">
        <v>4.1000000000000003E-3</v>
      </c>
    </row>
    <row r="76" spans="1:7" ht="12.95" customHeight="1">
      <c r="A76" s="20" t="s">
        <v>342</v>
      </c>
      <c r="B76" s="21" t="s">
        <v>344</v>
      </c>
      <c r="C76" s="16" t="s">
        <v>343</v>
      </c>
      <c r="D76" s="18" t="s">
        <v>15</v>
      </c>
      <c r="E76" s="22">
        <v>2500000</v>
      </c>
      <c r="F76" s="23">
        <v>2515.4499999999998</v>
      </c>
      <c r="G76" s="24">
        <v>4.1000000000000003E-3</v>
      </c>
    </row>
    <row r="77" spans="1:7" ht="12.95" customHeight="1">
      <c r="A77" s="20" t="s">
        <v>345</v>
      </c>
      <c r="B77" s="21" t="s">
        <v>2933</v>
      </c>
      <c r="C77" s="16" t="s">
        <v>346</v>
      </c>
      <c r="D77" s="18" t="s">
        <v>227</v>
      </c>
      <c r="E77" s="22">
        <v>2500000</v>
      </c>
      <c r="F77" s="23">
        <v>2513.2600000000002</v>
      </c>
      <c r="G77" s="24">
        <v>4.1000000000000003E-3</v>
      </c>
    </row>
    <row r="78" spans="1:7" ht="12.95" customHeight="1">
      <c r="A78" s="20" t="s">
        <v>347</v>
      </c>
      <c r="B78" s="21" t="s">
        <v>2902</v>
      </c>
      <c r="C78" s="16" t="s">
        <v>348</v>
      </c>
      <c r="D78" s="18" t="s">
        <v>15</v>
      </c>
      <c r="E78" s="22">
        <v>2500000</v>
      </c>
      <c r="F78" s="23">
        <v>2508.42</v>
      </c>
      <c r="G78" s="24">
        <v>4.1000000000000003E-3</v>
      </c>
    </row>
    <row r="79" spans="1:7" ht="12.95" customHeight="1">
      <c r="A79" s="20" t="s">
        <v>349</v>
      </c>
      <c r="B79" s="21" t="s">
        <v>351</v>
      </c>
      <c r="C79" s="16" t="s">
        <v>350</v>
      </c>
      <c r="D79" s="18" t="s">
        <v>215</v>
      </c>
      <c r="E79" s="22">
        <v>2500000</v>
      </c>
      <c r="F79" s="23">
        <v>2506.12</v>
      </c>
      <c r="G79" s="24">
        <v>4.1000000000000003E-3</v>
      </c>
    </row>
    <row r="80" spans="1:7" ht="12.95" customHeight="1">
      <c r="A80" s="20" t="s">
        <v>352</v>
      </c>
      <c r="B80" s="21" t="s">
        <v>354</v>
      </c>
      <c r="C80" s="16" t="s">
        <v>353</v>
      </c>
      <c r="D80" s="18" t="s">
        <v>227</v>
      </c>
      <c r="E80" s="22">
        <v>2500000</v>
      </c>
      <c r="F80" s="23">
        <v>2503.42</v>
      </c>
      <c r="G80" s="24">
        <v>4.1000000000000003E-3</v>
      </c>
    </row>
    <row r="81" spans="1:7" ht="12.95" customHeight="1">
      <c r="A81" s="20" t="s">
        <v>355</v>
      </c>
      <c r="B81" s="21" t="s">
        <v>357</v>
      </c>
      <c r="C81" s="16" t="s">
        <v>356</v>
      </c>
      <c r="D81" s="18" t="s">
        <v>15</v>
      </c>
      <c r="E81" s="22">
        <v>2000000</v>
      </c>
      <c r="F81" s="23">
        <v>2058.0100000000002</v>
      </c>
      <c r="G81" s="24">
        <v>3.3999999999999998E-3</v>
      </c>
    </row>
    <row r="82" spans="1:7" ht="12.95" customHeight="1">
      <c r="A82" s="20" t="s">
        <v>358</v>
      </c>
      <c r="B82" s="21" t="s">
        <v>360</v>
      </c>
      <c r="C82" s="16" t="s">
        <v>359</v>
      </c>
      <c r="D82" s="18" t="s">
        <v>15</v>
      </c>
      <c r="E82" s="22">
        <v>1300000</v>
      </c>
      <c r="F82" s="23">
        <v>1338.6</v>
      </c>
      <c r="G82" s="24">
        <v>2.2000000000000001E-3</v>
      </c>
    </row>
    <row r="83" spans="1:7" ht="12.95" customHeight="1">
      <c r="A83" s="20" t="s">
        <v>361</v>
      </c>
      <c r="B83" s="21" t="s">
        <v>310</v>
      </c>
      <c r="C83" s="16" t="s">
        <v>362</v>
      </c>
      <c r="D83" s="18" t="s">
        <v>15</v>
      </c>
      <c r="E83" s="22">
        <v>1000000</v>
      </c>
      <c r="F83" s="23">
        <v>1039.54</v>
      </c>
      <c r="G83" s="24">
        <v>1.6999999999999999E-3</v>
      </c>
    </row>
    <row r="84" spans="1:7" ht="12.95" customHeight="1">
      <c r="A84" s="20" t="s">
        <v>363</v>
      </c>
      <c r="B84" s="21" t="s">
        <v>365</v>
      </c>
      <c r="C84" s="16" t="s">
        <v>364</v>
      </c>
      <c r="D84" s="18" t="s">
        <v>215</v>
      </c>
      <c r="E84" s="22">
        <v>1000000</v>
      </c>
      <c r="F84" s="23">
        <v>1018.03</v>
      </c>
      <c r="G84" s="24">
        <v>1.6999999999999999E-3</v>
      </c>
    </row>
    <row r="85" spans="1:7" ht="12.95" customHeight="1">
      <c r="A85" s="20" t="s">
        <v>366</v>
      </c>
      <c r="B85" s="21" t="s">
        <v>368</v>
      </c>
      <c r="C85" s="16" t="s">
        <v>367</v>
      </c>
      <c r="D85" s="18" t="s">
        <v>15</v>
      </c>
      <c r="E85" s="22">
        <v>1000000</v>
      </c>
      <c r="F85" s="23">
        <v>1011.33</v>
      </c>
      <c r="G85" s="24">
        <v>1.6999999999999999E-3</v>
      </c>
    </row>
    <row r="86" spans="1:7" ht="12.95" customHeight="1">
      <c r="A86" s="20" t="s">
        <v>369</v>
      </c>
      <c r="B86" s="21" t="s">
        <v>371</v>
      </c>
      <c r="C86" s="16" t="s">
        <v>370</v>
      </c>
      <c r="D86" s="18" t="s">
        <v>215</v>
      </c>
      <c r="E86" s="22">
        <v>1000000</v>
      </c>
      <c r="F86" s="23">
        <v>1010.1</v>
      </c>
      <c r="G86" s="24">
        <v>1.6000000000000001E-3</v>
      </c>
    </row>
    <row r="87" spans="1:7" ht="12.95" customHeight="1">
      <c r="A87" s="20" t="s">
        <v>372</v>
      </c>
      <c r="B87" s="54" t="s">
        <v>374</v>
      </c>
      <c r="C87" s="16" t="s">
        <v>373</v>
      </c>
      <c r="D87" s="55" t="s">
        <v>15</v>
      </c>
      <c r="E87" s="22">
        <v>1000000</v>
      </c>
      <c r="F87" s="23">
        <v>1009.82</v>
      </c>
      <c r="G87" s="24">
        <v>1.6000000000000001E-3</v>
      </c>
    </row>
    <row r="88" spans="1:7" ht="12.95" customHeight="1">
      <c r="A88" s="20" t="s">
        <v>375</v>
      </c>
      <c r="B88" s="21" t="s">
        <v>377</v>
      </c>
      <c r="C88" s="16" t="s">
        <v>376</v>
      </c>
      <c r="D88" s="18" t="s">
        <v>15</v>
      </c>
      <c r="E88" s="22">
        <v>1000000</v>
      </c>
      <c r="F88" s="23">
        <v>1006.19</v>
      </c>
      <c r="G88" s="24">
        <v>1.6000000000000001E-3</v>
      </c>
    </row>
    <row r="89" spans="1:7" ht="12.95" customHeight="1">
      <c r="A89" s="20" t="s">
        <v>378</v>
      </c>
      <c r="B89" s="21" t="s">
        <v>380</v>
      </c>
      <c r="C89" s="16" t="s">
        <v>379</v>
      </c>
      <c r="D89" s="18" t="s">
        <v>15</v>
      </c>
      <c r="E89" s="22">
        <v>1000000</v>
      </c>
      <c r="F89" s="23">
        <v>1002.32</v>
      </c>
      <c r="G89" s="24">
        <v>1.6000000000000001E-3</v>
      </c>
    </row>
    <row r="90" spans="1:7" ht="12.95" customHeight="1">
      <c r="A90" s="20" t="s">
        <v>381</v>
      </c>
      <c r="B90" s="21" t="s">
        <v>383</v>
      </c>
      <c r="C90" s="16" t="s">
        <v>382</v>
      </c>
      <c r="D90" s="18" t="s">
        <v>15</v>
      </c>
      <c r="E90" s="22">
        <v>500000</v>
      </c>
      <c r="F90" s="23">
        <v>510.95</v>
      </c>
      <c r="G90" s="24">
        <v>8.0000000000000004E-4</v>
      </c>
    </row>
    <row r="91" spans="1:7" ht="12.95" customHeight="1">
      <c r="A91" s="20" t="s">
        <v>384</v>
      </c>
      <c r="B91" s="21" t="s">
        <v>386</v>
      </c>
      <c r="C91" s="16" t="s">
        <v>385</v>
      </c>
      <c r="D91" s="18" t="s">
        <v>15</v>
      </c>
      <c r="E91" s="22">
        <v>500000</v>
      </c>
      <c r="F91" s="23">
        <v>508.94</v>
      </c>
      <c r="G91" s="24">
        <v>8.0000000000000004E-4</v>
      </c>
    </row>
    <row r="92" spans="1:7" ht="12.95" customHeight="1">
      <c r="A92" s="20" t="s">
        <v>387</v>
      </c>
      <c r="B92" s="21" t="s">
        <v>389</v>
      </c>
      <c r="C92" s="16" t="s">
        <v>388</v>
      </c>
      <c r="D92" s="18" t="s">
        <v>15</v>
      </c>
      <c r="E92" s="22">
        <v>500000</v>
      </c>
      <c r="F92" s="23">
        <v>505.35</v>
      </c>
      <c r="G92" s="24">
        <v>8.0000000000000004E-4</v>
      </c>
    </row>
    <row r="93" spans="1:7" ht="12.95" customHeight="1">
      <c r="A93" s="20" t="s">
        <v>390</v>
      </c>
      <c r="B93" s="21" t="s">
        <v>2932</v>
      </c>
      <c r="C93" s="16" t="s">
        <v>391</v>
      </c>
      <c r="D93" s="18" t="s">
        <v>282</v>
      </c>
      <c r="E93" s="22">
        <v>500000</v>
      </c>
      <c r="F93" s="23">
        <v>504.64</v>
      </c>
      <c r="G93" s="24">
        <v>8.0000000000000004E-4</v>
      </c>
    </row>
    <row r="94" spans="1:7" ht="12.95" customHeight="1">
      <c r="A94" s="20" t="s">
        <v>392</v>
      </c>
      <c r="B94" s="21" t="s">
        <v>394</v>
      </c>
      <c r="C94" s="16" t="s">
        <v>393</v>
      </c>
      <c r="D94" s="18" t="s">
        <v>15</v>
      </c>
      <c r="E94" s="22">
        <v>500000</v>
      </c>
      <c r="F94" s="23">
        <v>504.45</v>
      </c>
      <c r="G94" s="24">
        <v>8.0000000000000004E-4</v>
      </c>
    </row>
    <row r="95" spans="1:7" ht="12.95" customHeight="1">
      <c r="A95" s="9"/>
      <c r="B95" s="17" t="s">
        <v>395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20" t="s">
        <v>396</v>
      </c>
      <c r="B96" s="21" t="s">
        <v>398</v>
      </c>
      <c r="C96" s="16" t="s">
        <v>397</v>
      </c>
      <c r="D96" s="18" t="s">
        <v>15</v>
      </c>
      <c r="E96" s="22">
        <v>5000000</v>
      </c>
      <c r="F96" s="23">
        <v>6110.36</v>
      </c>
      <c r="G96" s="24">
        <v>0.01</v>
      </c>
    </row>
    <row r="97" spans="1:7" ht="12.95" customHeight="1">
      <c r="A97" s="20" t="s">
        <v>399</v>
      </c>
      <c r="B97" s="21" t="s">
        <v>401</v>
      </c>
      <c r="C97" s="16" t="s">
        <v>400</v>
      </c>
      <c r="D97" s="18" t="s">
        <v>15</v>
      </c>
      <c r="E97" s="22">
        <v>2000000</v>
      </c>
      <c r="F97" s="23">
        <v>2268.0700000000002</v>
      </c>
      <c r="G97" s="24">
        <v>3.7000000000000002E-3</v>
      </c>
    </row>
    <row r="98" spans="1:7" ht="12.95" customHeight="1">
      <c r="A98" s="9"/>
      <c r="B98" s="26" t="s">
        <v>19</v>
      </c>
      <c r="C98" s="25" t="s">
        <v>2</v>
      </c>
      <c r="D98" s="26" t="s">
        <v>2</v>
      </c>
      <c r="E98" s="26" t="s">
        <v>2</v>
      </c>
      <c r="F98" s="27">
        <v>351601.22</v>
      </c>
      <c r="G98" s="28">
        <v>0.5736</v>
      </c>
    </row>
    <row r="99" spans="1:7" ht="12.95" customHeight="1">
      <c r="A99" s="9"/>
      <c r="B99" s="17" t="s">
        <v>20</v>
      </c>
      <c r="C99" s="16" t="s">
        <v>2</v>
      </c>
      <c r="D99" s="18" t="s">
        <v>2</v>
      </c>
      <c r="E99" s="18" t="s">
        <v>2</v>
      </c>
      <c r="F99" s="18" t="s">
        <v>2</v>
      </c>
      <c r="G99" s="19" t="s">
        <v>2</v>
      </c>
    </row>
    <row r="100" spans="1:7" ht="12.95" customHeight="1">
      <c r="A100" s="9"/>
      <c r="B100" s="17" t="s">
        <v>11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20" t="s">
        <v>402</v>
      </c>
      <c r="B101" s="21" t="s">
        <v>404</v>
      </c>
      <c r="C101" s="16" t="s">
        <v>403</v>
      </c>
      <c r="D101" s="18" t="s">
        <v>282</v>
      </c>
      <c r="E101" s="22">
        <v>11000000</v>
      </c>
      <c r="F101" s="23">
        <v>11038.69</v>
      </c>
      <c r="G101" s="24">
        <v>1.7999999999999999E-2</v>
      </c>
    </row>
    <row r="102" spans="1:7" ht="12.95" customHeight="1">
      <c r="A102" s="20" t="s">
        <v>405</v>
      </c>
      <c r="B102" s="21" t="s">
        <v>407</v>
      </c>
      <c r="C102" s="16" t="s">
        <v>406</v>
      </c>
      <c r="D102" s="18" t="s">
        <v>257</v>
      </c>
      <c r="E102" s="22">
        <v>10000000</v>
      </c>
      <c r="F102" s="23">
        <v>10082.07</v>
      </c>
      <c r="G102" s="24">
        <v>1.6500000000000001E-2</v>
      </c>
    </row>
    <row r="103" spans="1:7" ht="12.95" customHeight="1">
      <c r="A103" s="20" t="s">
        <v>408</v>
      </c>
      <c r="B103" s="21" t="s">
        <v>410</v>
      </c>
      <c r="C103" s="16" t="s">
        <v>409</v>
      </c>
      <c r="D103" s="18" t="s">
        <v>15</v>
      </c>
      <c r="E103" s="22">
        <v>7500000</v>
      </c>
      <c r="F103" s="23">
        <v>7523.76</v>
      </c>
      <c r="G103" s="24">
        <v>1.23E-2</v>
      </c>
    </row>
    <row r="104" spans="1:7" ht="12.95" customHeight="1">
      <c r="A104" s="20" t="s">
        <v>411</v>
      </c>
      <c r="B104" s="21" t="s">
        <v>413</v>
      </c>
      <c r="C104" s="16" t="s">
        <v>412</v>
      </c>
      <c r="D104" s="18" t="s">
        <v>15</v>
      </c>
      <c r="E104" s="22">
        <v>3500000</v>
      </c>
      <c r="F104" s="23">
        <v>3515.23</v>
      </c>
      <c r="G104" s="24">
        <v>5.7000000000000002E-3</v>
      </c>
    </row>
    <row r="105" spans="1:7" ht="12.95" customHeight="1">
      <c r="A105" s="9"/>
      <c r="B105" s="26" t="s">
        <v>19</v>
      </c>
      <c r="C105" s="25" t="s">
        <v>2</v>
      </c>
      <c r="D105" s="26" t="s">
        <v>2</v>
      </c>
      <c r="E105" s="26" t="s">
        <v>2</v>
      </c>
      <c r="F105" s="27">
        <v>32159.75</v>
      </c>
      <c r="G105" s="28">
        <v>5.2499999999999998E-2</v>
      </c>
    </row>
    <row r="106" spans="1:7" ht="12.95" customHeight="1">
      <c r="A106" s="9"/>
      <c r="B106" s="34" t="s">
        <v>2837</v>
      </c>
      <c r="C106" s="33" t="s">
        <v>2</v>
      </c>
      <c r="D106" s="35" t="s">
        <v>2</v>
      </c>
      <c r="E106" s="35" t="s">
        <v>2</v>
      </c>
      <c r="F106" s="35" t="s">
        <v>2</v>
      </c>
      <c r="G106" s="36" t="s">
        <v>2</v>
      </c>
    </row>
    <row r="107" spans="1:7" ht="12.95" customHeight="1">
      <c r="A107" s="37"/>
      <c r="B107" s="39" t="s">
        <v>19</v>
      </c>
      <c r="C107" s="38" t="s">
        <v>2</v>
      </c>
      <c r="D107" s="39" t="s">
        <v>2</v>
      </c>
      <c r="E107" s="39" t="s">
        <v>2</v>
      </c>
      <c r="F107" s="40" t="s">
        <v>21</v>
      </c>
      <c r="G107" s="41" t="s">
        <v>21</v>
      </c>
    </row>
    <row r="108" spans="1:7" ht="12.95" customHeight="1">
      <c r="A108" s="9"/>
      <c r="B108" s="26" t="s">
        <v>22</v>
      </c>
      <c r="C108" s="32" t="s">
        <v>2</v>
      </c>
      <c r="D108" s="29" t="s">
        <v>2</v>
      </c>
      <c r="E108" s="42" t="s">
        <v>2</v>
      </c>
      <c r="F108" s="43">
        <v>383760.97</v>
      </c>
      <c r="G108" s="44">
        <v>0.62609999999999999</v>
      </c>
    </row>
    <row r="109" spans="1:7" ht="12.95" customHeight="1">
      <c r="A109" s="9"/>
      <c r="B109" s="17" t="s">
        <v>23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9"/>
      <c r="B110" s="17" t="s">
        <v>24</v>
      </c>
      <c r="C110" s="16" t="s">
        <v>2</v>
      </c>
      <c r="D110" s="18" t="s">
        <v>2</v>
      </c>
      <c r="E110" s="18" t="s">
        <v>2</v>
      </c>
      <c r="F110" s="18" t="s">
        <v>2</v>
      </c>
      <c r="G110" s="19" t="s">
        <v>2</v>
      </c>
    </row>
    <row r="111" spans="1:7" ht="12.95" customHeight="1">
      <c r="A111" s="20" t="s">
        <v>414</v>
      </c>
      <c r="B111" s="21" t="s">
        <v>35</v>
      </c>
      <c r="C111" s="16" t="s">
        <v>415</v>
      </c>
      <c r="D111" s="18" t="s">
        <v>32</v>
      </c>
      <c r="E111" s="22">
        <v>35000000</v>
      </c>
      <c r="F111" s="23">
        <v>34617.24</v>
      </c>
      <c r="G111" s="24">
        <v>5.6500000000000002E-2</v>
      </c>
    </row>
    <row r="112" spans="1:7" ht="12.95" customHeight="1">
      <c r="A112" s="20" t="s">
        <v>416</v>
      </c>
      <c r="B112" s="21" t="s">
        <v>27</v>
      </c>
      <c r="C112" s="16" t="s">
        <v>417</v>
      </c>
      <c r="D112" s="18" t="s">
        <v>28</v>
      </c>
      <c r="E112" s="22">
        <v>10000000</v>
      </c>
      <c r="F112" s="23">
        <v>9737.0300000000007</v>
      </c>
      <c r="G112" s="24">
        <v>1.5900000000000001E-2</v>
      </c>
    </row>
    <row r="113" spans="1:7" ht="12.95" customHeight="1">
      <c r="A113" s="20" t="s">
        <v>418</v>
      </c>
      <c r="B113" s="21" t="s">
        <v>59</v>
      </c>
      <c r="C113" s="16" t="s">
        <v>419</v>
      </c>
      <c r="D113" s="18" t="s">
        <v>32</v>
      </c>
      <c r="E113" s="22">
        <v>7500000</v>
      </c>
      <c r="F113" s="23">
        <v>7333.61</v>
      </c>
      <c r="G113" s="24">
        <v>1.2E-2</v>
      </c>
    </row>
    <row r="114" spans="1:7" ht="12.95" customHeight="1">
      <c r="A114" s="20" t="s">
        <v>25</v>
      </c>
      <c r="B114" s="21" t="s">
        <v>27</v>
      </c>
      <c r="C114" s="16" t="s">
        <v>26</v>
      </c>
      <c r="D114" s="18" t="s">
        <v>28</v>
      </c>
      <c r="E114" s="22">
        <v>3500000</v>
      </c>
      <c r="F114" s="23">
        <v>3458.86</v>
      </c>
      <c r="G114" s="24">
        <v>5.5999999999999999E-3</v>
      </c>
    </row>
    <row r="115" spans="1:7" ht="12.95" customHeight="1">
      <c r="A115" s="9"/>
      <c r="B115" s="17" t="s">
        <v>41</v>
      </c>
      <c r="C115" s="16" t="s">
        <v>2</v>
      </c>
      <c r="D115" s="18" t="s">
        <v>2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20" t="s">
        <v>422</v>
      </c>
      <c r="B116" s="21" t="s">
        <v>424</v>
      </c>
      <c r="C116" s="16" t="s">
        <v>423</v>
      </c>
      <c r="D116" s="18" t="s">
        <v>28</v>
      </c>
      <c r="E116" s="22">
        <v>25000000</v>
      </c>
      <c r="F116" s="23">
        <v>24675.5</v>
      </c>
      <c r="G116" s="24">
        <v>4.0300000000000002E-2</v>
      </c>
    </row>
    <row r="117" spans="1:7" ht="12.95" customHeight="1">
      <c r="A117" s="20" t="s">
        <v>425</v>
      </c>
      <c r="B117" s="21" t="s">
        <v>427</v>
      </c>
      <c r="C117" s="16" t="s">
        <v>426</v>
      </c>
      <c r="D117" s="18" t="s">
        <v>32</v>
      </c>
      <c r="E117" s="22">
        <v>12500000</v>
      </c>
      <c r="F117" s="23">
        <v>12158.9</v>
      </c>
      <c r="G117" s="24">
        <v>1.9800000000000002E-2</v>
      </c>
    </row>
    <row r="118" spans="1:7" ht="12.95" customHeight="1">
      <c r="A118" s="20" t="s">
        <v>428</v>
      </c>
      <c r="B118" s="21" t="s">
        <v>109</v>
      </c>
      <c r="C118" s="16" t="s">
        <v>429</v>
      </c>
      <c r="D118" s="18" t="s">
        <v>32</v>
      </c>
      <c r="E118" s="22">
        <v>10000000</v>
      </c>
      <c r="F118" s="23">
        <v>9936.89</v>
      </c>
      <c r="G118" s="24">
        <v>1.6199999999999999E-2</v>
      </c>
    </row>
    <row r="119" spans="1:7" ht="12.95" customHeight="1">
      <c r="A119" s="20" t="s">
        <v>430</v>
      </c>
      <c r="B119" s="21" t="s">
        <v>109</v>
      </c>
      <c r="C119" s="16" t="s">
        <v>431</v>
      </c>
      <c r="D119" s="18" t="s">
        <v>32</v>
      </c>
      <c r="E119" s="22">
        <v>10000000</v>
      </c>
      <c r="F119" s="23">
        <v>9931.77</v>
      </c>
      <c r="G119" s="24">
        <v>1.6199999999999999E-2</v>
      </c>
    </row>
    <row r="120" spans="1:7" ht="12.95" customHeight="1">
      <c r="A120" s="20" t="s">
        <v>432</v>
      </c>
      <c r="B120" s="21" t="s">
        <v>109</v>
      </c>
      <c r="C120" s="16" t="s">
        <v>433</v>
      </c>
      <c r="D120" s="18" t="s">
        <v>32</v>
      </c>
      <c r="E120" s="22">
        <v>10000000</v>
      </c>
      <c r="F120" s="23">
        <v>9926.66</v>
      </c>
      <c r="G120" s="24">
        <v>1.6199999999999999E-2</v>
      </c>
    </row>
    <row r="121" spans="1:7" ht="12.95" customHeight="1">
      <c r="A121" s="20" t="s">
        <v>434</v>
      </c>
      <c r="B121" s="21" t="s">
        <v>109</v>
      </c>
      <c r="C121" s="16" t="s">
        <v>435</v>
      </c>
      <c r="D121" s="18" t="s">
        <v>32</v>
      </c>
      <c r="E121" s="22">
        <v>10000000</v>
      </c>
      <c r="F121" s="23">
        <v>9912.67</v>
      </c>
      <c r="G121" s="24">
        <v>1.6199999999999999E-2</v>
      </c>
    </row>
    <row r="122" spans="1:7" ht="12.95" customHeight="1">
      <c r="A122" s="20" t="s">
        <v>436</v>
      </c>
      <c r="B122" s="21" t="s">
        <v>427</v>
      </c>
      <c r="C122" s="16" t="s">
        <v>437</v>
      </c>
      <c r="D122" s="18" t="s">
        <v>32</v>
      </c>
      <c r="E122" s="22">
        <v>10000000</v>
      </c>
      <c r="F122" s="23">
        <v>9870.9</v>
      </c>
      <c r="G122" s="24">
        <v>1.61E-2</v>
      </c>
    </row>
    <row r="123" spans="1:7" ht="12.95" customHeight="1">
      <c r="A123" s="20" t="s">
        <v>438</v>
      </c>
      <c r="B123" s="21" t="s">
        <v>440</v>
      </c>
      <c r="C123" s="16" t="s">
        <v>439</v>
      </c>
      <c r="D123" s="18" t="s">
        <v>28</v>
      </c>
      <c r="E123" s="22">
        <v>10000000</v>
      </c>
      <c r="F123" s="23">
        <v>9773.0499999999993</v>
      </c>
      <c r="G123" s="24">
        <v>1.5900000000000001E-2</v>
      </c>
    </row>
    <row r="124" spans="1:7" ht="12.95" customHeight="1">
      <c r="A124" s="20" t="s">
        <v>441</v>
      </c>
      <c r="B124" s="21" t="s">
        <v>440</v>
      </c>
      <c r="C124" s="16" t="s">
        <v>442</v>
      </c>
      <c r="D124" s="18" t="s">
        <v>28</v>
      </c>
      <c r="E124" s="22">
        <v>10000000</v>
      </c>
      <c r="F124" s="23">
        <v>9733.6</v>
      </c>
      <c r="G124" s="24">
        <v>1.5900000000000001E-2</v>
      </c>
    </row>
    <row r="125" spans="1:7" ht="12.95" customHeight="1">
      <c r="A125" s="20" t="s">
        <v>443</v>
      </c>
      <c r="B125" s="21" t="s">
        <v>445</v>
      </c>
      <c r="C125" s="16" t="s">
        <v>444</v>
      </c>
      <c r="D125" s="18" t="s">
        <v>28</v>
      </c>
      <c r="E125" s="22">
        <v>7500000</v>
      </c>
      <c r="F125" s="23">
        <v>7146.25</v>
      </c>
      <c r="G125" s="24">
        <v>1.17E-2</v>
      </c>
    </row>
    <row r="126" spans="1:7" ht="12.95" customHeight="1">
      <c r="A126" s="20" t="s">
        <v>446</v>
      </c>
      <c r="B126" s="21" t="s">
        <v>445</v>
      </c>
      <c r="C126" s="16" t="s">
        <v>447</v>
      </c>
      <c r="D126" s="18" t="s">
        <v>28</v>
      </c>
      <c r="E126" s="22">
        <v>6500000</v>
      </c>
      <c r="F126" s="23">
        <v>6339.57</v>
      </c>
      <c r="G126" s="24">
        <v>1.03E-2</v>
      </c>
    </row>
    <row r="127" spans="1:7" ht="12.95" customHeight="1">
      <c r="A127" s="20" t="s">
        <v>448</v>
      </c>
      <c r="B127" s="21" t="s">
        <v>450</v>
      </c>
      <c r="C127" s="16" t="s">
        <v>449</v>
      </c>
      <c r="D127" s="18" t="s">
        <v>28</v>
      </c>
      <c r="E127" s="22">
        <v>5000000</v>
      </c>
      <c r="F127" s="23">
        <v>4751.84</v>
      </c>
      <c r="G127" s="24">
        <v>7.7999999999999996E-3</v>
      </c>
    </row>
    <row r="128" spans="1:7" ht="12.95" customHeight="1">
      <c r="A128" s="20" t="s">
        <v>451</v>
      </c>
      <c r="B128" s="21" t="s">
        <v>453</v>
      </c>
      <c r="C128" s="16" t="s">
        <v>452</v>
      </c>
      <c r="D128" s="18" t="s">
        <v>28</v>
      </c>
      <c r="E128" s="22">
        <v>5000000</v>
      </c>
      <c r="F128" s="23">
        <v>4740.54</v>
      </c>
      <c r="G128" s="24">
        <v>7.7000000000000002E-3</v>
      </c>
    </row>
    <row r="129" spans="1:7" ht="12.95" customHeight="1">
      <c r="A129" s="20" t="s">
        <v>57</v>
      </c>
      <c r="B129" s="21" t="s">
        <v>59</v>
      </c>
      <c r="C129" s="16" t="s">
        <v>58</v>
      </c>
      <c r="D129" s="18" t="s">
        <v>32</v>
      </c>
      <c r="E129" s="22">
        <v>2500000</v>
      </c>
      <c r="F129" s="23">
        <v>2475.1</v>
      </c>
      <c r="G129" s="24">
        <v>4.0000000000000001E-3</v>
      </c>
    </row>
    <row r="130" spans="1:7" ht="12.95" customHeight="1">
      <c r="A130" s="20" t="s">
        <v>454</v>
      </c>
      <c r="B130" s="21" t="s">
        <v>445</v>
      </c>
      <c r="C130" s="16" t="s">
        <v>455</v>
      </c>
      <c r="D130" s="18" t="s">
        <v>28</v>
      </c>
      <c r="E130" s="22">
        <v>2500000</v>
      </c>
      <c r="F130" s="23">
        <v>2429.54</v>
      </c>
      <c r="G130" s="24">
        <v>4.0000000000000001E-3</v>
      </c>
    </row>
    <row r="131" spans="1:7" ht="12.95" customHeight="1">
      <c r="A131" s="9"/>
      <c r="B131" s="17" t="s">
        <v>420</v>
      </c>
      <c r="C131" s="16" t="s">
        <v>2</v>
      </c>
      <c r="D131" s="18" t="s">
        <v>2</v>
      </c>
      <c r="E131" s="18" t="s">
        <v>2</v>
      </c>
      <c r="F131" s="18" t="s">
        <v>2</v>
      </c>
      <c r="G131" s="19" t="s">
        <v>2</v>
      </c>
    </row>
    <row r="132" spans="1:7" ht="12.95" customHeight="1">
      <c r="A132" s="10" t="s">
        <v>2</v>
      </c>
      <c r="B132" s="21" t="s">
        <v>421</v>
      </c>
      <c r="C132" s="16" t="s">
        <v>2</v>
      </c>
      <c r="D132" s="18" t="s">
        <v>2</v>
      </c>
      <c r="E132" s="46" t="s">
        <v>2</v>
      </c>
      <c r="F132" s="23">
        <v>25705.97</v>
      </c>
      <c r="G132" s="24">
        <v>4.2000000000000003E-2</v>
      </c>
    </row>
    <row r="133" spans="1:7" ht="12.95" customHeight="1">
      <c r="A133" s="9"/>
      <c r="B133" s="26" t="s">
        <v>22</v>
      </c>
      <c r="C133" s="32" t="s">
        <v>2</v>
      </c>
      <c r="D133" s="29" t="s">
        <v>2</v>
      </c>
      <c r="E133" s="42" t="s">
        <v>2</v>
      </c>
      <c r="F133" s="43">
        <v>214655.49</v>
      </c>
      <c r="G133" s="44">
        <v>0.3503</v>
      </c>
    </row>
    <row r="134" spans="1:7" ht="12.95" customHeight="1">
      <c r="A134" s="9"/>
      <c r="B134" s="26" t="s">
        <v>170</v>
      </c>
      <c r="C134" s="32" t="s">
        <v>2</v>
      </c>
      <c r="D134" s="29" t="s">
        <v>2</v>
      </c>
      <c r="E134" s="18" t="s">
        <v>2</v>
      </c>
      <c r="F134" s="43">
        <v>14351.940359300002</v>
      </c>
      <c r="G134" s="44">
        <f>F134/$F$135</f>
        <v>2.3421475962018712E-2</v>
      </c>
    </row>
    <row r="135" spans="1:7" ht="12.95" customHeight="1" thickBot="1">
      <c r="A135" s="9"/>
      <c r="B135" s="48" t="s">
        <v>171</v>
      </c>
      <c r="C135" s="47" t="s">
        <v>2</v>
      </c>
      <c r="D135" s="49" t="s">
        <v>2</v>
      </c>
      <c r="E135" s="49" t="s">
        <v>2</v>
      </c>
      <c r="F135" s="50">
        <v>612768.40035929997</v>
      </c>
      <c r="G135" s="51">
        <v>1</v>
      </c>
    </row>
    <row r="136" spans="1:7" ht="12.95" customHeight="1">
      <c r="A136" s="9"/>
      <c r="B136" s="10" t="s">
        <v>2</v>
      </c>
      <c r="C136" s="9"/>
      <c r="D136" s="9"/>
      <c r="E136" s="9"/>
      <c r="F136" s="9"/>
      <c r="G136" s="9"/>
    </row>
    <row r="137" spans="1:7" ht="12.95" customHeight="1">
      <c r="A137" s="9"/>
      <c r="B137" s="52" t="s">
        <v>2</v>
      </c>
      <c r="C137" s="9"/>
      <c r="D137" s="9"/>
      <c r="E137" s="9"/>
      <c r="F137" s="9"/>
      <c r="G137" s="9"/>
    </row>
    <row r="138" spans="1:7" ht="12.95" customHeight="1">
      <c r="A138" s="9"/>
      <c r="B138" s="52" t="s">
        <v>172</v>
      </c>
      <c r="C138" s="9"/>
      <c r="D138" s="9"/>
      <c r="E138" s="9"/>
      <c r="F138" s="9"/>
      <c r="G138" s="9"/>
    </row>
    <row r="139" spans="1:7" ht="12.95" customHeight="1">
      <c r="A139" s="9"/>
      <c r="B139" s="52" t="s">
        <v>173</v>
      </c>
      <c r="C139" s="9"/>
      <c r="D139" s="9"/>
      <c r="E139" s="9"/>
      <c r="F139" s="9"/>
      <c r="G139" s="9"/>
    </row>
    <row r="140" spans="1:7" ht="26.1" customHeight="1">
      <c r="A140" s="9"/>
      <c r="B140" s="62"/>
      <c r="C140" s="9"/>
      <c r="E140" s="9"/>
      <c r="F140" s="9"/>
      <c r="G140" s="9"/>
    </row>
    <row r="141" spans="1:7" ht="12.95" customHeight="1">
      <c r="A141" s="9"/>
      <c r="B141" s="52" t="s">
        <v>2</v>
      </c>
      <c r="C141" s="9"/>
      <c r="D141" s="9"/>
      <c r="E141" s="9"/>
      <c r="F141" s="9"/>
      <c r="G1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7" style="2" bestFit="1" customWidth="1"/>
    <col min="2" max="2" width="55.140625" style="2" bestFit="1" customWidth="1"/>
    <col min="3" max="3" width="13.28515625" style="2" bestFit="1" customWidth="1"/>
    <col min="4" max="4" width="14.140625" style="2" bestFit="1" customWidth="1"/>
    <col min="5" max="5" width="13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All Seasons Bond Fund (ASBF)</v>
      </c>
      <c r="C4" s="79"/>
      <c r="D4" s="79"/>
      <c r="E4" s="79"/>
      <c r="F4" s="79"/>
      <c r="G4" s="79"/>
    </row>
    <row r="5" spans="1:7" s="8" customFormat="1" ht="15.95" customHeight="1">
      <c r="A5" s="63" t="s">
        <v>2213</v>
      </c>
      <c r="B5" s="64" t="s">
        <v>2856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2214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2215</v>
      </c>
      <c r="B10" s="21" t="s">
        <v>2940</v>
      </c>
      <c r="C10" s="16" t="s">
        <v>2216</v>
      </c>
      <c r="D10" s="18" t="s">
        <v>2</v>
      </c>
      <c r="E10" s="53">
        <v>38033959.226000004</v>
      </c>
      <c r="F10" s="23">
        <v>10146.74</v>
      </c>
      <c r="G10" s="24">
        <v>0.5776</v>
      </c>
    </row>
    <row r="11" spans="1:7" ht="12.95" customHeight="1">
      <c r="A11" s="20" t="s">
        <v>2217</v>
      </c>
      <c r="B11" s="21" t="s">
        <v>2941</v>
      </c>
      <c r="C11" s="16" t="s">
        <v>2218</v>
      </c>
      <c r="D11" s="18" t="s">
        <v>2</v>
      </c>
      <c r="E11" s="53">
        <v>29437991.881999999</v>
      </c>
      <c r="F11" s="23">
        <v>7365.03</v>
      </c>
      <c r="G11" s="24">
        <v>0.41920000000000002</v>
      </c>
    </row>
    <row r="12" spans="1:7" ht="12.95" customHeight="1">
      <c r="A12" s="20" t="s">
        <v>2219</v>
      </c>
      <c r="B12" s="21" t="s">
        <v>2942</v>
      </c>
      <c r="C12" s="16" t="s">
        <v>2220</v>
      </c>
      <c r="D12" s="18" t="s">
        <v>2</v>
      </c>
      <c r="E12" s="53">
        <v>155680.351</v>
      </c>
      <c r="F12" s="23">
        <v>55.46</v>
      </c>
      <c r="G12" s="24">
        <v>3.2000000000000002E-3</v>
      </c>
    </row>
    <row r="13" spans="1:7" ht="12.95" customHeight="1">
      <c r="A13" s="9"/>
      <c r="B13" s="26" t="s">
        <v>22</v>
      </c>
      <c r="C13" s="32" t="s">
        <v>2</v>
      </c>
      <c r="D13" s="29" t="s">
        <v>2</v>
      </c>
      <c r="E13" s="42" t="s">
        <v>2</v>
      </c>
      <c r="F13" s="43">
        <v>17567.23</v>
      </c>
      <c r="G13" s="44">
        <v>1</v>
      </c>
    </row>
    <row r="14" spans="1:7" ht="12.95" customHeight="1">
      <c r="A14" s="9"/>
      <c r="B14" s="26" t="s">
        <v>170</v>
      </c>
      <c r="C14" s="32" t="s">
        <v>2</v>
      </c>
      <c r="D14" s="29" t="s">
        <v>2</v>
      </c>
      <c r="E14" s="18" t="s">
        <v>2</v>
      </c>
      <c r="F14" s="43">
        <v>1.18</v>
      </c>
      <c r="G14" s="74" t="s">
        <v>2888</v>
      </c>
    </row>
    <row r="15" spans="1:7" ht="12.95" customHeight="1" thickBot="1">
      <c r="A15" s="9"/>
      <c r="B15" s="48" t="s">
        <v>171</v>
      </c>
      <c r="C15" s="47" t="s">
        <v>2</v>
      </c>
      <c r="D15" s="49" t="s">
        <v>2</v>
      </c>
      <c r="E15" s="49" t="s">
        <v>2</v>
      </c>
      <c r="F15" s="50">
        <v>17568.412634299999</v>
      </c>
      <c r="G15" s="51">
        <v>1</v>
      </c>
    </row>
    <row r="16" spans="1:7" ht="12.95" customHeight="1">
      <c r="A16" s="9"/>
      <c r="B16" s="10" t="s">
        <v>2</v>
      </c>
      <c r="C16" s="9"/>
      <c r="D16" s="9"/>
      <c r="E16" s="9"/>
      <c r="F16" s="9"/>
      <c r="G16" s="9"/>
    </row>
    <row r="17" spans="1:7" ht="12.95" customHeight="1">
      <c r="A17" s="9"/>
      <c r="B17" s="52" t="s">
        <v>2</v>
      </c>
      <c r="C17" s="9"/>
      <c r="D17" s="9"/>
      <c r="E17" s="9"/>
      <c r="F17" s="9"/>
      <c r="G17" s="9"/>
    </row>
    <row r="18" spans="1:7" ht="12.95" customHeight="1">
      <c r="A18" s="9"/>
      <c r="B18" s="52" t="s">
        <v>173</v>
      </c>
      <c r="C18" s="9"/>
      <c r="D18" s="9"/>
      <c r="E18" s="9"/>
      <c r="F18" s="9"/>
      <c r="G18" s="9"/>
    </row>
    <row r="19" spans="1:7" ht="26.1" customHeight="1">
      <c r="A19" s="9"/>
      <c r="B19" s="62"/>
      <c r="C19" s="9"/>
      <c r="E19" s="9"/>
      <c r="F19" s="9"/>
      <c r="G19" s="9"/>
    </row>
    <row r="20" spans="1:7" ht="12.95" customHeight="1">
      <c r="A20" s="9"/>
      <c r="B20" s="52" t="s">
        <v>2</v>
      </c>
      <c r="C20" s="9"/>
      <c r="D20" s="9"/>
      <c r="E20" s="9"/>
      <c r="F20" s="9"/>
      <c r="G2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108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Monthly Income Plan (IDFC-MIP)</v>
      </c>
      <c r="C4" s="79"/>
      <c r="D4" s="79"/>
      <c r="E4" s="79"/>
      <c r="F4" s="79"/>
      <c r="G4" s="79"/>
    </row>
    <row r="5" spans="1:7" s="8" customFormat="1" ht="15.95" customHeight="1">
      <c r="A5" s="63" t="s">
        <v>2221</v>
      </c>
      <c r="B5" s="64" t="s">
        <v>2857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20000</v>
      </c>
      <c r="F11" s="23">
        <v>361.14</v>
      </c>
      <c r="G11" s="24">
        <v>1.38E-2</v>
      </c>
    </row>
    <row r="12" spans="1:7" ht="12.95" customHeight="1">
      <c r="A12" s="20" t="s">
        <v>1009</v>
      </c>
      <c r="B12" s="21" t="s">
        <v>1011</v>
      </c>
      <c r="C12" s="16" t="s">
        <v>1010</v>
      </c>
      <c r="D12" s="18" t="s">
        <v>1004</v>
      </c>
      <c r="E12" s="22">
        <v>104000</v>
      </c>
      <c r="F12" s="23">
        <v>287.66000000000003</v>
      </c>
      <c r="G12" s="24">
        <v>1.0999999999999999E-2</v>
      </c>
    </row>
    <row r="13" spans="1:7" ht="12.95" customHeight="1">
      <c r="A13" s="20" t="s">
        <v>1060</v>
      </c>
      <c r="B13" s="21" t="s">
        <v>1062</v>
      </c>
      <c r="C13" s="16" t="s">
        <v>1061</v>
      </c>
      <c r="D13" s="18" t="s">
        <v>1040</v>
      </c>
      <c r="E13" s="22">
        <v>3400</v>
      </c>
      <c r="F13" s="23">
        <v>271.26</v>
      </c>
      <c r="G13" s="24">
        <v>1.04E-2</v>
      </c>
    </row>
    <row r="14" spans="1:7" ht="12.95" customHeight="1">
      <c r="A14" s="20" t="s">
        <v>1023</v>
      </c>
      <c r="B14" s="21" t="s">
        <v>1025</v>
      </c>
      <c r="C14" s="16" t="s">
        <v>1024</v>
      </c>
      <c r="D14" s="18" t="s">
        <v>1004</v>
      </c>
      <c r="E14" s="22">
        <v>22000</v>
      </c>
      <c r="F14" s="23">
        <v>220.5</v>
      </c>
      <c r="G14" s="24">
        <v>8.3999999999999995E-3</v>
      </c>
    </row>
    <row r="15" spans="1:7" ht="12.95" customHeight="1">
      <c r="A15" s="20" t="s">
        <v>1070</v>
      </c>
      <c r="B15" s="21" t="s">
        <v>1072</v>
      </c>
      <c r="C15" s="16" t="s">
        <v>1071</v>
      </c>
      <c r="D15" s="18" t="s">
        <v>1073</v>
      </c>
      <c r="E15" s="22">
        <v>28000</v>
      </c>
      <c r="F15" s="23">
        <v>218.65</v>
      </c>
      <c r="G15" s="24">
        <v>8.3999999999999995E-3</v>
      </c>
    </row>
    <row r="16" spans="1:7" ht="12.95" customHeight="1">
      <c r="A16" s="20" t="s">
        <v>1115</v>
      </c>
      <c r="B16" s="21" t="s">
        <v>1117</v>
      </c>
      <c r="C16" s="16" t="s">
        <v>1116</v>
      </c>
      <c r="D16" s="18" t="s">
        <v>1118</v>
      </c>
      <c r="E16" s="22">
        <v>120000</v>
      </c>
      <c r="F16" s="23">
        <v>205.14</v>
      </c>
      <c r="G16" s="24">
        <v>7.9000000000000008E-3</v>
      </c>
    </row>
    <row r="17" spans="1:7" ht="12.95" customHeight="1">
      <c r="A17" s="20" t="s">
        <v>1955</v>
      </c>
      <c r="B17" s="21" t="s">
        <v>1957</v>
      </c>
      <c r="C17" s="16" t="s">
        <v>1956</v>
      </c>
      <c r="D17" s="18" t="s">
        <v>1066</v>
      </c>
      <c r="E17" s="22">
        <v>54000</v>
      </c>
      <c r="F17" s="23">
        <v>183.01</v>
      </c>
      <c r="G17" s="24">
        <v>7.0000000000000001E-3</v>
      </c>
    </row>
    <row r="18" spans="1:7" ht="12.95" customHeight="1">
      <c r="A18" s="20" t="s">
        <v>1990</v>
      </c>
      <c r="B18" s="21" t="s">
        <v>1992</v>
      </c>
      <c r="C18" s="16" t="s">
        <v>1991</v>
      </c>
      <c r="D18" s="18" t="s">
        <v>1000</v>
      </c>
      <c r="E18" s="22">
        <v>52000</v>
      </c>
      <c r="F18" s="23">
        <v>175.6</v>
      </c>
      <c r="G18" s="24">
        <v>6.7000000000000002E-3</v>
      </c>
    </row>
    <row r="19" spans="1:7" ht="12.95" customHeight="1">
      <c r="A19" s="20" t="s">
        <v>1879</v>
      </c>
      <c r="B19" s="21" t="s">
        <v>1881</v>
      </c>
      <c r="C19" s="16" t="s">
        <v>1880</v>
      </c>
      <c r="D19" s="18" t="s">
        <v>1342</v>
      </c>
      <c r="E19" s="22">
        <v>40000</v>
      </c>
      <c r="F19" s="23">
        <v>172.84</v>
      </c>
      <c r="G19" s="24">
        <v>6.6E-3</v>
      </c>
    </row>
    <row r="20" spans="1:7" ht="12.95" customHeight="1">
      <c r="A20" s="20" t="s">
        <v>1215</v>
      </c>
      <c r="B20" s="21" t="s">
        <v>1217</v>
      </c>
      <c r="C20" s="16" t="s">
        <v>1216</v>
      </c>
      <c r="D20" s="18" t="s">
        <v>1179</v>
      </c>
      <c r="E20" s="22">
        <v>12000</v>
      </c>
      <c r="F20" s="23">
        <v>137.05000000000001</v>
      </c>
      <c r="G20" s="24">
        <v>5.1999999999999998E-3</v>
      </c>
    </row>
    <row r="21" spans="1:7" ht="12.95" customHeight="1">
      <c r="A21" s="20" t="s">
        <v>1001</v>
      </c>
      <c r="B21" s="21" t="s">
        <v>1003</v>
      </c>
      <c r="C21" s="16" t="s">
        <v>1002</v>
      </c>
      <c r="D21" s="18" t="s">
        <v>1004</v>
      </c>
      <c r="E21" s="22">
        <v>50000</v>
      </c>
      <c r="F21" s="23">
        <v>126.93</v>
      </c>
      <c r="G21" s="24">
        <v>4.8999999999999998E-3</v>
      </c>
    </row>
    <row r="22" spans="1:7" ht="12.95" customHeight="1">
      <c r="A22" s="20" t="s">
        <v>1836</v>
      </c>
      <c r="B22" s="21" t="s">
        <v>1838</v>
      </c>
      <c r="C22" s="16" t="s">
        <v>1837</v>
      </c>
      <c r="D22" s="18" t="s">
        <v>1132</v>
      </c>
      <c r="E22" s="22">
        <v>200</v>
      </c>
      <c r="F22" s="23">
        <v>126.01</v>
      </c>
      <c r="G22" s="24">
        <v>4.7999999999999996E-3</v>
      </c>
    </row>
    <row r="23" spans="1:7" ht="12.95" customHeight="1">
      <c r="A23" s="20" t="s">
        <v>993</v>
      </c>
      <c r="B23" s="21" t="s">
        <v>995</v>
      </c>
      <c r="C23" s="16" t="s">
        <v>994</v>
      </c>
      <c r="D23" s="18" t="s">
        <v>996</v>
      </c>
      <c r="E23" s="22">
        <v>14000</v>
      </c>
      <c r="F23" s="23">
        <v>125.99</v>
      </c>
      <c r="G23" s="24">
        <v>4.7999999999999996E-3</v>
      </c>
    </row>
    <row r="24" spans="1:7" ht="12.95" customHeight="1">
      <c r="A24" s="20" t="s">
        <v>1142</v>
      </c>
      <c r="B24" s="21" t="s">
        <v>1144</v>
      </c>
      <c r="C24" s="16" t="s">
        <v>1143</v>
      </c>
      <c r="D24" s="18" t="s">
        <v>1004</v>
      </c>
      <c r="E24" s="22">
        <v>24000</v>
      </c>
      <c r="F24" s="23">
        <v>122.2</v>
      </c>
      <c r="G24" s="24">
        <v>4.7000000000000002E-3</v>
      </c>
    </row>
    <row r="25" spans="1:7" ht="12.95" customHeight="1">
      <c r="A25" s="20" t="s">
        <v>2015</v>
      </c>
      <c r="B25" s="21" t="s">
        <v>2017</v>
      </c>
      <c r="C25" s="16" t="s">
        <v>2016</v>
      </c>
      <c r="D25" s="18" t="s">
        <v>1332</v>
      </c>
      <c r="E25" s="22">
        <v>2400</v>
      </c>
      <c r="F25" s="23">
        <v>117.36</v>
      </c>
      <c r="G25" s="24">
        <v>4.4999999999999997E-3</v>
      </c>
    </row>
    <row r="26" spans="1:7" ht="12.95" customHeight="1">
      <c r="A26" s="20" t="s">
        <v>1054</v>
      </c>
      <c r="B26" s="21" t="s">
        <v>1056</v>
      </c>
      <c r="C26" s="16" t="s">
        <v>1055</v>
      </c>
      <c r="D26" s="18" t="s">
        <v>1040</v>
      </c>
      <c r="E26" s="22">
        <v>28000</v>
      </c>
      <c r="F26" s="23">
        <v>112.42</v>
      </c>
      <c r="G26" s="24">
        <v>4.3E-3</v>
      </c>
    </row>
    <row r="27" spans="1:7" ht="12.95" customHeight="1">
      <c r="A27" s="20" t="s">
        <v>1894</v>
      </c>
      <c r="B27" s="21" t="s">
        <v>1896</v>
      </c>
      <c r="C27" s="16" t="s">
        <v>1895</v>
      </c>
      <c r="D27" s="18" t="s">
        <v>1015</v>
      </c>
      <c r="E27" s="22">
        <v>74000</v>
      </c>
      <c r="F27" s="23">
        <v>112.3</v>
      </c>
      <c r="G27" s="24">
        <v>4.3E-3</v>
      </c>
    </row>
    <row r="28" spans="1:7" ht="12.95" customHeight="1">
      <c r="A28" s="20" t="s">
        <v>1891</v>
      </c>
      <c r="B28" s="21" t="s">
        <v>1893</v>
      </c>
      <c r="C28" s="16" t="s">
        <v>1892</v>
      </c>
      <c r="D28" s="18" t="s">
        <v>1033</v>
      </c>
      <c r="E28" s="22">
        <v>20000</v>
      </c>
      <c r="F28" s="23">
        <v>112.2</v>
      </c>
      <c r="G28" s="24">
        <v>4.3E-3</v>
      </c>
    </row>
    <row r="29" spans="1:7" ht="12.95" customHeight="1">
      <c r="A29" s="20" t="s">
        <v>1961</v>
      </c>
      <c r="B29" s="21" t="s">
        <v>1963</v>
      </c>
      <c r="C29" s="16" t="s">
        <v>1962</v>
      </c>
      <c r="D29" s="18" t="s">
        <v>1160</v>
      </c>
      <c r="E29" s="22">
        <v>70000</v>
      </c>
      <c r="F29" s="23">
        <v>111.16</v>
      </c>
      <c r="G29" s="24">
        <v>4.3E-3</v>
      </c>
    </row>
    <row r="30" spans="1:7" ht="12.95" customHeight="1">
      <c r="A30" s="20" t="s">
        <v>2012</v>
      </c>
      <c r="B30" s="21" t="s">
        <v>2014</v>
      </c>
      <c r="C30" s="16" t="s">
        <v>2013</v>
      </c>
      <c r="D30" s="18" t="s">
        <v>1019</v>
      </c>
      <c r="E30" s="22">
        <v>80000</v>
      </c>
      <c r="F30" s="23">
        <v>110.52</v>
      </c>
      <c r="G30" s="24">
        <v>4.1999999999999997E-3</v>
      </c>
    </row>
    <row r="31" spans="1:7" ht="12.95" customHeight="1">
      <c r="A31" s="20" t="s">
        <v>1912</v>
      </c>
      <c r="B31" s="21" t="s">
        <v>1914</v>
      </c>
      <c r="C31" s="16" t="s">
        <v>1913</v>
      </c>
      <c r="D31" s="18" t="s">
        <v>1875</v>
      </c>
      <c r="E31" s="22">
        <v>58000</v>
      </c>
      <c r="F31" s="23">
        <v>100.34</v>
      </c>
      <c r="G31" s="24">
        <v>3.8E-3</v>
      </c>
    </row>
    <row r="32" spans="1:7" ht="12.95" customHeight="1">
      <c r="A32" s="20" t="s">
        <v>1281</v>
      </c>
      <c r="B32" s="21" t="s">
        <v>1283</v>
      </c>
      <c r="C32" s="16" t="s">
        <v>1282</v>
      </c>
      <c r="D32" s="18" t="s">
        <v>1008</v>
      </c>
      <c r="E32" s="22">
        <v>14000</v>
      </c>
      <c r="F32" s="23">
        <v>91.36</v>
      </c>
      <c r="G32" s="24">
        <v>3.5000000000000001E-3</v>
      </c>
    </row>
    <row r="33" spans="1:7" ht="12.95" customHeight="1">
      <c r="A33" s="20" t="s">
        <v>1419</v>
      </c>
      <c r="B33" s="21" t="s">
        <v>1421</v>
      </c>
      <c r="C33" s="16" t="s">
        <v>1420</v>
      </c>
      <c r="D33" s="18" t="s">
        <v>1033</v>
      </c>
      <c r="E33" s="22">
        <v>8000</v>
      </c>
      <c r="F33" s="23">
        <v>90.72</v>
      </c>
      <c r="G33" s="24">
        <v>3.5000000000000001E-3</v>
      </c>
    </row>
    <row r="34" spans="1:7" ht="12.95" customHeight="1">
      <c r="A34" s="20" t="s">
        <v>1967</v>
      </c>
      <c r="B34" s="21" t="s">
        <v>1969</v>
      </c>
      <c r="C34" s="16" t="s">
        <v>1968</v>
      </c>
      <c r="D34" s="18" t="s">
        <v>1258</v>
      </c>
      <c r="E34" s="22">
        <v>24000</v>
      </c>
      <c r="F34" s="23">
        <v>87.18</v>
      </c>
      <c r="G34" s="24">
        <v>3.3E-3</v>
      </c>
    </row>
    <row r="35" spans="1:7" ht="12.95" customHeight="1">
      <c r="A35" s="20" t="s">
        <v>2058</v>
      </c>
      <c r="B35" s="21" t="s">
        <v>2060</v>
      </c>
      <c r="C35" s="16" t="s">
        <v>2059</v>
      </c>
      <c r="D35" s="18" t="s">
        <v>1000</v>
      </c>
      <c r="E35" s="22">
        <v>10800</v>
      </c>
      <c r="F35" s="23">
        <v>85</v>
      </c>
      <c r="G35" s="24">
        <v>3.3E-3</v>
      </c>
    </row>
    <row r="36" spans="1:7" ht="12.95" customHeight="1">
      <c r="A36" s="20" t="s">
        <v>1154</v>
      </c>
      <c r="B36" s="21" t="s">
        <v>1156</v>
      </c>
      <c r="C36" s="16" t="s">
        <v>1155</v>
      </c>
      <c r="D36" s="18" t="s">
        <v>1029</v>
      </c>
      <c r="E36" s="22">
        <v>40000</v>
      </c>
      <c r="F36" s="23">
        <v>84.4</v>
      </c>
      <c r="G36" s="24">
        <v>3.2000000000000002E-3</v>
      </c>
    </row>
    <row r="37" spans="1:7" ht="12.95" customHeight="1">
      <c r="A37" s="20" t="s">
        <v>1924</v>
      </c>
      <c r="B37" s="21" t="s">
        <v>1926</v>
      </c>
      <c r="C37" s="16" t="s">
        <v>1925</v>
      </c>
      <c r="D37" s="18" t="s">
        <v>1110</v>
      </c>
      <c r="E37" s="22">
        <v>20000</v>
      </c>
      <c r="F37" s="23">
        <v>81.28</v>
      </c>
      <c r="G37" s="24">
        <v>3.0999999999999999E-3</v>
      </c>
    </row>
    <row r="38" spans="1:7" ht="12.95" customHeight="1">
      <c r="A38" s="20" t="s">
        <v>2043</v>
      </c>
      <c r="B38" s="21" t="s">
        <v>2045</v>
      </c>
      <c r="C38" s="16" t="s">
        <v>2044</v>
      </c>
      <c r="D38" s="18" t="s">
        <v>1087</v>
      </c>
      <c r="E38" s="22">
        <v>40000</v>
      </c>
      <c r="F38" s="23">
        <v>80.12</v>
      </c>
      <c r="G38" s="24">
        <v>3.0999999999999999E-3</v>
      </c>
    </row>
    <row r="39" spans="1:7" ht="12.95" customHeight="1">
      <c r="A39" s="20" t="s">
        <v>2222</v>
      </c>
      <c r="B39" s="21" t="s">
        <v>2224</v>
      </c>
      <c r="C39" s="16" t="s">
        <v>2223</v>
      </c>
      <c r="D39" s="18" t="s">
        <v>1029</v>
      </c>
      <c r="E39" s="22">
        <v>64000</v>
      </c>
      <c r="F39" s="23">
        <v>78.62</v>
      </c>
      <c r="G39" s="24">
        <v>3.0000000000000001E-3</v>
      </c>
    </row>
    <row r="40" spans="1:7" ht="12.95" customHeight="1">
      <c r="A40" s="20" t="s">
        <v>1410</v>
      </c>
      <c r="B40" s="21" t="s">
        <v>1412</v>
      </c>
      <c r="C40" s="16" t="s">
        <v>1411</v>
      </c>
      <c r="D40" s="18" t="s">
        <v>1106</v>
      </c>
      <c r="E40" s="22">
        <v>100000</v>
      </c>
      <c r="F40" s="23">
        <v>78.150000000000006</v>
      </c>
      <c r="G40" s="24">
        <v>3.0000000000000001E-3</v>
      </c>
    </row>
    <row r="41" spans="1:7" ht="12.95" customHeight="1">
      <c r="A41" s="20" t="s">
        <v>1909</v>
      </c>
      <c r="B41" s="21" t="s">
        <v>1911</v>
      </c>
      <c r="C41" s="16" t="s">
        <v>1910</v>
      </c>
      <c r="D41" s="18" t="s">
        <v>1015</v>
      </c>
      <c r="E41" s="22">
        <v>18000</v>
      </c>
      <c r="F41" s="23">
        <v>76.06</v>
      </c>
      <c r="G41" s="24">
        <v>2.8999999999999998E-3</v>
      </c>
    </row>
    <row r="42" spans="1:7" ht="12.95" customHeight="1">
      <c r="A42" s="20" t="s">
        <v>2225</v>
      </c>
      <c r="B42" s="21" t="s">
        <v>2227</v>
      </c>
      <c r="C42" s="16" t="s">
        <v>2226</v>
      </c>
      <c r="D42" s="18" t="s">
        <v>996</v>
      </c>
      <c r="E42" s="22">
        <v>14000</v>
      </c>
      <c r="F42" s="23">
        <v>75.959999999999994</v>
      </c>
      <c r="G42" s="24">
        <v>2.8999999999999998E-3</v>
      </c>
    </row>
    <row r="43" spans="1:7" ht="12.95" customHeight="1">
      <c r="A43" s="20" t="s">
        <v>1973</v>
      </c>
      <c r="B43" s="21" t="s">
        <v>1975</v>
      </c>
      <c r="C43" s="16" t="s">
        <v>1974</v>
      </c>
      <c r="D43" s="18" t="s">
        <v>1019</v>
      </c>
      <c r="E43" s="22">
        <v>14000</v>
      </c>
      <c r="F43" s="23">
        <v>74.209999999999994</v>
      </c>
      <c r="G43" s="24">
        <v>2.8E-3</v>
      </c>
    </row>
    <row r="44" spans="1:7" ht="12.95" customHeight="1">
      <c r="A44" s="20" t="s">
        <v>2228</v>
      </c>
      <c r="B44" s="21" t="s">
        <v>2230</v>
      </c>
      <c r="C44" s="16" t="s">
        <v>2229</v>
      </c>
      <c r="D44" s="18" t="s">
        <v>1000</v>
      </c>
      <c r="E44" s="22">
        <v>4000</v>
      </c>
      <c r="F44" s="23">
        <v>73.63</v>
      </c>
      <c r="G44" s="24">
        <v>2.8E-3</v>
      </c>
    </row>
    <row r="45" spans="1:7" ht="12.95" customHeight="1">
      <c r="A45" s="20" t="s">
        <v>1937</v>
      </c>
      <c r="B45" s="21" t="s">
        <v>1939</v>
      </c>
      <c r="C45" s="16" t="s">
        <v>1938</v>
      </c>
      <c r="D45" s="18" t="s">
        <v>1019</v>
      </c>
      <c r="E45" s="22">
        <v>4000</v>
      </c>
      <c r="F45" s="23">
        <v>73.52</v>
      </c>
      <c r="G45" s="24">
        <v>2.8E-3</v>
      </c>
    </row>
    <row r="46" spans="1:7" ht="12.95" customHeight="1">
      <c r="A46" s="20" t="s">
        <v>1958</v>
      </c>
      <c r="B46" s="21" t="s">
        <v>1960</v>
      </c>
      <c r="C46" s="16" t="s">
        <v>1959</v>
      </c>
      <c r="D46" s="18" t="s">
        <v>1205</v>
      </c>
      <c r="E46" s="22">
        <v>74000</v>
      </c>
      <c r="F46" s="23">
        <v>73.150000000000006</v>
      </c>
      <c r="G46" s="24">
        <v>2.8E-3</v>
      </c>
    </row>
    <row r="47" spans="1:7" ht="12.95" customHeight="1">
      <c r="A47" s="20" t="s">
        <v>1139</v>
      </c>
      <c r="B47" s="21" t="s">
        <v>1141</v>
      </c>
      <c r="C47" s="16" t="s">
        <v>1140</v>
      </c>
      <c r="D47" s="18" t="s">
        <v>1073</v>
      </c>
      <c r="E47" s="22">
        <v>18000</v>
      </c>
      <c r="F47" s="23">
        <v>72.09</v>
      </c>
      <c r="G47" s="24">
        <v>2.8E-3</v>
      </c>
    </row>
    <row r="48" spans="1:7" ht="12.95" customHeight="1">
      <c r="A48" s="20" t="s">
        <v>1854</v>
      </c>
      <c r="B48" s="21" t="s">
        <v>1856</v>
      </c>
      <c r="C48" s="16" t="s">
        <v>1855</v>
      </c>
      <c r="D48" s="18" t="s">
        <v>1000</v>
      </c>
      <c r="E48" s="22">
        <v>34000</v>
      </c>
      <c r="F48" s="23">
        <v>70.86</v>
      </c>
      <c r="G48" s="24">
        <v>2.7000000000000001E-3</v>
      </c>
    </row>
    <row r="49" spans="1:7" ht="12.95" customHeight="1">
      <c r="A49" s="20" t="s">
        <v>1048</v>
      </c>
      <c r="B49" s="21" t="s">
        <v>1050</v>
      </c>
      <c r="C49" s="16" t="s">
        <v>1049</v>
      </c>
      <c r="D49" s="18" t="s">
        <v>1000</v>
      </c>
      <c r="E49" s="22">
        <v>14000</v>
      </c>
      <c r="F49" s="23">
        <v>70.459999999999994</v>
      </c>
      <c r="G49" s="24">
        <v>2.7000000000000001E-3</v>
      </c>
    </row>
    <row r="50" spans="1:7" ht="12.95" customHeight="1">
      <c r="A50" s="20" t="s">
        <v>1857</v>
      </c>
      <c r="B50" s="21" t="s">
        <v>1859</v>
      </c>
      <c r="C50" s="16" t="s">
        <v>1858</v>
      </c>
      <c r="D50" s="18" t="s">
        <v>996</v>
      </c>
      <c r="E50" s="22">
        <v>8000</v>
      </c>
      <c r="F50" s="23">
        <v>69.98</v>
      </c>
      <c r="G50" s="24">
        <v>2.7000000000000001E-3</v>
      </c>
    </row>
    <row r="51" spans="1:7" ht="12.95" customHeight="1">
      <c r="A51" s="20" t="s">
        <v>1431</v>
      </c>
      <c r="B51" s="21" t="s">
        <v>1433</v>
      </c>
      <c r="C51" s="16" t="s">
        <v>1432</v>
      </c>
      <c r="D51" s="18" t="s">
        <v>1106</v>
      </c>
      <c r="E51" s="22">
        <v>28000</v>
      </c>
      <c r="F51" s="23">
        <v>67.37</v>
      </c>
      <c r="G51" s="24">
        <v>2.5999999999999999E-3</v>
      </c>
    </row>
    <row r="52" spans="1:7" ht="12.95" customHeight="1">
      <c r="A52" s="20" t="s">
        <v>1828</v>
      </c>
      <c r="B52" s="21" t="s">
        <v>1760</v>
      </c>
      <c r="C52" s="16" t="s">
        <v>1829</v>
      </c>
      <c r="D52" s="18" t="s">
        <v>1004</v>
      </c>
      <c r="E52" s="22">
        <v>4000</v>
      </c>
      <c r="F52" s="23">
        <v>67.290000000000006</v>
      </c>
      <c r="G52" s="24">
        <v>2.5999999999999999E-3</v>
      </c>
    </row>
    <row r="53" spans="1:7" ht="12.95" customHeight="1">
      <c r="A53" s="20" t="s">
        <v>1145</v>
      </c>
      <c r="B53" s="21" t="s">
        <v>1147</v>
      </c>
      <c r="C53" s="16" t="s">
        <v>1146</v>
      </c>
      <c r="D53" s="18" t="s">
        <v>1073</v>
      </c>
      <c r="E53" s="22">
        <v>14000</v>
      </c>
      <c r="F53" s="23">
        <v>65.98</v>
      </c>
      <c r="G53" s="24">
        <v>2.5000000000000001E-3</v>
      </c>
    </row>
    <row r="54" spans="1:7" ht="12.95" customHeight="1">
      <c r="A54" s="20" t="s">
        <v>1183</v>
      </c>
      <c r="B54" s="21" t="s">
        <v>1185</v>
      </c>
      <c r="C54" s="16" t="s">
        <v>1184</v>
      </c>
      <c r="D54" s="18" t="s">
        <v>1000</v>
      </c>
      <c r="E54" s="22">
        <v>14000</v>
      </c>
      <c r="F54" s="23">
        <v>65.849999999999994</v>
      </c>
      <c r="G54" s="24">
        <v>2.5000000000000001E-3</v>
      </c>
    </row>
    <row r="55" spans="1:7" ht="12.95" customHeight="1">
      <c r="A55" s="20" t="s">
        <v>1346</v>
      </c>
      <c r="B55" s="21" t="s">
        <v>1348</v>
      </c>
      <c r="C55" s="16" t="s">
        <v>1347</v>
      </c>
      <c r="D55" s="18" t="s">
        <v>1132</v>
      </c>
      <c r="E55" s="22">
        <v>3800</v>
      </c>
      <c r="F55" s="23">
        <v>65.150000000000006</v>
      </c>
      <c r="G55" s="24">
        <v>2.5000000000000001E-3</v>
      </c>
    </row>
    <row r="56" spans="1:7" ht="12.95" customHeight="1">
      <c r="A56" s="20" t="s">
        <v>1370</v>
      </c>
      <c r="B56" s="21" t="s">
        <v>1372</v>
      </c>
      <c r="C56" s="16" t="s">
        <v>1371</v>
      </c>
      <c r="D56" s="18" t="s">
        <v>1087</v>
      </c>
      <c r="E56" s="22">
        <v>28000</v>
      </c>
      <c r="F56" s="23">
        <v>64.739999999999995</v>
      </c>
      <c r="G56" s="24">
        <v>2.5000000000000001E-3</v>
      </c>
    </row>
    <row r="57" spans="1:7" ht="12.95" customHeight="1">
      <c r="A57" s="20" t="s">
        <v>1897</v>
      </c>
      <c r="B57" s="21" t="s">
        <v>1899</v>
      </c>
      <c r="C57" s="16" t="s">
        <v>1898</v>
      </c>
      <c r="D57" s="18" t="s">
        <v>1019</v>
      </c>
      <c r="E57" s="22">
        <v>38000</v>
      </c>
      <c r="F57" s="23">
        <v>64.709999999999994</v>
      </c>
      <c r="G57" s="24">
        <v>2.5000000000000001E-3</v>
      </c>
    </row>
    <row r="58" spans="1:7" ht="12.95" customHeight="1">
      <c r="A58" s="20" t="s">
        <v>1851</v>
      </c>
      <c r="B58" s="21" t="s">
        <v>1853</v>
      </c>
      <c r="C58" s="16" t="s">
        <v>1852</v>
      </c>
      <c r="D58" s="18" t="s">
        <v>1029</v>
      </c>
      <c r="E58" s="22">
        <v>52000</v>
      </c>
      <c r="F58" s="23">
        <v>64.510000000000005</v>
      </c>
      <c r="G58" s="24">
        <v>2.5000000000000001E-3</v>
      </c>
    </row>
    <row r="59" spans="1:7" ht="12.95" customHeight="1">
      <c r="A59" s="20" t="s">
        <v>1952</v>
      </c>
      <c r="B59" s="21" t="s">
        <v>1954</v>
      </c>
      <c r="C59" s="16" t="s">
        <v>1953</v>
      </c>
      <c r="D59" s="18" t="s">
        <v>996</v>
      </c>
      <c r="E59" s="22">
        <v>14000</v>
      </c>
      <c r="F59" s="23">
        <v>64.099999999999994</v>
      </c>
      <c r="G59" s="24">
        <v>2.5000000000000001E-3</v>
      </c>
    </row>
    <row r="60" spans="1:7" ht="12.95" customHeight="1">
      <c r="A60" s="20" t="s">
        <v>997</v>
      </c>
      <c r="B60" s="21" t="s">
        <v>999</v>
      </c>
      <c r="C60" s="16" t="s">
        <v>998</v>
      </c>
      <c r="D60" s="18" t="s">
        <v>1000</v>
      </c>
      <c r="E60" s="22">
        <v>8800</v>
      </c>
      <c r="F60" s="23">
        <v>60.87</v>
      </c>
      <c r="G60" s="24">
        <v>2.3E-3</v>
      </c>
    </row>
    <row r="61" spans="1:7" ht="12.95" customHeight="1">
      <c r="A61" s="20" t="s">
        <v>1964</v>
      </c>
      <c r="B61" s="21" t="s">
        <v>1966</v>
      </c>
      <c r="C61" s="16" t="s">
        <v>1965</v>
      </c>
      <c r="D61" s="18" t="s">
        <v>1332</v>
      </c>
      <c r="E61" s="22">
        <v>6800</v>
      </c>
      <c r="F61" s="23">
        <v>60.71</v>
      </c>
      <c r="G61" s="24">
        <v>2.3E-3</v>
      </c>
    </row>
    <row r="62" spans="1:7" ht="12.95" customHeight="1">
      <c r="A62" s="20" t="s">
        <v>2104</v>
      </c>
      <c r="B62" s="21" t="s">
        <v>2106</v>
      </c>
      <c r="C62" s="16" t="s">
        <v>2105</v>
      </c>
      <c r="D62" s="18" t="s">
        <v>1015</v>
      </c>
      <c r="E62" s="22">
        <v>24000</v>
      </c>
      <c r="F62" s="23">
        <v>60.4</v>
      </c>
      <c r="G62" s="24">
        <v>2.3E-3</v>
      </c>
    </row>
    <row r="63" spans="1:7" ht="12.95" customHeight="1">
      <c r="A63" s="20" t="s">
        <v>1020</v>
      </c>
      <c r="B63" s="21" t="s">
        <v>1022</v>
      </c>
      <c r="C63" s="16" t="s">
        <v>1021</v>
      </c>
      <c r="D63" s="18" t="s">
        <v>1004</v>
      </c>
      <c r="E63" s="22">
        <v>42400</v>
      </c>
      <c r="F63" s="23">
        <v>58.34</v>
      </c>
      <c r="G63" s="24">
        <v>2.2000000000000001E-3</v>
      </c>
    </row>
    <row r="64" spans="1:7" ht="12.95" customHeight="1">
      <c r="A64" s="20" t="s">
        <v>1320</v>
      </c>
      <c r="B64" s="21" t="s">
        <v>1322</v>
      </c>
      <c r="C64" s="16" t="s">
        <v>1321</v>
      </c>
      <c r="D64" s="18" t="s">
        <v>1004</v>
      </c>
      <c r="E64" s="22">
        <v>44000</v>
      </c>
      <c r="F64" s="23">
        <v>56.78</v>
      </c>
      <c r="G64" s="24">
        <v>2.2000000000000001E-3</v>
      </c>
    </row>
    <row r="65" spans="1:7" ht="12.95" customHeight="1">
      <c r="A65" s="20" t="s">
        <v>2195</v>
      </c>
      <c r="B65" s="21" t="s">
        <v>2197</v>
      </c>
      <c r="C65" s="16" t="s">
        <v>2196</v>
      </c>
      <c r="D65" s="18" t="s">
        <v>1015</v>
      </c>
      <c r="E65" s="22">
        <v>25000</v>
      </c>
      <c r="F65" s="23">
        <v>56.45</v>
      </c>
      <c r="G65" s="24">
        <v>2.2000000000000001E-3</v>
      </c>
    </row>
    <row r="66" spans="1:7" ht="12.95" customHeight="1">
      <c r="A66" s="20" t="s">
        <v>2049</v>
      </c>
      <c r="B66" s="21" t="s">
        <v>2051</v>
      </c>
      <c r="C66" s="16" t="s">
        <v>2050</v>
      </c>
      <c r="D66" s="18" t="s">
        <v>1192</v>
      </c>
      <c r="E66" s="22">
        <v>2240</v>
      </c>
      <c r="F66" s="23">
        <v>18.14</v>
      </c>
      <c r="G66" s="24">
        <v>6.9999999999999999E-4</v>
      </c>
    </row>
    <row r="67" spans="1:7" ht="12.95" customHeight="1">
      <c r="A67" s="9"/>
      <c r="B67" s="26" t="s">
        <v>19</v>
      </c>
      <c r="C67" s="25" t="s">
        <v>2</v>
      </c>
      <c r="D67" s="26" t="s">
        <v>2</v>
      </c>
      <c r="E67" s="26" t="s">
        <v>2</v>
      </c>
      <c r="F67" s="27">
        <v>5958.42</v>
      </c>
      <c r="G67" s="28">
        <v>0.2281</v>
      </c>
    </row>
    <row r="68" spans="1:7" ht="12.95" customHeight="1">
      <c r="A68" s="9"/>
      <c r="B68" s="17" t="s">
        <v>1440</v>
      </c>
      <c r="C68" s="32" t="s">
        <v>2</v>
      </c>
      <c r="D68" s="29" t="s">
        <v>2</v>
      </c>
      <c r="E68" s="29" t="s">
        <v>2</v>
      </c>
      <c r="F68" s="30" t="s">
        <v>21</v>
      </c>
      <c r="G68" s="31" t="s">
        <v>21</v>
      </c>
    </row>
    <row r="69" spans="1:7" ht="12.95" customHeight="1">
      <c r="A69" s="9"/>
      <c r="B69" s="26" t="s">
        <v>19</v>
      </c>
      <c r="C69" s="32" t="s">
        <v>2</v>
      </c>
      <c r="D69" s="29" t="s">
        <v>2</v>
      </c>
      <c r="E69" s="29" t="s">
        <v>2</v>
      </c>
      <c r="F69" s="30" t="s">
        <v>21</v>
      </c>
      <c r="G69" s="31" t="s">
        <v>21</v>
      </c>
    </row>
    <row r="70" spans="1:7" ht="12.95" customHeight="1">
      <c r="A70" s="9"/>
      <c r="B70" s="26" t="s">
        <v>22</v>
      </c>
      <c r="C70" s="32" t="s">
        <v>2</v>
      </c>
      <c r="D70" s="29" t="s">
        <v>2</v>
      </c>
      <c r="E70" s="42" t="s">
        <v>2</v>
      </c>
      <c r="F70" s="43">
        <v>5958.42</v>
      </c>
      <c r="G70" s="44">
        <v>0.2281</v>
      </c>
    </row>
    <row r="71" spans="1:7" ht="12.95" customHeight="1">
      <c r="A71" s="9"/>
      <c r="B71" s="17" t="s">
        <v>9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9"/>
      <c r="B72" s="17" t="s">
        <v>10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9"/>
      <c r="B73" s="17" t="s">
        <v>188</v>
      </c>
      <c r="C73" s="16" t="s">
        <v>2</v>
      </c>
      <c r="D73" s="18" t="s">
        <v>2</v>
      </c>
      <c r="E73" s="18" t="s">
        <v>2</v>
      </c>
      <c r="F73" s="18" t="s">
        <v>2</v>
      </c>
      <c r="G73" s="19" t="s">
        <v>2</v>
      </c>
    </row>
    <row r="74" spans="1:7" ht="12.95" customHeight="1">
      <c r="A74" s="20" t="s">
        <v>470</v>
      </c>
      <c r="B74" s="21" t="s">
        <v>472</v>
      </c>
      <c r="C74" s="16" t="s">
        <v>471</v>
      </c>
      <c r="D74" s="18" t="s">
        <v>192</v>
      </c>
      <c r="E74" s="22">
        <v>7500000</v>
      </c>
      <c r="F74" s="23">
        <v>7833.17</v>
      </c>
      <c r="G74" s="24">
        <v>0.3</v>
      </c>
    </row>
    <row r="75" spans="1:7" ht="12.95" customHeight="1">
      <c r="A75" s="20" t="s">
        <v>664</v>
      </c>
      <c r="B75" s="21" t="s">
        <v>666</v>
      </c>
      <c r="C75" s="16" t="s">
        <v>665</v>
      </c>
      <c r="D75" s="18" t="s">
        <v>192</v>
      </c>
      <c r="E75" s="22">
        <v>2000000</v>
      </c>
      <c r="F75" s="23">
        <v>2144.06</v>
      </c>
      <c r="G75" s="24">
        <v>8.2100000000000006E-2</v>
      </c>
    </row>
    <row r="76" spans="1:7" ht="12.95" customHeight="1">
      <c r="A76" s="20" t="s">
        <v>661</v>
      </c>
      <c r="B76" s="21" t="s">
        <v>663</v>
      </c>
      <c r="C76" s="16" t="s">
        <v>662</v>
      </c>
      <c r="D76" s="18" t="s">
        <v>192</v>
      </c>
      <c r="E76" s="22">
        <v>2000000</v>
      </c>
      <c r="F76" s="23">
        <v>2119.5100000000002</v>
      </c>
      <c r="G76" s="24">
        <v>8.1199999999999994E-2</v>
      </c>
    </row>
    <row r="77" spans="1:7" ht="12.95" customHeight="1">
      <c r="A77" s="20" t="s">
        <v>658</v>
      </c>
      <c r="B77" s="21" t="s">
        <v>660</v>
      </c>
      <c r="C77" s="16" t="s">
        <v>659</v>
      </c>
      <c r="D77" s="18" t="s">
        <v>192</v>
      </c>
      <c r="E77" s="22">
        <v>1500000</v>
      </c>
      <c r="F77" s="23">
        <v>1576.22</v>
      </c>
      <c r="G77" s="24">
        <v>6.0400000000000002E-2</v>
      </c>
    </row>
    <row r="78" spans="1:7" ht="12.95" customHeight="1">
      <c r="A78" s="20" t="s">
        <v>2231</v>
      </c>
      <c r="B78" s="21" t="s">
        <v>2233</v>
      </c>
      <c r="C78" s="16" t="s">
        <v>2232</v>
      </c>
      <c r="D78" s="18" t="s">
        <v>192</v>
      </c>
      <c r="E78" s="22">
        <v>1000000</v>
      </c>
      <c r="F78" s="23">
        <v>1082.19</v>
      </c>
      <c r="G78" s="24">
        <v>4.1399999999999999E-2</v>
      </c>
    </row>
    <row r="79" spans="1:7" ht="12.95" customHeight="1">
      <c r="A79" s="9"/>
      <c r="B79" s="17" t="s">
        <v>11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20" t="s">
        <v>2234</v>
      </c>
      <c r="B80" s="21" t="s">
        <v>2236</v>
      </c>
      <c r="C80" s="16" t="s">
        <v>2235</v>
      </c>
      <c r="D80" s="18" t="s">
        <v>260</v>
      </c>
      <c r="E80" s="22">
        <v>1000000</v>
      </c>
      <c r="F80" s="23">
        <v>1018.91</v>
      </c>
      <c r="G80" s="24">
        <v>3.9E-2</v>
      </c>
    </row>
    <row r="81" spans="1:7" ht="12.95" customHeight="1">
      <c r="A81" s="20" t="s">
        <v>2237</v>
      </c>
      <c r="B81" s="21" t="s">
        <v>2239</v>
      </c>
      <c r="C81" s="16" t="s">
        <v>2238</v>
      </c>
      <c r="D81" s="18" t="s">
        <v>257</v>
      </c>
      <c r="E81" s="22">
        <v>500000</v>
      </c>
      <c r="F81" s="23">
        <v>495.45</v>
      </c>
      <c r="G81" s="24">
        <v>1.9E-2</v>
      </c>
    </row>
    <row r="82" spans="1:7" ht="12.95" customHeight="1">
      <c r="A82" s="20" t="s">
        <v>2240</v>
      </c>
      <c r="B82" s="21" t="s">
        <v>2242</v>
      </c>
      <c r="C82" s="16" t="s">
        <v>2241</v>
      </c>
      <c r="D82" s="18" t="s">
        <v>215</v>
      </c>
      <c r="E82" s="22">
        <v>400000</v>
      </c>
      <c r="F82" s="23">
        <v>406.2</v>
      </c>
      <c r="G82" s="24">
        <v>1.5599999999999999E-2</v>
      </c>
    </row>
    <row r="83" spans="1:7" ht="12.95" customHeight="1">
      <c r="A83" s="20" t="s">
        <v>828</v>
      </c>
      <c r="B83" s="21" t="s">
        <v>830</v>
      </c>
      <c r="C83" s="16" t="s">
        <v>829</v>
      </c>
      <c r="D83" s="18" t="s">
        <v>215</v>
      </c>
      <c r="E83" s="22">
        <v>350000</v>
      </c>
      <c r="F83" s="23">
        <v>364.54</v>
      </c>
      <c r="G83" s="24">
        <v>1.4E-2</v>
      </c>
    </row>
    <row r="84" spans="1:7" ht="12.95" customHeight="1">
      <c r="A84" s="20" t="s">
        <v>2243</v>
      </c>
      <c r="B84" s="21" t="s">
        <v>365</v>
      </c>
      <c r="C84" s="16" t="s">
        <v>2244</v>
      </c>
      <c r="D84" s="18" t="s">
        <v>215</v>
      </c>
      <c r="E84" s="22">
        <v>330000</v>
      </c>
      <c r="F84" s="23">
        <v>347.33</v>
      </c>
      <c r="G84" s="24">
        <v>1.3299999999999999E-2</v>
      </c>
    </row>
    <row r="85" spans="1:7" ht="12.95" customHeight="1">
      <c r="A85" s="20" t="s">
        <v>2245</v>
      </c>
      <c r="B85" s="21" t="s">
        <v>2247</v>
      </c>
      <c r="C85" s="16" t="s">
        <v>2246</v>
      </c>
      <c r="D85" s="18" t="s">
        <v>282</v>
      </c>
      <c r="E85" s="22">
        <v>3377738</v>
      </c>
      <c r="F85" s="23">
        <v>338.56</v>
      </c>
      <c r="G85" s="24">
        <v>1.2999999999999999E-2</v>
      </c>
    </row>
    <row r="86" spans="1:7" ht="12.95" customHeight="1">
      <c r="A86" s="20" t="s">
        <v>2248</v>
      </c>
      <c r="B86" s="21" t="s">
        <v>2250</v>
      </c>
      <c r="C86" s="16" t="s">
        <v>2249</v>
      </c>
      <c r="D86" s="18" t="s">
        <v>282</v>
      </c>
      <c r="E86" s="22">
        <v>1930136</v>
      </c>
      <c r="F86" s="23">
        <v>196.33</v>
      </c>
      <c r="G86" s="24">
        <v>7.4999999999999997E-3</v>
      </c>
    </row>
    <row r="87" spans="1:7" ht="12.95" customHeight="1">
      <c r="A87" s="20" t="s">
        <v>2251</v>
      </c>
      <c r="B87" s="54" t="s">
        <v>2253</v>
      </c>
      <c r="C87" s="16" t="s">
        <v>2252</v>
      </c>
      <c r="D87" s="55" t="s">
        <v>282</v>
      </c>
      <c r="E87" s="22">
        <v>1447602</v>
      </c>
      <c r="F87" s="23">
        <v>149.34</v>
      </c>
      <c r="G87" s="24">
        <v>5.7000000000000002E-3</v>
      </c>
    </row>
    <row r="88" spans="1:7" ht="12.95" customHeight="1">
      <c r="A88" s="9"/>
      <c r="B88" s="26" t="s">
        <v>19</v>
      </c>
      <c r="C88" s="25" t="s">
        <v>2</v>
      </c>
      <c r="D88" s="26" t="s">
        <v>2</v>
      </c>
      <c r="E88" s="26" t="s">
        <v>2</v>
      </c>
      <c r="F88" s="27">
        <v>18071.810000000001</v>
      </c>
      <c r="G88" s="28">
        <v>0.69220000000000004</v>
      </c>
    </row>
    <row r="89" spans="1:7" ht="12.95" customHeight="1">
      <c r="A89" s="9"/>
      <c r="B89" s="17" t="s">
        <v>20</v>
      </c>
      <c r="C89" s="16" t="s">
        <v>2</v>
      </c>
      <c r="D89" s="29" t="s">
        <v>2</v>
      </c>
      <c r="E89" s="29" t="s">
        <v>2</v>
      </c>
      <c r="F89" s="30" t="s">
        <v>21</v>
      </c>
      <c r="G89" s="31" t="s">
        <v>21</v>
      </c>
    </row>
    <row r="90" spans="1:7" ht="12.95" customHeight="1">
      <c r="A90" s="9"/>
      <c r="B90" s="25" t="s">
        <v>19</v>
      </c>
      <c r="C90" s="32" t="s">
        <v>2</v>
      </c>
      <c r="D90" s="29" t="s">
        <v>2</v>
      </c>
      <c r="E90" s="29" t="s">
        <v>2</v>
      </c>
      <c r="F90" s="30" t="s">
        <v>21</v>
      </c>
      <c r="G90" s="31" t="s">
        <v>21</v>
      </c>
    </row>
    <row r="91" spans="1:7" ht="12.95" customHeight="1">
      <c r="A91" s="9"/>
      <c r="B91" s="34" t="s">
        <v>2837</v>
      </c>
      <c r="C91" s="33" t="s">
        <v>2</v>
      </c>
      <c r="D91" s="35" t="s">
        <v>2</v>
      </c>
      <c r="E91" s="35" t="s">
        <v>2</v>
      </c>
      <c r="F91" s="35" t="s">
        <v>2</v>
      </c>
      <c r="G91" s="36" t="s">
        <v>2</v>
      </c>
    </row>
    <row r="92" spans="1:7" ht="12.95" customHeight="1">
      <c r="A92" s="37"/>
      <c r="B92" s="39" t="s">
        <v>19</v>
      </c>
      <c r="C92" s="38" t="s">
        <v>2</v>
      </c>
      <c r="D92" s="39" t="s">
        <v>2</v>
      </c>
      <c r="E92" s="39" t="s">
        <v>2</v>
      </c>
      <c r="F92" s="40" t="s">
        <v>21</v>
      </c>
      <c r="G92" s="41" t="s">
        <v>21</v>
      </c>
    </row>
    <row r="93" spans="1:7" ht="12.95" customHeight="1">
      <c r="A93" s="9"/>
      <c r="B93" s="26" t="s">
        <v>22</v>
      </c>
      <c r="C93" s="32" t="s">
        <v>2</v>
      </c>
      <c r="D93" s="29" t="s">
        <v>2</v>
      </c>
      <c r="E93" s="42" t="s">
        <v>2</v>
      </c>
      <c r="F93" s="43">
        <v>18071.810000000001</v>
      </c>
      <c r="G93" s="44">
        <v>0.69220000000000004</v>
      </c>
    </row>
    <row r="94" spans="1:7" ht="12.95" customHeight="1">
      <c r="A94" s="9"/>
      <c r="B94" s="17" t="s">
        <v>23</v>
      </c>
      <c r="C94" s="16" t="s">
        <v>2</v>
      </c>
      <c r="D94" s="18" t="s">
        <v>2</v>
      </c>
      <c r="E94" s="18" t="s">
        <v>2</v>
      </c>
      <c r="F94" s="18" t="s">
        <v>2</v>
      </c>
      <c r="G94" s="19" t="s">
        <v>2</v>
      </c>
    </row>
    <row r="95" spans="1:7" ht="12.95" customHeight="1">
      <c r="A95" s="9"/>
      <c r="B95" s="17" t="s">
        <v>420</v>
      </c>
      <c r="C95" s="16" t="s">
        <v>2</v>
      </c>
      <c r="D95" s="18" t="s">
        <v>2</v>
      </c>
      <c r="E95" s="18" t="s">
        <v>2</v>
      </c>
      <c r="F95" s="18" t="s">
        <v>2</v>
      </c>
      <c r="G95" s="19" t="s">
        <v>2</v>
      </c>
    </row>
    <row r="96" spans="1:7" ht="12.95" customHeight="1">
      <c r="A96" s="10" t="s">
        <v>2</v>
      </c>
      <c r="B96" s="21" t="s">
        <v>421</v>
      </c>
      <c r="C96" s="16" t="s">
        <v>2</v>
      </c>
      <c r="D96" s="18" t="s">
        <v>2</v>
      </c>
      <c r="E96" s="46" t="s">
        <v>2</v>
      </c>
      <c r="F96" s="23">
        <v>1100.33</v>
      </c>
      <c r="G96" s="24">
        <v>4.2099999999999999E-2</v>
      </c>
    </row>
    <row r="97" spans="1:7" ht="12.95" customHeight="1">
      <c r="A97" s="9"/>
      <c r="B97" s="26" t="s">
        <v>22</v>
      </c>
      <c r="C97" s="32" t="s">
        <v>2</v>
      </c>
      <c r="D97" s="29" t="s">
        <v>2</v>
      </c>
      <c r="E97" s="42" t="s">
        <v>2</v>
      </c>
      <c r="F97" s="43">
        <v>1100.33</v>
      </c>
      <c r="G97" s="44">
        <v>4.2099999999999999E-2</v>
      </c>
    </row>
    <row r="98" spans="1:7" ht="12.95" customHeight="1">
      <c r="A98" s="9"/>
      <c r="B98" s="17" t="s">
        <v>159</v>
      </c>
      <c r="C98" s="16" t="s">
        <v>2</v>
      </c>
      <c r="D98" s="45" t="s">
        <v>160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20" t="s">
        <v>1978</v>
      </c>
      <c r="B99" s="21" t="s">
        <v>162</v>
      </c>
      <c r="C99" s="16" t="s">
        <v>2</v>
      </c>
      <c r="D99" s="18" t="s">
        <v>1979</v>
      </c>
      <c r="E99" s="46" t="s">
        <v>2</v>
      </c>
      <c r="F99" s="23">
        <v>549.86</v>
      </c>
      <c r="G99" s="24">
        <v>2.1100000000000001E-2</v>
      </c>
    </row>
    <row r="100" spans="1:7" ht="12.95" customHeight="1">
      <c r="A100" s="9"/>
      <c r="B100" s="26" t="s">
        <v>22</v>
      </c>
      <c r="C100" s="32" t="s">
        <v>2</v>
      </c>
      <c r="D100" s="29" t="s">
        <v>2</v>
      </c>
      <c r="E100" s="42" t="s">
        <v>2</v>
      </c>
      <c r="F100" s="43">
        <v>549.86</v>
      </c>
      <c r="G100" s="44">
        <v>2.1100000000000001E-2</v>
      </c>
    </row>
    <row r="101" spans="1:7" ht="12.95" customHeight="1">
      <c r="A101" s="9"/>
      <c r="B101" s="26" t="s">
        <v>170</v>
      </c>
      <c r="C101" s="32" t="s">
        <v>2</v>
      </c>
      <c r="D101" s="29" t="s">
        <v>2</v>
      </c>
      <c r="E101" s="18" t="s">
        <v>2</v>
      </c>
      <c r="F101" s="43">
        <v>432.44</v>
      </c>
      <c r="G101" s="44">
        <v>1.6500000000000001E-2</v>
      </c>
    </row>
    <row r="102" spans="1:7" ht="12.95" customHeight="1" thickBot="1">
      <c r="A102" s="9"/>
      <c r="B102" s="48" t="s">
        <v>171</v>
      </c>
      <c r="C102" s="47" t="s">
        <v>2</v>
      </c>
      <c r="D102" s="49" t="s">
        <v>2</v>
      </c>
      <c r="E102" s="49" t="s">
        <v>2</v>
      </c>
      <c r="F102" s="50">
        <v>26112.855634700001</v>
      </c>
      <c r="G102" s="51">
        <v>1</v>
      </c>
    </row>
    <row r="103" spans="1:7" ht="12.95" customHeight="1">
      <c r="A103" s="9"/>
      <c r="B103" s="10" t="s">
        <v>2</v>
      </c>
      <c r="C103" s="9"/>
      <c r="D103" s="9"/>
      <c r="E103" s="9"/>
      <c r="F103" s="9"/>
      <c r="G103" s="9"/>
    </row>
    <row r="104" spans="1:7" ht="12.95" customHeight="1">
      <c r="A104" s="9"/>
      <c r="B104" s="52" t="s">
        <v>2</v>
      </c>
      <c r="C104" s="9"/>
      <c r="D104" s="9"/>
      <c r="E104" s="9"/>
      <c r="F104" s="9"/>
      <c r="G104" s="9"/>
    </row>
    <row r="105" spans="1:7" ht="12.95" customHeight="1">
      <c r="A105" s="9"/>
      <c r="B105" s="52" t="s">
        <v>172</v>
      </c>
      <c r="C105" s="9"/>
      <c r="D105" s="9"/>
      <c r="E105" s="9"/>
      <c r="F105" s="9"/>
      <c r="G105" s="9"/>
    </row>
    <row r="106" spans="1:7" ht="12.95" customHeight="1">
      <c r="A106" s="9"/>
      <c r="B106" s="52" t="s">
        <v>2</v>
      </c>
      <c r="C106" s="9"/>
      <c r="D106" s="9"/>
      <c r="E106" s="9"/>
      <c r="F106" s="9"/>
      <c r="G106" s="9"/>
    </row>
    <row r="107" spans="1:7" ht="26.1" customHeight="1">
      <c r="A107" s="9"/>
      <c r="B107" s="62"/>
      <c r="C107" s="9"/>
      <c r="E107" s="9"/>
      <c r="F107" s="9"/>
      <c r="G107" s="9"/>
    </row>
    <row r="108" spans="1:7" ht="12.95" customHeight="1">
      <c r="A108" s="9"/>
      <c r="B108" s="52" t="s">
        <v>2</v>
      </c>
      <c r="C108" s="9"/>
      <c r="D108" s="9"/>
      <c r="E108" s="9"/>
      <c r="F108" s="9"/>
      <c r="G10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56" style="2" bestFit="1" customWidth="1"/>
    <col min="3" max="3" width="13.71093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Asset Allocation Fund of Fund - Aggressive Plan (IDFCAAF-AP)</v>
      </c>
      <c r="C4" s="79"/>
      <c r="D4" s="79"/>
      <c r="E4" s="79"/>
      <c r="F4" s="79"/>
      <c r="G4" s="79"/>
    </row>
    <row r="5" spans="1:7" s="8" customFormat="1" ht="15.95" customHeight="1">
      <c r="A5" s="63" t="s">
        <v>2254</v>
      </c>
      <c r="B5" s="64" t="s">
        <v>2858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2255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2256</v>
      </c>
      <c r="B10" s="21" t="s">
        <v>2258</v>
      </c>
      <c r="C10" s="16" t="s">
        <v>2257</v>
      </c>
      <c r="D10" s="18" t="s">
        <v>2</v>
      </c>
      <c r="E10" s="22">
        <v>7511</v>
      </c>
      <c r="F10" s="23">
        <v>200.26</v>
      </c>
      <c r="G10" s="24">
        <v>0.1022</v>
      </c>
    </row>
    <row r="11" spans="1:7" ht="12.95" customHeight="1">
      <c r="A11" s="20" t="s">
        <v>2259</v>
      </c>
      <c r="B11" s="21" t="s">
        <v>2261</v>
      </c>
      <c r="C11" s="16" t="s">
        <v>2260</v>
      </c>
      <c r="D11" s="18" t="s">
        <v>2</v>
      </c>
      <c r="E11" s="22">
        <v>84675</v>
      </c>
      <c r="F11" s="23">
        <v>83.83</v>
      </c>
      <c r="G11" s="24">
        <v>4.2799999999999998E-2</v>
      </c>
    </row>
    <row r="12" spans="1:7" ht="12.95" customHeight="1">
      <c r="A12" s="9"/>
      <c r="B12" s="17" t="s">
        <v>2214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20" t="s">
        <v>2219</v>
      </c>
      <c r="B13" s="21" t="s">
        <v>2942</v>
      </c>
      <c r="C13" s="16" t="s">
        <v>2220</v>
      </c>
      <c r="D13" s="18" t="s">
        <v>2</v>
      </c>
      <c r="E13" s="53">
        <v>898962.40399999998</v>
      </c>
      <c r="F13" s="23">
        <v>320.23</v>
      </c>
      <c r="G13" s="24">
        <v>0.16339999999999999</v>
      </c>
    </row>
    <row r="14" spans="1:7" ht="12.95" customHeight="1">
      <c r="A14" s="20" t="s">
        <v>2262</v>
      </c>
      <c r="B14" s="21" t="s">
        <v>2943</v>
      </c>
      <c r="C14" s="16" t="s">
        <v>2263</v>
      </c>
      <c r="D14" s="18" t="s">
        <v>2</v>
      </c>
      <c r="E14" s="53">
        <v>301600.37</v>
      </c>
      <c r="F14" s="23">
        <v>174.24</v>
      </c>
      <c r="G14" s="24">
        <v>8.8900000000000007E-2</v>
      </c>
    </row>
    <row r="15" spans="1:7" ht="12.95" customHeight="1">
      <c r="A15" s="20" t="s">
        <v>2264</v>
      </c>
      <c r="B15" s="21" t="s">
        <v>2944</v>
      </c>
      <c r="C15" s="16" t="s">
        <v>2265</v>
      </c>
      <c r="D15" s="18" t="s">
        <v>2</v>
      </c>
      <c r="E15" s="53">
        <v>38103.934000000001</v>
      </c>
      <c r="F15" s="23">
        <v>166.55</v>
      </c>
      <c r="G15" s="24">
        <v>8.5000000000000006E-2</v>
      </c>
    </row>
    <row r="16" spans="1:7" ht="12.95" customHeight="1">
      <c r="A16" s="20" t="s">
        <v>2266</v>
      </c>
      <c r="B16" s="21" t="s">
        <v>2268</v>
      </c>
      <c r="C16" s="16" t="s">
        <v>2267</v>
      </c>
      <c r="D16" s="18" t="s">
        <v>2</v>
      </c>
      <c r="E16" s="53">
        <v>322976.054</v>
      </c>
      <c r="F16" s="23">
        <v>144.71</v>
      </c>
      <c r="G16" s="24">
        <v>7.3800000000000004E-2</v>
      </c>
    </row>
    <row r="17" spans="1:7" ht="12.95" customHeight="1">
      <c r="A17" s="20" t="s">
        <v>2269</v>
      </c>
      <c r="B17" s="21" t="s">
        <v>2945</v>
      </c>
      <c r="C17" s="16" t="s">
        <v>2270</v>
      </c>
      <c r="D17" s="18" t="s">
        <v>2</v>
      </c>
      <c r="E17" s="53">
        <v>51867.021999999997</v>
      </c>
      <c r="F17" s="23">
        <v>142.63</v>
      </c>
      <c r="G17" s="24">
        <v>7.2800000000000004E-2</v>
      </c>
    </row>
    <row r="18" spans="1:7" ht="12.95" customHeight="1">
      <c r="A18" s="20" t="s">
        <v>2271</v>
      </c>
      <c r="B18" s="21" t="s">
        <v>2946</v>
      </c>
      <c r="C18" s="16" t="s">
        <v>2272</v>
      </c>
      <c r="D18" s="18" t="s">
        <v>2</v>
      </c>
      <c r="E18" s="53">
        <v>13025.195</v>
      </c>
      <c r="F18" s="23">
        <v>141.94</v>
      </c>
      <c r="G18" s="24">
        <v>7.2400000000000006E-2</v>
      </c>
    </row>
    <row r="19" spans="1:7" ht="12.95" customHeight="1">
      <c r="A19" s="20" t="s">
        <v>2273</v>
      </c>
      <c r="B19" s="21" t="s">
        <v>2947</v>
      </c>
      <c r="C19" s="16" t="s">
        <v>2274</v>
      </c>
      <c r="D19" s="18" t="s">
        <v>2</v>
      </c>
      <c r="E19" s="53">
        <v>555765.37699999998</v>
      </c>
      <c r="F19" s="23">
        <v>133.38999999999999</v>
      </c>
      <c r="G19" s="24">
        <v>6.8099999999999994E-2</v>
      </c>
    </row>
    <row r="20" spans="1:7" ht="12.95" customHeight="1">
      <c r="A20" s="20" t="s">
        <v>2275</v>
      </c>
      <c r="B20" s="21" t="s">
        <v>2948</v>
      </c>
      <c r="C20" s="16" t="s">
        <v>2276</v>
      </c>
      <c r="D20" s="18" t="s">
        <v>2</v>
      </c>
      <c r="E20" s="53">
        <v>248774.726</v>
      </c>
      <c r="F20" s="23">
        <v>110.4</v>
      </c>
      <c r="G20" s="24">
        <v>5.6300000000000003E-2</v>
      </c>
    </row>
    <row r="21" spans="1:7" ht="12.95" customHeight="1">
      <c r="A21" s="20" t="s">
        <v>2277</v>
      </c>
      <c r="B21" s="21" t="s">
        <v>2949</v>
      </c>
      <c r="C21" s="16" t="s">
        <v>2278</v>
      </c>
      <c r="D21" s="18" t="s">
        <v>2</v>
      </c>
      <c r="E21" s="53">
        <v>384750.91899999999</v>
      </c>
      <c r="F21" s="23">
        <v>110.12</v>
      </c>
      <c r="G21" s="24">
        <v>5.62E-2</v>
      </c>
    </row>
    <row r="22" spans="1:7" ht="12.95" customHeight="1">
      <c r="A22" s="20" t="s">
        <v>2279</v>
      </c>
      <c r="B22" s="21" t="s">
        <v>2950</v>
      </c>
      <c r="C22" s="16" t="s">
        <v>2280</v>
      </c>
      <c r="D22" s="18" t="s">
        <v>2</v>
      </c>
      <c r="E22" s="53">
        <v>299534.462</v>
      </c>
      <c r="F22" s="23">
        <v>109.72</v>
      </c>
      <c r="G22" s="24">
        <v>5.6000000000000001E-2</v>
      </c>
    </row>
    <row r="23" spans="1:7" ht="12.95" customHeight="1">
      <c r="A23" s="20" t="s">
        <v>2281</v>
      </c>
      <c r="B23" s="21" t="s">
        <v>2283</v>
      </c>
      <c r="C23" s="16" t="s">
        <v>2282</v>
      </c>
      <c r="D23" s="18" t="s">
        <v>2</v>
      </c>
      <c r="E23" s="53">
        <v>105863.82799999999</v>
      </c>
      <c r="F23" s="23">
        <v>56.97</v>
      </c>
      <c r="G23" s="24">
        <v>2.9100000000000001E-2</v>
      </c>
    </row>
    <row r="24" spans="1:7" ht="12.95" customHeight="1">
      <c r="A24" s="20" t="s">
        <v>2284</v>
      </c>
      <c r="B24" s="21" t="s">
        <v>2951</v>
      </c>
      <c r="C24" s="16" t="s">
        <v>2285</v>
      </c>
      <c r="D24" s="18" t="s">
        <v>2</v>
      </c>
      <c r="E24" s="53">
        <v>134799.38699999999</v>
      </c>
      <c r="F24" s="23">
        <v>52.73</v>
      </c>
      <c r="G24" s="24">
        <v>2.69E-2</v>
      </c>
    </row>
    <row r="25" spans="1:7" ht="12.95" customHeight="1">
      <c r="A25" s="9"/>
      <c r="B25" s="26" t="s">
        <v>22</v>
      </c>
      <c r="C25" s="32" t="s">
        <v>2</v>
      </c>
      <c r="D25" s="29" t="s">
        <v>2</v>
      </c>
      <c r="E25" s="42" t="s">
        <v>2</v>
      </c>
      <c r="F25" s="43">
        <v>1947.72</v>
      </c>
      <c r="G25" s="44">
        <v>0.99390000000000001</v>
      </c>
    </row>
    <row r="26" spans="1:7" ht="12.95" customHeight="1">
      <c r="A26" s="9"/>
      <c r="B26" s="26" t="s">
        <v>170</v>
      </c>
      <c r="C26" s="32" t="s">
        <v>2</v>
      </c>
      <c r="D26" s="29" t="s">
        <v>2</v>
      </c>
      <c r="E26" s="18" t="s">
        <v>2</v>
      </c>
      <c r="F26" s="43">
        <v>12.14</v>
      </c>
      <c r="G26" s="44">
        <v>6.1000000000000004E-3</v>
      </c>
    </row>
    <row r="27" spans="1:7" ht="12.95" customHeight="1" thickBot="1">
      <c r="A27" s="9"/>
      <c r="B27" s="48" t="s">
        <v>171</v>
      </c>
      <c r="C27" s="47" t="s">
        <v>2</v>
      </c>
      <c r="D27" s="49" t="s">
        <v>2</v>
      </c>
      <c r="E27" s="49" t="s">
        <v>2</v>
      </c>
      <c r="F27" s="50">
        <v>1959.8623553</v>
      </c>
      <c r="G27" s="51">
        <v>1</v>
      </c>
    </row>
    <row r="28" spans="1:7" ht="12.95" customHeight="1">
      <c r="A28" s="9"/>
      <c r="B28" s="10" t="s">
        <v>2</v>
      </c>
      <c r="C28" s="9"/>
      <c r="D28" s="9"/>
      <c r="E28" s="9"/>
      <c r="F28" s="9"/>
      <c r="G28" s="9"/>
    </row>
    <row r="29" spans="1:7" ht="12.95" customHeight="1">
      <c r="A29" s="9"/>
      <c r="B29" s="52" t="s">
        <v>2</v>
      </c>
      <c r="C29" s="9"/>
      <c r="D29" s="9"/>
      <c r="E29" s="9"/>
      <c r="F29" s="9"/>
      <c r="G29" s="9"/>
    </row>
    <row r="30" spans="1:7" ht="12.95" customHeight="1">
      <c r="A30" s="9"/>
      <c r="B30" s="52" t="s">
        <v>2</v>
      </c>
      <c r="C30" s="9"/>
      <c r="D30" s="9"/>
      <c r="E30" s="9"/>
      <c r="F30" s="9"/>
      <c r="G30" s="9"/>
    </row>
    <row r="31" spans="1:7" ht="26.1" customHeight="1">
      <c r="A31" s="9"/>
      <c r="B31" s="62"/>
      <c r="C31" s="9"/>
      <c r="E31" s="9"/>
      <c r="F31" s="9"/>
      <c r="G31" s="9"/>
    </row>
    <row r="32" spans="1:7" ht="12.95" customHeight="1">
      <c r="A32" s="9"/>
      <c r="B32" s="52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29"/>
  <sheetViews>
    <sheetView showGridLines="0" zoomScaleNormal="100" workbookViewId="0"/>
  </sheetViews>
  <sheetFormatPr defaultRowHeight="12.75"/>
  <cols>
    <col min="1" max="1" width="7" style="2" bestFit="1" customWidth="1"/>
    <col min="2" max="2" width="57.4257812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Asset Allocation Fund of Fund - Conservative Plan (IDFCAAF-CP)</v>
      </c>
      <c r="C4" s="79"/>
      <c r="D4" s="79"/>
      <c r="E4" s="79"/>
      <c r="F4" s="79"/>
      <c r="G4" s="79"/>
    </row>
    <row r="5" spans="1:7" s="8" customFormat="1" ht="15.95" customHeight="1">
      <c r="A5" s="63" t="s">
        <v>2286</v>
      </c>
      <c r="B5" s="64" t="s">
        <v>2859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2255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2259</v>
      </c>
      <c r="B10" s="21" t="s">
        <v>2261</v>
      </c>
      <c r="C10" s="16" t="s">
        <v>2260</v>
      </c>
      <c r="D10" s="18" t="s">
        <v>2</v>
      </c>
      <c r="E10" s="22">
        <v>27500</v>
      </c>
      <c r="F10" s="23">
        <v>27.23</v>
      </c>
      <c r="G10" s="24">
        <v>1.11E-2</v>
      </c>
    </row>
    <row r="11" spans="1:7" ht="12.95" customHeight="1">
      <c r="A11" s="9"/>
      <c r="B11" s="17" t="s">
        <v>2214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2273</v>
      </c>
      <c r="B12" s="21" t="s">
        <v>2947</v>
      </c>
      <c r="C12" s="16" t="s">
        <v>2274</v>
      </c>
      <c r="D12" s="18" t="s">
        <v>2</v>
      </c>
      <c r="E12" s="53">
        <v>4347620.5089999996</v>
      </c>
      <c r="F12" s="23">
        <v>1043.52</v>
      </c>
      <c r="G12" s="24">
        <v>0.42599999999999999</v>
      </c>
    </row>
    <row r="13" spans="1:7" ht="12.95" customHeight="1">
      <c r="A13" s="20" t="s">
        <v>2219</v>
      </c>
      <c r="B13" s="21" t="s">
        <v>2942</v>
      </c>
      <c r="C13" s="16" t="s">
        <v>2220</v>
      </c>
      <c r="D13" s="18" t="s">
        <v>2</v>
      </c>
      <c r="E13" s="53">
        <v>1476496.3030000001</v>
      </c>
      <c r="F13" s="23">
        <v>525.96</v>
      </c>
      <c r="G13" s="24">
        <v>0.2147</v>
      </c>
    </row>
    <row r="14" spans="1:7" ht="12.95" customHeight="1">
      <c r="A14" s="20" t="s">
        <v>2275</v>
      </c>
      <c r="B14" s="21" t="s">
        <v>2948</v>
      </c>
      <c r="C14" s="16" t="s">
        <v>2276</v>
      </c>
      <c r="D14" s="18" t="s">
        <v>2</v>
      </c>
      <c r="E14" s="53">
        <v>397029.79100000003</v>
      </c>
      <c r="F14" s="23">
        <v>176.2</v>
      </c>
      <c r="G14" s="24">
        <v>7.1900000000000006E-2</v>
      </c>
    </row>
    <row r="15" spans="1:7" ht="12.95" customHeight="1">
      <c r="A15" s="20" t="s">
        <v>2279</v>
      </c>
      <c r="B15" s="21" t="s">
        <v>2950</v>
      </c>
      <c r="C15" s="16" t="s">
        <v>2280</v>
      </c>
      <c r="D15" s="18" t="s">
        <v>2</v>
      </c>
      <c r="E15" s="53">
        <v>480857.97600000002</v>
      </c>
      <c r="F15" s="23">
        <v>176.14</v>
      </c>
      <c r="G15" s="24">
        <v>7.1900000000000006E-2</v>
      </c>
    </row>
    <row r="16" spans="1:7" ht="12.95" customHeight="1">
      <c r="A16" s="20" t="s">
        <v>2277</v>
      </c>
      <c r="B16" s="21" t="s">
        <v>2949</v>
      </c>
      <c r="C16" s="16" t="s">
        <v>2278</v>
      </c>
      <c r="D16" s="18" t="s">
        <v>2</v>
      </c>
      <c r="E16" s="53">
        <v>605188.97600000002</v>
      </c>
      <c r="F16" s="23">
        <v>173.21</v>
      </c>
      <c r="G16" s="24">
        <v>7.0699999999999999E-2</v>
      </c>
    </row>
    <row r="17" spans="1:7" ht="12.95" customHeight="1">
      <c r="A17" s="20" t="s">
        <v>2266</v>
      </c>
      <c r="B17" s="21" t="s">
        <v>2268</v>
      </c>
      <c r="C17" s="16" t="s">
        <v>2267</v>
      </c>
      <c r="D17" s="18" t="s">
        <v>2</v>
      </c>
      <c r="E17" s="53">
        <v>145905.73699999999</v>
      </c>
      <c r="F17" s="23">
        <v>65.37</v>
      </c>
      <c r="G17" s="24">
        <v>2.6700000000000002E-2</v>
      </c>
    </row>
    <row r="18" spans="1:7" ht="12.95" customHeight="1">
      <c r="A18" s="20" t="s">
        <v>2262</v>
      </c>
      <c r="B18" s="21" t="s">
        <v>2943</v>
      </c>
      <c r="C18" s="16" t="s">
        <v>2263</v>
      </c>
      <c r="D18" s="18" t="s">
        <v>2</v>
      </c>
      <c r="E18" s="53">
        <v>111113.13499999999</v>
      </c>
      <c r="F18" s="23">
        <v>64.19</v>
      </c>
      <c r="G18" s="24">
        <v>2.6200000000000001E-2</v>
      </c>
    </row>
    <row r="19" spans="1:7" ht="12.95" customHeight="1">
      <c r="A19" s="20" t="s">
        <v>2271</v>
      </c>
      <c r="B19" s="21" t="s">
        <v>2946</v>
      </c>
      <c r="C19" s="16" t="s">
        <v>2272</v>
      </c>
      <c r="D19" s="18" t="s">
        <v>2</v>
      </c>
      <c r="E19" s="53">
        <v>5885.4589999999998</v>
      </c>
      <c r="F19" s="23">
        <v>64.13</v>
      </c>
      <c r="G19" s="24">
        <v>2.6200000000000001E-2</v>
      </c>
    </row>
    <row r="20" spans="1:7" ht="12.95" customHeight="1">
      <c r="A20" s="20" t="s">
        <v>2269</v>
      </c>
      <c r="B20" s="21" t="s">
        <v>2945</v>
      </c>
      <c r="C20" s="16" t="s">
        <v>2270</v>
      </c>
      <c r="D20" s="18" t="s">
        <v>2</v>
      </c>
      <c r="E20" s="53">
        <v>23263.884999999998</v>
      </c>
      <c r="F20" s="23">
        <v>63.98</v>
      </c>
      <c r="G20" s="24">
        <v>2.6100000000000002E-2</v>
      </c>
    </row>
    <row r="21" spans="1:7" ht="12.95" customHeight="1">
      <c r="A21" s="20" t="s">
        <v>2264</v>
      </c>
      <c r="B21" s="21" t="s">
        <v>2944</v>
      </c>
      <c r="C21" s="16" t="s">
        <v>2265</v>
      </c>
      <c r="D21" s="18" t="s">
        <v>2</v>
      </c>
      <c r="E21" s="53">
        <v>14116.188</v>
      </c>
      <c r="F21" s="23">
        <v>61.7</v>
      </c>
      <c r="G21" s="24">
        <v>2.52E-2</v>
      </c>
    </row>
    <row r="22" spans="1:7" ht="12.95" customHeight="1">
      <c r="A22" s="9"/>
      <c r="B22" s="26" t="s">
        <v>22</v>
      </c>
      <c r="C22" s="32" t="s">
        <v>2</v>
      </c>
      <c r="D22" s="29" t="s">
        <v>2</v>
      </c>
      <c r="E22" s="42" t="s">
        <v>2</v>
      </c>
      <c r="F22" s="43">
        <v>2441.63</v>
      </c>
      <c r="G22" s="44">
        <v>0.99670000000000003</v>
      </c>
    </row>
    <row r="23" spans="1:7" ht="12.95" customHeight="1">
      <c r="A23" s="9"/>
      <c r="B23" s="26" t="s">
        <v>170</v>
      </c>
      <c r="C23" s="32" t="s">
        <v>2</v>
      </c>
      <c r="D23" s="29" t="s">
        <v>2</v>
      </c>
      <c r="E23" s="18" t="s">
        <v>2</v>
      </c>
      <c r="F23" s="43">
        <v>7.77</v>
      </c>
      <c r="G23" s="44">
        <v>3.3E-3</v>
      </c>
    </row>
    <row r="24" spans="1:7" ht="12.95" customHeight="1" thickBot="1">
      <c r="A24" s="9"/>
      <c r="B24" s="48" t="s">
        <v>171</v>
      </c>
      <c r="C24" s="47" t="s">
        <v>2</v>
      </c>
      <c r="D24" s="49" t="s">
        <v>2</v>
      </c>
      <c r="E24" s="49" t="s">
        <v>2</v>
      </c>
      <c r="F24" s="50">
        <v>2449.4007882000001</v>
      </c>
      <c r="G24" s="51">
        <v>1</v>
      </c>
    </row>
    <row r="25" spans="1:7" ht="12.95" customHeight="1">
      <c r="A25" s="9"/>
      <c r="B25" s="10" t="s">
        <v>2</v>
      </c>
      <c r="C25" s="9"/>
      <c r="D25" s="9"/>
      <c r="E25" s="9"/>
      <c r="F25" s="9"/>
      <c r="G25" s="9"/>
    </row>
    <row r="26" spans="1:7" ht="12.95" customHeight="1">
      <c r="A26" s="9"/>
      <c r="B26" s="52" t="s">
        <v>2</v>
      </c>
      <c r="C26" s="9"/>
      <c r="D26" s="9"/>
      <c r="E26" s="9"/>
      <c r="F26" s="9"/>
      <c r="G26" s="9"/>
    </row>
    <row r="27" spans="1:7" ht="12.95" customHeight="1">
      <c r="A27" s="9"/>
      <c r="B27" s="52" t="s">
        <v>2</v>
      </c>
      <c r="C27" s="9"/>
      <c r="D27" s="9"/>
      <c r="E27" s="9"/>
      <c r="F27" s="9"/>
      <c r="G27" s="9"/>
    </row>
    <row r="28" spans="1:7" ht="26.1" customHeight="1">
      <c r="A28" s="9"/>
      <c r="B28" s="62"/>
      <c r="C28" s="9"/>
      <c r="E28" s="9"/>
      <c r="F28" s="9"/>
      <c r="G28" s="9"/>
    </row>
    <row r="29" spans="1:7" ht="12.95" customHeight="1">
      <c r="A29" s="9"/>
      <c r="B29" s="52" t="s">
        <v>2</v>
      </c>
      <c r="C29" s="9"/>
      <c r="D29" s="9"/>
      <c r="E29" s="9"/>
      <c r="F29" s="9"/>
      <c r="G2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2"/>
  <sheetViews>
    <sheetView showGridLines="0" zoomScaleNormal="100" workbookViewId="0"/>
  </sheetViews>
  <sheetFormatPr defaultRowHeight="12.75"/>
  <cols>
    <col min="1" max="1" width="12.5703125" style="2" bestFit="1" customWidth="1"/>
    <col min="2" max="2" width="54.85546875" style="2" bestFit="1" customWidth="1"/>
    <col min="3" max="3" width="13.710937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Asset Allocation Fund of Fund - Moderate Plan (IDFCAAF-MP)</v>
      </c>
      <c r="C4" s="79"/>
      <c r="D4" s="79"/>
      <c r="E4" s="79"/>
      <c r="F4" s="79"/>
      <c r="G4" s="79"/>
    </row>
    <row r="5" spans="1:7" s="8" customFormat="1" ht="15.95" customHeight="1">
      <c r="A5" s="63" t="s">
        <v>2287</v>
      </c>
      <c r="B5" s="64" t="s">
        <v>2860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2255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2256</v>
      </c>
      <c r="B10" s="21" t="s">
        <v>2258</v>
      </c>
      <c r="C10" s="16" t="s">
        <v>2257</v>
      </c>
      <c r="D10" s="18" t="s">
        <v>2</v>
      </c>
      <c r="E10" s="22">
        <v>7429</v>
      </c>
      <c r="F10" s="23">
        <v>198.08</v>
      </c>
      <c r="G10" s="24">
        <v>5.0500000000000003E-2</v>
      </c>
    </row>
    <row r="11" spans="1:7" ht="12.95" customHeight="1">
      <c r="A11" s="20" t="s">
        <v>2259</v>
      </c>
      <c r="B11" s="21" t="s">
        <v>2261</v>
      </c>
      <c r="C11" s="16" t="s">
        <v>2260</v>
      </c>
      <c r="D11" s="18" t="s">
        <v>2</v>
      </c>
      <c r="E11" s="22">
        <v>190475</v>
      </c>
      <c r="F11" s="23">
        <v>188.57</v>
      </c>
      <c r="G11" s="24">
        <v>4.8099999999999997E-2</v>
      </c>
    </row>
    <row r="12" spans="1:7" ht="12.95" customHeight="1">
      <c r="A12" s="9"/>
      <c r="B12" s="17" t="s">
        <v>2214</v>
      </c>
      <c r="C12" s="16" t="s">
        <v>2</v>
      </c>
      <c r="D12" s="18" t="s">
        <v>2</v>
      </c>
      <c r="E12" s="18" t="s">
        <v>2</v>
      </c>
      <c r="F12" s="18" t="s">
        <v>2</v>
      </c>
      <c r="G12" s="19" t="s">
        <v>2</v>
      </c>
    </row>
    <row r="13" spans="1:7" ht="12.95" customHeight="1">
      <c r="A13" s="20" t="s">
        <v>2273</v>
      </c>
      <c r="B13" s="21" t="s">
        <v>2947</v>
      </c>
      <c r="C13" s="16" t="s">
        <v>2274</v>
      </c>
      <c r="D13" s="18" t="s">
        <v>2</v>
      </c>
      <c r="E13" s="53">
        <v>3743635.3769999999</v>
      </c>
      <c r="F13" s="23">
        <v>898.55</v>
      </c>
      <c r="G13" s="24">
        <v>0.2291</v>
      </c>
    </row>
    <row r="14" spans="1:7" ht="12.95" customHeight="1">
      <c r="A14" s="20" t="s">
        <v>2219</v>
      </c>
      <c r="B14" s="21" t="s">
        <v>2942</v>
      </c>
      <c r="C14" s="16" t="s">
        <v>2220</v>
      </c>
      <c r="D14" s="18" t="s">
        <v>2</v>
      </c>
      <c r="E14" s="53">
        <v>2333405.0780000002</v>
      </c>
      <c r="F14" s="23">
        <v>831.21</v>
      </c>
      <c r="G14" s="24">
        <v>0.21199999999999999</v>
      </c>
    </row>
    <row r="15" spans="1:7" ht="12.95" customHeight="1">
      <c r="A15" s="20" t="s">
        <v>2275</v>
      </c>
      <c r="B15" s="21" t="s">
        <v>2948</v>
      </c>
      <c r="C15" s="16" t="s">
        <v>2276</v>
      </c>
      <c r="D15" s="18" t="s">
        <v>2</v>
      </c>
      <c r="E15" s="53">
        <v>622441.59400000004</v>
      </c>
      <c r="F15" s="23">
        <v>276.23</v>
      </c>
      <c r="G15" s="24">
        <v>7.0400000000000004E-2</v>
      </c>
    </row>
    <row r="16" spans="1:7" ht="12.95" customHeight="1">
      <c r="A16" s="20" t="s">
        <v>2277</v>
      </c>
      <c r="B16" s="21" t="s">
        <v>2949</v>
      </c>
      <c r="C16" s="16" t="s">
        <v>2278</v>
      </c>
      <c r="D16" s="18" t="s">
        <v>2</v>
      </c>
      <c r="E16" s="53">
        <v>959100.65500000003</v>
      </c>
      <c r="F16" s="23">
        <v>274.5</v>
      </c>
      <c r="G16" s="24">
        <v>7.0000000000000007E-2</v>
      </c>
    </row>
    <row r="17" spans="1:7" ht="12.95" customHeight="1">
      <c r="A17" s="20" t="s">
        <v>2279</v>
      </c>
      <c r="B17" s="21" t="s">
        <v>2950</v>
      </c>
      <c r="C17" s="16" t="s">
        <v>2280</v>
      </c>
      <c r="D17" s="18" t="s">
        <v>2</v>
      </c>
      <c r="E17" s="53">
        <v>746787.85699999996</v>
      </c>
      <c r="F17" s="23">
        <v>273.55</v>
      </c>
      <c r="G17" s="24">
        <v>6.9800000000000001E-2</v>
      </c>
    </row>
    <row r="18" spans="1:7" ht="12.95" customHeight="1">
      <c r="A18" s="20" t="s">
        <v>2262</v>
      </c>
      <c r="B18" s="21" t="s">
        <v>2943</v>
      </c>
      <c r="C18" s="16" t="s">
        <v>2263</v>
      </c>
      <c r="D18" s="18" t="s">
        <v>2</v>
      </c>
      <c r="E18" s="53">
        <v>336982.45899999997</v>
      </c>
      <c r="F18" s="23">
        <v>194.68</v>
      </c>
      <c r="G18" s="24">
        <v>4.9599999999999998E-2</v>
      </c>
    </row>
    <row r="19" spans="1:7" ht="12.95" customHeight="1">
      <c r="A19" s="20" t="s">
        <v>2264</v>
      </c>
      <c r="B19" s="21" t="s">
        <v>2944</v>
      </c>
      <c r="C19" s="16" t="s">
        <v>2265</v>
      </c>
      <c r="D19" s="18" t="s">
        <v>2</v>
      </c>
      <c r="E19" s="53">
        <v>42811.389000000003</v>
      </c>
      <c r="F19" s="23">
        <v>187.12</v>
      </c>
      <c r="G19" s="24">
        <v>4.7699999999999999E-2</v>
      </c>
    </row>
    <row r="20" spans="1:7" ht="12.95" customHeight="1">
      <c r="A20" s="20" t="s">
        <v>2266</v>
      </c>
      <c r="B20" s="21" t="s">
        <v>2268</v>
      </c>
      <c r="C20" s="16" t="s">
        <v>2267</v>
      </c>
      <c r="D20" s="18" t="s">
        <v>2</v>
      </c>
      <c r="E20" s="53">
        <v>362338.25599999999</v>
      </c>
      <c r="F20" s="23">
        <v>162.35</v>
      </c>
      <c r="G20" s="24">
        <v>4.1399999999999999E-2</v>
      </c>
    </row>
    <row r="21" spans="1:7" ht="12.95" customHeight="1">
      <c r="A21" s="20" t="s">
        <v>2269</v>
      </c>
      <c r="B21" s="21" t="s">
        <v>2945</v>
      </c>
      <c r="C21" s="16" t="s">
        <v>2270</v>
      </c>
      <c r="D21" s="18" t="s">
        <v>2</v>
      </c>
      <c r="E21" s="53">
        <v>57206.273999999998</v>
      </c>
      <c r="F21" s="23">
        <v>157.32</v>
      </c>
      <c r="G21" s="24">
        <v>4.0099999999999997E-2</v>
      </c>
    </row>
    <row r="22" spans="1:7" ht="12.95" customHeight="1">
      <c r="A22" s="20" t="s">
        <v>2271</v>
      </c>
      <c r="B22" s="21" t="s">
        <v>2946</v>
      </c>
      <c r="C22" s="16" t="s">
        <v>2272</v>
      </c>
      <c r="D22" s="18" t="s">
        <v>2</v>
      </c>
      <c r="E22" s="53">
        <v>14231.232</v>
      </c>
      <c r="F22" s="23">
        <v>155.08000000000001</v>
      </c>
      <c r="G22" s="24">
        <v>3.95E-2</v>
      </c>
    </row>
    <row r="23" spans="1:7" ht="12.95" customHeight="1">
      <c r="A23" s="20" t="s">
        <v>2281</v>
      </c>
      <c r="B23" s="21" t="s">
        <v>2283</v>
      </c>
      <c r="C23" s="16" t="s">
        <v>2282</v>
      </c>
      <c r="D23" s="18" t="s">
        <v>2</v>
      </c>
      <c r="E23" s="53">
        <v>119373.11500000001</v>
      </c>
      <c r="F23" s="23">
        <v>64.239999999999995</v>
      </c>
      <c r="G23" s="24">
        <v>1.6400000000000001E-2</v>
      </c>
    </row>
    <row r="24" spans="1:7" ht="12.95" customHeight="1">
      <c r="A24" s="20" t="s">
        <v>2284</v>
      </c>
      <c r="B24" s="21" t="s">
        <v>2951</v>
      </c>
      <c r="C24" s="16" t="s">
        <v>2285</v>
      </c>
      <c r="D24" s="18" t="s">
        <v>2</v>
      </c>
      <c r="E24" s="53">
        <v>148015.01300000001</v>
      </c>
      <c r="F24" s="23">
        <v>57.9</v>
      </c>
      <c r="G24" s="24">
        <v>1.4800000000000001E-2</v>
      </c>
    </row>
    <row r="25" spans="1:7" ht="12.95" customHeight="1">
      <c r="A25" s="9"/>
      <c r="B25" s="26" t="s">
        <v>22</v>
      </c>
      <c r="C25" s="32" t="s">
        <v>2</v>
      </c>
      <c r="D25" s="29" t="s">
        <v>2</v>
      </c>
      <c r="E25" s="42" t="s">
        <v>2</v>
      </c>
      <c r="F25" s="43">
        <v>3919.38</v>
      </c>
      <c r="G25" s="44">
        <v>0.99939999999999996</v>
      </c>
    </row>
    <row r="26" spans="1:7" ht="12.95" customHeight="1">
      <c r="A26" s="9"/>
      <c r="B26" s="26" t="s">
        <v>170</v>
      </c>
      <c r="C26" s="32" t="s">
        <v>2</v>
      </c>
      <c r="D26" s="29" t="s">
        <v>2</v>
      </c>
      <c r="E26" s="18" t="s">
        <v>2</v>
      </c>
      <c r="F26" s="43">
        <v>1.94</v>
      </c>
      <c r="G26" s="44">
        <v>5.9999999999999995E-4</v>
      </c>
    </row>
    <row r="27" spans="1:7" ht="12.95" customHeight="1" thickBot="1">
      <c r="A27" s="9"/>
      <c r="B27" s="48" t="s">
        <v>171</v>
      </c>
      <c r="C27" s="47" t="s">
        <v>2</v>
      </c>
      <c r="D27" s="49" t="s">
        <v>2</v>
      </c>
      <c r="E27" s="49" t="s">
        <v>2</v>
      </c>
      <c r="F27" s="50">
        <v>3921.3246036999999</v>
      </c>
      <c r="G27" s="51">
        <v>1</v>
      </c>
    </row>
    <row r="28" spans="1:7" ht="12.95" customHeight="1">
      <c r="A28" s="9"/>
      <c r="B28" s="10" t="s">
        <v>2</v>
      </c>
      <c r="C28" s="9"/>
      <c r="D28" s="9"/>
      <c r="E28" s="9"/>
      <c r="F28" s="9"/>
      <c r="G28" s="9"/>
    </row>
    <row r="29" spans="1:7" ht="12.95" customHeight="1">
      <c r="A29" s="9"/>
      <c r="B29" s="52" t="s">
        <v>2</v>
      </c>
      <c r="C29" s="9"/>
      <c r="D29" s="9"/>
      <c r="E29" s="9"/>
      <c r="F29" s="9"/>
      <c r="G29" s="9"/>
    </row>
    <row r="30" spans="1:7" ht="12.95" customHeight="1">
      <c r="A30" s="9"/>
      <c r="B30" s="52" t="s">
        <v>2</v>
      </c>
      <c r="C30" s="9"/>
      <c r="D30" s="9"/>
      <c r="E30" s="9"/>
      <c r="F30" s="9"/>
      <c r="G30" s="9"/>
    </row>
    <row r="31" spans="1:7" ht="26.1" customHeight="1">
      <c r="A31" s="9"/>
      <c r="B31" s="62"/>
      <c r="C31" s="9"/>
      <c r="E31" s="9"/>
      <c r="F31" s="9"/>
      <c r="G31" s="9"/>
    </row>
    <row r="32" spans="1:7" ht="12.95" customHeight="1">
      <c r="A32" s="9"/>
      <c r="B32" s="52" t="s">
        <v>2</v>
      </c>
      <c r="C32" s="9"/>
      <c r="D32" s="9"/>
      <c r="E32" s="9"/>
      <c r="F32" s="9"/>
      <c r="G3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0"/>
  <sheetViews>
    <sheetView showGridLines="0" zoomScaleNormal="100" workbookViewId="0"/>
  </sheetViews>
  <sheetFormatPr defaultRowHeight="12.75"/>
  <cols>
    <col min="1" max="1" width="8.7109375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Nifty Fund (IDFC-NIFTY)</v>
      </c>
      <c r="C4" s="79"/>
      <c r="D4" s="79"/>
      <c r="E4" s="79"/>
      <c r="F4" s="79"/>
      <c r="G4" s="79"/>
    </row>
    <row r="5" spans="1:7" s="8" customFormat="1" ht="15.95" customHeight="1">
      <c r="A5" s="63" t="s">
        <v>2288</v>
      </c>
      <c r="B5" s="64" t="s">
        <v>2861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48120</v>
      </c>
      <c r="F11" s="23">
        <v>868.9</v>
      </c>
      <c r="G11" s="24">
        <v>9.5799999999999996E-2</v>
      </c>
    </row>
    <row r="12" spans="1:7" ht="12.95" customHeight="1">
      <c r="A12" s="20" t="s">
        <v>1206</v>
      </c>
      <c r="B12" s="21" t="s">
        <v>1208</v>
      </c>
      <c r="C12" s="16" t="s">
        <v>1207</v>
      </c>
      <c r="D12" s="18" t="s">
        <v>1019</v>
      </c>
      <c r="E12" s="22">
        <v>37669</v>
      </c>
      <c r="F12" s="23">
        <v>656.25</v>
      </c>
      <c r="G12" s="24">
        <v>7.2400000000000006E-2</v>
      </c>
    </row>
    <row r="13" spans="1:7" ht="12.95" customHeight="1">
      <c r="A13" s="20" t="s">
        <v>1070</v>
      </c>
      <c r="B13" s="21" t="s">
        <v>1072</v>
      </c>
      <c r="C13" s="16" t="s">
        <v>1071</v>
      </c>
      <c r="D13" s="18" t="s">
        <v>1073</v>
      </c>
      <c r="E13" s="22">
        <v>78388</v>
      </c>
      <c r="F13" s="23">
        <v>612.13</v>
      </c>
      <c r="G13" s="24">
        <v>6.7500000000000004E-2</v>
      </c>
    </row>
    <row r="14" spans="1:7" ht="12.95" customHeight="1">
      <c r="A14" s="20" t="s">
        <v>1119</v>
      </c>
      <c r="B14" s="21" t="s">
        <v>1121</v>
      </c>
      <c r="C14" s="16" t="s">
        <v>1120</v>
      </c>
      <c r="D14" s="18" t="s">
        <v>1015</v>
      </c>
      <c r="E14" s="22">
        <v>201544</v>
      </c>
      <c r="F14" s="23">
        <v>520.59</v>
      </c>
      <c r="G14" s="24">
        <v>5.74E-2</v>
      </c>
    </row>
    <row r="15" spans="1:7" ht="12.95" customHeight="1">
      <c r="A15" s="20" t="s">
        <v>993</v>
      </c>
      <c r="B15" s="21" t="s">
        <v>995</v>
      </c>
      <c r="C15" s="16" t="s">
        <v>994</v>
      </c>
      <c r="D15" s="18" t="s">
        <v>996</v>
      </c>
      <c r="E15" s="22">
        <v>47241</v>
      </c>
      <c r="F15" s="23">
        <v>425.12</v>
      </c>
      <c r="G15" s="24">
        <v>4.6899999999999997E-2</v>
      </c>
    </row>
    <row r="16" spans="1:7" ht="12.95" customHeight="1">
      <c r="A16" s="20" t="s">
        <v>1009</v>
      </c>
      <c r="B16" s="21" t="s">
        <v>1011</v>
      </c>
      <c r="C16" s="16" t="s">
        <v>1010</v>
      </c>
      <c r="D16" s="18" t="s">
        <v>1004</v>
      </c>
      <c r="E16" s="22">
        <v>151456</v>
      </c>
      <c r="F16" s="23">
        <v>418.93</v>
      </c>
      <c r="G16" s="24">
        <v>4.6199999999999998E-2</v>
      </c>
    </row>
    <row r="17" spans="1:7" ht="12.95" customHeight="1">
      <c r="A17" s="20" t="s">
        <v>1215</v>
      </c>
      <c r="B17" s="21" t="s">
        <v>1217</v>
      </c>
      <c r="C17" s="16" t="s">
        <v>1216</v>
      </c>
      <c r="D17" s="18" t="s">
        <v>1179</v>
      </c>
      <c r="E17" s="22">
        <v>29145</v>
      </c>
      <c r="F17" s="23">
        <v>332.85</v>
      </c>
      <c r="G17" s="24">
        <v>3.6700000000000003E-2</v>
      </c>
    </row>
    <row r="18" spans="1:7" ht="12.95" customHeight="1">
      <c r="A18" s="20" t="s">
        <v>1023</v>
      </c>
      <c r="B18" s="21" t="s">
        <v>1025</v>
      </c>
      <c r="C18" s="16" t="s">
        <v>1024</v>
      </c>
      <c r="D18" s="18" t="s">
        <v>1004</v>
      </c>
      <c r="E18" s="22">
        <v>31367</v>
      </c>
      <c r="F18" s="23">
        <v>314.38</v>
      </c>
      <c r="G18" s="24">
        <v>3.4700000000000002E-2</v>
      </c>
    </row>
    <row r="19" spans="1:7" ht="12.95" customHeight="1">
      <c r="A19" s="20" t="s">
        <v>2289</v>
      </c>
      <c r="B19" s="21" t="s">
        <v>2291</v>
      </c>
      <c r="C19" s="16" t="s">
        <v>2290</v>
      </c>
      <c r="D19" s="18" t="s">
        <v>996</v>
      </c>
      <c r="E19" s="22">
        <v>11786</v>
      </c>
      <c r="F19" s="23">
        <v>287.10000000000002</v>
      </c>
      <c r="G19" s="24">
        <v>3.1699999999999999E-2</v>
      </c>
    </row>
    <row r="20" spans="1:7" ht="12.95" customHeight="1">
      <c r="A20" s="20" t="s">
        <v>1060</v>
      </c>
      <c r="B20" s="21" t="s">
        <v>1062</v>
      </c>
      <c r="C20" s="16" t="s">
        <v>1061</v>
      </c>
      <c r="D20" s="18" t="s">
        <v>1040</v>
      </c>
      <c r="E20" s="22">
        <v>3143</v>
      </c>
      <c r="F20" s="23">
        <v>250.75</v>
      </c>
      <c r="G20" s="24">
        <v>2.7699999999999999E-2</v>
      </c>
    </row>
    <row r="21" spans="1:7" ht="12.95" customHeight="1">
      <c r="A21" s="20" t="s">
        <v>1001</v>
      </c>
      <c r="B21" s="21" t="s">
        <v>1003</v>
      </c>
      <c r="C21" s="16" t="s">
        <v>1002</v>
      </c>
      <c r="D21" s="18" t="s">
        <v>1004</v>
      </c>
      <c r="E21" s="22">
        <v>87722</v>
      </c>
      <c r="F21" s="23">
        <v>222.68</v>
      </c>
      <c r="G21" s="24">
        <v>2.46E-2</v>
      </c>
    </row>
    <row r="22" spans="1:7" ht="12.95" customHeight="1">
      <c r="A22" s="20" t="s">
        <v>1142</v>
      </c>
      <c r="B22" s="21" t="s">
        <v>1144</v>
      </c>
      <c r="C22" s="16" t="s">
        <v>1143</v>
      </c>
      <c r="D22" s="18" t="s">
        <v>1004</v>
      </c>
      <c r="E22" s="22">
        <v>40208</v>
      </c>
      <c r="F22" s="23">
        <v>204.72</v>
      </c>
      <c r="G22" s="24">
        <v>2.2599999999999999E-2</v>
      </c>
    </row>
    <row r="23" spans="1:7" ht="12.95" customHeight="1">
      <c r="A23" s="20" t="s">
        <v>1828</v>
      </c>
      <c r="B23" s="21" t="s">
        <v>1760</v>
      </c>
      <c r="C23" s="16" t="s">
        <v>1829</v>
      </c>
      <c r="D23" s="18" t="s">
        <v>1004</v>
      </c>
      <c r="E23" s="22">
        <v>12030</v>
      </c>
      <c r="F23" s="23">
        <v>202.37</v>
      </c>
      <c r="G23" s="24">
        <v>2.23E-2</v>
      </c>
    </row>
    <row r="24" spans="1:7" ht="12.95" customHeight="1">
      <c r="A24" s="20" t="s">
        <v>1940</v>
      </c>
      <c r="B24" s="21" t="s">
        <v>1942</v>
      </c>
      <c r="C24" s="16" t="s">
        <v>1941</v>
      </c>
      <c r="D24" s="18" t="s">
        <v>1015</v>
      </c>
      <c r="E24" s="22">
        <v>16889</v>
      </c>
      <c r="F24" s="23">
        <v>198.26</v>
      </c>
      <c r="G24" s="24">
        <v>2.1899999999999999E-2</v>
      </c>
    </row>
    <row r="25" spans="1:7" ht="12.95" customHeight="1">
      <c r="A25" s="20" t="s">
        <v>1054</v>
      </c>
      <c r="B25" s="21" t="s">
        <v>1056</v>
      </c>
      <c r="C25" s="16" t="s">
        <v>1055</v>
      </c>
      <c r="D25" s="18" t="s">
        <v>1040</v>
      </c>
      <c r="E25" s="22">
        <v>44333</v>
      </c>
      <c r="F25" s="23">
        <v>178</v>
      </c>
      <c r="G25" s="24">
        <v>1.9599999999999999E-2</v>
      </c>
    </row>
    <row r="26" spans="1:7" ht="12.95" customHeight="1">
      <c r="A26" s="20" t="s">
        <v>1170</v>
      </c>
      <c r="B26" s="21" t="s">
        <v>1172</v>
      </c>
      <c r="C26" s="16" t="s">
        <v>1171</v>
      </c>
      <c r="D26" s="18" t="s">
        <v>1004</v>
      </c>
      <c r="E26" s="22">
        <v>43213</v>
      </c>
      <c r="F26" s="23">
        <v>151.25</v>
      </c>
      <c r="G26" s="24">
        <v>1.67E-2</v>
      </c>
    </row>
    <row r="27" spans="1:7" ht="12.95" customHeight="1">
      <c r="A27" s="20" t="s">
        <v>1395</v>
      </c>
      <c r="B27" s="21" t="s">
        <v>1397</v>
      </c>
      <c r="C27" s="16" t="s">
        <v>1396</v>
      </c>
      <c r="D27" s="18" t="s">
        <v>1040</v>
      </c>
      <c r="E27" s="22">
        <v>11004</v>
      </c>
      <c r="F27" s="23">
        <v>138.02000000000001</v>
      </c>
      <c r="G27" s="24">
        <v>1.52E-2</v>
      </c>
    </row>
    <row r="28" spans="1:7" ht="12.95" customHeight="1">
      <c r="A28" s="20" t="s">
        <v>1103</v>
      </c>
      <c r="B28" s="21" t="s">
        <v>1105</v>
      </c>
      <c r="C28" s="16" t="s">
        <v>1104</v>
      </c>
      <c r="D28" s="18" t="s">
        <v>1106</v>
      </c>
      <c r="E28" s="22">
        <v>43883</v>
      </c>
      <c r="F28" s="23">
        <v>137.9</v>
      </c>
      <c r="G28" s="24">
        <v>1.52E-2</v>
      </c>
    </row>
    <row r="29" spans="1:7" ht="12.95" customHeight="1">
      <c r="A29" s="20" t="s">
        <v>1048</v>
      </c>
      <c r="B29" s="21" t="s">
        <v>1050</v>
      </c>
      <c r="C29" s="16" t="s">
        <v>1049</v>
      </c>
      <c r="D29" s="18" t="s">
        <v>1000</v>
      </c>
      <c r="E29" s="22">
        <v>26081</v>
      </c>
      <c r="F29" s="23">
        <v>131.25</v>
      </c>
      <c r="G29" s="24">
        <v>1.4500000000000001E-2</v>
      </c>
    </row>
    <row r="30" spans="1:7" ht="12.95" customHeight="1">
      <c r="A30" s="20" t="s">
        <v>1308</v>
      </c>
      <c r="B30" s="21" t="s">
        <v>1310</v>
      </c>
      <c r="C30" s="16" t="s">
        <v>1309</v>
      </c>
      <c r="D30" s="18" t="s">
        <v>1047</v>
      </c>
      <c r="E30" s="22">
        <v>31107</v>
      </c>
      <c r="F30" s="23">
        <v>121.15</v>
      </c>
      <c r="G30" s="24">
        <v>1.34E-2</v>
      </c>
    </row>
    <row r="31" spans="1:7" ht="12.95" customHeight="1">
      <c r="A31" s="20" t="s">
        <v>1314</v>
      </c>
      <c r="B31" s="21" t="s">
        <v>1316</v>
      </c>
      <c r="C31" s="16" t="s">
        <v>1315</v>
      </c>
      <c r="D31" s="18" t="s">
        <v>1029</v>
      </c>
      <c r="E31" s="22">
        <v>72102</v>
      </c>
      <c r="F31" s="23">
        <v>120.73</v>
      </c>
      <c r="G31" s="24">
        <v>1.3299999999999999E-2</v>
      </c>
    </row>
    <row r="32" spans="1:7" ht="12.95" customHeight="1">
      <c r="A32" s="20" t="s">
        <v>2022</v>
      </c>
      <c r="B32" s="21" t="s">
        <v>2024</v>
      </c>
      <c r="C32" s="16" t="s">
        <v>2023</v>
      </c>
      <c r="D32" s="18" t="s">
        <v>1015</v>
      </c>
      <c r="E32" s="22">
        <v>10658</v>
      </c>
      <c r="F32" s="23">
        <v>120.62</v>
      </c>
      <c r="G32" s="24">
        <v>1.3299999999999999E-2</v>
      </c>
    </row>
    <row r="33" spans="1:7" ht="12.95" customHeight="1">
      <c r="A33" s="20" t="s">
        <v>1037</v>
      </c>
      <c r="B33" s="21" t="s">
        <v>1039</v>
      </c>
      <c r="C33" s="16" t="s">
        <v>1038</v>
      </c>
      <c r="D33" s="18" t="s">
        <v>1040</v>
      </c>
      <c r="E33" s="22">
        <v>3062</v>
      </c>
      <c r="F33" s="23">
        <v>115.58</v>
      </c>
      <c r="G33" s="24">
        <v>1.2699999999999999E-2</v>
      </c>
    </row>
    <row r="34" spans="1:7" ht="12.95" customHeight="1">
      <c r="A34" s="20" t="s">
        <v>1857</v>
      </c>
      <c r="B34" s="21" t="s">
        <v>1859</v>
      </c>
      <c r="C34" s="16" t="s">
        <v>1858</v>
      </c>
      <c r="D34" s="18" t="s">
        <v>996</v>
      </c>
      <c r="E34" s="22">
        <v>13160</v>
      </c>
      <c r="F34" s="23">
        <v>115.12</v>
      </c>
      <c r="G34" s="24">
        <v>1.2699999999999999E-2</v>
      </c>
    </row>
    <row r="35" spans="1:7" ht="12.95" customHeight="1">
      <c r="A35" s="20" t="s">
        <v>1115</v>
      </c>
      <c r="B35" s="21" t="s">
        <v>1117</v>
      </c>
      <c r="C35" s="16" t="s">
        <v>1116</v>
      </c>
      <c r="D35" s="18" t="s">
        <v>1118</v>
      </c>
      <c r="E35" s="22">
        <v>66609</v>
      </c>
      <c r="F35" s="23">
        <v>113.87</v>
      </c>
      <c r="G35" s="24">
        <v>1.26E-2</v>
      </c>
    </row>
    <row r="36" spans="1:7" ht="12.95" customHeight="1">
      <c r="A36" s="20" t="s">
        <v>1154</v>
      </c>
      <c r="B36" s="21" t="s">
        <v>1156</v>
      </c>
      <c r="C36" s="16" t="s">
        <v>1155</v>
      </c>
      <c r="D36" s="18" t="s">
        <v>1029</v>
      </c>
      <c r="E36" s="22">
        <v>51880</v>
      </c>
      <c r="F36" s="23">
        <v>109.47</v>
      </c>
      <c r="G36" s="24">
        <v>1.21E-2</v>
      </c>
    </row>
    <row r="37" spans="1:7" ht="12.95" customHeight="1">
      <c r="A37" s="20" t="s">
        <v>1281</v>
      </c>
      <c r="B37" s="21" t="s">
        <v>1283</v>
      </c>
      <c r="C37" s="16" t="s">
        <v>1282</v>
      </c>
      <c r="D37" s="18" t="s">
        <v>1008</v>
      </c>
      <c r="E37" s="22">
        <v>15810</v>
      </c>
      <c r="F37" s="23">
        <v>103.17</v>
      </c>
      <c r="G37" s="24">
        <v>1.14E-2</v>
      </c>
    </row>
    <row r="38" spans="1:7" ht="12.95" customHeight="1">
      <c r="A38" s="20" t="s">
        <v>1317</v>
      </c>
      <c r="B38" s="21" t="s">
        <v>1319</v>
      </c>
      <c r="C38" s="16" t="s">
        <v>1318</v>
      </c>
      <c r="D38" s="18" t="s">
        <v>1040</v>
      </c>
      <c r="E38" s="22">
        <v>3215</v>
      </c>
      <c r="F38" s="23">
        <v>99.97</v>
      </c>
      <c r="G38" s="24">
        <v>1.0999999999999999E-2</v>
      </c>
    </row>
    <row r="39" spans="1:7" ht="12.95" customHeight="1">
      <c r="A39" s="20" t="s">
        <v>1943</v>
      </c>
      <c r="B39" s="21" t="s">
        <v>1945</v>
      </c>
      <c r="C39" s="16" t="s">
        <v>1944</v>
      </c>
      <c r="D39" s="18" t="s">
        <v>1040</v>
      </c>
      <c r="E39" s="22">
        <v>315</v>
      </c>
      <c r="F39" s="23">
        <v>98.32</v>
      </c>
      <c r="G39" s="24">
        <v>1.0800000000000001E-2</v>
      </c>
    </row>
    <row r="40" spans="1:7" ht="12.95" customHeight="1">
      <c r="A40" s="20" t="s">
        <v>1937</v>
      </c>
      <c r="B40" s="21" t="s">
        <v>1939</v>
      </c>
      <c r="C40" s="16" t="s">
        <v>1938</v>
      </c>
      <c r="D40" s="18" t="s">
        <v>1019</v>
      </c>
      <c r="E40" s="22">
        <v>5312</v>
      </c>
      <c r="F40" s="23">
        <v>97.64</v>
      </c>
      <c r="G40" s="24">
        <v>1.0800000000000001E-2</v>
      </c>
    </row>
    <row r="41" spans="1:7" ht="12.95" customHeight="1">
      <c r="A41" s="20" t="s">
        <v>1139</v>
      </c>
      <c r="B41" s="21" t="s">
        <v>1141</v>
      </c>
      <c r="C41" s="16" t="s">
        <v>1140</v>
      </c>
      <c r="D41" s="18" t="s">
        <v>1073</v>
      </c>
      <c r="E41" s="22">
        <v>24100</v>
      </c>
      <c r="F41" s="23">
        <v>96.52</v>
      </c>
      <c r="G41" s="24">
        <v>1.06E-2</v>
      </c>
    </row>
    <row r="42" spans="1:7" ht="12.95" customHeight="1">
      <c r="A42" s="20" t="s">
        <v>1915</v>
      </c>
      <c r="B42" s="21" t="s">
        <v>1917</v>
      </c>
      <c r="C42" s="16" t="s">
        <v>1916</v>
      </c>
      <c r="D42" s="18" t="s">
        <v>1033</v>
      </c>
      <c r="E42" s="22">
        <v>2464</v>
      </c>
      <c r="F42" s="23">
        <v>94.97</v>
      </c>
      <c r="G42" s="24">
        <v>1.0500000000000001E-2</v>
      </c>
    </row>
    <row r="43" spans="1:7" ht="12.95" customHeight="1">
      <c r="A43" s="20" t="s">
        <v>1161</v>
      </c>
      <c r="B43" s="21" t="s">
        <v>1163</v>
      </c>
      <c r="C43" s="16" t="s">
        <v>1162</v>
      </c>
      <c r="D43" s="18" t="s">
        <v>1019</v>
      </c>
      <c r="E43" s="22">
        <v>7626</v>
      </c>
      <c r="F43" s="23">
        <v>92.03</v>
      </c>
      <c r="G43" s="24">
        <v>1.0200000000000001E-2</v>
      </c>
    </row>
    <row r="44" spans="1:7" ht="12.95" customHeight="1">
      <c r="A44" s="20" t="s">
        <v>1145</v>
      </c>
      <c r="B44" s="21" t="s">
        <v>1147</v>
      </c>
      <c r="C44" s="16" t="s">
        <v>1146</v>
      </c>
      <c r="D44" s="18" t="s">
        <v>1073</v>
      </c>
      <c r="E44" s="22">
        <v>18448</v>
      </c>
      <c r="F44" s="23">
        <v>86.95</v>
      </c>
      <c r="G44" s="24">
        <v>9.5999999999999992E-3</v>
      </c>
    </row>
    <row r="45" spans="1:7" ht="12.95" customHeight="1">
      <c r="A45" s="20" t="s">
        <v>2292</v>
      </c>
      <c r="B45" s="21" t="s">
        <v>2294</v>
      </c>
      <c r="C45" s="16" t="s">
        <v>2293</v>
      </c>
      <c r="D45" s="18" t="s">
        <v>996</v>
      </c>
      <c r="E45" s="22">
        <v>29925</v>
      </c>
      <c r="F45" s="23">
        <v>83.86</v>
      </c>
      <c r="G45" s="24">
        <v>9.2999999999999992E-3</v>
      </c>
    </row>
    <row r="46" spans="1:7" ht="12.95" customHeight="1">
      <c r="A46" s="20" t="s">
        <v>1262</v>
      </c>
      <c r="B46" s="21" t="s">
        <v>1264</v>
      </c>
      <c r="C46" s="16" t="s">
        <v>1263</v>
      </c>
      <c r="D46" s="18" t="s">
        <v>1114</v>
      </c>
      <c r="E46" s="22">
        <v>30813</v>
      </c>
      <c r="F46" s="23">
        <v>83.46</v>
      </c>
      <c r="G46" s="24">
        <v>9.1999999999999998E-3</v>
      </c>
    </row>
    <row r="47" spans="1:7" ht="12.95" customHeight="1">
      <c r="A47" s="20" t="s">
        <v>1431</v>
      </c>
      <c r="B47" s="21" t="s">
        <v>1433</v>
      </c>
      <c r="C47" s="16" t="s">
        <v>1432</v>
      </c>
      <c r="D47" s="18" t="s">
        <v>1106</v>
      </c>
      <c r="E47" s="22">
        <v>34387</v>
      </c>
      <c r="F47" s="23">
        <v>82.74</v>
      </c>
      <c r="G47" s="24">
        <v>9.1000000000000004E-3</v>
      </c>
    </row>
    <row r="48" spans="1:7" ht="12.95" customHeight="1">
      <c r="A48" s="20" t="s">
        <v>1302</v>
      </c>
      <c r="B48" s="21" t="s">
        <v>1304</v>
      </c>
      <c r="C48" s="16" t="s">
        <v>1303</v>
      </c>
      <c r="D48" s="18" t="s">
        <v>1073</v>
      </c>
      <c r="E48" s="22">
        <v>17011</v>
      </c>
      <c r="F48" s="23">
        <v>72.599999999999994</v>
      </c>
      <c r="G48" s="24">
        <v>8.0000000000000002E-3</v>
      </c>
    </row>
    <row r="49" spans="1:7" ht="12.95" customHeight="1">
      <c r="A49" s="20" t="s">
        <v>1428</v>
      </c>
      <c r="B49" s="21" t="s">
        <v>1430</v>
      </c>
      <c r="C49" s="16" t="s">
        <v>1429</v>
      </c>
      <c r="D49" s="18" t="s">
        <v>1000</v>
      </c>
      <c r="E49" s="22">
        <v>11966</v>
      </c>
      <c r="F49" s="23">
        <v>70.13</v>
      </c>
      <c r="G49" s="24">
        <v>7.7000000000000002E-3</v>
      </c>
    </row>
    <row r="50" spans="1:7" ht="12.95" customHeight="1">
      <c r="A50" s="20" t="s">
        <v>1305</v>
      </c>
      <c r="B50" s="21" t="s">
        <v>1307</v>
      </c>
      <c r="C50" s="16" t="s">
        <v>1306</v>
      </c>
      <c r="D50" s="18" t="s">
        <v>1258</v>
      </c>
      <c r="E50" s="22">
        <v>18613</v>
      </c>
      <c r="F50" s="23">
        <v>70.12</v>
      </c>
      <c r="G50" s="24">
        <v>7.7000000000000002E-3</v>
      </c>
    </row>
    <row r="51" spans="1:7" ht="12.95" customHeight="1">
      <c r="A51" s="20" t="s">
        <v>1952</v>
      </c>
      <c r="B51" s="21" t="s">
        <v>1954</v>
      </c>
      <c r="C51" s="16" t="s">
        <v>1953</v>
      </c>
      <c r="D51" s="18" t="s">
        <v>996</v>
      </c>
      <c r="E51" s="22">
        <v>14777</v>
      </c>
      <c r="F51" s="23">
        <v>67.66</v>
      </c>
      <c r="G51" s="24">
        <v>7.4999999999999997E-3</v>
      </c>
    </row>
    <row r="52" spans="1:7" ht="12.95" customHeight="1">
      <c r="A52" s="20" t="s">
        <v>2141</v>
      </c>
      <c r="B52" s="21" t="s">
        <v>2143</v>
      </c>
      <c r="C52" s="16" t="s">
        <v>2142</v>
      </c>
      <c r="D52" s="18" t="s">
        <v>1192</v>
      </c>
      <c r="E52" s="22">
        <v>12937</v>
      </c>
      <c r="F52" s="23">
        <v>67.290000000000006</v>
      </c>
      <c r="G52" s="24">
        <v>7.4000000000000003E-3</v>
      </c>
    </row>
    <row r="53" spans="1:7" ht="12.95" customHeight="1">
      <c r="A53" s="20" t="s">
        <v>1122</v>
      </c>
      <c r="B53" s="21" t="s">
        <v>1124</v>
      </c>
      <c r="C53" s="16" t="s">
        <v>1123</v>
      </c>
      <c r="D53" s="18" t="s">
        <v>1125</v>
      </c>
      <c r="E53" s="22">
        <v>8632</v>
      </c>
      <c r="F53" s="23">
        <v>67.2</v>
      </c>
      <c r="G53" s="24">
        <v>7.4000000000000003E-3</v>
      </c>
    </row>
    <row r="54" spans="1:7" ht="12.95" customHeight="1">
      <c r="A54" s="20" t="s">
        <v>1173</v>
      </c>
      <c r="B54" s="21" t="s">
        <v>1175</v>
      </c>
      <c r="C54" s="16" t="s">
        <v>1174</v>
      </c>
      <c r="D54" s="18" t="s">
        <v>1000</v>
      </c>
      <c r="E54" s="22">
        <v>2858</v>
      </c>
      <c r="F54" s="23">
        <v>66.56</v>
      </c>
      <c r="G54" s="24">
        <v>7.3000000000000001E-3</v>
      </c>
    </row>
    <row r="55" spans="1:7" ht="12.95" customHeight="1">
      <c r="A55" s="20" t="s">
        <v>1379</v>
      </c>
      <c r="B55" s="21" t="s">
        <v>1381</v>
      </c>
      <c r="C55" s="16" t="s">
        <v>1380</v>
      </c>
      <c r="D55" s="18" t="s">
        <v>1382</v>
      </c>
      <c r="E55" s="22">
        <v>16574</v>
      </c>
      <c r="F55" s="23">
        <v>66.03</v>
      </c>
      <c r="G55" s="24">
        <v>7.3000000000000001E-3</v>
      </c>
    </row>
    <row r="56" spans="1:7" ht="12.95" customHeight="1">
      <c r="A56" s="20" t="s">
        <v>1361</v>
      </c>
      <c r="B56" s="21" t="s">
        <v>1363</v>
      </c>
      <c r="C56" s="16" t="s">
        <v>1362</v>
      </c>
      <c r="D56" s="18" t="s">
        <v>1087</v>
      </c>
      <c r="E56" s="22">
        <v>15212</v>
      </c>
      <c r="F56" s="23">
        <v>63.75</v>
      </c>
      <c r="G56" s="24">
        <v>7.0000000000000001E-3</v>
      </c>
    </row>
    <row r="57" spans="1:7" ht="12.95" customHeight="1">
      <c r="A57" s="20" t="s">
        <v>1088</v>
      </c>
      <c r="B57" s="21" t="s">
        <v>1090</v>
      </c>
      <c r="C57" s="16" t="s">
        <v>1089</v>
      </c>
      <c r="D57" s="18" t="s">
        <v>1000</v>
      </c>
      <c r="E57" s="22">
        <v>5661</v>
      </c>
      <c r="F57" s="23">
        <v>57.4</v>
      </c>
      <c r="G57" s="24">
        <v>6.3E-3</v>
      </c>
    </row>
    <row r="58" spans="1:7" ht="12.95" customHeight="1">
      <c r="A58" s="20" t="s">
        <v>1355</v>
      </c>
      <c r="B58" s="21" t="s">
        <v>1357</v>
      </c>
      <c r="C58" s="16" t="s">
        <v>1356</v>
      </c>
      <c r="D58" s="18" t="s">
        <v>1033</v>
      </c>
      <c r="E58" s="22">
        <v>17369</v>
      </c>
      <c r="F58" s="23">
        <v>46.28</v>
      </c>
      <c r="G58" s="24">
        <v>5.1000000000000004E-3</v>
      </c>
    </row>
    <row r="59" spans="1:7" ht="12.95" customHeight="1">
      <c r="A59" s="20" t="s">
        <v>997</v>
      </c>
      <c r="B59" s="21" t="s">
        <v>999</v>
      </c>
      <c r="C59" s="16" t="s">
        <v>998</v>
      </c>
      <c r="D59" s="18" t="s">
        <v>1000</v>
      </c>
      <c r="E59" s="22">
        <v>6648</v>
      </c>
      <c r="F59" s="23">
        <v>45.98</v>
      </c>
      <c r="G59" s="24">
        <v>5.1000000000000004E-3</v>
      </c>
    </row>
    <row r="60" spans="1:7" ht="12.95" customHeight="1">
      <c r="A60" s="20" t="s">
        <v>2295</v>
      </c>
      <c r="B60" s="21" t="s">
        <v>2297</v>
      </c>
      <c r="C60" s="16" t="s">
        <v>2296</v>
      </c>
      <c r="D60" s="18" t="s">
        <v>1132</v>
      </c>
      <c r="E60" s="22">
        <v>216</v>
      </c>
      <c r="F60" s="23">
        <v>44.38</v>
      </c>
      <c r="G60" s="24">
        <v>4.8999999999999998E-3</v>
      </c>
    </row>
    <row r="61" spans="1:7" ht="12.95" customHeight="1">
      <c r="A61" s="9"/>
      <c r="B61" s="26" t="s">
        <v>19</v>
      </c>
      <c r="C61" s="25" t="s">
        <v>2</v>
      </c>
      <c r="D61" s="26" t="s">
        <v>2</v>
      </c>
      <c r="E61" s="26" t="s">
        <v>2</v>
      </c>
      <c r="F61" s="27">
        <v>8893</v>
      </c>
      <c r="G61" s="28">
        <v>0.98089999999999999</v>
      </c>
    </row>
    <row r="62" spans="1:7" ht="12.95" customHeight="1">
      <c r="A62" s="9"/>
      <c r="B62" s="17" t="s">
        <v>1440</v>
      </c>
      <c r="C62" s="32" t="s">
        <v>2</v>
      </c>
      <c r="D62" s="29" t="s">
        <v>2</v>
      </c>
      <c r="E62" s="29" t="s">
        <v>2</v>
      </c>
      <c r="F62" s="30" t="s">
        <v>21</v>
      </c>
      <c r="G62" s="31" t="s">
        <v>21</v>
      </c>
    </row>
    <row r="63" spans="1:7" ht="12.95" customHeight="1">
      <c r="A63" s="9"/>
      <c r="B63" s="26" t="s">
        <v>19</v>
      </c>
      <c r="C63" s="32" t="s">
        <v>2</v>
      </c>
      <c r="D63" s="29" t="s">
        <v>2</v>
      </c>
      <c r="E63" s="29" t="s">
        <v>2</v>
      </c>
      <c r="F63" s="30" t="s">
        <v>21</v>
      </c>
      <c r="G63" s="31" t="s">
        <v>21</v>
      </c>
    </row>
    <row r="64" spans="1:7" ht="12.95" customHeight="1">
      <c r="A64" s="9"/>
      <c r="B64" s="26" t="s">
        <v>22</v>
      </c>
      <c r="C64" s="32" t="s">
        <v>2</v>
      </c>
      <c r="D64" s="29" t="s">
        <v>2</v>
      </c>
      <c r="E64" s="42" t="s">
        <v>2</v>
      </c>
      <c r="F64" s="43">
        <v>8893</v>
      </c>
      <c r="G64" s="44">
        <v>0.98089999999999999</v>
      </c>
    </row>
    <row r="65" spans="1:7" ht="12.95" customHeight="1">
      <c r="A65" s="9"/>
      <c r="B65" s="17" t="s">
        <v>9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10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9"/>
      <c r="B67" s="17" t="s">
        <v>11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20" t="s">
        <v>2298</v>
      </c>
      <c r="B68" s="21" t="s">
        <v>2300</v>
      </c>
      <c r="C68" s="16" t="s">
        <v>2299</v>
      </c>
      <c r="D68" s="18" t="s">
        <v>15</v>
      </c>
      <c r="E68" s="22">
        <v>16907</v>
      </c>
      <c r="F68" s="23">
        <v>2.23</v>
      </c>
      <c r="G68" s="24">
        <v>2.0000000000000001E-4</v>
      </c>
    </row>
    <row r="69" spans="1:7" ht="12.95" customHeight="1">
      <c r="A69" s="9"/>
      <c r="B69" s="26" t="s">
        <v>19</v>
      </c>
      <c r="C69" s="25" t="s">
        <v>2</v>
      </c>
      <c r="D69" s="26" t="s">
        <v>2</v>
      </c>
      <c r="E69" s="26" t="s">
        <v>2</v>
      </c>
      <c r="F69" s="27">
        <v>2.23</v>
      </c>
      <c r="G69" s="28">
        <v>2.0000000000000001E-4</v>
      </c>
    </row>
    <row r="70" spans="1:7" ht="12.95" customHeight="1">
      <c r="A70" s="9"/>
      <c r="B70" s="17" t="s">
        <v>20</v>
      </c>
      <c r="C70" s="16" t="s">
        <v>2</v>
      </c>
      <c r="D70" s="29" t="s">
        <v>2</v>
      </c>
      <c r="E70" s="29" t="s">
        <v>2</v>
      </c>
      <c r="F70" s="30" t="s">
        <v>21</v>
      </c>
      <c r="G70" s="31" t="s">
        <v>21</v>
      </c>
    </row>
    <row r="71" spans="1:7" ht="12.95" customHeight="1">
      <c r="A71" s="9"/>
      <c r="B71" s="25" t="s">
        <v>19</v>
      </c>
      <c r="C71" s="32" t="s">
        <v>2</v>
      </c>
      <c r="D71" s="29" t="s">
        <v>2</v>
      </c>
      <c r="E71" s="29" t="s">
        <v>2</v>
      </c>
      <c r="F71" s="30" t="s">
        <v>21</v>
      </c>
      <c r="G71" s="31" t="s">
        <v>21</v>
      </c>
    </row>
    <row r="72" spans="1:7" ht="12.95" customHeight="1">
      <c r="A72" s="9"/>
      <c r="B72" s="34" t="s">
        <v>2837</v>
      </c>
      <c r="C72" s="33" t="s">
        <v>2</v>
      </c>
      <c r="D72" s="35" t="s">
        <v>2</v>
      </c>
      <c r="E72" s="35" t="s">
        <v>2</v>
      </c>
      <c r="F72" s="35" t="s">
        <v>2</v>
      </c>
      <c r="G72" s="36" t="s">
        <v>2</v>
      </c>
    </row>
    <row r="73" spans="1:7" ht="12.95" customHeight="1">
      <c r="A73" s="37"/>
      <c r="B73" s="39" t="s">
        <v>19</v>
      </c>
      <c r="C73" s="38" t="s">
        <v>2</v>
      </c>
      <c r="D73" s="39" t="s">
        <v>2</v>
      </c>
      <c r="E73" s="39" t="s">
        <v>2</v>
      </c>
      <c r="F73" s="40" t="s">
        <v>21</v>
      </c>
      <c r="G73" s="41" t="s">
        <v>21</v>
      </c>
    </row>
    <row r="74" spans="1:7" ht="12.95" customHeight="1">
      <c r="A74" s="9"/>
      <c r="B74" s="26" t="s">
        <v>22</v>
      </c>
      <c r="C74" s="32" t="s">
        <v>2</v>
      </c>
      <c r="D74" s="29" t="s">
        <v>2</v>
      </c>
      <c r="E74" s="42" t="s">
        <v>2</v>
      </c>
      <c r="F74" s="43">
        <v>2.23</v>
      </c>
      <c r="G74" s="44">
        <v>2.0000000000000001E-4</v>
      </c>
    </row>
    <row r="75" spans="1:7" ht="12.95" customHeight="1">
      <c r="A75" s="9"/>
      <c r="B75" s="17" t="s">
        <v>23</v>
      </c>
      <c r="C75" s="16" t="s">
        <v>2</v>
      </c>
      <c r="D75" s="18" t="s">
        <v>2</v>
      </c>
      <c r="E75" s="18" t="s">
        <v>2</v>
      </c>
      <c r="F75" s="18" t="s">
        <v>2</v>
      </c>
      <c r="G75" s="19" t="s">
        <v>2</v>
      </c>
    </row>
    <row r="76" spans="1:7" ht="12.95" customHeight="1">
      <c r="A76" s="9"/>
      <c r="B76" s="17" t="s">
        <v>420</v>
      </c>
      <c r="C76" s="16" t="s">
        <v>2</v>
      </c>
      <c r="D76" s="18" t="s">
        <v>2</v>
      </c>
      <c r="E76" s="18" t="s">
        <v>2</v>
      </c>
      <c r="F76" s="18" t="s">
        <v>2</v>
      </c>
      <c r="G76" s="19" t="s">
        <v>2</v>
      </c>
    </row>
    <row r="77" spans="1:7" ht="12.95" customHeight="1">
      <c r="A77" s="10" t="s">
        <v>2</v>
      </c>
      <c r="B77" s="21" t="s">
        <v>421</v>
      </c>
      <c r="C77" s="16" t="s">
        <v>2</v>
      </c>
      <c r="D77" s="18" t="s">
        <v>2</v>
      </c>
      <c r="E77" s="46" t="s">
        <v>2</v>
      </c>
      <c r="F77" s="23">
        <v>240.07</v>
      </c>
      <c r="G77" s="24">
        <v>2.6499999999999999E-2</v>
      </c>
    </row>
    <row r="78" spans="1:7" ht="12.95" customHeight="1">
      <c r="A78" s="9"/>
      <c r="B78" s="26" t="s">
        <v>22</v>
      </c>
      <c r="C78" s="32" t="s">
        <v>2</v>
      </c>
      <c r="D78" s="29" t="s">
        <v>2</v>
      </c>
      <c r="E78" s="42" t="s">
        <v>2</v>
      </c>
      <c r="F78" s="43">
        <v>240.07</v>
      </c>
      <c r="G78" s="44">
        <v>2.6499999999999999E-2</v>
      </c>
    </row>
    <row r="79" spans="1:7" ht="12.95" customHeight="1">
      <c r="A79" s="9"/>
      <c r="B79" s="17" t="s">
        <v>167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20" t="s">
        <v>1773</v>
      </c>
      <c r="B80" s="21" t="s">
        <v>1774</v>
      </c>
      <c r="C80" s="16" t="s">
        <v>2</v>
      </c>
      <c r="D80" s="18" t="s">
        <v>2</v>
      </c>
      <c r="E80" s="46" t="s">
        <v>2</v>
      </c>
      <c r="F80" s="23">
        <f>11+6</f>
        <v>17</v>
      </c>
      <c r="G80" s="24">
        <f>+F80/$F$84</f>
        <v>1.8751044100404706E-3</v>
      </c>
    </row>
    <row r="81" spans="1:7" ht="12.95" customHeight="1">
      <c r="A81" s="20"/>
      <c r="B81" s="68" t="s">
        <v>2886</v>
      </c>
      <c r="C81" s="16"/>
      <c r="D81" s="18"/>
      <c r="E81" s="46"/>
      <c r="F81" s="23">
        <v>2.4391299000000002</v>
      </c>
      <c r="G81" s="24">
        <f>+F81/$F$84</f>
        <v>2.6903666071479836E-4</v>
      </c>
    </row>
    <row r="82" spans="1:7" ht="12.95" customHeight="1">
      <c r="A82" s="20"/>
      <c r="B82" s="68" t="s">
        <v>2887</v>
      </c>
      <c r="C82" s="16"/>
      <c r="D82" s="18"/>
      <c r="E82" s="46"/>
      <c r="F82" s="23">
        <f>-82.5791299-6</f>
        <v>-88.579129899999998</v>
      </c>
      <c r="G82" s="24">
        <f>+F82/$F$84</f>
        <v>-9.7703010066492769E-3</v>
      </c>
    </row>
    <row r="83" spans="1:7" ht="12.95" customHeight="1">
      <c r="A83" s="9"/>
      <c r="B83" s="26" t="s">
        <v>170</v>
      </c>
      <c r="C83" s="32" t="s">
        <v>2</v>
      </c>
      <c r="D83" s="29" t="s">
        <v>2</v>
      </c>
      <c r="E83" s="42" t="s">
        <v>2</v>
      </c>
      <c r="F83" s="43">
        <f>SUM(F80:F82)</f>
        <v>-69.14</v>
      </c>
      <c r="G83" s="44">
        <f>SUM(G80:G82)</f>
        <v>-7.6261599358940085E-3</v>
      </c>
    </row>
    <row r="84" spans="1:7" ht="12.95" customHeight="1" thickBot="1">
      <c r="A84" s="9"/>
      <c r="B84" s="48" t="s">
        <v>171</v>
      </c>
      <c r="C84" s="47" t="s">
        <v>2</v>
      </c>
      <c r="D84" s="49" t="s">
        <v>2</v>
      </c>
      <c r="E84" s="49" t="s">
        <v>2</v>
      </c>
      <c r="F84" s="50">
        <v>9066.1618142283005</v>
      </c>
      <c r="G84" s="51">
        <v>1</v>
      </c>
    </row>
    <row r="85" spans="1:7" ht="12.95" customHeight="1">
      <c r="A85" s="9"/>
      <c r="B85" s="10" t="s">
        <v>2</v>
      </c>
      <c r="C85" s="9"/>
      <c r="D85" s="9"/>
      <c r="E85" s="9"/>
      <c r="F85" s="9"/>
      <c r="G85" s="9"/>
    </row>
    <row r="86" spans="1:7" ht="12.95" customHeight="1">
      <c r="A86" s="9"/>
      <c r="B86" s="52" t="s">
        <v>2</v>
      </c>
      <c r="C86" s="9"/>
      <c r="D86" s="9"/>
      <c r="E86" s="9"/>
      <c r="F86" s="65"/>
      <c r="G86" s="65"/>
    </row>
    <row r="87" spans="1:7" ht="12.95" customHeight="1">
      <c r="A87" s="9"/>
      <c r="B87" s="52" t="s">
        <v>172</v>
      </c>
      <c r="C87" s="9"/>
      <c r="D87" s="9"/>
      <c r="E87" s="9"/>
      <c r="F87" s="9"/>
      <c r="G87" s="9"/>
    </row>
    <row r="88" spans="1:7" ht="12.95" customHeight="1">
      <c r="A88" s="9"/>
      <c r="B88" s="56" t="s">
        <v>2</v>
      </c>
      <c r="C88" s="9"/>
      <c r="D88" s="57"/>
      <c r="E88" s="9"/>
      <c r="F88" s="9"/>
      <c r="G88" s="9"/>
    </row>
    <row r="89" spans="1:7" ht="26.1" customHeight="1">
      <c r="A89" s="9"/>
      <c r="B89" s="62"/>
      <c r="C89" s="9"/>
      <c r="E89" s="9"/>
      <c r="F89" s="9"/>
      <c r="G89" s="9"/>
    </row>
    <row r="90" spans="1:7" ht="12.95" customHeight="1">
      <c r="A90" s="9"/>
      <c r="B90" s="52" t="s">
        <v>2</v>
      </c>
      <c r="C90" s="9"/>
      <c r="D90" s="9"/>
      <c r="E90" s="9"/>
      <c r="F90" s="9"/>
      <c r="G9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7"/>
  <sheetViews>
    <sheetView showGridLines="0" zoomScaleNormal="100" workbookViewId="0"/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Infrastructure Fund (IDFC-IF)</v>
      </c>
      <c r="C4" s="79"/>
      <c r="D4" s="79"/>
      <c r="E4" s="79"/>
      <c r="F4" s="79"/>
      <c r="G4" s="79"/>
    </row>
    <row r="5" spans="1:7" s="8" customFormat="1" ht="15.95" customHeight="1">
      <c r="A5" s="63" t="s">
        <v>2301</v>
      </c>
      <c r="B5" s="64" t="s">
        <v>2862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1215</v>
      </c>
      <c r="B11" s="21" t="s">
        <v>1217</v>
      </c>
      <c r="C11" s="16" t="s">
        <v>1216</v>
      </c>
      <c r="D11" s="18" t="s">
        <v>1179</v>
      </c>
      <c r="E11" s="22">
        <v>220000</v>
      </c>
      <c r="F11" s="23">
        <v>2512.5100000000002</v>
      </c>
      <c r="G11" s="24">
        <v>5.04E-2</v>
      </c>
    </row>
    <row r="12" spans="1:7" ht="12.95" customHeight="1">
      <c r="A12" s="20" t="s">
        <v>1259</v>
      </c>
      <c r="B12" s="21" t="s">
        <v>1261</v>
      </c>
      <c r="C12" s="16" t="s">
        <v>1260</v>
      </c>
      <c r="D12" s="18" t="s">
        <v>1179</v>
      </c>
      <c r="E12" s="22">
        <v>1364648</v>
      </c>
      <c r="F12" s="23">
        <v>2029.91</v>
      </c>
      <c r="G12" s="24">
        <v>4.07E-2</v>
      </c>
    </row>
    <row r="13" spans="1:7" ht="12.95" customHeight="1">
      <c r="A13" s="20" t="s">
        <v>1314</v>
      </c>
      <c r="B13" s="21" t="s">
        <v>1316</v>
      </c>
      <c r="C13" s="16" t="s">
        <v>1315</v>
      </c>
      <c r="D13" s="18" t="s">
        <v>1029</v>
      </c>
      <c r="E13" s="22">
        <v>1210000</v>
      </c>
      <c r="F13" s="23">
        <v>2026.15</v>
      </c>
      <c r="G13" s="24">
        <v>4.0599999999999997E-2</v>
      </c>
    </row>
    <row r="14" spans="1:7" ht="12.95" customHeight="1">
      <c r="A14" s="20" t="s">
        <v>1103</v>
      </c>
      <c r="B14" s="21" t="s">
        <v>1105</v>
      </c>
      <c r="C14" s="16" t="s">
        <v>1104</v>
      </c>
      <c r="D14" s="18" t="s">
        <v>1106</v>
      </c>
      <c r="E14" s="22">
        <v>620000</v>
      </c>
      <c r="F14" s="23">
        <v>1948.35</v>
      </c>
      <c r="G14" s="24">
        <v>3.9100000000000003E-2</v>
      </c>
    </row>
    <row r="15" spans="1:7" ht="12.95" customHeight="1">
      <c r="A15" s="20" t="s">
        <v>1308</v>
      </c>
      <c r="B15" s="21" t="s">
        <v>1310</v>
      </c>
      <c r="C15" s="16" t="s">
        <v>1309</v>
      </c>
      <c r="D15" s="18" t="s">
        <v>1047</v>
      </c>
      <c r="E15" s="22">
        <v>487000</v>
      </c>
      <c r="F15" s="23">
        <v>1896.62</v>
      </c>
      <c r="G15" s="24">
        <v>3.7999999999999999E-2</v>
      </c>
    </row>
    <row r="16" spans="1:7" ht="12.95" customHeight="1">
      <c r="A16" s="20" t="s">
        <v>2302</v>
      </c>
      <c r="B16" s="21" t="s">
        <v>2304</v>
      </c>
      <c r="C16" s="16" t="s">
        <v>2303</v>
      </c>
      <c r="D16" s="18" t="s">
        <v>1205</v>
      </c>
      <c r="E16" s="22">
        <v>300000</v>
      </c>
      <c r="F16" s="23">
        <v>1560</v>
      </c>
      <c r="G16" s="24">
        <v>3.1300000000000001E-2</v>
      </c>
    </row>
    <row r="17" spans="1:7" ht="12.95" customHeight="1">
      <c r="A17" s="20" t="s">
        <v>2305</v>
      </c>
      <c r="B17" s="21" t="s">
        <v>2307</v>
      </c>
      <c r="C17" s="16" t="s">
        <v>2306</v>
      </c>
      <c r="D17" s="18" t="s">
        <v>1066</v>
      </c>
      <c r="E17" s="22">
        <v>246570</v>
      </c>
      <c r="F17" s="23">
        <v>1477.82</v>
      </c>
      <c r="G17" s="24">
        <v>2.9600000000000001E-2</v>
      </c>
    </row>
    <row r="18" spans="1:7" ht="12.95" customHeight="1">
      <c r="A18" s="20" t="s">
        <v>2308</v>
      </c>
      <c r="B18" s="21" t="s">
        <v>2310</v>
      </c>
      <c r="C18" s="16" t="s">
        <v>2309</v>
      </c>
      <c r="D18" s="18" t="s">
        <v>1179</v>
      </c>
      <c r="E18" s="22">
        <v>495000</v>
      </c>
      <c r="F18" s="23">
        <v>1455.05</v>
      </c>
      <c r="G18" s="24">
        <v>2.92E-2</v>
      </c>
    </row>
    <row r="19" spans="1:7" ht="12.95" customHeight="1">
      <c r="A19" s="20" t="s">
        <v>1262</v>
      </c>
      <c r="B19" s="21" t="s">
        <v>1264</v>
      </c>
      <c r="C19" s="16" t="s">
        <v>1263</v>
      </c>
      <c r="D19" s="18" t="s">
        <v>1114</v>
      </c>
      <c r="E19" s="22">
        <v>520000</v>
      </c>
      <c r="F19" s="23">
        <v>1408.42</v>
      </c>
      <c r="G19" s="24">
        <v>2.8199999999999999E-2</v>
      </c>
    </row>
    <row r="20" spans="1:7" ht="12.95" customHeight="1">
      <c r="A20" s="20" t="s">
        <v>1255</v>
      </c>
      <c r="B20" s="21" t="s">
        <v>1257</v>
      </c>
      <c r="C20" s="16" t="s">
        <v>1256</v>
      </c>
      <c r="D20" s="18" t="s">
        <v>1258</v>
      </c>
      <c r="E20" s="22">
        <v>120000</v>
      </c>
      <c r="F20" s="23">
        <v>1316.16</v>
      </c>
      <c r="G20" s="24">
        <v>2.64E-2</v>
      </c>
    </row>
    <row r="21" spans="1:7" ht="12.95" customHeight="1">
      <c r="A21" s="20" t="s">
        <v>2311</v>
      </c>
      <c r="B21" s="21" t="s">
        <v>2313</v>
      </c>
      <c r="C21" s="16" t="s">
        <v>2312</v>
      </c>
      <c r="D21" s="18" t="s">
        <v>1066</v>
      </c>
      <c r="E21" s="22">
        <v>418291</v>
      </c>
      <c r="F21" s="23">
        <v>1280.3900000000001</v>
      </c>
      <c r="G21" s="24">
        <v>2.5700000000000001E-2</v>
      </c>
    </row>
    <row r="22" spans="1:7" ht="12.95" customHeight="1">
      <c r="A22" s="20" t="s">
        <v>1154</v>
      </c>
      <c r="B22" s="21" t="s">
        <v>1156</v>
      </c>
      <c r="C22" s="16" t="s">
        <v>1155</v>
      </c>
      <c r="D22" s="18" t="s">
        <v>1029</v>
      </c>
      <c r="E22" s="22">
        <v>555133</v>
      </c>
      <c r="F22" s="23">
        <v>1171.33</v>
      </c>
      <c r="G22" s="24">
        <v>2.35E-2</v>
      </c>
    </row>
    <row r="23" spans="1:7" ht="12.95" customHeight="1">
      <c r="A23" s="20" t="s">
        <v>2314</v>
      </c>
      <c r="B23" s="21" t="s">
        <v>2316</v>
      </c>
      <c r="C23" s="16" t="s">
        <v>2315</v>
      </c>
      <c r="D23" s="18" t="s">
        <v>1382</v>
      </c>
      <c r="E23" s="22">
        <v>394900</v>
      </c>
      <c r="F23" s="23">
        <v>1171.27</v>
      </c>
      <c r="G23" s="24">
        <v>2.35E-2</v>
      </c>
    </row>
    <row r="24" spans="1:7" ht="12.95" customHeight="1">
      <c r="A24" s="20" t="s">
        <v>2018</v>
      </c>
      <c r="B24" s="21" t="s">
        <v>2020</v>
      </c>
      <c r="C24" s="16" t="s">
        <v>2019</v>
      </c>
      <c r="D24" s="18" t="s">
        <v>2021</v>
      </c>
      <c r="E24" s="22">
        <v>190950</v>
      </c>
      <c r="F24" s="23">
        <v>1126.22</v>
      </c>
      <c r="G24" s="24">
        <v>2.2599999999999999E-2</v>
      </c>
    </row>
    <row r="25" spans="1:7" ht="12.95" customHeight="1">
      <c r="A25" s="20" t="s">
        <v>1915</v>
      </c>
      <c r="B25" s="21" t="s">
        <v>1917</v>
      </c>
      <c r="C25" s="16" t="s">
        <v>1916</v>
      </c>
      <c r="D25" s="18" t="s">
        <v>1033</v>
      </c>
      <c r="E25" s="22">
        <v>29000</v>
      </c>
      <c r="F25" s="23">
        <v>1117.72</v>
      </c>
      <c r="G25" s="24">
        <v>2.24E-2</v>
      </c>
    </row>
    <row r="26" spans="1:7" ht="12.95" customHeight="1">
      <c r="A26" s="20" t="s">
        <v>2317</v>
      </c>
      <c r="B26" s="21" t="s">
        <v>2319</v>
      </c>
      <c r="C26" s="16" t="s">
        <v>2318</v>
      </c>
      <c r="D26" s="18" t="s">
        <v>1066</v>
      </c>
      <c r="E26" s="22">
        <v>502500</v>
      </c>
      <c r="F26" s="23">
        <v>1068.32</v>
      </c>
      <c r="G26" s="24">
        <v>2.1399999999999999E-2</v>
      </c>
    </row>
    <row r="27" spans="1:7" ht="12.95" customHeight="1">
      <c r="A27" s="20" t="s">
        <v>2180</v>
      </c>
      <c r="B27" s="21" t="s">
        <v>2182</v>
      </c>
      <c r="C27" s="16" t="s">
        <v>2181</v>
      </c>
      <c r="D27" s="18" t="s">
        <v>1087</v>
      </c>
      <c r="E27" s="22">
        <v>111069</v>
      </c>
      <c r="F27" s="23">
        <v>930.26</v>
      </c>
      <c r="G27" s="24">
        <v>1.8599999999999998E-2</v>
      </c>
    </row>
    <row r="28" spans="1:7" ht="12.95" customHeight="1">
      <c r="A28" s="20" t="s">
        <v>2043</v>
      </c>
      <c r="B28" s="21" t="s">
        <v>2045</v>
      </c>
      <c r="C28" s="16" t="s">
        <v>2044</v>
      </c>
      <c r="D28" s="18" t="s">
        <v>1087</v>
      </c>
      <c r="E28" s="22">
        <v>452183</v>
      </c>
      <c r="F28" s="23">
        <v>905.72</v>
      </c>
      <c r="G28" s="24">
        <v>1.8200000000000001E-2</v>
      </c>
    </row>
    <row r="29" spans="1:7" ht="12.95" customHeight="1">
      <c r="A29" s="20" t="s">
        <v>2320</v>
      </c>
      <c r="B29" s="21" t="s">
        <v>2322</v>
      </c>
      <c r="C29" s="16" t="s">
        <v>2321</v>
      </c>
      <c r="D29" s="18" t="s">
        <v>1029</v>
      </c>
      <c r="E29" s="22">
        <v>590000</v>
      </c>
      <c r="F29" s="23">
        <v>901.52</v>
      </c>
      <c r="G29" s="24">
        <v>1.8100000000000002E-2</v>
      </c>
    </row>
    <row r="30" spans="1:7" ht="12.95" customHeight="1">
      <c r="A30" s="20" t="s">
        <v>2323</v>
      </c>
      <c r="B30" s="21" t="s">
        <v>2325</v>
      </c>
      <c r="C30" s="16" t="s">
        <v>2324</v>
      </c>
      <c r="D30" s="18" t="s">
        <v>1008</v>
      </c>
      <c r="E30" s="22">
        <v>798500</v>
      </c>
      <c r="F30" s="23">
        <v>897.51</v>
      </c>
      <c r="G30" s="24">
        <v>1.7999999999999999E-2</v>
      </c>
    </row>
    <row r="31" spans="1:7" ht="12.95" customHeight="1">
      <c r="A31" s="20" t="s">
        <v>1026</v>
      </c>
      <c r="B31" s="21" t="s">
        <v>1028</v>
      </c>
      <c r="C31" s="16" t="s">
        <v>1027</v>
      </c>
      <c r="D31" s="18" t="s">
        <v>1029</v>
      </c>
      <c r="E31" s="22">
        <v>90000</v>
      </c>
      <c r="F31" s="23">
        <v>888.12</v>
      </c>
      <c r="G31" s="24">
        <v>1.78E-2</v>
      </c>
    </row>
    <row r="32" spans="1:7" ht="12.95" customHeight="1">
      <c r="A32" s="20" t="s">
        <v>2222</v>
      </c>
      <c r="B32" s="21" t="s">
        <v>2224</v>
      </c>
      <c r="C32" s="16" t="s">
        <v>2223</v>
      </c>
      <c r="D32" s="18" t="s">
        <v>1029</v>
      </c>
      <c r="E32" s="22">
        <v>700000</v>
      </c>
      <c r="F32" s="23">
        <v>859.95</v>
      </c>
      <c r="G32" s="24">
        <v>1.72E-2</v>
      </c>
    </row>
    <row r="33" spans="1:7" ht="12.95" customHeight="1">
      <c r="A33" s="20" t="s">
        <v>1912</v>
      </c>
      <c r="B33" s="21" t="s">
        <v>1914</v>
      </c>
      <c r="C33" s="16" t="s">
        <v>1913</v>
      </c>
      <c r="D33" s="18" t="s">
        <v>1875</v>
      </c>
      <c r="E33" s="22">
        <v>488687</v>
      </c>
      <c r="F33" s="23">
        <v>845.43</v>
      </c>
      <c r="G33" s="24">
        <v>1.6899999999999998E-2</v>
      </c>
    </row>
    <row r="34" spans="1:7" ht="12.95" customHeight="1">
      <c r="A34" s="20" t="s">
        <v>1305</v>
      </c>
      <c r="B34" s="21" t="s">
        <v>1307</v>
      </c>
      <c r="C34" s="16" t="s">
        <v>1306</v>
      </c>
      <c r="D34" s="18" t="s">
        <v>1258</v>
      </c>
      <c r="E34" s="22">
        <v>222400</v>
      </c>
      <c r="F34" s="23">
        <v>837.89</v>
      </c>
      <c r="G34" s="24">
        <v>1.6799999999999999E-2</v>
      </c>
    </row>
    <row r="35" spans="1:7" ht="12.95" customHeight="1">
      <c r="A35" s="20" t="s">
        <v>1349</v>
      </c>
      <c r="B35" s="21" t="s">
        <v>1351</v>
      </c>
      <c r="C35" s="16" t="s">
        <v>1350</v>
      </c>
      <c r="D35" s="18" t="s">
        <v>1205</v>
      </c>
      <c r="E35" s="22">
        <v>512130</v>
      </c>
      <c r="F35" s="23">
        <v>833.75</v>
      </c>
      <c r="G35" s="24">
        <v>1.67E-2</v>
      </c>
    </row>
    <row r="36" spans="1:7" ht="12.95" customHeight="1">
      <c r="A36" s="20" t="s">
        <v>1410</v>
      </c>
      <c r="B36" s="21" t="s">
        <v>1412</v>
      </c>
      <c r="C36" s="16" t="s">
        <v>1411</v>
      </c>
      <c r="D36" s="18" t="s">
        <v>1106</v>
      </c>
      <c r="E36" s="22">
        <v>1050000</v>
      </c>
      <c r="F36" s="23">
        <v>820.58</v>
      </c>
      <c r="G36" s="24">
        <v>1.6500000000000001E-2</v>
      </c>
    </row>
    <row r="37" spans="1:7" ht="12.95" customHeight="1">
      <c r="A37" s="20" t="s">
        <v>2326</v>
      </c>
      <c r="B37" s="21" t="s">
        <v>2328</v>
      </c>
      <c r="C37" s="16" t="s">
        <v>2327</v>
      </c>
      <c r="D37" s="18" t="s">
        <v>1258</v>
      </c>
      <c r="E37" s="22">
        <v>438052</v>
      </c>
      <c r="F37" s="23">
        <v>799.88</v>
      </c>
      <c r="G37" s="24">
        <v>1.6E-2</v>
      </c>
    </row>
    <row r="38" spans="1:7" ht="12.95" customHeight="1">
      <c r="A38" s="20" t="s">
        <v>2092</v>
      </c>
      <c r="B38" s="21" t="s">
        <v>2094</v>
      </c>
      <c r="C38" s="16" t="s">
        <v>2093</v>
      </c>
      <c r="D38" s="18" t="s">
        <v>1066</v>
      </c>
      <c r="E38" s="22">
        <v>460000</v>
      </c>
      <c r="F38" s="23">
        <v>789.59</v>
      </c>
      <c r="G38" s="24">
        <v>1.5800000000000002E-2</v>
      </c>
    </row>
    <row r="39" spans="1:7" ht="12.95" customHeight="1">
      <c r="A39" s="20" t="s">
        <v>1955</v>
      </c>
      <c r="B39" s="21" t="s">
        <v>1957</v>
      </c>
      <c r="C39" s="16" t="s">
        <v>1956</v>
      </c>
      <c r="D39" s="18" t="s">
        <v>1066</v>
      </c>
      <c r="E39" s="22">
        <v>231979</v>
      </c>
      <c r="F39" s="23">
        <v>786.18</v>
      </c>
      <c r="G39" s="24">
        <v>1.5800000000000002E-2</v>
      </c>
    </row>
    <row r="40" spans="1:7" ht="12.95" customHeight="1">
      <c r="A40" s="20" t="s">
        <v>2329</v>
      </c>
      <c r="B40" s="21" t="s">
        <v>2331</v>
      </c>
      <c r="C40" s="16" t="s">
        <v>2330</v>
      </c>
      <c r="D40" s="18" t="s">
        <v>1066</v>
      </c>
      <c r="E40" s="22">
        <v>552328</v>
      </c>
      <c r="F40" s="23">
        <v>758.07</v>
      </c>
      <c r="G40" s="24">
        <v>1.52E-2</v>
      </c>
    </row>
    <row r="41" spans="1:7" ht="12.95" customHeight="1">
      <c r="A41" s="20" t="s">
        <v>1422</v>
      </c>
      <c r="B41" s="21" t="s">
        <v>1424</v>
      </c>
      <c r="C41" s="16" t="s">
        <v>1423</v>
      </c>
      <c r="D41" s="18" t="s">
        <v>1047</v>
      </c>
      <c r="E41" s="22">
        <v>975000</v>
      </c>
      <c r="F41" s="23">
        <v>755.14</v>
      </c>
      <c r="G41" s="24">
        <v>1.5100000000000001E-2</v>
      </c>
    </row>
    <row r="42" spans="1:7" ht="12.95" customHeight="1">
      <c r="A42" s="20" t="s">
        <v>2332</v>
      </c>
      <c r="B42" s="21" t="s">
        <v>2334</v>
      </c>
      <c r="C42" s="16" t="s">
        <v>2333</v>
      </c>
      <c r="D42" s="18" t="s">
        <v>1160</v>
      </c>
      <c r="E42" s="22">
        <v>95000</v>
      </c>
      <c r="F42" s="23">
        <v>736.06</v>
      </c>
      <c r="G42" s="24">
        <v>1.4800000000000001E-2</v>
      </c>
    </row>
    <row r="43" spans="1:7" ht="12.95" customHeight="1">
      <c r="A43" s="20" t="s">
        <v>1084</v>
      </c>
      <c r="B43" s="21" t="s">
        <v>1086</v>
      </c>
      <c r="C43" s="16" t="s">
        <v>1085</v>
      </c>
      <c r="D43" s="18" t="s">
        <v>1087</v>
      </c>
      <c r="E43" s="22">
        <v>50000</v>
      </c>
      <c r="F43" s="23">
        <v>735.95</v>
      </c>
      <c r="G43" s="24">
        <v>1.4800000000000001E-2</v>
      </c>
    </row>
    <row r="44" spans="1:7" ht="12.95" customHeight="1">
      <c r="A44" s="20" t="s">
        <v>2335</v>
      </c>
      <c r="B44" s="21" t="s">
        <v>2337</v>
      </c>
      <c r="C44" s="16" t="s">
        <v>2336</v>
      </c>
      <c r="D44" s="18" t="s">
        <v>1258</v>
      </c>
      <c r="E44" s="22">
        <v>305514</v>
      </c>
      <c r="F44" s="23">
        <v>697.03</v>
      </c>
      <c r="G44" s="24">
        <v>1.4E-2</v>
      </c>
    </row>
    <row r="45" spans="1:7" ht="12.95" customHeight="1">
      <c r="A45" s="20" t="s">
        <v>2338</v>
      </c>
      <c r="B45" s="21" t="s">
        <v>2340</v>
      </c>
      <c r="C45" s="16" t="s">
        <v>2339</v>
      </c>
      <c r="D45" s="18" t="s">
        <v>1066</v>
      </c>
      <c r="E45" s="22">
        <v>310000</v>
      </c>
      <c r="F45" s="23">
        <v>633.49</v>
      </c>
      <c r="G45" s="24">
        <v>1.2699999999999999E-2</v>
      </c>
    </row>
    <row r="46" spans="1:7" ht="12.95" customHeight="1">
      <c r="A46" s="20" t="s">
        <v>2341</v>
      </c>
      <c r="B46" s="21" t="s">
        <v>2343</v>
      </c>
      <c r="C46" s="16" t="s">
        <v>2342</v>
      </c>
      <c r="D46" s="18" t="s">
        <v>1008</v>
      </c>
      <c r="E46" s="22">
        <v>151000</v>
      </c>
      <c r="F46" s="23">
        <v>632.91999999999996</v>
      </c>
      <c r="G46" s="24">
        <v>1.2699999999999999E-2</v>
      </c>
    </row>
    <row r="47" spans="1:7" ht="12.95" customHeight="1">
      <c r="A47" s="20" t="s">
        <v>1202</v>
      </c>
      <c r="B47" s="21" t="s">
        <v>1204</v>
      </c>
      <c r="C47" s="16" t="s">
        <v>1203</v>
      </c>
      <c r="D47" s="18" t="s">
        <v>1205</v>
      </c>
      <c r="E47" s="22">
        <v>32900</v>
      </c>
      <c r="F47" s="23">
        <v>521.78</v>
      </c>
      <c r="G47" s="24">
        <v>1.0500000000000001E-2</v>
      </c>
    </row>
    <row r="48" spans="1:7" ht="12.95" customHeight="1">
      <c r="A48" s="20" t="s">
        <v>2344</v>
      </c>
      <c r="B48" s="21" t="s">
        <v>2346</v>
      </c>
      <c r="C48" s="16" t="s">
        <v>2345</v>
      </c>
      <c r="D48" s="18" t="s">
        <v>1179</v>
      </c>
      <c r="E48" s="22">
        <v>150000</v>
      </c>
      <c r="F48" s="23">
        <v>488.63</v>
      </c>
      <c r="G48" s="24">
        <v>9.7999999999999997E-3</v>
      </c>
    </row>
    <row r="49" spans="1:7" ht="12.95" customHeight="1">
      <c r="A49" s="20" t="s">
        <v>1227</v>
      </c>
      <c r="B49" s="21" t="s">
        <v>1229</v>
      </c>
      <c r="C49" s="16" t="s">
        <v>1228</v>
      </c>
      <c r="D49" s="18" t="s">
        <v>1205</v>
      </c>
      <c r="E49" s="22">
        <v>525000</v>
      </c>
      <c r="F49" s="23">
        <v>440.74</v>
      </c>
      <c r="G49" s="24">
        <v>8.8000000000000005E-3</v>
      </c>
    </row>
    <row r="50" spans="1:7" ht="12.95" customHeight="1">
      <c r="A50" s="20" t="s">
        <v>1336</v>
      </c>
      <c r="B50" s="21" t="s">
        <v>1338</v>
      </c>
      <c r="C50" s="16" t="s">
        <v>1337</v>
      </c>
      <c r="D50" s="18" t="s">
        <v>1019</v>
      </c>
      <c r="E50" s="22">
        <v>425000</v>
      </c>
      <c r="F50" s="23">
        <v>435.84</v>
      </c>
      <c r="G50" s="24">
        <v>8.6999999999999994E-3</v>
      </c>
    </row>
    <row r="51" spans="1:7" ht="12.95" customHeight="1">
      <c r="A51" s="20" t="s">
        <v>1070</v>
      </c>
      <c r="B51" s="21" t="s">
        <v>1072</v>
      </c>
      <c r="C51" s="16" t="s">
        <v>1071</v>
      </c>
      <c r="D51" s="18" t="s">
        <v>1073</v>
      </c>
      <c r="E51" s="22">
        <v>53600</v>
      </c>
      <c r="F51" s="23">
        <v>418.56</v>
      </c>
      <c r="G51" s="24">
        <v>8.3999999999999995E-3</v>
      </c>
    </row>
    <row r="52" spans="1:7" ht="12.95" customHeight="1">
      <c r="A52" s="20" t="s">
        <v>2347</v>
      </c>
      <c r="B52" s="21" t="s">
        <v>2349</v>
      </c>
      <c r="C52" s="16" t="s">
        <v>2348</v>
      </c>
      <c r="D52" s="18" t="s">
        <v>1008</v>
      </c>
      <c r="E52" s="22">
        <v>47282</v>
      </c>
      <c r="F52" s="23">
        <v>413.74</v>
      </c>
      <c r="G52" s="24">
        <v>8.3000000000000001E-3</v>
      </c>
    </row>
    <row r="53" spans="1:7" ht="12.95" customHeight="1">
      <c r="A53" s="20" t="s">
        <v>1431</v>
      </c>
      <c r="B53" s="21" t="s">
        <v>1433</v>
      </c>
      <c r="C53" s="16" t="s">
        <v>1432</v>
      </c>
      <c r="D53" s="18" t="s">
        <v>1106</v>
      </c>
      <c r="E53" s="22">
        <v>165000</v>
      </c>
      <c r="F53" s="23">
        <v>396.99</v>
      </c>
      <c r="G53" s="24">
        <v>8.0000000000000002E-3</v>
      </c>
    </row>
    <row r="54" spans="1:7" ht="12.95" customHeight="1">
      <c r="A54" s="20" t="s">
        <v>2350</v>
      </c>
      <c r="B54" s="21" t="s">
        <v>2352</v>
      </c>
      <c r="C54" s="16" t="s">
        <v>2351</v>
      </c>
      <c r="D54" s="18" t="s">
        <v>1205</v>
      </c>
      <c r="E54" s="22">
        <v>535024</v>
      </c>
      <c r="F54" s="23">
        <v>364.89</v>
      </c>
      <c r="G54" s="24">
        <v>7.3000000000000001E-3</v>
      </c>
    </row>
    <row r="55" spans="1:7" ht="12.95" customHeight="1">
      <c r="A55" s="20" t="s">
        <v>2353</v>
      </c>
      <c r="B55" s="21" t="s">
        <v>2355</v>
      </c>
      <c r="C55" s="16" t="s">
        <v>2354</v>
      </c>
      <c r="D55" s="18" t="s">
        <v>1019</v>
      </c>
      <c r="E55" s="22">
        <v>794240</v>
      </c>
      <c r="F55" s="23">
        <v>294.27</v>
      </c>
      <c r="G55" s="24">
        <v>5.8999999999999999E-3</v>
      </c>
    </row>
    <row r="56" spans="1:7" ht="12.95" customHeight="1">
      <c r="A56" s="20" t="s">
        <v>2210</v>
      </c>
      <c r="B56" s="21" t="s">
        <v>2212</v>
      </c>
      <c r="C56" s="16" t="s">
        <v>2211</v>
      </c>
      <c r="D56" s="18" t="s">
        <v>1066</v>
      </c>
      <c r="E56" s="22">
        <v>84089</v>
      </c>
      <c r="F56" s="23">
        <v>284.68</v>
      </c>
      <c r="G56" s="24">
        <v>5.7000000000000002E-3</v>
      </c>
    </row>
    <row r="57" spans="1:7" ht="12.95" customHeight="1">
      <c r="A57" s="20" t="s">
        <v>2356</v>
      </c>
      <c r="B57" s="21" t="s">
        <v>2358</v>
      </c>
      <c r="C57" s="16" t="s">
        <v>2357</v>
      </c>
      <c r="D57" s="18" t="s">
        <v>1332</v>
      </c>
      <c r="E57" s="22">
        <v>58728</v>
      </c>
      <c r="F57" s="23">
        <v>214.24</v>
      </c>
      <c r="G57" s="24">
        <v>4.3E-3</v>
      </c>
    </row>
    <row r="58" spans="1:7" ht="12.95" customHeight="1">
      <c r="A58" s="20" t="s">
        <v>2174</v>
      </c>
      <c r="B58" s="21" t="s">
        <v>2176</v>
      </c>
      <c r="C58" s="16" t="s">
        <v>2175</v>
      </c>
      <c r="D58" s="18" t="s">
        <v>1205</v>
      </c>
      <c r="E58" s="22">
        <v>81146</v>
      </c>
      <c r="F58" s="23">
        <v>163.13999999999999</v>
      </c>
      <c r="G58" s="24">
        <v>3.3E-3</v>
      </c>
    </row>
    <row r="59" spans="1:7" ht="12.95" customHeight="1">
      <c r="A59" s="20" t="s">
        <v>1921</v>
      </c>
      <c r="B59" s="21" t="s">
        <v>1923</v>
      </c>
      <c r="C59" s="16" t="s">
        <v>1922</v>
      </c>
      <c r="D59" s="18" t="s">
        <v>1033</v>
      </c>
      <c r="E59" s="22">
        <v>16000</v>
      </c>
      <c r="F59" s="23">
        <v>131.28</v>
      </c>
      <c r="G59" s="24">
        <v>2.5999999999999999E-3</v>
      </c>
    </row>
    <row r="60" spans="1:7" ht="12.95" customHeight="1">
      <c r="A60" s="20" t="s">
        <v>1891</v>
      </c>
      <c r="B60" s="21" t="s">
        <v>1893</v>
      </c>
      <c r="C60" s="16" t="s">
        <v>1892</v>
      </c>
      <c r="D60" s="18" t="s">
        <v>1033</v>
      </c>
      <c r="E60" s="22">
        <v>19237</v>
      </c>
      <c r="F60" s="23">
        <v>107.92</v>
      </c>
      <c r="G60" s="24">
        <v>2.2000000000000001E-3</v>
      </c>
    </row>
    <row r="61" spans="1:7" ht="12.95" customHeight="1">
      <c r="A61" s="20" t="s">
        <v>2359</v>
      </c>
      <c r="B61" s="21" t="s">
        <v>2361</v>
      </c>
      <c r="C61" s="16" t="s">
        <v>2360</v>
      </c>
      <c r="D61" s="18" t="s">
        <v>1179</v>
      </c>
      <c r="E61" s="22">
        <v>86205</v>
      </c>
      <c r="F61" s="23">
        <v>83.45</v>
      </c>
      <c r="G61" s="24">
        <v>1.6999999999999999E-3</v>
      </c>
    </row>
    <row r="62" spans="1:7" ht="12.95" customHeight="1">
      <c r="A62" s="20" t="s">
        <v>2362</v>
      </c>
      <c r="B62" s="21" t="s">
        <v>2364</v>
      </c>
      <c r="C62" s="16" t="s">
        <v>2363</v>
      </c>
      <c r="D62" s="18" t="s">
        <v>1258</v>
      </c>
      <c r="E62" s="22">
        <v>15000</v>
      </c>
      <c r="F62" s="23">
        <v>7.49</v>
      </c>
      <c r="G62" s="24">
        <v>2.0000000000000001E-4</v>
      </c>
    </row>
    <row r="63" spans="1:7" ht="12.95" customHeight="1">
      <c r="A63" s="9"/>
      <c r="B63" s="26" t="s">
        <v>19</v>
      </c>
      <c r="C63" s="25" t="s">
        <v>2</v>
      </c>
      <c r="D63" s="26" t="s">
        <v>2</v>
      </c>
      <c r="E63" s="26" t="s">
        <v>2</v>
      </c>
      <c r="F63" s="27">
        <v>45378.92</v>
      </c>
      <c r="G63" s="28">
        <v>0.91</v>
      </c>
    </row>
    <row r="64" spans="1:7" ht="12.95" customHeight="1">
      <c r="A64" s="9"/>
      <c r="B64" s="17" t="s">
        <v>1440</v>
      </c>
      <c r="C64" s="32" t="s">
        <v>2</v>
      </c>
      <c r="D64" s="29" t="s">
        <v>2</v>
      </c>
      <c r="E64" s="29" t="s">
        <v>2</v>
      </c>
      <c r="F64" s="30" t="s">
        <v>21</v>
      </c>
      <c r="G64" s="31" t="s">
        <v>21</v>
      </c>
    </row>
    <row r="65" spans="1:7" ht="12.95" customHeight="1">
      <c r="A65" s="9"/>
      <c r="B65" s="26" t="s">
        <v>19</v>
      </c>
      <c r="C65" s="32" t="s">
        <v>2</v>
      </c>
      <c r="D65" s="29" t="s">
        <v>2</v>
      </c>
      <c r="E65" s="29" t="s">
        <v>2</v>
      </c>
      <c r="F65" s="30" t="s">
        <v>21</v>
      </c>
      <c r="G65" s="31" t="s">
        <v>21</v>
      </c>
    </row>
    <row r="66" spans="1:7" ht="12.95" customHeight="1">
      <c r="A66" s="9"/>
      <c r="B66" s="26" t="s">
        <v>22</v>
      </c>
      <c r="C66" s="32" t="s">
        <v>2</v>
      </c>
      <c r="D66" s="29" t="s">
        <v>2</v>
      </c>
      <c r="E66" s="42" t="s">
        <v>2</v>
      </c>
      <c r="F66" s="43">
        <v>45378.92</v>
      </c>
      <c r="G66" s="44">
        <v>0.91</v>
      </c>
    </row>
    <row r="67" spans="1:7" ht="12.95" customHeight="1">
      <c r="A67" s="9"/>
      <c r="B67" s="17" t="s">
        <v>23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9"/>
      <c r="B68" s="17" t="s">
        <v>420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10" t="s">
        <v>2</v>
      </c>
      <c r="B69" s="21" t="s">
        <v>421</v>
      </c>
      <c r="C69" s="16" t="s">
        <v>2</v>
      </c>
      <c r="D69" s="18" t="s">
        <v>2</v>
      </c>
      <c r="E69" s="46" t="s">
        <v>2</v>
      </c>
      <c r="F69" s="23">
        <v>4401.33</v>
      </c>
      <c r="G69" s="24">
        <v>8.8200000000000001E-2</v>
      </c>
    </row>
    <row r="70" spans="1:7" ht="12.95" customHeight="1">
      <c r="A70" s="9"/>
      <c r="B70" s="26" t="s">
        <v>22</v>
      </c>
      <c r="C70" s="32" t="s">
        <v>2</v>
      </c>
      <c r="D70" s="29" t="s">
        <v>2</v>
      </c>
      <c r="E70" s="42" t="s">
        <v>2</v>
      </c>
      <c r="F70" s="43">
        <v>4401.33</v>
      </c>
      <c r="G70" s="44">
        <v>8.8200000000000001E-2</v>
      </c>
    </row>
    <row r="71" spans="1:7" ht="12.95" customHeight="1">
      <c r="A71" s="9"/>
      <c r="B71" s="26" t="s">
        <v>170</v>
      </c>
      <c r="C71" s="32" t="s">
        <v>2</v>
      </c>
      <c r="D71" s="29" t="s">
        <v>2</v>
      </c>
      <c r="E71" s="18" t="s">
        <v>2</v>
      </c>
      <c r="F71" s="43">
        <v>100.35</v>
      </c>
      <c r="G71" s="44">
        <v>1.8E-3</v>
      </c>
    </row>
    <row r="72" spans="1:7" ht="12.95" customHeight="1" thickBot="1">
      <c r="A72" s="9"/>
      <c r="B72" s="48" t="s">
        <v>171</v>
      </c>
      <c r="C72" s="47" t="s">
        <v>2</v>
      </c>
      <c r="D72" s="49" t="s">
        <v>2</v>
      </c>
      <c r="E72" s="49" t="s">
        <v>2</v>
      </c>
      <c r="F72" s="50">
        <v>49880.595231954198</v>
      </c>
      <c r="G72" s="51">
        <v>1</v>
      </c>
    </row>
    <row r="73" spans="1:7" ht="12.95" customHeight="1">
      <c r="A73" s="9"/>
      <c r="B73" s="10" t="s">
        <v>2</v>
      </c>
      <c r="C73" s="9"/>
      <c r="D73" s="9"/>
      <c r="E73" s="9"/>
      <c r="F73" s="9"/>
      <c r="G73" s="9"/>
    </row>
    <row r="74" spans="1:7" ht="12.95" customHeight="1">
      <c r="A74" s="9"/>
      <c r="B74" s="52" t="s">
        <v>2</v>
      </c>
      <c r="C74" s="9"/>
      <c r="D74" s="9"/>
      <c r="E74" s="9"/>
      <c r="F74" s="9"/>
      <c r="G74" s="9"/>
    </row>
    <row r="75" spans="1:7" ht="12.95" customHeight="1">
      <c r="A75" s="9"/>
      <c r="B75" s="52" t="s">
        <v>2</v>
      </c>
      <c r="C75" s="9"/>
      <c r="D75" s="9"/>
      <c r="E75" s="9"/>
      <c r="F75" s="9"/>
      <c r="G75" s="9"/>
    </row>
    <row r="76" spans="1:7" ht="26.1" customHeight="1">
      <c r="A76" s="9"/>
      <c r="B76" s="62"/>
      <c r="C76" s="9"/>
      <c r="E76" s="9"/>
      <c r="F76" s="9"/>
      <c r="G76" s="9"/>
    </row>
    <row r="77" spans="1:7" ht="12.95" customHeight="1">
      <c r="A77" s="9"/>
      <c r="B77" s="52" t="s">
        <v>2</v>
      </c>
      <c r="C77" s="9"/>
      <c r="D77" s="9"/>
      <c r="E77" s="9"/>
      <c r="F77" s="9"/>
      <c r="G7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Yearly Series Interval Fund - Series II (IDFC YS IF - S2)</v>
      </c>
      <c r="C4" s="79"/>
      <c r="D4" s="79"/>
      <c r="E4" s="79"/>
      <c r="F4" s="79"/>
      <c r="G4" s="79"/>
    </row>
    <row r="5" spans="1:7" s="8" customFormat="1" ht="15.95" customHeight="1">
      <c r="A5" s="63" t="s">
        <v>2365</v>
      </c>
      <c r="B5" s="64" t="s">
        <v>2863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849</v>
      </c>
      <c r="B12" s="21" t="s">
        <v>851</v>
      </c>
      <c r="C12" s="16" t="s">
        <v>850</v>
      </c>
      <c r="D12" s="18" t="s">
        <v>15</v>
      </c>
      <c r="E12" s="22">
        <v>400000</v>
      </c>
      <c r="F12" s="23">
        <v>402.81</v>
      </c>
      <c r="G12" s="24">
        <v>0.1109</v>
      </c>
    </row>
    <row r="13" spans="1:7" ht="12.95" customHeight="1">
      <c r="A13" s="20" t="s">
        <v>2366</v>
      </c>
      <c r="B13" s="21" t="s">
        <v>2368</v>
      </c>
      <c r="C13" s="16" t="s">
        <v>2367</v>
      </c>
      <c r="D13" s="18" t="s">
        <v>15</v>
      </c>
      <c r="E13" s="22">
        <v>280000</v>
      </c>
      <c r="F13" s="23">
        <v>282.2</v>
      </c>
      <c r="G13" s="24">
        <v>7.7700000000000005E-2</v>
      </c>
    </row>
    <row r="14" spans="1:7" ht="12.95" customHeight="1">
      <c r="A14" s="9"/>
      <c r="B14" s="26" t="s">
        <v>19</v>
      </c>
      <c r="C14" s="25" t="s">
        <v>2</v>
      </c>
      <c r="D14" s="26" t="s">
        <v>2</v>
      </c>
      <c r="E14" s="26" t="s">
        <v>2</v>
      </c>
      <c r="F14" s="27">
        <v>685.01</v>
      </c>
      <c r="G14" s="28">
        <v>0.18859999999999999</v>
      </c>
    </row>
    <row r="15" spans="1:7" ht="12.95" customHeight="1">
      <c r="A15" s="9"/>
      <c r="B15" s="17" t="s">
        <v>20</v>
      </c>
      <c r="C15" s="16" t="s">
        <v>2</v>
      </c>
      <c r="D15" s="29" t="s">
        <v>2</v>
      </c>
      <c r="E15" s="29" t="s">
        <v>2</v>
      </c>
      <c r="F15" s="30" t="s">
        <v>21</v>
      </c>
      <c r="G15" s="31" t="s">
        <v>21</v>
      </c>
    </row>
    <row r="16" spans="1:7" ht="12.95" customHeight="1">
      <c r="A16" s="9"/>
      <c r="B16" s="25" t="s">
        <v>19</v>
      </c>
      <c r="C16" s="32" t="s">
        <v>2</v>
      </c>
      <c r="D16" s="29" t="s">
        <v>2</v>
      </c>
      <c r="E16" s="29" t="s">
        <v>2</v>
      </c>
      <c r="F16" s="30" t="s">
        <v>21</v>
      </c>
      <c r="G16" s="31" t="s">
        <v>21</v>
      </c>
    </row>
    <row r="17" spans="1:7" ht="12.95" customHeight="1">
      <c r="A17" s="9"/>
      <c r="B17" s="34" t="s">
        <v>2837</v>
      </c>
      <c r="C17" s="33" t="s">
        <v>2</v>
      </c>
      <c r="D17" s="35" t="s">
        <v>2</v>
      </c>
      <c r="E17" s="35" t="s">
        <v>2</v>
      </c>
      <c r="F17" s="35" t="s">
        <v>2</v>
      </c>
      <c r="G17" s="36" t="s">
        <v>2</v>
      </c>
    </row>
    <row r="18" spans="1:7" ht="12.95" customHeight="1">
      <c r="A18" s="37"/>
      <c r="B18" s="39" t="s">
        <v>19</v>
      </c>
      <c r="C18" s="38" t="s">
        <v>2</v>
      </c>
      <c r="D18" s="39" t="s">
        <v>2</v>
      </c>
      <c r="E18" s="39" t="s">
        <v>2</v>
      </c>
      <c r="F18" s="40" t="s">
        <v>21</v>
      </c>
      <c r="G18" s="41" t="s">
        <v>21</v>
      </c>
    </row>
    <row r="19" spans="1:7" ht="12.95" customHeight="1">
      <c r="A19" s="9"/>
      <c r="B19" s="26" t="s">
        <v>22</v>
      </c>
      <c r="C19" s="32" t="s">
        <v>2</v>
      </c>
      <c r="D19" s="29" t="s">
        <v>2</v>
      </c>
      <c r="E19" s="42" t="s">
        <v>2</v>
      </c>
      <c r="F19" s="43">
        <v>685.01</v>
      </c>
      <c r="G19" s="44">
        <v>0.18859999999999999</v>
      </c>
    </row>
    <row r="20" spans="1:7" ht="12.95" customHeight="1">
      <c r="A20" s="9"/>
      <c r="B20" s="17" t="s">
        <v>23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24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2369</v>
      </c>
      <c r="B22" s="21" t="s">
        <v>35</v>
      </c>
      <c r="C22" s="16" t="s">
        <v>2370</v>
      </c>
      <c r="D22" s="18" t="s">
        <v>28</v>
      </c>
      <c r="E22" s="22">
        <v>400000</v>
      </c>
      <c r="F22" s="23">
        <v>391.14</v>
      </c>
      <c r="G22" s="24">
        <v>0.1077</v>
      </c>
    </row>
    <row r="23" spans="1:7" ht="12.95" customHeight="1">
      <c r="A23" s="20" t="s">
        <v>2371</v>
      </c>
      <c r="B23" s="21" t="s">
        <v>31</v>
      </c>
      <c r="C23" s="16" t="s">
        <v>2372</v>
      </c>
      <c r="D23" s="18" t="s">
        <v>32</v>
      </c>
      <c r="E23" s="22">
        <v>400000</v>
      </c>
      <c r="F23" s="23">
        <v>390.29</v>
      </c>
      <c r="G23" s="24">
        <v>0.1075</v>
      </c>
    </row>
    <row r="24" spans="1:7" ht="12.95" customHeight="1">
      <c r="A24" s="20" t="s">
        <v>2373</v>
      </c>
      <c r="B24" s="21" t="s">
        <v>2375</v>
      </c>
      <c r="C24" s="16" t="s">
        <v>2374</v>
      </c>
      <c r="D24" s="18" t="s">
        <v>32</v>
      </c>
      <c r="E24" s="22">
        <v>400000</v>
      </c>
      <c r="F24" s="23">
        <v>390.25</v>
      </c>
      <c r="G24" s="24">
        <v>0.1075</v>
      </c>
    </row>
    <row r="25" spans="1:7" ht="12.95" customHeight="1">
      <c r="A25" s="20" t="s">
        <v>2376</v>
      </c>
      <c r="B25" s="21" t="s">
        <v>2378</v>
      </c>
      <c r="C25" s="16" t="s">
        <v>2377</v>
      </c>
      <c r="D25" s="18" t="s">
        <v>28</v>
      </c>
      <c r="E25" s="22">
        <v>400000</v>
      </c>
      <c r="F25" s="23">
        <v>390.07</v>
      </c>
      <c r="G25" s="24">
        <v>0.1074</v>
      </c>
    </row>
    <row r="26" spans="1:7" ht="12.95" customHeight="1">
      <c r="A26" s="9"/>
      <c r="B26" s="17" t="s">
        <v>41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20" t="s">
        <v>654</v>
      </c>
      <c r="B27" s="21" t="s">
        <v>656</v>
      </c>
      <c r="C27" s="16" t="s">
        <v>655</v>
      </c>
      <c r="D27" s="18" t="s">
        <v>32</v>
      </c>
      <c r="E27" s="22">
        <v>400000</v>
      </c>
      <c r="F27" s="23">
        <v>389.15</v>
      </c>
      <c r="G27" s="24">
        <v>0.1072</v>
      </c>
    </row>
    <row r="28" spans="1:7" ht="12.95" customHeight="1">
      <c r="A28" s="20" t="s">
        <v>2379</v>
      </c>
      <c r="B28" s="21" t="s">
        <v>401</v>
      </c>
      <c r="C28" s="16" t="s">
        <v>2380</v>
      </c>
      <c r="D28" s="18" t="s">
        <v>32</v>
      </c>
      <c r="E28" s="22">
        <v>400000</v>
      </c>
      <c r="F28" s="23">
        <v>389.13</v>
      </c>
      <c r="G28" s="24">
        <v>0.1072</v>
      </c>
    </row>
    <row r="29" spans="1:7" ht="12.95" customHeight="1">
      <c r="A29" s="9"/>
      <c r="B29" s="17" t="s">
        <v>420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421</v>
      </c>
      <c r="C30" s="16" t="s">
        <v>2</v>
      </c>
      <c r="D30" s="18" t="s">
        <v>2</v>
      </c>
      <c r="E30" s="46" t="s">
        <v>2</v>
      </c>
      <c r="F30" s="23">
        <v>568.16999999999996</v>
      </c>
      <c r="G30" s="24">
        <v>0.1565</v>
      </c>
    </row>
    <row r="31" spans="1:7" ht="12.95" customHeight="1">
      <c r="A31" s="9"/>
      <c r="B31" s="26" t="s">
        <v>22</v>
      </c>
      <c r="C31" s="32" t="s">
        <v>2</v>
      </c>
      <c r="D31" s="29" t="s">
        <v>2</v>
      </c>
      <c r="E31" s="42" t="s">
        <v>2</v>
      </c>
      <c r="F31" s="43">
        <v>2908.2</v>
      </c>
      <c r="G31" s="44">
        <v>0.80100000000000005</v>
      </c>
    </row>
    <row r="32" spans="1:7" ht="12.95" customHeight="1">
      <c r="A32" s="9"/>
      <c r="B32" s="26" t="s">
        <v>170</v>
      </c>
      <c r="C32" s="32" t="s">
        <v>2</v>
      </c>
      <c r="D32" s="29" t="s">
        <v>2</v>
      </c>
      <c r="E32" s="18" t="s">
        <v>2</v>
      </c>
      <c r="F32" s="43">
        <v>37.97</v>
      </c>
      <c r="G32" s="44">
        <v>1.04E-2</v>
      </c>
    </row>
    <row r="33" spans="1:7" ht="12.95" customHeight="1" thickBot="1">
      <c r="A33" s="9"/>
      <c r="B33" s="48" t="s">
        <v>171</v>
      </c>
      <c r="C33" s="47" t="s">
        <v>2</v>
      </c>
      <c r="D33" s="49" t="s">
        <v>2</v>
      </c>
      <c r="E33" s="49" t="s">
        <v>2</v>
      </c>
      <c r="F33" s="50">
        <v>3631.1760761999999</v>
      </c>
      <c r="G33" s="51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2</v>
      </c>
      <c r="C35" s="9"/>
      <c r="D35" s="9"/>
      <c r="E35" s="9"/>
      <c r="F35" s="9"/>
      <c r="G35" s="9"/>
    </row>
    <row r="36" spans="1:7" ht="12.95" customHeight="1">
      <c r="A36" s="9"/>
      <c r="B36" s="52" t="s">
        <v>172</v>
      </c>
      <c r="C36" s="9"/>
      <c r="D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  <row r="38" spans="1:7" ht="26.1" customHeight="1">
      <c r="A38" s="9"/>
      <c r="B38" s="62"/>
      <c r="C38" s="9"/>
      <c r="E38" s="9"/>
      <c r="F38" s="9"/>
      <c r="G38" s="9"/>
    </row>
    <row r="39" spans="1:7" ht="12.95" customHeight="1">
      <c r="A39" s="9"/>
      <c r="B39" s="52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2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Banking &amp; Psu Debt Fund (IDFC BDF)</v>
      </c>
      <c r="C4" s="79"/>
      <c r="D4" s="79"/>
      <c r="E4" s="79"/>
      <c r="F4" s="79"/>
      <c r="G4" s="79"/>
    </row>
    <row r="5" spans="1:7" s="8" customFormat="1" ht="15.95" customHeight="1">
      <c r="A5" s="63" t="s">
        <v>2381</v>
      </c>
      <c r="B5" s="64" t="s">
        <v>2885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470</v>
      </c>
      <c r="B12" s="21" t="s">
        <v>472</v>
      </c>
      <c r="C12" s="16" t="s">
        <v>471</v>
      </c>
      <c r="D12" s="18" t="s">
        <v>192</v>
      </c>
      <c r="E12" s="22">
        <v>8500000</v>
      </c>
      <c r="F12" s="23">
        <v>8877.6</v>
      </c>
      <c r="G12" s="24">
        <v>0.10730000000000001</v>
      </c>
    </row>
    <row r="13" spans="1:7" ht="12.95" customHeight="1">
      <c r="A13" s="20" t="s">
        <v>2231</v>
      </c>
      <c r="B13" s="21" t="s">
        <v>2233</v>
      </c>
      <c r="C13" s="16" t="s">
        <v>2232</v>
      </c>
      <c r="D13" s="18" t="s">
        <v>192</v>
      </c>
      <c r="E13" s="22">
        <v>2000000</v>
      </c>
      <c r="F13" s="23">
        <v>2164.37</v>
      </c>
      <c r="G13" s="24">
        <v>2.6200000000000001E-2</v>
      </c>
    </row>
    <row r="14" spans="1:7" ht="12.95" customHeight="1">
      <c r="A14" s="20" t="s">
        <v>2382</v>
      </c>
      <c r="B14" s="21" t="s">
        <v>459</v>
      </c>
      <c r="C14" s="16" t="s">
        <v>2383</v>
      </c>
      <c r="D14" s="18" t="s">
        <v>192</v>
      </c>
      <c r="E14" s="22">
        <v>1500000</v>
      </c>
      <c r="F14" s="23">
        <v>1589.89</v>
      </c>
      <c r="G14" s="24">
        <v>1.9199999999999998E-2</v>
      </c>
    </row>
    <row r="15" spans="1:7" ht="12.95" customHeight="1">
      <c r="A15" s="20" t="s">
        <v>558</v>
      </c>
      <c r="B15" s="21" t="s">
        <v>560</v>
      </c>
      <c r="C15" s="16" t="s">
        <v>559</v>
      </c>
      <c r="D15" s="18" t="s">
        <v>192</v>
      </c>
      <c r="E15" s="22">
        <v>1000000</v>
      </c>
      <c r="F15" s="23">
        <v>1059.6600000000001</v>
      </c>
      <c r="G15" s="24">
        <v>1.2800000000000001E-2</v>
      </c>
    </row>
    <row r="16" spans="1:7" ht="12.95" customHeight="1">
      <c r="A16" s="20" t="s">
        <v>198</v>
      </c>
      <c r="B16" s="21" t="s">
        <v>191</v>
      </c>
      <c r="C16" s="16" t="s">
        <v>199</v>
      </c>
      <c r="D16" s="18" t="s">
        <v>192</v>
      </c>
      <c r="E16" s="22">
        <v>1000000</v>
      </c>
      <c r="F16" s="23">
        <v>1040.27</v>
      </c>
      <c r="G16" s="24">
        <v>1.26E-2</v>
      </c>
    </row>
    <row r="17" spans="1:7" ht="12.95" customHeight="1">
      <c r="A17" s="20" t="s">
        <v>664</v>
      </c>
      <c r="B17" s="21" t="s">
        <v>666</v>
      </c>
      <c r="C17" s="16" t="s">
        <v>665</v>
      </c>
      <c r="D17" s="18" t="s">
        <v>192</v>
      </c>
      <c r="E17" s="22">
        <v>500000</v>
      </c>
      <c r="F17" s="23">
        <v>536.01</v>
      </c>
      <c r="G17" s="24">
        <v>6.4999999999999997E-3</v>
      </c>
    </row>
    <row r="18" spans="1:7" ht="12.95" customHeight="1">
      <c r="A18" s="20" t="s">
        <v>550</v>
      </c>
      <c r="B18" s="21" t="s">
        <v>552</v>
      </c>
      <c r="C18" s="16" t="s">
        <v>551</v>
      </c>
      <c r="D18" s="18" t="s">
        <v>192</v>
      </c>
      <c r="E18" s="22">
        <v>500000</v>
      </c>
      <c r="F18" s="23">
        <v>512.61</v>
      </c>
      <c r="G18" s="24">
        <v>6.1999999999999998E-3</v>
      </c>
    </row>
    <row r="19" spans="1:7" ht="12.95" customHeight="1">
      <c r="A19" s="9"/>
      <c r="B19" s="17" t="s">
        <v>11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2384</v>
      </c>
      <c r="B20" s="21" t="s">
        <v>2386</v>
      </c>
      <c r="C20" s="16" t="s">
        <v>2385</v>
      </c>
      <c r="D20" s="18" t="s">
        <v>257</v>
      </c>
      <c r="E20" s="22">
        <v>7200000</v>
      </c>
      <c r="F20" s="23">
        <v>7175.44</v>
      </c>
      <c r="G20" s="24">
        <v>8.6800000000000002E-2</v>
      </c>
    </row>
    <row r="21" spans="1:7" ht="12.95" customHeight="1">
      <c r="A21" s="20" t="s">
        <v>308</v>
      </c>
      <c r="B21" s="21" t="s">
        <v>310</v>
      </c>
      <c r="C21" s="16" t="s">
        <v>309</v>
      </c>
      <c r="D21" s="18" t="s">
        <v>15</v>
      </c>
      <c r="E21" s="22">
        <v>5000000</v>
      </c>
      <c r="F21" s="23">
        <v>5160.43</v>
      </c>
      <c r="G21" s="24">
        <v>6.2399999999999997E-2</v>
      </c>
    </row>
    <row r="22" spans="1:7" ht="12.95" customHeight="1">
      <c r="A22" s="20" t="s">
        <v>302</v>
      </c>
      <c r="B22" s="21" t="s">
        <v>304</v>
      </c>
      <c r="C22" s="16" t="s">
        <v>303</v>
      </c>
      <c r="D22" s="18" t="s">
        <v>215</v>
      </c>
      <c r="E22" s="22">
        <v>5000000</v>
      </c>
      <c r="F22" s="23">
        <v>5089.93</v>
      </c>
      <c r="G22" s="24">
        <v>6.1499999999999999E-2</v>
      </c>
    </row>
    <row r="23" spans="1:7" ht="12.95" customHeight="1">
      <c r="A23" s="20" t="s">
        <v>2387</v>
      </c>
      <c r="B23" s="21" t="s">
        <v>2389</v>
      </c>
      <c r="C23" s="16" t="s">
        <v>2388</v>
      </c>
      <c r="D23" s="18" t="s">
        <v>15</v>
      </c>
      <c r="E23" s="22">
        <v>5000000</v>
      </c>
      <c r="F23" s="23">
        <v>5071.1899999999996</v>
      </c>
      <c r="G23" s="24">
        <v>6.13E-2</v>
      </c>
    </row>
    <row r="24" spans="1:7" ht="12.95" customHeight="1">
      <c r="A24" s="20" t="s">
        <v>2390</v>
      </c>
      <c r="B24" s="21" t="s">
        <v>2392</v>
      </c>
      <c r="C24" s="16" t="s">
        <v>2391</v>
      </c>
      <c r="D24" s="18" t="s">
        <v>227</v>
      </c>
      <c r="E24" s="22">
        <v>4000000</v>
      </c>
      <c r="F24" s="23">
        <v>4081.7</v>
      </c>
      <c r="G24" s="24">
        <v>4.9299999999999997E-2</v>
      </c>
    </row>
    <row r="25" spans="1:7" ht="12.95" customHeight="1">
      <c r="A25" s="20" t="s">
        <v>2393</v>
      </c>
      <c r="B25" s="21" t="s">
        <v>2395</v>
      </c>
      <c r="C25" s="16" t="s">
        <v>2394</v>
      </c>
      <c r="D25" s="18" t="s">
        <v>215</v>
      </c>
      <c r="E25" s="22">
        <v>3500000</v>
      </c>
      <c r="F25" s="23">
        <v>3521.44</v>
      </c>
      <c r="G25" s="24">
        <v>4.2599999999999999E-2</v>
      </c>
    </row>
    <row r="26" spans="1:7" ht="12.95" customHeight="1">
      <c r="A26" s="20" t="s">
        <v>2396</v>
      </c>
      <c r="B26" s="21" t="s">
        <v>520</v>
      </c>
      <c r="C26" s="16" t="s">
        <v>2397</v>
      </c>
      <c r="D26" s="18" t="s">
        <v>15</v>
      </c>
      <c r="E26" s="22">
        <v>3000000</v>
      </c>
      <c r="F26" s="23">
        <v>3113</v>
      </c>
      <c r="G26" s="24">
        <v>3.7600000000000001E-2</v>
      </c>
    </row>
    <row r="27" spans="1:7" ht="12.95" customHeight="1">
      <c r="A27" s="20" t="s">
        <v>2398</v>
      </c>
      <c r="B27" s="21" t="s">
        <v>603</v>
      </c>
      <c r="C27" s="16" t="s">
        <v>2399</v>
      </c>
      <c r="D27" s="18" t="s">
        <v>15</v>
      </c>
      <c r="E27" s="22">
        <v>2500000</v>
      </c>
      <c r="F27" s="23">
        <v>2590.46</v>
      </c>
      <c r="G27" s="24">
        <v>3.1300000000000001E-2</v>
      </c>
    </row>
    <row r="28" spans="1:7" ht="12.95" customHeight="1">
      <c r="A28" s="20" t="s">
        <v>785</v>
      </c>
      <c r="B28" s="21" t="s">
        <v>787</v>
      </c>
      <c r="C28" s="16" t="s">
        <v>786</v>
      </c>
      <c r="D28" s="18" t="s">
        <v>15</v>
      </c>
      <c r="E28" s="22">
        <v>2500000</v>
      </c>
      <c r="F28" s="23">
        <v>2585.63</v>
      </c>
      <c r="G28" s="24">
        <v>3.1300000000000001E-2</v>
      </c>
    </row>
    <row r="29" spans="1:7" ht="12.95" customHeight="1">
      <c r="A29" s="20" t="s">
        <v>2400</v>
      </c>
      <c r="B29" s="21" t="s">
        <v>2402</v>
      </c>
      <c r="C29" s="16" t="s">
        <v>2401</v>
      </c>
      <c r="D29" s="18" t="s">
        <v>15</v>
      </c>
      <c r="E29" s="22">
        <v>2500000</v>
      </c>
      <c r="F29" s="23">
        <v>2564.6999999999998</v>
      </c>
      <c r="G29" s="24">
        <v>3.1E-2</v>
      </c>
    </row>
    <row r="30" spans="1:7" ht="12.95" customHeight="1">
      <c r="A30" s="20" t="s">
        <v>2403</v>
      </c>
      <c r="B30" s="21" t="s">
        <v>2405</v>
      </c>
      <c r="C30" s="16" t="s">
        <v>2404</v>
      </c>
      <c r="D30" s="18" t="s">
        <v>15</v>
      </c>
      <c r="E30" s="22">
        <v>2500000</v>
      </c>
      <c r="F30" s="23">
        <v>2504.7399999999998</v>
      </c>
      <c r="G30" s="24">
        <v>3.0300000000000001E-2</v>
      </c>
    </row>
    <row r="31" spans="1:7" ht="12.95" customHeight="1">
      <c r="A31" s="20" t="s">
        <v>813</v>
      </c>
      <c r="B31" s="21" t="s">
        <v>815</v>
      </c>
      <c r="C31" s="16" t="s">
        <v>814</v>
      </c>
      <c r="D31" s="18" t="s">
        <v>15</v>
      </c>
      <c r="E31" s="22">
        <v>2500000</v>
      </c>
      <c r="F31" s="23">
        <v>2495.19</v>
      </c>
      <c r="G31" s="24">
        <v>3.0200000000000001E-2</v>
      </c>
    </row>
    <row r="32" spans="1:7" ht="12.95" customHeight="1">
      <c r="A32" s="20" t="s">
        <v>2406</v>
      </c>
      <c r="B32" s="21" t="s">
        <v>2386</v>
      </c>
      <c r="C32" s="16" t="s">
        <v>2407</v>
      </c>
      <c r="D32" s="18" t="s">
        <v>257</v>
      </c>
      <c r="E32" s="22">
        <v>2500000</v>
      </c>
      <c r="F32" s="23">
        <v>2489.5500000000002</v>
      </c>
      <c r="G32" s="24">
        <v>3.0099999999999998E-2</v>
      </c>
    </row>
    <row r="33" spans="1:7" ht="12.95" customHeight="1">
      <c r="A33" s="20" t="s">
        <v>2408</v>
      </c>
      <c r="B33" s="21" t="s">
        <v>2410</v>
      </c>
      <c r="C33" s="16" t="s">
        <v>2409</v>
      </c>
      <c r="D33" s="18" t="s">
        <v>15</v>
      </c>
      <c r="E33" s="22">
        <v>2000000</v>
      </c>
      <c r="F33" s="23">
        <v>2076.86</v>
      </c>
      <c r="G33" s="24">
        <v>2.5100000000000001E-2</v>
      </c>
    </row>
    <row r="34" spans="1:7" ht="12.95" customHeight="1">
      <c r="A34" s="20" t="s">
        <v>831</v>
      </c>
      <c r="B34" s="21" t="s">
        <v>833</v>
      </c>
      <c r="C34" s="16" t="s">
        <v>832</v>
      </c>
      <c r="D34" s="18" t="s">
        <v>15</v>
      </c>
      <c r="E34" s="22">
        <v>2000000</v>
      </c>
      <c r="F34" s="23">
        <v>2052.62</v>
      </c>
      <c r="G34" s="24">
        <v>2.4799999999999999E-2</v>
      </c>
    </row>
    <row r="35" spans="1:7" ht="12.95" customHeight="1">
      <c r="A35" s="20" t="s">
        <v>2411</v>
      </c>
      <c r="B35" s="21" t="s">
        <v>2413</v>
      </c>
      <c r="C35" s="16" t="s">
        <v>2412</v>
      </c>
      <c r="D35" s="18" t="s">
        <v>257</v>
      </c>
      <c r="E35" s="22">
        <v>1500000</v>
      </c>
      <c r="F35" s="23">
        <v>1521.86</v>
      </c>
      <c r="G35" s="24">
        <v>1.84E-2</v>
      </c>
    </row>
    <row r="36" spans="1:7" ht="12.95" customHeight="1">
      <c r="A36" s="20" t="s">
        <v>959</v>
      </c>
      <c r="B36" s="21" t="s">
        <v>961</v>
      </c>
      <c r="C36" s="16" t="s">
        <v>960</v>
      </c>
      <c r="D36" s="18" t="s">
        <v>15</v>
      </c>
      <c r="E36" s="22">
        <v>1500000</v>
      </c>
      <c r="F36" s="23">
        <v>1511.26</v>
      </c>
      <c r="G36" s="24">
        <v>1.83E-2</v>
      </c>
    </row>
    <row r="37" spans="1:7" ht="12.95" customHeight="1">
      <c r="A37" s="20" t="s">
        <v>918</v>
      </c>
      <c r="B37" s="21" t="s">
        <v>920</v>
      </c>
      <c r="C37" s="16" t="s">
        <v>919</v>
      </c>
      <c r="D37" s="18" t="s">
        <v>15</v>
      </c>
      <c r="E37" s="22">
        <v>1000000</v>
      </c>
      <c r="F37" s="23">
        <v>1034.71</v>
      </c>
      <c r="G37" s="24">
        <v>1.2500000000000001E-2</v>
      </c>
    </row>
    <row r="38" spans="1:7" ht="12.95" customHeight="1">
      <c r="A38" s="20" t="s">
        <v>899</v>
      </c>
      <c r="B38" s="21" t="s">
        <v>901</v>
      </c>
      <c r="C38" s="16" t="s">
        <v>900</v>
      </c>
      <c r="D38" s="18" t="s">
        <v>15</v>
      </c>
      <c r="E38" s="22">
        <v>1000000</v>
      </c>
      <c r="F38" s="23">
        <v>1024.93</v>
      </c>
      <c r="G38" s="24">
        <v>1.24E-2</v>
      </c>
    </row>
    <row r="39" spans="1:7" ht="12.95" customHeight="1">
      <c r="A39" s="20" t="s">
        <v>953</v>
      </c>
      <c r="B39" s="21" t="s">
        <v>955</v>
      </c>
      <c r="C39" s="16" t="s">
        <v>954</v>
      </c>
      <c r="D39" s="18" t="s">
        <v>15</v>
      </c>
      <c r="E39" s="22">
        <v>1000000</v>
      </c>
      <c r="F39" s="23">
        <v>1024.6500000000001</v>
      </c>
      <c r="G39" s="24">
        <v>1.24E-2</v>
      </c>
    </row>
    <row r="40" spans="1:7" ht="12.95" customHeight="1">
      <c r="A40" s="20" t="s">
        <v>2234</v>
      </c>
      <c r="B40" s="21" t="s">
        <v>2236</v>
      </c>
      <c r="C40" s="16" t="s">
        <v>2235</v>
      </c>
      <c r="D40" s="18" t="s">
        <v>260</v>
      </c>
      <c r="E40" s="22">
        <v>1000000</v>
      </c>
      <c r="F40" s="23">
        <v>1018.91</v>
      </c>
      <c r="G40" s="24">
        <v>1.23E-2</v>
      </c>
    </row>
    <row r="41" spans="1:7" ht="12.95" customHeight="1">
      <c r="A41" s="20" t="s">
        <v>864</v>
      </c>
      <c r="B41" s="21" t="s">
        <v>866</v>
      </c>
      <c r="C41" s="16" t="s">
        <v>865</v>
      </c>
      <c r="D41" s="18" t="s">
        <v>15</v>
      </c>
      <c r="E41" s="22">
        <v>1000000</v>
      </c>
      <c r="F41" s="23">
        <v>1005.72</v>
      </c>
      <c r="G41" s="24">
        <v>1.2200000000000001E-2</v>
      </c>
    </row>
    <row r="42" spans="1:7" ht="12.95" customHeight="1">
      <c r="A42" s="20" t="s">
        <v>513</v>
      </c>
      <c r="B42" s="21" t="s">
        <v>515</v>
      </c>
      <c r="C42" s="16" t="s">
        <v>514</v>
      </c>
      <c r="D42" s="18" t="s">
        <v>15</v>
      </c>
      <c r="E42" s="22">
        <v>500000</v>
      </c>
      <c r="F42" s="23">
        <v>505.45</v>
      </c>
      <c r="G42" s="24">
        <v>6.1000000000000004E-3</v>
      </c>
    </row>
    <row r="43" spans="1:7" ht="12.95" customHeight="1">
      <c r="A43" s="9"/>
      <c r="B43" s="26" t="s">
        <v>19</v>
      </c>
      <c r="C43" s="25" t="s">
        <v>2</v>
      </c>
      <c r="D43" s="26" t="s">
        <v>2</v>
      </c>
      <c r="E43" s="26" t="s">
        <v>2</v>
      </c>
      <c r="F43" s="27">
        <v>77000.78</v>
      </c>
      <c r="G43" s="28">
        <v>0.93100000000000005</v>
      </c>
    </row>
    <row r="44" spans="1:7" ht="12.95" customHeight="1">
      <c r="A44" s="9"/>
      <c r="B44" s="17" t="s">
        <v>20</v>
      </c>
      <c r="C44" s="16" t="s">
        <v>2</v>
      </c>
      <c r="D44" s="29" t="s">
        <v>2</v>
      </c>
      <c r="E44" s="29" t="s">
        <v>2</v>
      </c>
      <c r="F44" s="30" t="s">
        <v>21</v>
      </c>
      <c r="G44" s="31" t="s">
        <v>21</v>
      </c>
    </row>
    <row r="45" spans="1:7" ht="12.95" customHeight="1">
      <c r="A45" s="9"/>
      <c r="B45" s="25" t="s">
        <v>19</v>
      </c>
      <c r="C45" s="32" t="s">
        <v>2</v>
      </c>
      <c r="D45" s="29" t="s">
        <v>2</v>
      </c>
      <c r="E45" s="29" t="s">
        <v>2</v>
      </c>
      <c r="F45" s="30" t="s">
        <v>21</v>
      </c>
      <c r="G45" s="31" t="s">
        <v>21</v>
      </c>
    </row>
    <row r="46" spans="1:7" ht="12.95" customHeight="1">
      <c r="A46" s="9"/>
      <c r="B46" s="34" t="s">
        <v>2837</v>
      </c>
      <c r="C46" s="33" t="s">
        <v>2</v>
      </c>
      <c r="D46" s="35" t="s">
        <v>2</v>
      </c>
      <c r="E46" s="35" t="s">
        <v>2</v>
      </c>
      <c r="F46" s="35" t="s">
        <v>2</v>
      </c>
      <c r="G46" s="36" t="s">
        <v>2</v>
      </c>
    </row>
    <row r="47" spans="1:7" ht="12.95" customHeight="1">
      <c r="A47" s="37"/>
      <c r="B47" s="39" t="s">
        <v>19</v>
      </c>
      <c r="C47" s="38" t="s">
        <v>2</v>
      </c>
      <c r="D47" s="39" t="s">
        <v>2</v>
      </c>
      <c r="E47" s="39" t="s">
        <v>2</v>
      </c>
      <c r="F47" s="40" t="s">
        <v>21</v>
      </c>
      <c r="G47" s="41" t="s">
        <v>21</v>
      </c>
    </row>
    <row r="48" spans="1:7" ht="12.95" customHeight="1">
      <c r="A48" s="9"/>
      <c r="B48" s="26" t="s">
        <v>22</v>
      </c>
      <c r="C48" s="32" t="s">
        <v>2</v>
      </c>
      <c r="D48" s="29" t="s">
        <v>2</v>
      </c>
      <c r="E48" s="42" t="s">
        <v>2</v>
      </c>
      <c r="F48" s="43">
        <v>77000.78</v>
      </c>
      <c r="G48" s="44">
        <v>0.93100000000000005</v>
      </c>
    </row>
    <row r="49" spans="1:7" ht="12.95" customHeight="1">
      <c r="A49" s="9"/>
      <c r="B49" s="17" t="s">
        <v>23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9"/>
      <c r="B50" s="17" t="s">
        <v>24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20" t="s">
        <v>25</v>
      </c>
      <c r="B51" s="21" t="s">
        <v>27</v>
      </c>
      <c r="C51" s="16" t="s">
        <v>26</v>
      </c>
      <c r="D51" s="18" t="s">
        <v>28</v>
      </c>
      <c r="E51" s="22">
        <v>500000</v>
      </c>
      <c r="F51" s="23">
        <v>494.12</v>
      </c>
      <c r="G51" s="24">
        <v>6.0000000000000001E-3</v>
      </c>
    </row>
    <row r="52" spans="1:7" ht="12.95" customHeight="1">
      <c r="A52" s="9"/>
      <c r="B52" s="17" t="s">
        <v>420</v>
      </c>
      <c r="C52" s="16" t="s">
        <v>2</v>
      </c>
      <c r="D52" s="18" t="s">
        <v>2</v>
      </c>
      <c r="E52" s="18" t="s">
        <v>2</v>
      </c>
      <c r="F52" s="18" t="s">
        <v>2</v>
      </c>
      <c r="G52" s="19" t="s">
        <v>2</v>
      </c>
    </row>
    <row r="53" spans="1:7" ht="12.95" customHeight="1">
      <c r="A53" s="10" t="s">
        <v>2</v>
      </c>
      <c r="B53" s="21" t="s">
        <v>421</v>
      </c>
      <c r="C53" s="16" t="s">
        <v>2</v>
      </c>
      <c r="D53" s="18" t="s">
        <v>2</v>
      </c>
      <c r="E53" s="46" t="s">
        <v>2</v>
      </c>
      <c r="F53" s="23">
        <v>2070.63</v>
      </c>
      <c r="G53" s="24">
        <v>2.5000000000000001E-2</v>
      </c>
    </row>
    <row r="54" spans="1:7" ht="12.95" customHeight="1">
      <c r="A54" s="9"/>
      <c r="B54" s="26" t="s">
        <v>22</v>
      </c>
      <c r="C54" s="32" t="s">
        <v>2</v>
      </c>
      <c r="D54" s="29" t="s">
        <v>2</v>
      </c>
      <c r="E54" s="42" t="s">
        <v>2</v>
      </c>
      <c r="F54" s="43">
        <v>2564.75</v>
      </c>
      <c r="G54" s="44">
        <v>3.1E-2</v>
      </c>
    </row>
    <row r="55" spans="1:7" ht="12.95" customHeight="1">
      <c r="A55" s="9"/>
      <c r="B55" s="26" t="s">
        <v>170</v>
      </c>
      <c r="C55" s="32" t="s">
        <v>2</v>
      </c>
      <c r="D55" s="29" t="s">
        <v>2</v>
      </c>
      <c r="E55" s="18" t="s">
        <v>2</v>
      </c>
      <c r="F55" s="43">
        <v>3147.22</v>
      </c>
      <c r="G55" s="44">
        <v>3.7999999999999999E-2</v>
      </c>
    </row>
    <row r="56" spans="1:7" ht="12.95" customHeight="1" thickBot="1">
      <c r="A56" s="9"/>
      <c r="B56" s="48" t="s">
        <v>171</v>
      </c>
      <c r="C56" s="47" t="s">
        <v>2</v>
      </c>
      <c r="D56" s="49" t="s">
        <v>2</v>
      </c>
      <c r="E56" s="49" t="s">
        <v>2</v>
      </c>
      <c r="F56" s="50">
        <v>82712.749795700001</v>
      </c>
      <c r="G56" s="51">
        <v>1</v>
      </c>
    </row>
    <row r="57" spans="1:7" ht="12.95" customHeight="1">
      <c r="A57" s="9"/>
      <c r="B57" s="10" t="s">
        <v>2</v>
      </c>
      <c r="C57" s="9"/>
      <c r="D57" s="9"/>
      <c r="E57" s="9"/>
      <c r="F57" s="9"/>
      <c r="G57" s="9"/>
    </row>
    <row r="58" spans="1:7" ht="12.95" customHeight="1">
      <c r="A58" s="9"/>
      <c r="B58" s="52" t="s">
        <v>2</v>
      </c>
      <c r="C58" s="9"/>
      <c r="D58" s="9"/>
      <c r="E58" s="9"/>
      <c r="F58" s="9"/>
      <c r="G58" s="9"/>
    </row>
    <row r="59" spans="1:7" ht="12.95" customHeight="1">
      <c r="A59" s="9"/>
      <c r="B59" s="52" t="s">
        <v>172</v>
      </c>
      <c r="C59" s="9"/>
      <c r="D59" s="9"/>
      <c r="E59" s="9"/>
      <c r="F59" s="9"/>
      <c r="G59" s="9"/>
    </row>
    <row r="60" spans="1:7" ht="12.95" customHeight="1">
      <c r="A60" s="9"/>
      <c r="B60" s="52" t="s">
        <v>2</v>
      </c>
      <c r="C60" s="9"/>
      <c r="D60" s="9"/>
      <c r="E60" s="9"/>
      <c r="F60" s="9"/>
      <c r="G60" s="9"/>
    </row>
    <row r="61" spans="1:7" ht="26.1" customHeight="1">
      <c r="A61" s="9"/>
      <c r="B61" s="62"/>
      <c r="C61" s="9"/>
      <c r="E61" s="9"/>
      <c r="F61" s="9"/>
      <c r="G61" s="9"/>
    </row>
    <row r="62" spans="1:7" ht="12.95" customHeight="1">
      <c r="A62" s="9"/>
      <c r="B62" s="52" t="s">
        <v>2</v>
      </c>
      <c r="C62" s="9"/>
      <c r="D62" s="9"/>
      <c r="E62" s="9"/>
      <c r="F62" s="9"/>
      <c r="G6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66 (IDFC FTP S66)</v>
      </c>
      <c r="C4" s="79"/>
      <c r="D4" s="79"/>
      <c r="E4" s="79"/>
      <c r="F4" s="79"/>
      <c r="G4" s="79"/>
    </row>
    <row r="5" spans="1:7" s="8" customFormat="1" ht="15.95" customHeight="1">
      <c r="A5" s="63" t="s">
        <v>2414</v>
      </c>
      <c r="B5" s="64" t="s">
        <v>2864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520000</v>
      </c>
      <c r="F12" s="23">
        <v>525.71</v>
      </c>
      <c r="G12" s="24">
        <v>0.16350000000000001</v>
      </c>
    </row>
    <row r="13" spans="1:7" ht="12.95" customHeight="1">
      <c r="A13" s="20" t="s">
        <v>369</v>
      </c>
      <c r="B13" s="21" t="s">
        <v>371</v>
      </c>
      <c r="C13" s="16" t="s">
        <v>370</v>
      </c>
      <c r="D13" s="18" t="s">
        <v>215</v>
      </c>
      <c r="E13" s="22">
        <v>520000</v>
      </c>
      <c r="F13" s="23">
        <v>525.25</v>
      </c>
      <c r="G13" s="24">
        <v>0.16339999999999999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510000</v>
      </c>
      <c r="F14" s="23">
        <v>515.01</v>
      </c>
      <c r="G14" s="24">
        <v>0.16020000000000001</v>
      </c>
    </row>
    <row r="15" spans="1:7" ht="12.95" customHeight="1">
      <c r="A15" s="20" t="s">
        <v>2415</v>
      </c>
      <c r="B15" s="21" t="s">
        <v>2417</v>
      </c>
      <c r="C15" s="16" t="s">
        <v>2416</v>
      </c>
      <c r="D15" s="18" t="s">
        <v>15</v>
      </c>
      <c r="E15" s="22">
        <v>300000</v>
      </c>
      <c r="F15" s="23">
        <v>302.45999999999998</v>
      </c>
      <c r="G15" s="24">
        <v>9.4100000000000003E-2</v>
      </c>
    </row>
    <row r="16" spans="1:7" ht="12.95" customHeight="1">
      <c r="A16" s="20" t="s">
        <v>2418</v>
      </c>
      <c r="B16" s="21" t="s">
        <v>2918</v>
      </c>
      <c r="C16" s="16" t="s">
        <v>2419</v>
      </c>
      <c r="D16" s="18" t="s">
        <v>15</v>
      </c>
      <c r="E16" s="22">
        <v>200000</v>
      </c>
      <c r="F16" s="23">
        <v>202.17</v>
      </c>
      <c r="G16" s="24">
        <v>6.2899999999999998E-2</v>
      </c>
    </row>
    <row r="17" spans="1:7" ht="12.95" customHeight="1">
      <c r="A17" s="9"/>
      <c r="B17" s="17" t="s">
        <v>395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2420</v>
      </c>
      <c r="B18" s="21" t="s">
        <v>656</v>
      </c>
      <c r="C18" s="16" t="s">
        <v>2421</v>
      </c>
      <c r="D18" s="18" t="s">
        <v>322</v>
      </c>
      <c r="E18" s="22">
        <v>390000</v>
      </c>
      <c r="F18" s="23">
        <v>486.89</v>
      </c>
      <c r="G18" s="24">
        <v>0.1515</v>
      </c>
    </row>
    <row r="19" spans="1:7" ht="12.95" customHeight="1">
      <c r="A19" s="9"/>
      <c r="B19" s="26" t="s">
        <v>19</v>
      </c>
      <c r="C19" s="25" t="s">
        <v>2</v>
      </c>
      <c r="D19" s="26" t="s">
        <v>2</v>
      </c>
      <c r="E19" s="26" t="s">
        <v>2</v>
      </c>
      <c r="F19" s="27">
        <v>2557.4899999999998</v>
      </c>
      <c r="G19" s="28">
        <v>0.79559999999999997</v>
      </c>
    </row>
    <row r="20" spans="1:7" ht="12.95" customHeight="1">
      <c r="A20" s="9"/>
      <c r="B20" s="17" t="s">
        <v>20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2422</v>
      </c>
      <c r="B22" s="21" t="s">
        <v>2424</v>
      </c>
      <c r="C22" s="16" t="s">
        <v>2423</v>
      </c>
      <c r="D22" s="18" t="s">
        <v>15</v>
      </c>
      <c r="E22" s="22">
        <v>380000</v>
      </c>
      <c r="F22" s="23">
        <v>384.89</v>
      </c>
      <c r="G22" s="24">
        <v>0.1197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384.89</v>
      </c>
      <c r="G23" s="28">
        <v>0.1197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2942.38</v>
      </c>
      <c r="G26" s="44">
        <v>0.9153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420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421</v>
      </c>
      <c r="C29" s="16" t="s">
        <v>2</v>
      </c>
      <c r="D29" s="18" t="s">
        <v>2</v>
      </c>
      <c r="E29" s="46" t="s">
        <v>2</v>
      </c>
      <c r="F29" s="23">
        <v>125.04</v>
      </c>
      <c r="G29" s="24">
        <v>3.8899999999999997E-2</v>
      </c>
    </row>
    <row r="30" spans="1:7" ht="12.95" customHeight="1">
      <c r="A30" s="9"/>
      <c r="B30" s="26" t="s">
        <v>22</v>
      </c>
      <c r="C30" s="32" t="s">
        <v>2</v>
      </c>
      <c r="D30" s="29" t="s">
        <v>2</v>
      </c>
      <c r="E30" s="42" t="s">
        <v>2</v>
      </c>
      <c r="F30" s="43">
        <v>125.04</v>
      </c>
      <c r="G30" s="44">
        <v>3.8899999999999997E-2</v>
      </c>
    </row>
    <row r="31" spans="1:7" ht="12.95" customHeight="1">
      <c r="A31" s="9"/>
      <c r="B31" s="26" t="s">
        <v>170</v>
      </c>
      <c r="C31" s="32" t="s">
        <v>2</v>
      </c>
      <c r="D31" s="29" t="s">
        <v>2</v>
      </c>
      <c r="E31" s="18" t="s">
        <v>2</v>
      </c>
      <c r="F31" s="43">
        <v>147.12</v>
      </c>
      <c r="G31" s="44">
        <v>4.58E-2</v>
      </c>
    </row>
    <row r="32" spans="1:7" ht="12.95" customHeight="1" thickBot="1">
      <c r="A32" s="9"/>
      <c r="B32" s="48" t="s">
        <v>171</v>
      </c>
      <c r="C32" s="47" t="s">
        <v>2</v>
      </c>
      <c r="D32" s="49" t="s">
        <v>2</v>
      </c>
      <c r="E32" s="49" t="s">
        <v>2</v>
      </c>
      <c r="F32" s="50">
        <v>3214.5350407000001</v>
      </c>
      <c r="G32" s="51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172</v>
      </c>
      <c r="C35" s="9"/>
      <c r="D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  <row r="37" spans="1:7" ht="26.1" customHeight="1">
      <c r="A37" s="9"/>
      <c r="B37" s="62"/>
      <c r="C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8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Money Manager Fund - Treasury Plan (MMF-TP)</v>
      </c>
      <c r="C4" s="79"/>
      <c r="D4" s="79"/>
      <c r="E4" s="79"/>
      <c r="F4" s="79"/>
      <c r="G4" s="79"/>
    </row>
    <row r="5" spans="1:7" s="8" customFormat="1" ht="15.95" customHeight="1">
      <c r="A5" s="63" t="s">
        <v>456</v>
      </c>
      <c r="B5" s="64" t="s">
        <v>2839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189</v>
      </c>
      <c r="B12" s="21" t="s">
        <v>191</v>
      </c>
      <c r="C12" s="16" t="s">
        <v>190</v>
      </c>
      <c r="D12" s="18" t="s">
        <v>192</v>
      </c>
      <c r="E12" s="22">
        <v>11500000</v>
      </c>
      <c r="F12" s="23">
        <v>11598.46</v>
      </c>
      <c r="G12" s="24">
        <v>6.4000000000000001E-2</v>
      </c>
    </row>
    <row r="13" spans="1:7" ht="12.95" customHeight="1">
      <c r="A13" s="20" t="s">
        <v>193</v>
      </c>
      <c r="B13" s="21" t="s">
        <v>191</v>
      </c>
      <c r="C13" s="16" t="s">
        <v>194</v>
      </c>
      <c r="D13" s="18" t="s">
        <v>192</v>
      </c>
      <c r="E13" s="22">
        <v>10000000</v>
      </c>
      <c r="F13" s="23">
        <v>10452.25</v>
      </c>
      <c r="G13" s="24">
        <v>5.7700000000000001E-2</v>
      </c>
    </row>
    <row r="14" spans="1:7" ht="12.95" customHeight="1">
      <c r="A14" s="20" t="s">
        <v>457</v>
      </c>
      <c r="B14" s="21" t="s">
        <v>459</v>
      </c>
      <c r="C14" s="16" t="s">
        <v>458</v>
      </c>
      <c r="D14" s="18" t="s">
        <v>192</v>
      </c>
      <c r="E14" s="22">
        <v>3500000</v>
      </c>
      <c r="F14" s="23">
        <v>3719.17</v>
      </c>
      <c r="G14" s="24">
        <v>2.0500000000000001E-2</v>
      </c>
    </row>
    <row r="15" spans="1:7" ht="12.95" customHeight="1">
      <c r="A15" s="20" t="s">
        <v>195</v>
      </c>
      <c r="B15" s="21" t="s">
        <v>197</v>
      </c>
      <c r="C15" s="16" t="s">
        <v>196</v>
      </c>
      <c r="D15" s="18" t="s">
        <v>192</v>
      </c>
      <c r="E15" s="22">
        <v>2923000</v>
      </c>
      <c r="F15" s="23">
        <v>2970.81</v>
      </c>
      <c r="G15" s="24">
        <v>1.6400000000000001E-2</v>
      </c>
    </row>
    <row r="16" spans="1:7" ht="12.95" customHeight="1">
      <c r="A16" s="20" t="s">
        <v>460</v>
      </c>
      <c r="B16" s="21" t="s">
        <v>462</v>
      </c>
      <c r="C16" s="16" t="s">
        <v>461</v>
      </c>
      <c r="D16" s="18" t="s">
        <v>192</v>
      </c>
      <c r="E16" s="22">
        <v>2500000</v>
      </c>
      <c r="F16" s="23">
        <v>2657.59</v>
      </c>
      <c r="G16" s="24">
        <v>1.47E-2</v>
      </c>
    </row>
    <row r="17" spans="1:7" ht="12.95" customHeight="1">
      <c r="A17" s="20" t="s">
        <v>463</v>
      </c>
      <c r="B17" s="21" t="s">
        <v>191</v>
      </c>
      <c r="C17" s="16" t="s">
        <v>464</v>
      </c>
      <c r="D17" s="18" t="s">
        <v>192</v>
      </c>
      <c r="E17" s="22">
        <v>2500000</v>
      </c>
      <c r="F17" s="23">
        <v>2553.04</v>
      </c>
      <c r="G17" s="24">
        <v>1.41E-2</v>
      </c>
    </row>
    <row r="18" spans="1:7" ht="12.95" customHeight="1">
      <c r="A18" s="20" t="s">
        <v>465</v>
      </c>
      <c r="B18" s="21" t="s">
        <v>467</v>
      </c>
      <c r="C18" s="16" t="s">
        <v>466</v>
      </c>
      <c r="D18" s="18" t="s">
        <v>192</v>
      </c>
      <c r="E18" s="22">
        <v>2500000</v>
      </c>
      <c r="F18" s="23">
        <v>2519.0300000000002</v>
      </c>
      <c r="G18" s="24">
        <v>1.3899999999999999E-2</v>
      </c>
    </row>
    <row r="19" spans="1:7" ht="12.95" customHeight="1">
      <c r="A19" s="20" t="s">
        <v>468</v>
      </c>
      <c r="B19" s="21" t="s">
        <v>191</v>
      </c>
      <c r="C19" s="16" t="s">
        <v>469</v>
      </c>
      <c r="D19" s="18" t="s">
        <v>192</v>
      </c>
      <c r="E19" s="22">
        <v>2000000</v>
      </c>
      <c r="F19" s="23">
        <v>2065.6999999999998</v>
      </c>
      <c r="G19" s="24">
        <v>1.14E-2</v>
      </c>
    </row>
    <row r="20" spans="1:7" ht="12.95" customHeight="1">
      <c r="A20" s="20" t="s">
        <v>470</v>
      </c>
      <c r="B20" s="21" t="s">
        <v>472</v>
      </c>
      <c r="C20" s="16" t="s">
        <v>471</v>
      </c>
      <c r="D20" s="18" t="s">
        <v>192</v>
      </c>
      <c r="E20" s="22">
        <v>1000000</v>
      </c>
      <c r="F20" s="23">
        <v>1044.42</v>
      </c>
      <c r="G20" s="24">
        <v>5.7999999999999996E-3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473</v>
      </c>
      <c r="B22" s="21" t="s">
        <v>2925</v>
      </c>
      <c r="C22" s="16" t="s">
        <v>474</v>
      </c>
      <c r="D22" s="18" t="s">
        <v>260</v>
      </c>
      <c r="E22" s="22">
        <v>10000000</v>
      </c>
      <c r="F22" s="23">
        <v>10018.99</v>
      </c>
      <c r="G22" s="24">
        <v>5.5300000000000002E-2</v>
      </c>
    </row>
    <row r="23" spans="1:7" ht="12.95" customHeight="1">
      <c r="A23" s="20" t="s">
        <v>222</v>
      </c>
      <c r="B23" s="21" t="s">
        <v>224</v>
      </c>
      <c r="C23" s="16" t="s">
        <v>223</v>
      </c>
      <c r="D23" s="18" t="s">
        <v>15</v>
      </c>
      <c r="E23" s="22">
        <v>9500000</v>
      </c>
      <c r="F23" s="23">
        <v>9601.2000000000007</v>
      </c>
      <c r="G23" s="24">
        <v>5.2999999999999999E-2</v>
      </c>
    </row>
    <row r="24" spans="1:7" ht="12.95" customHeight="1">
      <c r="A24" s="20" t="s">
        <v>228</v>
      </c>
      <c r="B24" s="21" t="s">
        <v>230</v>
      </c>
      <c r="C24" s="16" t="s">
        <v>229</v>
      </c>
      <c r="D24" s="18" t="s">
        <v>15</v>
      </c>
      <c r="E24" s="22">
        <v>7500000</v>
      </c>
      <c r="F24" s="23">
        <v>7547.27</v>
      </c>
      <c r="G24" s="24">
        <v>4.1700000000000001E-2</v>
      </c>
    </row>
    <row r="25" spans="1:7" ht="12.95" customHeight="1">
      <c r="A25" s="20" t="s">
        <v>347</v>
      </c>
      <c r="B25" s="21" t="s">
        <v>2902</v>
      </c>
      <c r="C25" s="16" t="s">
        <v>348</v>
      </c>
      <c r="D25" s="18" t="s">
        <v>15</v>
      </c>
      <c r="E25" s="22">
        <v>7500000</v>
      </c>
      <c r="F25" s="23">
        <v>7525.25</v>
      </c>
      <c r="G25" s="24">
        <v>4.1599999999999998E-2</v>
      </c>
    </row>
    <row r="26" spans="1:7" ht="12.95" customHeight="1">
      <c r="A26" s="20" t="s">
        <v>475</v>
      </c>
      <c r="B26" s="21" t="s">
        <v>477</v>
      </c>
      <c r="C26" s="16" t="s">
        <v>476</v>
      </c>
      <c r="D26" s="18" t="s">
        <v>253</v>
      </c>
      <c r="E26" s="22">
        <v>6500000</v>
      </c>
      <c r="F26" s="23">
        <v>6506.18</v>
      </c>
      <c r="G26" s="24">
        <v>3.5900000000000001E-2</v>
      </c>
    </row>
    <row r="27" spans="1:7" ht="12.95" customHeight="1">
      <c r="A27" s="20" t="s">
        <v>478</v>
      </c>
      <c r="B27" s="21" t="s">
        <v>480</v>
      </c>
      <c r="C27" s="16" t="s">
        <v>479</v>
      </c>
      <c r="D27" s="18" t="s">
        <v>15</v>
      </c>
      <c r="E27" s="22">
        <v>6000000</v>
      </c>
      <c r="F27" s="23">
        <v>6085.01</v>
      </c>
      <c r="G27" s="24">
        <v>3.3599999999999998E-2</v>
      </c>
    </row>
    <row r="28" spans="1:7" ht="12.95" customHeight="1">
      <c r="A28" s="20" t="s">
        <v>481</v>
      </c>
      <c r="B28" s="21" t="s">
        <v>483</v>
      </c>
      <c r="C28" s="16" t="s">
        <v>482</v>
      </c>
      <c r="D28" s="18" t="s">
        <v>484</v>
      </c>
      <c r="E28" s="22">
        <v>6000000</v>
      </c>
      <c r="F28" s="23">
        <v>5958.16</v>
      </c>
      <c r="G28" s="24">
        <v>3.2899999999999999E-2</v>
      </c>
    </row>
    <row r="29" spans="1:7" ht="12.95" customHeight="1">
      <c r="A29" s="20" t="s">
        <v>485</v>
      </c>
      <c r="B29" s="21" t="s">
        <v>487</v>
      </c>
      <c r="C29" s="16" t="s">
        <v>486</v>
      </c>
      <c r="D29" s="18" t="s">
        <v>15</v>
      </c>
      <c r="E29" s="22">
        <v>5000000</v>
      </c>
      <c r="F29" s="23">
        <v>5065.63</v>
      </c>
      <c r="G29" s="24">
        <v>2.8000000000000001E-2</v>
      </c>
    </row>
    <row r="30" spans="1:7" ht="12.95" customHeight="1">
      <c r="A30" s="20" t="s">
        <v>261</v>
      </c>
      <c r="B30" s="21" t="s">
        <v>263</v>
      </c>
      <c r="C30" s="16" t="s">
        <v>262</v>
      </c>
      <c r="D30" s="18" t="s">
        <v>227</v>
      </c>
      <c r="E30" s="22">
        <v>5000000</v>
      </c>
      <c r="F30" s="23">
        <v>5021.57</v>
      </c>
      <c r="G30" s="24">
        <v>2.7699999999999999E-2</v>
      </c>
    </row>
    <row r="31" spans="1:7" ht="12.95" customHeight="1">
      <c r="A31" s="20" t="s">
        <v>488</v>
      </c>
      <c r="B31" s="21" t="s">
        <v>490</v>
      </c>
      <c r="C31" s="16" t="s">
        <v>489</v>
      </c>
      <c r="D31" s="18" t="s">
        <v>257</v>
      </c>
      <c r="E31" s="22">
        <v>5000000</v>
      </c>
      <c r="F31" s="23">
        <v>5016.5200000000004</v>
      </c>
      <c r="G31" s="24">
        <v>2.7699999999999999E-2</v>
      </c>
    </row>
    <row r="32" spans="1:7" ht="12.95" customHeight="1">
      <c r="A32" s="20" t="s">
        <v>491</v>
      </c>
      <c r="B32" s="21" t="s">
        <v>2903</v>
      </c>
      <c r="C32" s="16" t="s">
        <v>492</v>
      </c>
      <c r="D32" s="18" t="s">
        <v>257</v>
      </c>
      <c r="E32" s="22">
        <v>5000000</v>
      </c>
      <c r="F32" s="23">
        <v>4997.1400000000003</v>
      </c>
      <c r="G32" s="24">
        <v>2.76E-2</v>
      </c>
    </row>
    <row r="33" spans="1:7" ht="12.95" customHeight="1">
      <c r="A33" s="20" t="s">
        <v>337</v>
      </c>
      <c r="B33" s="21" t="s">
        <v>339</v>
      </c>
      <c r="C33" s="16" t="s">
        <v>338</v>
      </c>
      <c r="D33" s="18" t="s">
        <v>15</v>
      </c>
      <c r="E33" s="22">
        <v>4000000</v>
      </c>
      <c r="F33" s="23">
        <v>4034.77</v>
      </c>
      <c r="G33" s="24">
        <v>2.23E-2</v>
      </c>
    </row>
    <row r="34" spans="1:7" ht="12.95" customHeight="1">
      <c r="A34" s="20" t="s">
        <v>319</v>
      </c>
      <c r="B34" s="21" t="s">
        <v>321</v>
      </c>
      <c r="C34" s="16" t="s">
        <v>320</v>
      </c>
      <c r="D34" s="18" t="s">
        <v>322</v>
      </c>
      <c r="E34" s="22">
        <v>4000000</v>
      </c>
      <c r="F34" s="23">
        <v>4007.8</v>
      </c>
      <c r="G34" s="24">
        <v>2.2100000000000002E-2</v>
      </c>
    </row>
    <row r="35" spans="1:7" ht="12.95" customHeight="1">
      <c r="A35" s="20" t="s">
        <v>361</v>
      </c>
      <c r="B35" s="21" t="s">
        <v>310</v>
      </c>
      <c r="C35" s="16" t="s">
        <v>362</v>
      </c>
      <c r="D35" s="18" t="s">
        <v>15</v>
      </c>
      <c r="E35" s="22">
        <v>3500000</v>
      </c>
      <c r="F35" s="23">
        <v>3638.37</v>
      </c>
      <c r="G35" s="24">
        <v>2.01E-2</v>
      </c>
    </row>
    <row r="36" spans="1:7" ht="12.95" customHeight="1">
      <c r="A36" s="20" t="s">
        <v>493</v>
      </c>
      <c r="B36" s="21" t="s">
        <v>2912</v>
      </c>
      <c r="C36" s="16" t="s">
        <v>494</v>
      </c>
      <c r="D36" s="18" t="s">
        <v>227</v>
      </c>
      <c r="E36" s="22">
        <v>3500000</v>
      </c>
      <c r="F36" s="23">
        <v>3508.9</v>
      </c>
      <c r="G36" s="24">
        <v>1.9400000000000001E-2</v>
      </c>
    </row>
    <row r="37" spans="1:7" ht="12.95" customHeight="1">
      <c r="A37" s="20" t="s">
        <v>495</v>
      </c>
      <c r="B37" s="21" t="s">
        <v>497</v>
      </c>
      <c r="C37" s="16" t="s">
        <v>496</v>
      </c>
      <c r="D37" s="18" t="s">
        <v>15</v>
      </c>
      <c r="E37" s="22">
        <v>2500000</v>
      </c>
      <c r="F37" s="23">
        <v>2517.87</v>
      </c>
      <c r="G37" s="24">
        <v>1.3899999999999999E-2</v>
      </c>
    </row>
    <row r="38" spans="1:7" ht="12.95" customHeight="1">
      <c r="A38" s="20" t="s">
        <v>498</v>
      </c>
      <c r="B38" s="21" t="s">
        <v>500</v>
      </c>
      <c r="C38" s="16" t="s">
        <v>499</v>
      </c>
      <c r="D38" s="18" t="s">
        <v>322</v>
      </c>
      <c r="E38" s="22">
        <v>2500000</v>
      </c>
      <c r="F38" s="23">
        <v>2516.5100000000002</v>
      </c>
      <c r="G38" s="24">
        <v>1.3899999999999999E-2</v>
      </c>
    </row>
    <row r="39" spans="1:7" ht="12.95" customHeight="1">
      <c r="A39" s="20" t="s">
        <v>345</v>
      </c>
      <c r="B39" s="21" t="s">
        <v>2933</v>
      </c>
      <c r="C39" s="16" t="s">
        <v>346</v>
      </c>
      <c r="D39" s="18" t="s">
        <v>227</v>
      </c>
      <c r="E39" s="22">
        <v>2500000</v>
      </c>
      <c r="F39" s="23">
        <v>2513.2600000000002</v>
      </c>
      <c r="G39" s="24">
        <v>1.3899999999999999E-2</v>
      </c>
    </row>
    <row r="40" spans="1:7" ht="12.95" customHeight="1">
      <c r="A40" s="20" t="s">
        <v>501</v>
      </c>
      <c r="B40" s="21" t="s">
        <v>503</v>
      </c>
      <c r="C40" s="16" t="s">
        <v>502</v>
      </c>
      <c r="D40" s="18" t="s">
        <v>15</v>
      </c>
      <c r="E40" s="22">
        <v>2500000</v>
      </c>
      <c r="F40" s="23">
        <v>2509.5300000000002</v>
      </c>
      <c r="G40" s="24">
        <v>1.3899999999999999E-2</v>
      </c>
    </row>
    <row r="41" spans="1:7" ht="12.95" customHeight="1">
      <c r="A41" s="20" t="s">
        <v>254</v>
      </c>
      <c r="B41" s="21" t="s">
        <v>256</v>
      </c>
      <c r="C41" s="16" t="s">
        <v>255</v>
      </c>
      <c r="D41" s="18" t="s">
        <v>257</v>
      </c>
      <c r="E41" s="22">
        <v>2500000</v>
      </c>
      <c r="F41" s="23">
        <v>2505.9899999999998</v>
      </c>
      <c r="G41" s="24">
        <v>1.38E-2</v>
      </c>
    </row>
    <row r="42" spans="1:7" ht="12.95" customHeight="1">
      <c r="A42" s="20" t="s">
        <v>504</v>
      </c>
      <c r="B42" s="21" t="s">
        <v>506</v>
      </c>
      <c r="C42" s="16" t="s">
        <v>505</v>
      </c>
      <c r="D42" s="18" t="s">
        <v>15</v>
      </c>
      <c r="E42" s="22">
        <v>2000000</v>
      </c>
      <c r="F42" s="23">
        <v>2029.54</v>
      </c>
      <c r="G42" s="24">
        <v>1.12E-2</v>
      </c>
    </row>
    <row r="43" spans="1:7" ht="12.95" customHeight="1">
      <c r="A43" s="20" t="s">
        <v>507</v>
      </c>
      <c r="B43" s="21" t="s">
        <v>509</v>
      </c>
      <c r="C43" s="16" t="s">
        <v>508</v>
      </c>
      <c r="D43" s="18" t="s">
        <v>15</v>
      </c>
      <c r="E43" s="22">
        <v>2000000</v>
      </c>
      <c r="F43" s="23">
        <v>2028.04</v>
      </c>
      <c r="G43" s="24">
        <v>1.12E-2</v>
      </c>
    </row>
    <row r="44" spans="1:7" ht="12.95" customHeight="1">
      <c r="A44" s="20" t="s">
        <v>510</v>
      </c>
      <c r="B44" s="21" t="s">
        <v>512</v>
      </c>
      <c r="C44" s="16" t="s">
        <v>511</v>
      </c>
      <c r="D44" s="18" t="s">
        <v>15</v>
      </c>
      <c r="E44" s="22">
        <v>1500000</v>
      </c>
      <c r="F44" s="23">
        <v>1529.56</v>
      </c>
      <c r="G44" s="24">
        <v>8.3999999999999995E-3</v>
      </c>
    </row>
    <row r="45" spans="1:7" ht="12.95" customHeight="1">
      <c r="A45" s="20" t="s">
        <v>513</v>
      </c>
      <c r="B45" s="21" t="s">
        <v>515</v>
      </c>
      <c r="C45" s="16" t="s">
        <v>514</v>
      </c>
      <c r="D45" s="18" t="s">
        <v>15</v>
      </c>
      <c r="E45" s="22">
        <v>1500000</v>
      </c>
      <c r="F45" s="23">
        <v>1516.34</v>
      </c>
      <c r="G45" s="24">
        <v>8.3999999999999995E-3</v>
      </c>
    </row>
    <row r="46" spans="1:7" ht="12.95" customHeight="1">
      <c r="A46" s="20" t="s">
        <v>311</v>
      </c>
      <c r="B46" s="21" t="s">
        <v>313</v>
      </c>
      <c r="C46" s="16" t="s">
        <v>312</v>
      </c>
      <c r="D46" s="18" t="s">
        <v>237</v>
      </c>
      <c r="E46" s="22">
        <v>1000000</v>
      </c>
      <c r="F46" s="23">
        <v>1018.04</v>
      </c>
      <c r="G46" s="24">
        <v>5.5999999999999999E-3</v>
      </c>
    </row>
    <row r="47" spans="1:7" ht="12.95" customHeight="1">
      <c r="A47" s="20" t="s">
        <v>366</v>
      </c>
      <c r="B47" s="21" t="s">
        <v>368</v>
      </c>
      <c r="C47" s="16" t="s">
        <v>367</v>
      </c>
      <c r="D47" s="18" t="s">
        <v>15</v>
      </c>
      <c r="E47" s="22">
        <v>1000000</v>
      </c>
      <c r="F47" s="23">
        <v>1011.33</v>
      </c>
      <c r="G47" s="24">
        <v>5.5999999999999999E-3</v>
      </c>
    </row>
    <row r="48" spans="1:7" ht="12.95" customHeight="1">
      <c r="A48" s="20" t="s">
        <v>516</v>
      </c>
      <c r="B48" s="21" t="s">
        <v>2896</v>
      </c>
      <c r="C48" s="16" t="s">
        <v>517</v>
      </c>
      <c r="D48" s="18" t="s">
        <v>215</v>
      </c>
      <c r="E48" s="22">
        <v>1000000</v>
      </c>
      <c r="F48" s="23">
        <v>1003.23</v>
      </c>
      <c r="G48" s="24">
        <v>5.4999999999999997E-3</v>
      </c>
    </row>
    <row r="49" spans="1:7" ht="12.95" customHeight="1">
      <c r="A49" s="20" t="s">
        <v>518</v>
      </c>
      <c r="B49" s="21" t="s">
        <v>520</v>
      </c>
      <c r="C49" s="16" t="s">
        <v>519</v>
      </c>
      <c r="D49" s="18" t="s">
        <v>15</v>
      </c>
      <c r="E49" s="22">
        <v>500000</v>
      </c>
      <c r="F49" s="23">
        <v>510.15</v>
      </c>
      <c r="G49" s="24">
        <v>2.8E-3</v>
      </c>
    </row>
    <row r="50" spans="1:7" ht="12.95" customHeight="1">
      <c r="A50" s="20" t="s">
        <v>521</v>
      </c>
      <c r="B50" s="21" t="s">
        <v>523</v>
      </c>
      <c r="C50" s="16" t="s">
        <v>522</v>
      </c>
      <c r="D50" s="18" t="s">
        <v>322</v>
      </c>
      <c r="E50" s="22">
        <v>500000</v>
      </c>
      <c r="F50" s="23">
        <v>503.59</v>
      </c>
      <c r="G50" s="24">
        <v>2.8E-3</v>
      </c>
    </row>
    <row r="51" spans="1:7" ht="12.95" customHeight="1">
      <c r="A51" s="20" t="s">
        <v>524</v>
      </c>
      <c r="B51" s="21" t="s">
        <v>526</v>
      </c>
      <c r="C51" s="16" t="s">
        <v>525</v>
      </c>
      <c r="D51" s="18" t="s">
        <v>15</v>
      </c>
      <c r="E51" s="22">
        <v>500000</v>
      </c>
      <c r="F51" s="23">
        <v>503.1</v>
      </c>
      <c r="G51" s="24">
        <v>2.8E-3</v>
      </c>
    </row>
    <row r="52" spans="1:7" ht="12.95" customHeight="1">
      <c r="A52" s="20" t="s">
        <v>527</v>
      </c>
      <c r="B52" s="21" t="s">
        <v>529</v>
      </c>
      <c r="C52" s="16" t="s">
        <v>528</v>
      </c>
      <c r="D52" s="18" t="s">
        <v>15</v>
      </c>
      <c r="E52" s="22">
        <v>500000</v>
      </c>
      <c r="F52" s="23">
        <v>502.61</v>
      </c>
      <c r="G52" s="24">
        <v>2.8E-3</v>
      </c>
    </row>
    <row r="53" spans="1:7" ht="12.95" customHeight="1">
      <c r="A53" s="20" t="s">
        <v>530</v>
      </c>
      <c r="B53" s="21" t="s">
        <v>532</v>
      </c>
      <c r="C53" s="16" t="s">
        <v>531</v>
      </c>
      <c r="D53" s="18" t="s">
        <v>15</v>
      </c>
      <c r="E53" s="22">
        <v>100000</v>
      </c>
      <c r="F53" s="23">
        <v>100.64</v>
      </c>
      <c r="G53" s="24">
        <v>5.9999999999999995E-4</v>
      </c>
    </row>
    <row r="54" spans="1:7" ht="12.95" customHeight="1">
      <c r="A54" s="20" t="s">
        <v>533</v>
      </c>
      <c r="B54" s="21" t="s">
        <v>535</v>
      </c>
      <c r="C54" s="16" t="s">
        <v>534</v>
      </c>
      <c r="D54" s="18" t="s">
        <v>257</v>
      </c>
      <c r="E54" s="22">
        <v>70000</v>
      </c>
      <c r="F54" s="23">
        <v>70.44</v>
      </c>
      <c r="G54" s="24">
        <v>4.0000000000000002E-4</v>
      </c>
    </row>
    <row r="55" spans="1:7" ht="12.95" customHeight="1">
      <c r="A55" s="9"/>
      <c r="B55" s="17" t="s">
        <v>395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536</v>
      </c>
      <c r="B56" s="21" t="s">
        <v>103</v>
      </c>
      <c r="C56" s="16" t="s">
        <v>537</v>
      </c>
      <c r="D56" s="18" t="s">
        <v>227</v>
      </c>
      <c r="E56" s="22">
        <v>70000</v>
      </c>
      <c r="F56" s="23">
        <v>87.8</v>
      </c>
      <c r="G56" s="24">
        <v>5.0000000000000001E-4</v>
      </c>
    </row>
    <row r="57" spans="1:7" ht="12.95" customHeight="1">
      <c r="A57" s="9"/>
      <c r="B57" s="26" t="s">
        <v>19</v>
      </c>
      <c r="C57" s="25" t="s">
        <v>2</v>
      </c>
      <c r="D57" s="26" t="s">
        <v>2</v>
      </c>
      <c r="E57" s="26" t="s">
        <v>2</v>
      </c>
      <c r="F57" s="27">
        <v>153090.79999999999</v>
      </c>
      <c r="G57" s="28">
        <v>0.84540000000000004</v>
      </c>
    </row>
    <row r="58" spans="1:7" ht="12.95" customHeight="1">
      <c r="A58" s="9"/>
      <c r="B58" s="17" t="s">
        <v>20</v>
      </c>
      <c r="C58" s="16" t="s">
        <v>2</v>
      </c>
      <c r="D58" s="18" t="s">
        <v>2</v>
      </c>
      <c r="E58" s="18" t="s">
        <v>2</v>
      </c>
      <c r="F58" s="18" t="s">
        <v>2</v>
      </c>
      <c r="G58" s="19" t="s">
        <v>2</v>
      </c>
    </row>
    <row r="59" spans="1:7" ht="12.95" customHeight="1">
      <c r="A59" s="9"/>
      <c r="B59" s="17" t="s">
        <v>11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20" t="s">
        <v>402</v>
      </c>
      <c r="B60" s="21" t="s">
        <v>404</v>
      </c>
      <c r="C60" s="16" t="s">
        <v>403</v>
      </c>
      <c r="D60" s="18" t="s">
        <v>282</v>
      </c>
      <c r="E60" s="22">
        <v>1500000</v>
      </c>
      <c r="F60" s="23">
        <v>1505.28</v>
      </c>
      <c r="G60" s="24">
        <v>8.3000000000000001E-3</v>
      </c>
    </row>
    <row r="61" spans="1:7" ht="12.95" customHeight="1">
      <c r="A61" s="9"/>
      <c r="B61" s="26" t="s">
        <v>19</v>
      </c>
      <c r="C61" s="25" t="s">
        <v>2</v>
      </c>
      <c r="D61" s="26" t="s">
        <v>2</v>
      </c>
      <c r="E61" s="26" t="s">
        <v>2</v>
      </c>
      <c r="F61" s="27">
        <v>1505.28</v>
      </c>
      <c r="G61" s="28">
        <v>8.3000000000000001E-3</v>
      </c>
    </row>
    <row r="62" spans="1:7" ht="12.95" customHeight="1">
      <c r="A62" s="9"/>
      <c r="B62" s="34" t="s">
        <v>2837</v>
      </c>
      <c r="C62" s="33" t="s">
        <v>2</v>
      </c>
      <c r="D62" s="35" t="s">
        <v>2</v>
      </c>
      <c r="E62" s="35" t="s">
        <v>2</v>
      </c>
      <c r="F62" s="35" t="s">
        <v>2</v>
      </c>
      <c r="G62" s="36" t="s">
        <v>2</v>
      </c>
    </row>
    <row r="63" spans="1:7" ht="12.95" customHeight="1">
      <c r="A63" s="37"/>
      <c r="B63" s="39" t="s">
        <v>19</v>
      </c>
      <c r="C63" s="38" t="s">
        <v>2</v>
      </c>
      <c r="D63" s="39" t="s">
        <v>2</v>
      </c>
      <c r="E63" s="39" t="s">
        <v>2</v>
      </c>
      <c r="F63" s="40" t="s">
        <v>21</v>
      </c>
      <c r="G63" s="41" t="s">
        <v>21</v>
      </c>
    </row>
    <row r="64" spans="1:7" ht="12.95" customHeight="1">
      <c r="A64" s="9"/>
      <c r="B64" s="26" t="s">
        <v>22</v>
      </c>
      <c r="C64" s="32" t="s">
        <v>2</v>
      </c>
      <c r="D64" s="29" t="s">
        <v>2</v>
      </c>
      <c r="E64" s="42" t="s">
        <v>2</v>
      </c>
      <c r="F64" s="43">
        <v>154596.07999999999</v>
      </c>
      <c r="G64" s="44">
        <v>0.85370000000000001</v>
      </c>
    </row>
    <row r="65" spans="1:7" ht="12.95" customHeight="1">
      <c r="A65" s="9"/>
      <c r="B65" s="17" t="s">
        <v>23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24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414</v>
      </c>
      <c r="B67" s="21" t="s">
        <v>35</v>
      </c>
      <c r="C67" s="16" t="s">
        <v>415</v>
      </c>
      <c r="D67" s="18" t="s">
        <v>32</v>
      </c>
      <c r="E67" s="22">
        <v>13500000</v>
      </c>
      <c r="F67" s="23">
        <v>13352.36</v>
      </c>
      <c r="G67" s="24">
        <v>7.3700000000000002E-2</v>
      </c>
    </row>
    <row r="68" spans="1:7" ht="12.95" customHeight="1">
      <c r="A68" s="20" t="s">
        <v>538</v>
      </c>
      <c r="B68" s="21" t="s">
        <v>540</v>
      </c>
      <c r="C68" s="16" t="s">
        <v>539</v>
      </c>
      <c r="D68" s="18" t="s">
        <v>48</v>
      </c>
      <c r="E68" s="22">
        <v>500000</v>
      </c>
      <c r="F68" s="23">
        <v>496.23</v>
      </c>
      <c r="G68" s="24">
        <v>2.7000000000000001E-3</v>
      </c>
    </row>
    <row r="69" spans="1:7" ht="12.95" customHeight="1">
      <c r="A69" s="9"/>
      <c r="B69" s="17" t="s">
        <v>41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20" t="s">
        <v>541</v>
      </c>
      <c r="B70" s="21" t="s">
        <v>445</v>
      </c>
      <c r="C70" s="16" t="s">
        <v>542</v>
      </c>
      <c r="D70" s="18" t="s">
        <v>28</v>
      </c>
      <c r="E70" s="22">
        <v>4500000</v>
      </c>
      <c r="F70" s="23">
        <v>4320.76</v>
      </c>
      <c r="G70" s="24">
        <v>2.3900000000000001E-2</v>
      </c>
    </row>
    <row r="71" spans="1:7" ht="12.95" customHeight="1">
      <c r="A71" s="20" t="s">
        <v>543</v>
      </c>
      <c r="B71" s="21" t="s">
        <v>545</v>
      </c>
      <c r="C71" s="16" t="s">
        <v>544</v>
      </c>
      <c r="D71" s="18" t="s">
        <v>28</v>
      </c>
      <c r="E71" s="22">
        <v>2500000</v>
      </c>
      <c r="F71" s="23">
        <v>2463.12</v>
      </c>
      <c r="G71" s="24">
        <v>1.3599999999999999E-2</v>
      </c>
    </row>
    <row r="72" spans="1:7" ht="12.95" customHeight="1">
      <c r="A72" s="9"/>
      <c r="B72" s="17" t="s">
        <v>420</v>
      </c>
      <c r="C72" s="16" t="s">
        <v>2</v>
      </c>
      <c r="D72" s="18" t="s">
        <v>2</v>
      </c>
      <c r="E72" s="18" t="s">
        <v>2</v>
      </c>
      <c r="F72" s="18" t="s">
        <v>2</v>
      </c>
      <c r="G72" s="19" t="s">
        <v>2</v>
      </c>
    </row>
    <row r="73" spans="1:7" ht="12.95" customHeight="1">
      <c r="A73" s="10" t="s">
        <v>2</v>
      </c>
      <c r="B73" s="21" t="s">
        <v>421</v>
      </c>
      <c r="C73" s="16" t="s">
        <v>2</v>
      </c>
      <c r="D73" s="18" t="s">
        <v>2</v>
      </c>
      <c r="E73" s="46" t="s">
        <v>2</v>
      </c>
      <c r="F73" s="23">
        <v>650.20000000000005</v>
      </c>
      <c r="G73" s="24">
        <v>3.5999999999999999E-3</v>
      </c>
    </row>
    <row r="74" spans="1:7" ht="12.95" customHeight="1">
      <c r="A74" s="9"/>
      <c r="B74" s="26" t="s">
        <v>22</v>
      </c>
      <c r="C74" s="32" t="s">
        <v>2</v>
      </c>
      <c r="D74" s="29" t="s">
        <v>2</v>
      </c>
      <c r="E74" s="42" t="s">
        <v>2</v>
      </c>
      <c r="F74" s="43">
        <v>21282.67</v>
      </c>
      <c r="G74" s="44">
        <v>0.11749999999999999</v>
      </c>
    </row>
    <row r="75" spans="1:7" ht="12.95" customHeight="1">
      <c r="A75" s="9"/>
      <c r="B75" s="26" t="s">
        <v>170</v>
      </c>
      <c r="C75" s="32" t="s">
        <v>2</v>
      </c>
      <c r="D75" s="29" t="s">
        <v>2</v>
      </c>
      <c r="E75" s="18" t="s">
        <v>2</v>
      </c>
      <c r="F75" s="43">
        <v>5224.68</v>
      </c>
      <c r="G75" s="44">
        <v>2.8799999999999999E-2</v>
      </c>
    </row>
    <row r="76" spans="1:7" ht="12.95" customHeight="1" thickBot="1">
      <c r="A76" s="9"/>
      <c r="B76" s="48" t="s">
        <v>171</v>
      </c>
      <c r="C76" s="47" t="s">
        <v>2</v>
      </c>
      <c r="D76" s="49" t="s">
        <v>2</v>
      </c>
      <c r="E76" s="49" t="s">
        <v>2</v>
      </c>
      <c r="F76" s="50">
        <v>181103.42931129999</v>
      </c>
      <c r="G76" s="51">
        <v>1</v>
      </c>
    </row>
    <row r="77" spans="1:7" ht="12.95" customHeight="1">
      <c r="A77" s="9"/>
      <c r="B77" s="10" t="s">
        <v>2</v>
      </c>
      <c r="C77" s="9"/>
      <c r="D77" s="9"/>
      <c r="E77" s="9"/>
      <c r="F77" s="9"/>
      <c r="G77" s="9"/>
    </row>
    <row r="78" spans="1:7" ht="12.95" customHeight="1">
      <c r="A78" s="9"/>
      <c r="B78" s="52" t="s">
        <v>2</v>
      </c>
      <c r="C78" s="9"/>
      <c r="D78" s="9"/>
      <c r="E78" s="9"/>
      <c r="F78" s="9"/>
      <c r="G78" s="9"/>
    </row>
    <row r="79" spans="1:7" ht="12.95" customHeight="1">
      <c r="A79" s="9"/>
      <c r="B79" s="52" t="s">
        <v>172</v>
      </c>
      <c r="C79" s="9"/>
      <c r="D79" s="9"/>
      <c r="E79" s="9"/>
      <c r="F79" s="9"/>
      <c r="G79" s="9"/>
    </row>
    <row r="80" spans="1:7" ht="12.95" customHeight="1">
      <c r="A80" s="9"/>
      <c r="B80" s="52" t="s">
        <v>2</v>
      </c>
      <c r="C80" s="9"/>
      <c r="D80" s="9"/>
      <c r="E80" s="9"/>
      <c r="F80" s="9"/>
      <c r="G80" s="9"/>
    </row>
    <row r="81" spans="1:7" ht="26.1" customHeight="1">
      <c r="A81" s="9"/>
      <c r="B81" s="62"/>
      <c r="C81" s="9"/>
      <c r="E81" s="9"/>
      <c r="F81" s="9"/>
      <c r="G81" s="9"/>
    </row>
    <row r="82" spans="1:7" ht="12.95" customHeight="1">
      <c r="A82" s="9"/>
      <c r="B82" s="52" t="s">
        <v>2</v>
      </c>
      <c r="C82" s="9"/>
      <c r="D82" s="9"/>
      <c r="E82" s="9"/>
      <c r="F82" s="9"/>
      <c r="G8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70 (IDFC FTP S70)</v>
      </c>
      <c r="C4" s="79"/>
      <c r="D4" s="79"/>
      <c r="E4" s="79"/>
      <c r="F4" s="79"/>
      <c r="G4" s="79"/>
    </row>
    <row r="5" spans="1:7" s="8" customFormat="1" ht="15.95" customHeight="1">
      <c r="A5" s="63" t="s">
        <v>2425</v>
      </c>
      <c r="B5" s="64" t="s">
        <v>2865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200000</v>
      </c>
      <c r="F12" s="23">
        <v>202.2</v>
      </c>
      <c r="G12" s="24">
        <v>0.1623</v>
      </c>
    </row>
    <row r="13" spans="1:7" ht="12.95" customHeight="1">
      <c r="A13" s="20" t="s">
        <v>369</v>
      </c>
      <c r="B13" s="21" t="s">
        <v>371</v>
      </c>
      <c r="C13" s="16" t="s">
        <v>370</v>
      </c>
      <c r="D13" s="18" t="s">
        <v>215</v>
      </c>
      <c r="E13" s="22">
        <v>200000</v>
      </c>
      <c r="F13" s="23">
        <v>202.02</v>
      </c>
      <c r="G13" s="24">
        <v>0.16220000000000001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200000</v>
      </c>
      <c r="F14" s="23">
        <v>201.96</v>
      </c>
      <c r="G14" s="24">
        <v>0.16209999999999999</v>
      </c>
    </row>
    <row r="15" spans="1:7" ht="12.95" customHeight="1">
      <c r="A15" s="20" t="s">
        <v>2418</v>
      </c>
      <c r="B15" s="21" t="s">
        <v>2918</v>
      </c>
      <c r="C15" s="16" t="s">
        <v>2419</v>
      </c>
      <c r="D15" s="18" t="s">
        <v>15</v>
      </c>
      <c r="E15" s="22">
        <v>100000</v>
      </c>
      <c r="F15" s="23">
        <v>101.09</v>
      </c>
      <c r="G15" s="24">
        <v>8.1199999999999994E-2</v>
      </c>
    </row>
    <row r="16" spans="1:7" ht="12.95" customHeight="1">
      <c r="A16" s="20" t="s">
        <v>2415</v>
      </c>
      <c r="B16" s="21" t="s">
        <v>2417</v>
      </c>
      <c r="C16" s="16" t="s">
        <v>2416</v>
      </c>
      <c r="D16" s="18" t="s">
        <v>15</v>
      </c>
      <c r="E16" s="22">
        <v>50000</v>
      </c>
      <c r="F16" s="23">
        <v>50.41</v>
      </c>
      <c r="G16" s="24">
        <v>4.0500000000000001E-2</v>
      </c>
    </row>
    <row r="17" spans="1:7" ht="12.95" customHeight="1">
      <c r="A17" s="9"/>
      <c r="B17" s="17" t="s">
        <v>395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2420</v>
      </c>
      <c r="B18" s="21" t="s">
        <v>656</v>
      </c>
      <c r="C18" s="16" t="s">
        <v>2421</v>
      </c>
      <c r="D18" s="18" t="s">
        <v>322</v>
      </c>
      <c r="E18" s="22">
        <v>150000</v>
      </c>
      <c r="F18" s="23">
        <v>187.27</v>
      </c>
      <c r="G18" s="24">
        <v>0.15029999999999999</v>
      </c>
    </row>
    <row r="19" spans="1:7" ht="12.95" customHeight="1">
      <c r="A19" s="9"/>
      <c r="B19" s="26" t="s">
        <v>19</v>
      </c>
      <c r="C19" s="25" t="s">
        <v>2</v>
      </c>
      <c r="D19" s="26" t="s">
        <v>2</v>
      </c>
      <c r="E19" s="26" t="s">
        <v>2</v>
      </c>
      <c r="F19" s="27">
        <v>944.95</v>
      </c>
      <c r="G19" s="28">
        <v>0.75860000000000005</v>
      </c>
    </row>
    <row r="20" spans="1:7" ht="12.95" customHeight="1">
      <c r="A20" s="9"/>
      <c r="B20" s="17" t="s">
        <v>20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2422</v>
      </c>
      <c r="B22" s="21" t="s">
        <v>2424</v>
      </c>
      <c r="C22" s="16" t="s">
        <v>2423</v>
      </c>
      <c r="D22" s="18" t="s">
        <v>15</v>
      </c>
      <c r="E22" s="22">
        <v>150000</v>
      </c>
      <c r="F22" s="23">
        <v>151.93</v>
      </c>
      <c r="G22" s="24">
        <v>0.122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151.93</v>
      </c>
      <c r="G23" s="28">
        <v>0.122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1096.8800000000001</v>
      </c>
      <c r="G26" s="44">
        <v>0.88060000000000005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420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421</v>
      </c>
      <c r="C29" s="16" t="s">
        <v>2</v>
      </c>
      <c r="D29" s="18" t="s">
        <v>2</v>
      </c>
      <c r="E29" s="46" t="s">
        <v>2</v>
      </c>
      <c r="F29" s="23">
        <v>89.03</v>
      </c>
      <c r="G29" s="24">
        <v>7.1499999999999994E-2</v>
      </c>
    </row>
    <row r="30" spans="1:7" ht="12.95" customHeight="1">
      <c r="A30" s="9"/>
      <c r="B30" s="26" t="s">
        <v>22</v>
      </c>
      <c r="C30" s="32" t="s">
        <v>2</v>
      </c>
      <c r="D30" s="29" t="s">
        <v>2</v>
      </c>
      <c r="E30" s="42" t="s">
        <v>2</v>
      </c>
      <c r="F30" s="43">
        <v>89.03</v>
      </c>
      <c r="G30" s="44">
        <v>7.1499999999999994E-2</v>
      </c>
    </row>
    <row r="31" spans="1:7" ht="12.95" customHeight="1">
      <c r="A31" s="9"/>
      <c r="B31" s="26" t="s">
        <v>170</v>
      </c>
      <c r="C31" s="32" t="s">
        <v>2</v>
      </c>
      <c r="D31" s="29" t="s">
        <v>2</v>
      </c>
      <c r="E31" s="18" t="s">
        <v>2</v>
      </c>
      <c r="F31" s="43">
        <v>59.75</v>
      </c>
      <c r="G31" s="44">
        <v>4.7899999999999998E-2</v>
      </c>
    </row>
    <row r="32" spans="1:7" ht="12.95" customHeight="1" thickBot="1">
      <c r="A32" s="9"/>
      <c r="B32" s="48" t="s">
        <v>171</v>
      </c>
      <c r="C32" s="47" t="s">
        <v>2</v>
      </c>
      <c r="D32" s="49" t="s">
        <v>2</v>
      </c>
      <c r="E32" s="49" t="s">
        <v>2</v>
      </c>
      <c r="F32" s="50">
        <v>1245.6564464999999</v>
      </c>
      <c r="G32" s="51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172</v>
      </c>
      <c r="C35" s="9"/>
      <c r="D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  <row r="37" spans="1:7" ht="26.1" customHeight="1">
      <c r="A37" s="9"/>
      <c r="B37" s="62"/>
      <c r="C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74 (IDFC FTP S74)</v>
      </c>
      <c r="C4" s="79"/>
      <c r="D4" s="79"/>
      <c r="E4" s="79"/>
      <c r="F4" s="79"/>
      <c r="G4" s="79"/>
    </row>
    <row r="5" spans="1:7" s="8" customFormat="1" ht="15.95" customHeight="1">
      <c r="A5" s="63" t="s">
        <v>2426</v>
      </c>
      <c r="B5" s="64" t="s">
        <v>2866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990000</v>
      </c>
      <c r="F12" s="23">
        <v>1000.88</v>
      </c>
      <c r="G12" s="24">
        <v>0.16309999999999999</v>
      </c>
    </row>
    <row r="13" spans="1:7" ht="12.95" customHeight="1">
      <c r="A13" s="20" t="s">
        <v>369</v>
      </c>
      <c r="B13" s="21" t="s">
        <v>371</v>
      </c>
      <c r="C13" s="16" t="s">
        <v>370</v>
      </c>
      <c r="D13" s="18" t="s">
        <v>215</v>
      </c>
      <c r="E13" s="22">
        <v>990000</v>
      </c>
      <c r="F13" s="23">
        <v>1000</v>
      </c>
      <c r="G13" s="24">
        <v>0.16289999999999999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990000</v>
      </c>
      <c r="F14" s="23">
        <v>999.72</v>
      </c>
      <c r="G14" s="24">
        <v>0.16289999999999999</v>
      </c>
    </row>
    <row r="15" spans="1:7" ht="12.95" customHeight="1">
      <c r="A15" s="20" t="s">
        <v>2415</v>
      </c>
      <c r="B15" s="21" t="s">
        <v>2417</v>
      </c>
      <c r="C15" s="16" t="s">
        <v>2416</v>
      </c>
      <c r="D15" s="18" t="s">
        <v>15</v>
      </c>
      <c r="E15" s="22">
        <v>550000</v>
      </c>
      <c r="F15" s="23">
        <v>554.51</v>
      </c>
      <c r="G15" s="24">
        <v>9.0300000000000005E-2</v>
      </c>
    </row>
    <row r="16" spans="1:7" ht="12.95" customHeight="1">
      <c r="A16" s="20" t="s">
        <v>2418</v>
      </c>
      <c r="B16" s="21" t="s">
        <v>2918</v>
      </c>
      <c r="C16" s="16" t="s">
        <v>2419</v>
      </c>
      <c r="D16" s="18" t="s">
        <v>15</v>
      </c>
      <c r="E16" s="22">
        <v>500000</v>
      </c>
      <c r="F16" s="23">
        <v>505.44</v>
      </c>
      <c r="G16" s="24">
        <v>8.2400000000000001E-2</v>
      </c>
    </row>
    <row r="17" spans="1:7" ht="12.95" customHeight="1">
      <c r="A17" s="9"/>
      <c r="B17" s="17" t="s">
        <v>395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2420</v>
      </c>
      <c r="B18" s="21" t="s">
        <v>656</v>
      </c>
      <c r="C18" s="16" t="s">
        <v>2421</v>
      </c>
      <c r="D18" s="18" t="s">
        <v>322</v>
      </c>
      <c r="E18" s="22">
        <v>750000</v>
      </c>
      <c r="F18" s="23">
        <v>936.34</v>
      </c>
      <c r="G18" s="24">
        <v>0.15260000000000001</v>
      </c>
    </row>
    <row r="19" spans="1:7" ht="12.95" customHeight="1">
      <c r="A19" s="9"/>
      <c r="B19" s="26" t="s">
        <v>19</v>
      </c>
      <c r="C19" s="25" t="s">
        <v>2</v>
      </c>
      <c r="D19" s="26" t="s">
        <v>2</v>
      </c>
      <c r="E19" s="26" t="s">
        <v>2</v>
      </c>
      <c r="F19" s="27">
        <v>4996.8900000000003</v>
      </c>
      <c r="G19" s="28">
        <v>0.81420000000000003</v>
      </c>
    </row>
    <row r="20" spans="1:7" ht="12.95" customHeight="1">
      <c r="A20" s="9"/>
      <c r="B20" s="17" t="s">
        <v>20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2422</v>
      </c>
      <c r="B22" s="21" t="s">
        <v>2424</v>
      </c>
      <c r="C22" s="16" t="s">
        <v>2423</v>
      </c>
      <c r="D22" s="18" t="s">
        <v>15</v>
      </c>
      <c r="E22" s="22">
        <v>730000</v>
      </c>
      <c r="F22" s="23">
        <v>739.4</v>
      </c>
      <c r="G22" s="24">
        <v>0.1205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739.4</v>
      </c>
      <c r="G23" s="28">
        <v>0.1205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5736.29</v>
      </c>
      <c r="G26" s="44">
        <v>0.93469999999999998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420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421</v>
      </c>
      <c r="C29" s="16" t="s">
        <v>2</v>
      </c>
      <c r="D29" s="18" t="s">
        <v>2</v>
      </c>
      <c r="E29" s="46" t="s">
        <v>2</v>
      </c>
      <c r="F29" s="23">
        <v>95.03</v>
      </c>
      <c r="G29" s="24">
        <v>1.55E-2</v>
      </c>
    </row>
    <row r="30" spans="1:7" ht="12.95" customHeight="1">
      <c r="A30" s="9"/>
      <c r="B30" s="26" t="s">
        <v>22</v>
      </c>
      <c r="C30" s="32" t="s">
        <v>2</v>
      </c>
      <c r="D30" s="29" t="s">
        <v>2</v>
      </c>
      <c r="E30" s="42" t="s">
        <v>2</v>
      </c>
      <c r="F30" s="43">
        <v>95.03</v>
      </c>
      <c r="G30" s="44">
        <v>1.55E-2</v>
      </c>
    </row>
    <row r="31" spans="1:7" ht="12.95" customHeight="1">
      <c r="A31" s="9"/>
      <c r="B31" s="26" t="s">
        <v>170</v>
      </c>
      <c r="C31" s="32" t="s">
        <v>2</v>
      </c>
      <c r="D31" s="29" t="s">
        <v>2</v>
      </c>
      <c r="E31" s="18" t="s">
        <v>2</v>
      </c>
      <c r="F31" s="43">
        <v>306.13</v>
      </c>
      <c r="G31" s="44">
        <v>4.9799999999999997E-2</v>
      </c>
    </row>
    <row r="32" spans="1:7" ht="12.95" customHeight="1" thickBot="1">
      <c r="A32" s="9"/>
      <c r="B32" s="48" t="s">
        <v>171</v>
      </c>
      <c r="C32" s="47" t="s">
        <v>2</v>
      </c>
      <c r="D32" s="49" t="s">
        <v>2</v>
      </c>
      <c r="E32" s="49" t="s">
        <v>2</v>
      </c>
      <c r="F32" s="50">
        <v>6137.4452085000003</v>
      </c>
      <c r="G32" s="51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172</v>
      </c>
      <c r="C35" s="9"/>
      <c r="D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  <row r="37" spans="1:7" ht="26.1" customHeight="1">
      <c r="A37" s="9"/>
      <c r="B37" s="62"/>
      <c r="C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75 (IDFC FTP S75)</v>
      </c>
      <c r="C4" s="79"/>
      <c r="D4" s="79"/>
      <c r="E4" s="79"/>
      <c r="F4" s="79"/>
      <c r="G4" s="79"/>
    </row>
    <row r="5" spans="1:7" s="8" customFormat="1" ht="15.95" customHeight="1">
      <c r="A5" s="63" t="s">
        <v>2427</v>
      </c>
      <c r="B5" s="64" t="s">
        <v>2867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410000</v>
      </c>
      <c r="F12" s="23">
        <v>414.51</v>
      </c>
      <c r="G12" s="24">
        <v>0.16189999999999999</v>
      </c>
    </row>
    <row r="13" spans="1:7" ht="12.95" customHeight="1">
      <c r="A13" s="20" t="s">
        <v>369</v>
      </c>
      <c r="B13" s="21" t="s">
        <v>371</v>
      </c>
      <c r="C13" s="16" t="s">
        <v>370</v>
      </c>
      <c r="D13" s="18" t="s">
        <v>215</v>
      </c>
      <c r="E13" s="22">
        <v>410000</v>
      </c>
      <c r="F13" s="23">
        <v>414.14</v>
      </c>
      <c r="G13" s="24">
        <v>0.1618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410000</v>
      </c>
      <c r="F14" s="23">
        <v>414.03</v>
      </c>
      <c r="G14" s="24">
        <v>0.16170000000000001</v>
      </c>
    </row>
    <row r="15" spans="1:7" ht="12.95" customHeight="1">
      <c r="A15" s="20" t="s">
        <v>2415</v>
      </c>
      <c r="B15" s="21" t="s">
        <v>2417</v>
      </c>
      <c r="C15" s="16" t="s">
        <v>2416</v>
      </c>
      <c r="D15" s="18" t="s">
        <v>15</v>
      </c>
      <c r="E15" s="22">
        <v>250000</v>
      </c>
      <c r="F15" s="23">
        <v>252.05</v>
      </c>
      <c r="G15" s="24">
        <v>9.8500000000000004E-2</v>
      </c>
    </row>
    <row r="16" spans="1:7" ht="12.95" customHeight="1">
      <c r="A16" s="20" t="s">
        <v>2418</v>
      </c>
      <c r="B16" s="21" t="s">
        <v>2918</v>
      </c>
      <c r="C16" s="16" t="s">
        <v>2419</v>
      </c>
      <c r="D16" s="18" t="s">
        <v>15</v>
      </c>
      <c r="E16" s="22">
        <v>200000</v>
      </c>
      <c r="F16" s="23">
        <v>202.17</v>
      </c>
      <c r="G16" s="24">
        <v>7.9000000000000001E-2</v>
      </c>
    </row>
    <row r="17" spans="1:7" ht="12.95" customHeight="1">
      <c r="A17" s="9"/>
      <c r="B17" s="17" t="s">
        <v>395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2420</v>
      </c>
      <c r="B18" s="21" t="s">
        <v>656</v>
      </c>
      <c r="C18" s="16" t="s">
        <v>2421</v>
      </c>
      <c r="D18" s="18" t="s">
        <v>322</v>
      </c>
      <c r="E18" s="22">
        <v>310000</v>
      </c>
      <c r="F18" s="23">
        <v>387.02</v>
      </c>
      <c r="G18" s="24">
        <v>0.1512</v>
      </c>
    </row>
    <row r="19" spans="1:7" ht="12.95" customHeight="1">
      <c r="A19" s="9"/>
      <c r="B19" s="26" t="s">
        <v>19</v>
      </c>
      <c r="C19" s="25" t="s">
        <v>2</v>
      </c>
      <c r="D19" s="26" t="s">
        <v>2</v>
      </c>
      <c r="E19" s="26" t="s">
        <v>2</v>
      </c>
      <c r="F19" s="27">
        <v>2083.92</v>
      </c>
      <c r="G19" s="28">
        <v>0.81410000000000005</v>
      </c>
    </row>
    <row r="20" spans="1:7" ht="12.95" customHeight="1">
      <c r="A20" s="9"/>
      <c r="B20" s="17" t="s">
        <v>20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2422</v>
      </c>
      <c r="B22" s="21" t="s">
        <v>2424</v>
      </c>
      <c r="C22" s="16" t="s">
        <v>2423</v>
      </c>
      <c r="D22" s="18" t="s">
        <v>15</v>
      </c>
      <c r="E22" s="22">
        <v>310000</v>
      </c>
      <c r="F22" s="23">
        <v>313.99</v>
      </c>
      <c r="G22" s="24">
        <v>0.1227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313.99</v>
      </c>
      <c r="G23" s="28">
        <v>0.1227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2397.91</v>
      </c>
      <c r="G26" s="44">
        <v>0.93679999999999997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420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421</v>
      </c>
      <c r="C29" s="16" t="s">
        <v>2</v>
      </c>
      <c r="D29" s="18" t="s">
        <v>2</v>
      </c>
      <c r="E29" s="46" t="s">
        <v>2</v>
      </c>
      <c r="F29" s="23">
        <v>35.01</v>
      </c>
      <c r="G29" s="24">
        <v>1.37E-2</v>
      </c>
    </row>
    <row r="30" spans="1:7" ht="12.95" customHeight="1">
      <c r="A30" s="9"/>
      <c r="B30" s="26" t="s">
        <v>22</v>
      </c>
      <c r="C30" s="32" t="s">
        <v>2</v>
      </c>
      <c r="D30" s="29" t="s">
        <v>2</v>
      </c>
      <c r="E30" s="42" t="s">
        <v>2</v>
      </c>
      <c r="F30" s="43">
        <v>35.01</v>
      </c>
      <c r="G30" s="44">
        <v>1.37E-2</v>
      </c>
    </row>
    <row r="31" spans="1:7" ht="12.95" customHeight="1">
      <c r="A31" s="9"/>
      <c r="B31" s="26" t="s">
        <v>170</v>
      </c>
      <c r="C31" s="32" t="s">
        <v>2</v>
      </c>
      <c r="D31" s="29" t="s">
        <v>2</v>
      </c>
      <c r="E31" s="18" t="s">
        <v>2</v>
      </c>
      <c r="F31" s="43">
        <v>127.02</v>
      </c>
      <c r="G31" s="44">
        <v>4.9500000000000002E-2</v>
      </c>
    </row>
    <row r="32" spans="1:7" ht="12.95" customHeight="1" thickBot="1">
      <c r="A32" s="9"/>
      <c r="B32" s="48" t="s">
        <v>171</v>
      </c>
      <c r="C32" s="47" t="s">
        <v>2</v>
      </c>
      <c r="D32" s="49" t="s">
        <v>2</v>
      </c>
      <c r="E32" s="49" t="s">
        <v>2</v>
      </c>
      <c r="F32" s="50">
        <v>2559.9393320999998</v>
      </c>
      <c r="G32" s="51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172</v>
      </c>
      <c r="C35" s="9"/>
      <c r="D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  <row r="37" spans="1:7" ht="26.1" customHeight="1">
      <c r="A37" s="9"/>
      <c r="B37" s="62"/>
      <c r="C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77 (IDFC FTP S77)</v>
      </c>
      <c r="C4" s="79"/>
      <c r="D4" s="79"/>
      <c r="E4" s="79"/>
      <c r="F4" s="79"/>
      <c r="G4" s="79"/>
    </row>
    <row r="5" spans="1:7" s="8" customFormat="1" ht="15.95" customHeight="1">
      <c r="A5" s="63" t="s">
        <v>2428</v>
      </c>
      <c r="B5" s="64" t="s">
        <v>2868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740000</v>
      </c>
      <c r="F12" s="23">
        <v>748.13</v>
      </c>
      <c r="G12" s="24">
        <v>0.15959999999999999</v>
      </c>
    </row>
    <row r="13" spans="1:7" ht="12.95" customHeight="1">
      <c r="A13" s="20" t="s">
        <v>844</v>
      </c>
      <c r="B13" s="21" t="s">
        <v>846</v>
      </c>
      <c r="C13" s="16" t="s">
        <v>845</v>
      </c>
      <c r="D13" s="18" t="s">
        <v>15</v>
      </c>
      <c r="E13" s="22">
        <v>740000</v>
      </c>
      <c r="F13" s="23">
        <v>747.27</v>
      </c>
      <c r="G13" s="24">
        <v>0.15939999999999999</v>
      </c>
    </row>
    <row r="14" spans="1:7" ht="12.95" customHeight="1">
      <c r="A14" s="20" t="s">
        <v>2415</v>
      </c>
      <c r="B14" s="21" t="s">
        <v>2417</v>
      </c>
      <c r="C14" s="16" t="s">
        <v>2416</v>
      </c>
      <c r="D14" s="18" t="s">
        <v>15</v>
      </c>
      <c r="E14" s="22">
        <v>450000</v>
      </c>
      <c r="F14" s="23">
        <v>453.69</v>
      </c>
      <c r="G14" s="24">
        <v>9.6799999999999997E-2</v>
      </c>
    </row>
    <row r="15" spans="1:7" ht="12.95" customHeight="1">
      <c r="A15" s="20" t="s">
        <v>2418</v>
      </c>
      <c r="B15" s="21" t="s">
        <v>2918</v>
      </c>
      <c r="C15" s="16" t="s">
        <v>2419</v>
      </c>
      <c r="D15" s="18" t="s">
        <v>15</v>
      </c>
      <c r="E15" s="22">
        <v>400000</v>
      </c>
      <c r="F15" s="23">
        <v>404.35</v>
      </c>
      <c r="G15" s="24">
        <v>8.6300000000000002E-2</v>
      </c>
    </row>
    <row r="16" spans="1:7" ht="12.95" customHeight="1">
      <c r="A16" s="20" t="s">
        <v>369</v>
      </c>
      <c r="B16" s="21" t="s">
        <v>371</v>
      </c>
      <c r="C16" s="16" t="s">
        <v>370</v>
      </c>
      <c r="D16" s="18" t="s">
        <v>215</v>
      </c>
      <c r="E16" s="22">
        <v>380000</v>
      </c>
      <c r="F16" s="23">
        <v>383.84</v>
      </c>
      <c r="G16" s="24">
        <v>8.1900000000000001E-2</v>
      </c>
    </row>
    <row r="17" spans="1:7" ht="12.95" customHeight="1">
      <c r="A17" s="20" t="s">
        <v>2429</v>
      </c>
      <c r="B17" s="21" t="s">
        <v>2431</v>
      </c>
      <c r="C17" s="16" t="s">
        <v>2430</v>
      </c>
      <c r="D17" s="18" t="s">
        <v>15</v>
      </c>
      <c r="E17" s="22">
        <v>370000</v>
      </c>
      <c r="F17" s="23">
        <v>374.04</v>
      </c>
      <c r="G17" s="24">
        <v>7.9799999999999996E-2</v>
      </c>
    </row>
    <row r="18" spans="1:7" ht="12.95" customHeight="1">
      <c r="A18" s="9"/>
      <c r="B18" s="17" t="s">
        <v>395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2420</v>
      </c>
      <c r="B19" s="21" t="s">
        <v>656</v>
      </c>
      <c r="C19" s="16" t="s">
        <v>2421</v>
      </c>
      <c r="D19" s="18" t="s">
        <v>322</v>
      </c>
      <c r="E19" s="22">
        <v>560000</v>
      </c>
      <c r="F19" s="23">
        <v>699.13</v>
      </c>
      <c r="G19" s="24">
        <v>0.14910000000000001</v>
      </c>
    </row>
    <row r="20" spans="1:7" ht="12.95" customHeight="1">
      <c r="A20" s="9"/>
      <c r="B20" s="26" t="s">
        <v>19</v>
      </c>
      <c r="C20" s="25" t="s">
        <v>2</v>
      </c>
      <c r="D20" s="26" t="s">
        <v>2</v>
      </c>
      <c r="E20" s="26" t="s">
        <v>2</v>
      </c>
      <c r="F20" s="27">
        <v>3810.45</v>
      </c>
      <c r="G20" s="28">
        <v>0.81289999999999996</v>
      </c>
    </row>
    <row r="21" spans="1:7" ht="12.95" customHeight="1">
      <c r="A21" s="9"/>
      <c r="B21" s="17" t="s">
        <v>20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11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2422</v>
      </c>
      <c r="B23" s="21" t="s">
        <v>2424</v>
      </c>
      <c r="C23" s="16" t="s">
        <v>2423</v>
      </c>
      <c r="D23" s="18" t="s">
        <v>15</v>
      </c>
      <c r="E23" s="22">
        <v>550000</v>
      </c>
      <c r="F23" s="23">
        <v>557.08000000000004</v>
      </c>
      <c r="G23" s="24">
        <v>0.1188</v>
      </c>
    </row>
    <row r="24" spans="1:7" ht="12.95" customHeight="1">
      <c r="A24" s="9"/>
      <c r="B24" s="26" t="s">
        <v>19</v>
      </c>
      <c r="C24" s="25" t="s">
        <v>2</v>
      </c>
      <c r="D24" s="26" t="s">
        <v>2</v>
      </c>
      <c r="E24" s="26" t="s">
        <v>2</v>
      </c>
      <c r="F24" s="27">
        <v>557.08000000000004</v>
      </c>
      <c r="G24" s="28">
        <v>0.1188</v>
      </c>
    </row>
    <row r="25" spans="1:7" ht="12.95" customHeight="1">
      <c r="A25" s="9"/>
      <c r="B25" s="34" t="s">
        <v>2837</v>
      </c>
      <c r="C25" s="33" t="s">
        <v>2</v>
      </c>
      <c r="D25" s="35" t="s">
        <v>2</v>
      </c>
      <c r="E25" s="35" t="s">
        <v>2</v>
      </c>
      <c r="F25" s="35" t="s">
        <v>2</v>
      </c>
      <c r="G25" s="36" t="s">
        <v>2</v>
      </c>
    </row>
    <row r="26" spans="1:7" ht="12.95" customHeight="1">
      <c r="A26" s="37"/>
      <c r="B26" s="39" t="s">
        <v>19</v>
      </c>
      <c r="C26" s="38" t="s">
        <v>2</v>
      </c>
      <c r="D26" s="39" t="s">
        <v>2</v>
      </c>
      <c r="E26" s="39" t="s">
        <v>2</v>
      </c>
      <c r="F26" s="40" t="s">
        <v>21</v>
      </c>
      <c r="G26" s="41" t="s">
        <v>21</v>
      </c>
    </row>
    <row r="27" spans="1:7" ht="12.95" customHeight="1">
      <c r="A27" s="9"/>
      <c r="B27" s="26" t="s">
        <v>22</v>
      </c>
      <c r="C27" s="32" t="s">
        <v>2</v>
      </c>
      <c r="D27" s="29" t="s">
        <v>2</v>
      </c>
      <c r="E27" s="42" t="s">
        <v>2</v>
      </c>
      <c r="F27" s="43">
        <v>4367.53</v>
      </c>
      <c r="G27" s="44">
        <v>0.93169999999999997</v>
      </c>
    </row>
    <row r="28" spans="1:7" ht="12.95" customHeight="1">
      <c r="A28" s="9"/>
      <c r="B28" s="17" t="s">
        <v>23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420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421</v>
      </c>
      <c r="C30" s="16" t="s">
        <v>2</v>
      </c>
      <c r="D30" s="18" t="s">
        <v>2</v>
      </c>
      <c r="E30" s="46" t="s">
        <v>2</v>
      </c>
      <c r="F30" s="23">
        <v>85.03</v>
      </c>
      <c r="G30" s="24">
        <v>1.8100000000000002E-2</v>
      </c>
    </row>
    <row r="31" spans="1:7" ht="12.95" customHeight="1">
      <c r="A31" s="9"/>
      <c r="B31" s="26" t="s">
        <v>22</v>
      </c>
      <c r="C31" s="32" t="s">
        <v>2</v>
      </c>
      <c r="D31" s="29" t="s">
        <v>2</v>
      </c>
      <c r="E31" s="42" t="s">
        <v>2</v>
      </c>
      <c r="F31" s="43">
        <v>85.03</v>
      </c>
      <c r="G31" s="44">
        <v>1.8100000000000002E-2</v>
      </c>
    </row>
    <row r="32" spans="1:7" ht="12.95" customHeight="1">
      <c r="A32" s="9"/>
      <c r="B32" s="26" t="s">
        <v>170</v>
      </c>
      <c r="C32" s="32" t="s">
        <v>2</v>
      </c>
      <c r="D32" s="29" t="s">
        <v>2</v>
      </c>
      <c r="E32" s="18" t="s">
        <v>2</v>
      </c>
      <c r="F32" s="43">
        <v>235.36</v>
      </c>
      <c r="G32" s="44">
        <v>5.0200000000000002E-2</v>
      </c>
    </row>
    <row r="33" spans="1:7" ht="12.95" customHeight="1" thickBot="1">
      <c r="A33" s="9"/>
      <c r="B33" s="48" t="s">
        <v>171</v>
      </c>
      <c r="C33" s="47" t="s">
        <v>2</v>
      </c>
      <c r="D33" s="49" t="s">
        <v>2</v>
      </c>
      <c r="E33" s="49" t="s">
        <v>2</v>
      </c>
      <c r="F33" s="50">
        <v>4687.9157560000003</v>
      </c>
      <c r="G33" s="51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2</v>
      </c>
      <c r="C35" s="9"/>
      <c r="D35" s="9"/>
      <c r="E35" s="9"/>
      <c r="F35" s="9"/>
      <c r="G35" s="9"/>
    </row>
    <row r="36" spans="1:7" ht="12.95" customHeight="1">
      <c r="A36" s="9"/>
      <c r="B36" s="52" t="s">
        <v>172</v>
      </c>
      <c r="C36" s="9"/>
      <c r="D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  <row r="38" spans="1:7" ht="26.1" customHeight="1">
      <c r="A38" s="9"/>
      <c r="B38" s="62"/>
      <c r="C38" s="9"/>
      <c r="E38" s="9"/>
      <c r="F38" s="9"/>
      <c r="G38" s="9"/>
    </row>
    <row r="39" spans="1:7" ht="12.95" customHeight="1">
      <c r="A39" s="9"/>
      <c r="B39" s="52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78 (IDFC FTP S78)</v>
      </c>
      <c r="C4" s="79"/>
      <c r="D4" s="79"/>
      <c r="E4" s="79"/>
      <c r="F4" s="79"/>
      <c r="G4" s="79"/>
    </row>
    <row r="5" spans="1:7" s="8" customFormat="1" ht="15.95" customHeight="1">
      <c r="A5" s="63" t="s">
        <v>2432</v>
      </c>
      <c r="B5" s="64" t="s">
        <v>2869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645</v>
      </c>
      <c r="B12" s="21" t="s">
        <v>647</v>
      </c>
      <c r="C12" s="16" t="s">
        <v>646</v>
      </c>
      <c r="D12" s="18" t="s">
        <v>15</v>
      </c>
      <c r="E12" s="22">
        <v>570000</v>
      </c>
      <c r="F12" s="23">
        <v>574.97</v>
      </c>
      <c r="G12" s="24">
        <v>0.15989999999999999</v>
      </c>
    </row>
    <row r="13" spans="1:7" ht="12.95" customHeight="1">
      <c r="A13" s="20" t="s">
        <v>2433</v>
      </c>
      <c r="B13" s="21" t="s">
        <v>2435</v>
      </c>
      <c r="C13" s="16" t="s">
        <v>2434</v>
      </c>
      <c r="D13" s="18" t="s">
        <v>15</v>
      </c>
      <c r="E13" s="22">
        <v>560000</v>
      </c>
      <c r="F13" s="23">
        <v>562.94000000000005</v>
      </c>
      <c r="G13" s="24">
        <v>0.15659999999999999</v>
      </c>
    </row>
    <row r="14" spans="1:7" ht="12.95" customHeight="1">
      <c r="A14" s="20" t="s">
        <v>533</v>
      </c>
      <c r="B14" s="21" t="s">
        <v>535</v>
      </c>
      <c r="C14" s="16" t="s">
        <v>534</v>
      </c>
      <c r="D14" s="18" t="s">
        <v>257</v>
      </c>
      <c r="E14" s="22">
        <v>430000</v>
      </c>
      <c r="F14" s="23">
        <v>432.71</v>
      </c>
      <c r="G14" s="24">
        <v>0.12039999999999999</v>
      </c>
    </row>
    <row r="15" spans="1:7" ht="12.95" customHeight="1">
      <c r="A15" s="20" t="s">
        <v>375</v>
      </c>
      <c r="B15" s="21" t="s">
        <v>377</v>
      </c>
      <c r="C15" s="16" t="s">
        <v>376</v>
      </c>
      <c r="D15" s="18" t="s">
        <v>15</v>
      </c>
      <c r="E15" s="22">
        <v>360000</v>
      </c>
      <c r="F15" s="23">
        <v>362.23</v>
      </c>
      <c r="G15" s="24">
        <v>0.1008</v>
      </c>
    </row>
    <row r="16" spans="1:7" ht="12.95" customHeight="1">
      <c r="A16" s="20" t="s">
        <v>849</v>
      </c>
      <c r="B16" s="21" t="s">
        <v>851</v>
      </c>
      <c r="C16" s="16" t="s">
        <v>850</v>
      </c>
      <c r="D16" s="18" t="s">
        <v>15</v>
      </c>
      <c r="E16" s="22">
        <v>300000</v>
      </c>
      <c r="F16" s="23">
        <v>302.10000000000002</v>
      </c>
      <c r="G16" s="24">
        <v>8.4000000000000005E-2</v>
      </c>
    </row>
    <row r="17" spans="1:7" ht="12.95" customHeight="1">
      <c r="A17" s="20" t="s">
        <v>387</v>
      </c>
      <c r="B17" s="21" t="s">
        <v>389</v>
      </c>
      <c r="C17" s="16" t="s">
        <v>388</v>
      </c>
      <c r="D17" s="18" t="s">
        <v>15</v>
      </c>
      <c r="E17" s="22">
        <v>200000</v>
      </c>
      <c r="F17" s="23">
        <v>202.14</v>
      </c>
      <c r="G17" s="24">
        <v>5.62E-2</v>
      </c>
    </row>
    <row r="18" spans="1:7" ht="12.95" customHeight="1">
      <c r="A18" s="9"/>
      <c r="B18" s="17" t="s">
        <v>395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536</v>
      </c>
      <c r="B19" s="21" t="s">
        <v>103</v>
      </c>
      <c r="C19" s="16" t="s">
        <v>537</v>
      </c>
      <c r="D19" s="18" t="s">
        <v>227</v>
      </c>
      <c r="E19" s="22">
        <v>430000</v>
      </c>
      <c r="F19" s="23">
        <v>539.37</v>
      </c>
      <c r="G19" s="24">
        <v>0.15</v>
      </c>
    </row>
    <row r="20" spans="1:7" ht="12.95" customHeight="1">
      <c r="A20" s="9"/>
      <c r="B20" s="26" t="s">
        <v>19</v>
      </c>
      <c r="C20" s="25" t="s">
        <v>2</v>
      </c>
      <c r="D20" s="26" t="s">
        <v>2</v>
      </c>
      <c r="E20" s="26" t="s">
        <v>2</v>
      </c>
      <c r="F20" s="27">
        <v>2976.46</v>
      </c>
      <c r="G20" s="28">
        <v>0.82789999999999997</v>
      </c>
    </row>
    <row r="21" spans="1:7" ht="12.95" customHeight="1">
      <c r="A21" s="9"/>
      <c r="B21" s="17" t="s">
        <v>20</v>
      </c>
      <c r="C21" s="16" t="s">
        <v>2</v>
      </c>
      <c r="D21" s="29" t="s">
        <v>2</v>
      </c>
      <c r="E21" s="29" t="s">
        <v>2</v>
      </c>
      <c r="F21" s="30" t="s">
        <v>21</v>
      </c>
      <c r="G21" s="31" t="s">
        <v>21</v>
      </c>
    </row>
    <row r="22" spans="1:7" ht="12.95" customHeight="1">
      <c r="A22" s="9"/>
      <c r="B22" s="25" t="s">
        <v>19</v>
      </c>
      <c r="C22" s="32" t="s">
        <v>2</v>
      </c>
      <c r="D22" s="29" t="s">
        <v>2</v>
      </c>
      <c r="E22" s="29" t="s">
        <v>2</v>
      </c>
      <c r="F22" s="30" t="s">
        <v>21</v>
      </c>
      <c r="G22" s="31" t="s">
        <v>21</v>
      </c>
    </row>
    <row r="23" spans="1:7" ht="12.95" customHeight="1">
      <c r="A23" s="9"/>
      <c r="B23" s="34" t="s">
        <v>2837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19</v>
      </c>
      <c r="C24" s="38" t="s">
        <v>2</v>
      </c>
      <c r="D24" s="39" t="s">
        <v>2</v>
      </c>
      <c r="E24" s="39" t="s">
        <v>2</v>
      </c>
      <c r="F24" s="40" t="s">
        <v>21</v>
      </c>
      <c r="G24" s="41" t="s">
        <v>21</v>
      </c>
    </row>
    <row r="25" spans="1:7" ht="12.95" customHeight="1">
      <c r="A25" s="9"/>
      <c r="B25" s="26" t="s">
        <v>22</v>
      </c>
      <c r="C25" s="32" t="s">
        <v>2</v>
      </c>
      <c r="D25" s="29" t="s">
        <v>2</v>
      </c>
      <c r="E25" s="42" t="s">
        <v>2</v>
      </c>
      <c r="F25" s="43">
        <v>2976.46</v>
      </c>
      <c r="G25" s="44">
        <v>0.82789999999999997</v>
      </c>
    </row>
    <row r="26" spans="1:7" ht="12.95" customHeight="1">
      <c r="A26" s="9"/>
      <c r="B26" s="17" t="s">
        <v>23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24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2436</v>
      </c>
      <c r="B28" s="21" t="s">
        <v>35</v>
      </c>
      <c r="C28" s="16" t="s">
        <v>2437</v>
      </c>
      <c r="D28" s="18" t="s">
        <v>28</v>
      </c>
      <c r="E28" s="22">
        <v>400000</v>
      </c>
      <c r="F28" s="23">
        <v>389.75</v>
      </c>
      <c r="G28" s="24">
        <v>0.1084</v>
      </c>
    </row>
    <row r="29" spans="1:7" ht="12.95" customHeight="1">
      <c r="A29" s="9"/>
      <c r="B29" s="17" t="s">
        <v>420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421</v>
      </c>
      <c r="C30" s="16" t="s">
        <v>2</v>
      </c>
      <c r="D30" s="18" t="s">
        <v>2</v>
      </c>
      <c r="E30" s="46" t="s">
        <v>2</v>
      </c>
      <c r="F30" s="23">
        <v>89.03</v>
      </c>
      <c r="G30" s="24">
        <v>2.4799999999999999E-2</v>
      </c>
    </row>
    <row r="31" spans="1:7" ht="12.95" customHeight="1">
      <c r="A31" s="9"/>
      <c r="B31" s="26" t="s">
        <v>22</v>
      </c>
      <c r="C31" s="32" t="s">
        <v>2</v>
      </c>
      <c r="D31" s="29" t="s">
        <v>2</v>
      </c>
      <c r="E31" s="42" t="s">
        <v>2</v>
      </c>
      <c r="F31" s="43">
        <v>478.78</v>
      </c>
      <c r="G31" s="44">
        <v>0.13320000000000001</v>
      </c>
    </row>
    <row r="32" spans="1:7" ht="12.95" customHeight="1">
      <c r="A32" s="9"/>
      <c r="B32" s="26" t="s">
        <v>170</v>
      </c>
      <c r="C32" s="32" t="s">
        <v>2</v>
      </c>
      <c r="D32" s="29" t="s">
        <v>2</v>
      </c>
      <c r="E32" s="18" t="s">
        <v>2</v>
      </c>
      <c r="F32" s="43">
        <v>139.72</v>
      </c>
      <c r="G32" s="44">
        <v>3.8899999999999997E-2</v>
      </c>
    </row>
    <row r="33" spans="1:7" ht="12.95" customHeight="1" thickBot="1">
      <c r="A33" s="9"/>
      <c r="B33" s="48" t="s">
        <v>171</v>
      </c>
      <c r="C33" s="47" t="s">
        <v>2</v>
      </c>
      <c r="D33" s="49" t="s">
        <v>2</v>
      </c>
      <c r="E33" s="49" t="s">
        <v>2</v>
      </c>
      <c r="F33" s="50">
        <v>3594.9640293000002</v>
      </c>
      <c r="G33" s="51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2</v>
      </c>
      <c r="C35" s="9"/>
      <c r="D35" s="9"/>
      <c r="E35" s="9"/>
      <c r="F35" s="9"/>
      <c r="G35" s="9"/>
    </row>
    <row r="36" spans="1:7" ht="12.95" customHeight="1">
      <c r="A36" s="9"/>
      <c r="B36" s="52" t="s">
        <v>172</v>
      </c>
      <c r="C36" s="9"/>
      <c r="D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  <row r="38" spans="1:7" ht="26.1" customHeight="1">
      <c r="A38" s="9"/>
      <c r="B38" s="62"/>
      <c r="C38" s="9"/>
      <c r="E38" s="9"/>
      <c r="F38" s="9"/>
      <c r="G38" s="9"/>
    </row>
    <row r="39" spans="1:7" ht="12.95" customHeight="1">
      <c r="A39" s="9"/>
      <c r="B39" s="52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79 (IDFC FTP S79)</v>
      </c>
      <c r="C4" s="79"/>
      <c r="D4" s="79"/>
      <c r="E4" s="79"/>
      <c r="F4" s="79"/>
      <c r="G4" s="79"/>
    </row>
    <row r="5" spans="1:7" s="8" customFormat="1" ht="15.95" customHeight="1">
      <c r="A5" s="63" t="s">
        <v>2438</v>
      </c>
      <c r="B5" s="64" t="s">
        <v>2870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2429</v>
      </c>
      <c r="B12" s="21" t="s">
        <v>2431</v>
      </c>
      <c r="C12" s="16" t="s">
        <v>2430</v>
      </c>
      <c r="D12" s="18" t="s">
        <v>15</v>
      </c>
      <c r="E12" s="22">
        <v>620000</v>
      </c>
      <c r="F12" s="23">
        <v>626.77</v>
      </c>
      <c r="G12" s="24">
        <v>0.1641</v>
      </c>
    </row>
    <row r="13" spans="1:7" ht="12.95" customHeight="1">
      <c r="A13" s="20" t="s">
        <v>988</v>
      </c>
      <c r="B13" s="21" t="s">
        <v>224</v>
      </c>
      <c r="C13" s="16" t="s">
        <v>989</v>
      </c>
      <c r="D13" s="18" t="s">
        <v>15</v>
      </c>
      <c r="E13" s="22">
        <v>610000</v>
      </c>
      <c r="F13" s="23">
        <v>616.70000000000005</v>
      </c>
      <c r="G13" s="24">
        <v>0.1615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610000</v>
      </c>
      <c r="F14" s="23">
        <v>615.99</v>
      </c>
      <c r="G14" s="24">
        <v>0.1613</v>
      </c>
    </row>
    <row r="15" spans="1:7" ht="12.95" customHeight="1">
      <c r="A15" s="20" t="s">
        <v>2415</v>
      </c>
      <c r="B15" s="21" t="s">
        <v>2417</v>
      </c>
      <c r="C15" s="16" t="s">
        <v>2416</v>
      </c>
      <c r="D15" s="18" t="s">
        <v>15</v>
      </c>
      <c r="E15" s="22">
        <v>350000</v>
      </c>
      <c r="F15" s="23">
        <v>352.87</v>
      </c>
      <c r="G15" s="24">
        <v>9.2399999999999996E-2</v>
      </c>
    </row>
    <row r="16" spans="1:7" ht="12.95" customHeight="1">
      <c r="A16" s="20" t="s">
        <v>2418</v>
      </c>
      <c r="B16" s="21" t="s">
        <v>2918</v>
      </c>
      <c r="C16" s="16" t="s">
        <v>2419</v>
      </c>
      <c r="D16" s="18" t="s">
        <v>15</v>
      </c>
      <c r="E16" s="22">
        <v>300000</v>
      </c>
      <c r="F16" s="23">
        <v>303.26</v>
      </c>
      <c r="G16" s="24">
        <v>7.9399999999999998E-2</v>
      </c>
    </row>
    <row r="17" spans="1:7" ht="12.95" customHeight="1">
      <c r="A17" s="9"/>
      <c r="B17" s="17" t="s">
        <v>395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2420</v>
      </c>
      <c r="B18" s="21" t="s">
        <v>656</v>
      </c>
      <c r="C18" s="16" t="s">
        <v>2421</v>
      </c>
      <c r="D18" s="18" t="s">
        <v>322</v>
      </c>
      <c r="E18" s="22">
        <v>460000</v>
      </c>
      <c r="F18" s="23">
        <v>574.29</v>
      </c>
      <c r="G18" s="24">
        <v>0.15040000000000001</v>
      </c>
    </row>
    <row r="19" spans="1:7" ht="12.95" customHeight="1">
      <c r="A19" s="9"/>
      <c r="B19" s="26" t="s">
        <v>19</v>
      </c>
      <c r="C19" s="25" t="s">
        <v>2</v>
      </c>
      <c r="D19" s="26" t="s">
        <v>2</v>
      </c>
      <c r="E19" s="26" t="s">
        <v>2</v>
      </c>
      <c r="F19" s="27">
        <v>3089.88</v>
      </c>
      <c r="G19" s="28">
        <v>0.80910000000000004</v>
      </c>
    </row>
    <row r="20" spans="1:7" ht="12.95" customHeight="1">
      <c r="A20" s="9"/>
      <c r="B20" s="17" t="s">
        <v>20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2422</v>
      </c>
      <c r="B22" s="21" t="s">
        <v>2424</v>
      </c>
      <c r="C22" s="16" t="s">
        <v>2423</v>
      </c>
      <c r="D22" s="18" t="s">
        <v>15</v>
      </c>
      <c r="E22" s="22">
        <v>460000</v>
      </c>
      <c r="F22" s="23">
        <v>465.92</v>
      </c>
      <c r="G22" s="24">
        <v>0.122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465.92</v>
      </c>
      <c r="G23" s="28">
        <v>0.122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3555.8</v>
      </c>
      <c r="G26" s="44">
        <v>0.93110000000000004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420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421</v>
      </c>
      <c r="C29" s="16" t="s">
        <v>2</v>
      </c>
      <c r="D29" s="18" t="s">
        <v>2</v>
      </c>
      <c r="E29" s="46" t="s">
        <v>2</v>
      </c>
      <c r="F29" s="23">
        <v>78.02</v>
      </c>
      <c r="G29" s="24">
        <v>2.0400000000000001E-2</v>
      </c>
    </row>
    <row r="30" spans="1:7" ht="12.95" customHeight="1">
      <c r="A30" s="9"/>
      <c r="B30" s="26" t="s">
        <v>22</v>
      </c>
      <c r="C30" s="32" t="s">
        <v>2</v>
      </c>
      <c r="D30" s="29" t="s">
        <v>2</v>
      </c>
      <c r="E30" s="42" t="s">
        <v>2</v>
      </c>
      <c r="F30" s="43">
        <v>78.02</v>
      </c>
      <c r="G30" s="44">
        <v>2.0400000000000001E-2</v>
      </c>
    </row>
    <row r="31" spans="1:7" ht="12.95" customHeight="1">
      <c r="A31" s="9"/>
      <c r="B31" s="26" t="s">
        <v>170</v>
      </c>
      <c r="C31" s="32" t="s">
        <v>2</v>
      </c>
      <c r="D31" s="29" t="s">
        <v>2</v>
      </c>
      <c r="E31" s="18" t="s">
        <v>2</v>
      </c>
      <c r="F31" s="43">
        <v>185.19</v>
      </c>
      <c r="G31" s="44">
        <v>4.8500000000000001E-2</v>
      </c>
    </row>
    <row r="32" spans="1:7" ht="12.95" customHeight="1" thickBot="1">
      <c r="A32" s="9"/>
      <c r="B32" s="48" t="s">
        <v>171</v>
      </c>
      <c r="C32" s="47" t="s">
        <v>2</v>
      </c>
      <c r="D32" s="49" t="s">
        <v>2</v>
      </c>
      <c r="E32" s="49" t="s">
        <v>2</v>
      </c>
      <c r="F32" s="50">
        <v>3819.0054592000001</v>
      </c>
      <c r="G32" s="51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172</v>
      </c>
      <c r="C35" s="9"/>
      <c r="D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  <row r="37" spans="1:7" ht="26.1" customHeight="1">
      <c r="A37" s="9"/>
      <c r="B37" s="62"/>
      <c r="C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84 (IDFC FTP S84)</v>
      </c>
      <c r="C4" s="79"/>
      <c r="D4" s="79"/>
      <c r="E4" s="79"/>
      <c r="F4" s="79"/>
      <c r="G4" s="79"/>
    </row>
    <row r="5" spans="1:7" s="8" customFormat="1" ht="15.95" customHeight="1">
      <c r="A5" s="63" t="s">
        <v>2439</v>
      </c>
      <c r="B5" s="64" t="s">
        <v>2871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360000</v>
      </c>
      <c r="F12" s="23">
        <v>363.96</v>
      </c>
      <c r="G12" s="24">
        <v>0.16309999999999999</v>
      </c>
    </row>
    <row r="13" spans="1:7" ht="12.95" customHeight="1">
      <c r="A13" s="20" t="s">
        <v>2429</v>
      </c>
      <c r="B13" s="21" t="s">
        <v>2431</v>
      </c>
      <c r="C13" s="16" t="s">
        <v>2430</v>
      </c>
      <c r="D13" s="18" t="s">
        <v>15</v>
      </c>
      <c r="E13" s="22">
        <v>360000</v>
      </c>
      <c r="F13" s="23">
        <v>363.93</v>
      </c>
      <c r="G13" s="24">
        <v>0.16300000000000001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360000</v>
      </c>
      <c r="F14" s="23">
        <v>363.54</v>
      </c>
      <c r="G14" s="24">
        <v>0.16289999999999999</v>
      </c>
    </row>
    <row r="15" spans="1:7" ht="12.95" customHeight="1">
      <c r="A15" s="20" t="s">
        <v>2415</v>
      </c>
      <c r="B15" s="21" t="s">
        <v>2417</v>
      </c>
      <c r="C15" s="16" t="s">
        <v>2416</v>
      </c>
      <c r="D15" s="18" t="s">
        <v>15</v>
      </c>
      <c r="E15" s="22">
        <v>200000</v>
      </c>
      <c r="F15" s="23">
        <v>201.64</v>
      </c>
      <c r="G15" s="24">
        <v>9.0300000000000005E-2</v>
      </c>
    </row>
    <row r="16" spans="1:7" ht="12.95" customHeight="1">
      <c r="A16" s="20" t="s">
        <v>2418</v>
      </c>
      <c r="B16" s="21" t="s">
        <v>2918</v>
      </c>
      <c r="C16" s="16" t="s">
        <v>2419</v>
      </c>
      <c r="D16" s="18" t="s">
        <v>15</v>
      </c>
      <c r="E16" s="22">
        <v>100000</v>
      </c>
      <c r="F16" s="23">
        <v>101.09</v>
      </c>
      <c r="G16" s="24">
        <v>4.53E-2</v>
      </c>
    </row>
    <row r="17" spans="1:7" ht="12.95" customHeight="1">
      <c r="A17" s="9"/>
      <c r="B17" s="17" t="s">
        <v>395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2420</v>
      </c>
      <c r="B18" s="21" t="s">
        <v>656</v>
      </c>
      <c r="C18" s="16" t="s">
        <v>2421</v>
      </c>
      <c r="D18" s="18" t="s">
        <v>322</v>
      </c>
      <c r="E18" s="22">
        <v>270000</v>
      </c>
      <c r="F18" s="23">
        <v>337.08</v>
      </c>
      <c r="G18" s="24">
        <v>0.151</v>
      </c>
    </row>
    <row r="19" spans="1:7" ht="12.95" customHeight="1">
      <c r="A19" s="9"/>
      <c r="B19" s="26" t="s">
        <v>19</v>
      </c>
      <c r="C19" s="25" t="s">
        <v>2</v>
      </c>
      <c r="D19" s="26" t="s">
        <v>2</v>
      </c>
      <c r="E19" s="26" t="s">
        <v>2</v>
      </c>
      <c r="F19" s="27">
        <v>1731.24</v>
      </c>
      <c r="G19" s="28">
        <v>0.77559999999999996</v>
      </c>
    </row>
    <row r="20" spans="1:7" ht="12.95" customHeight="1">
      <c r="A20" s="9"/>
      <c r="B20" s="17" t="s">
        <v>20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2422</v>
      </c>
      <c r="B22" s="21" t="s">
        <v>2424</v>
      </c>
      <c r="C22" s="16" t="s">
        <v>2423</v>
      </c>
      <c r="D22" s="18" t="s">
        <v>15</v>
      </c>
      <c r="E22" s="22">
        <v>270000</v>
      </c>
      <c r="F22" s="23">
        <v>273.48</v>
      </c>
      <c r="G22" s="24">
        <v>0.1225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273.48</v>
      </c>
      <c r="G23" s="28">
        <v>0.1225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2004.72</v>
      </c>
      <c r="G26" s="44">
        <v>0.89810000000000001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24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2436</v>
      </c>
      <c r="B29" s="21" t="s">
        <v>35</v>
      </c>
      <c r="C29" s="16" t="s">
        <v>2437</v>
      </c>
      <c r="D29" s="18" t="s">
        <v>28</v>
      </c>
      <c r="E29" s="22">
        <v>100000</v>
      </c>
      <c r="F29" s="23">
        <v>97.44</v>
      </c>
      <c r="G29" s="24">
        <v>4.3700000000000003E-2</v>
      </c>
    </row>
    <row r="30" spans="1:7" ht="12.95" customHeight="1">
      <c r="A30" s="9"/>
      <c r="B30" s="17" t="s">
        <v>420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421</v>
      </c>
      <c r="C31" s="16" t="s">
        <v>2</v>
      </c>
      <c r="D31" s="18" t="s">
        <v>2</v>
      </c>
      <c r="E31" s="46" t="s">
        <v>2</v>
      </c>
      <c r="F31" s="23">
        <v>38.01</v>
      </c>
      <c r="G31" s="24">
        <v>1.7000000000000001E-2</v>
      </c>
    </row>
    <row r="32" spans="1:7" ht="12.95" customHeight="1">
      <c r="A32" s="9"/>
      <c r="B32" s="26" t="s">
        <v>22</v>
      </c>
      <c r="C32" s="32" t="s">
        <v>2</v>
      </c>
      <c r="D32" s="29" t="s">
        <v>2</v>
      </c>
      <c r="E32" s="42" t="s">
        <v>2</v>
      </c>
      <c r="F32" s="43">
        <v>135.44999999999999</v>
      </c>
      <c r="G32" s="44">
        <v>6.0699999999999997E-2</v>
      </c>
    </row>
    <row r="33" spans="1:7" ht="12.95" customHeight="1">
      <c r="A33" s="9"/>
      <c r="B33" s="26" t="s">
        <v>170</v>
      </c>
      <c r="C33" s="32" t="s">
        <v>2</v>
      </c>
      <c r="D33" s="29" t="s">
        <v>2</v>
      </c>
      <c r="E33" s="18" t="s">
        <v>2</v>
      </c>
      <c r="F33" s="43">
        <v>91.99</v>
      </c>
      <c r="G33" s="44">
        <v>4.1200000000000001E-2</v>
      </c>
    </row>
    <row r="34" spans="1:7" ht="12.95" customHeight="1" thickBot="1">
      <c r="A34" s="9"/>
      <c r="B34" s="48" t="s">
        <v>171</v>
      </c>
      <c r="C34" s="47" t="s">
        <v>2</v>
      </c>
      <c r="D34" s="49" t="s">
        <v>2</v>
      </c>
      <c r="E34" s="49" t="s">
        <v>2</v>
      </c>
      <c r="F34" s="50">
        <v>2232.1561264000002</v>
      </c>
      <c r="G34" s="51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  <row r="37" spans="1:7" ht="12.95" customHeight="1">
      <c r="A37" s="9"/>
      <c r="B37" s="52" t="s">
        <v>172</v>
      </c>
      <c r="C37" s="9"/>
      <c r="D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  <row r="39" spans="1:7" ht="26.1" customHeight="1">
      <c r="A39" s="9"/>
      <c r="B39" s="62"/>
      <c r="C39" s="9"/>
      <c r="E39" s="9"/>
      <c r="F39" s="9"/>
      <c r="G39" s="9"/>
    </row>
    <row r="40" spans="1:7" ht="12.95" customHeight="1">
      <c r="A40" s="9"/>
      <c r="B40" s="52" t="s">
        <v>2</v>
      </c>
      <c r="C40" s="9"/>
      <c r="D40" s="9"/>
      <c r="E40" s="9"/>
      <c r="F40" s="9"/>
      <c r="G40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86 (IDFC FTP S86)</v>
      </c>
      <c r="C4" s="79"/>
      <c r="D4" s="79"/>
      <c r="E4" s="79"/>
      <c r="F4" s="79"/>
      <c r="G4" s="79"/>
    </row>
    <row r="5" spans="1:7" s="8" customFormat="1" ht="15.95" customHeight="1">
      <c r="A5" s="63" t="s">
        <v>2440</v>
      </c>
      <c r="B5" s="64" t="s">
        <v>2872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190000</v>
      </c>
      <c r="F12" s="23">
        <v>192.09</v>
      </c>
      <c r="G12" s="24">
        <v>0.15759999999999999</v>
      </c>
    </row>
    <row r="13" spans="1:7" ht="12.95" customHeight="1">
      <c r="A13" s="20" t="s">
        <v>2429</v>
      </c>
      <c r="B13" s="21" t="s">
        <v>2431</v>
      </c>
      <c r="C13" s="16" t="s">
        <v>2430</v>
      </c>
      <c r="D13" s="18" t="s">
        <v>15</v>
      </c>
      <c r="E13" s="22">
        <v>190000</v>
      </c>
      <c r="F13" s="23">
        <v>192.07</v>
      </c>
      <c r="G13" s="24">
        <v>0.1575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190000</v>
      </c>
      <c r="F14" s="23">
        <v>191.87</v>
      </c>
      <c r="G14" s="24">
        <v>0.15740000000000001</v>
      </c>
    </row>
    <row r="15" spans="1:7" ht="12.95" customHeight="1">
      <c r="A15" s="20" t="s">
        <v>2418</v>
      </c>
      <c r="B15" s="21" t="s">
        <v>2918</v>
      </c>
      <c r="C15" s="16" t="s">
        <v>2419</v>
      </c>
      <c r="D15" s="18" t="s">
        <v>15</v>
      </c>
      <c r="E15" s="22">
        <v>100000</v>
      </c>
      <c r="F15" s="23">
        <v>101.09</v>
      </c>
      <c r="G15" s="24">
        <v>8.2900000000000001E-2</v>
      </c>
    </row>
    <row r="16" spans="1:7" ht="12.95" customHeight="1">
      <c r="A16" s="9"/>
      <c r="B16" s="17" t="s">
        <v>395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2420</v>
      </c>
      <c r="B17" s="21" t="s">
        <v>656</v>
      </c>
      <c r="C17" s="16" t="s">
        <v>2421</v>
      </c>
      <c r="D17" s="18" t="s">
        <v>322</v>
      </c>
      <c r="E17" s="22">
        <v>150000</v>
      </c>
      <c r="F17" s="23">
        <v>187.27</v>
      </c>
      <c r="G17" s="24">
        <v>0.15359999999999999</v>
      </c>
    </row>
    <row r="18" spans="1:7" ht="12.95" customHeight="1">
      <c r="A18" s="9"/>
      <c r="B18" s="26" t="s">
        <v>19</v>
      </c>
      <c r="C18" s="25" t="s">
        <v>2</v>
      </c>
      <c r="D18" s="26" t="s">
        <v>2</v>
      </c>
      <c r="E18" s="26" t="s">
        <v>2</v>
      </c>
      <c r="F18" s="27">
        <v>864.39</v>
      </c>
      <c r="G18" s="28">
        <v>0.70899999999999996</v>
      </c>
    </row>
    <row r="19" spans="1:7" ht="12.95" customHeight="1">
      <c r="A19" s="9"/>
      <c r="B19" s="17" t="s">
        <v>20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2422</v>
      </c>
      <c r="B21" s="21" t="s">
        <v>2424</v>
      </c>
      <c r="C21" s="16" t="s">
        <v>2423</v>
      </c>
      <c r="D21" s="18" t="s">
        <v>15</v>
      </c>
      <c r="E21" s="22">
        <v>140000</v>
      </c>
      <c r="F21" s="23">
        <v>141.80000000000001</v>
      </c>
      <c r="G21" s="24">
        <v>0.1163</v>
      </c>
    </row>
    <row r="22" spans="1:7" ht="12.95" customHeight="1">
      <c r="A22" s="9"/>
      <c r="B22" s="26" t="s">
        <v>19</v>
      </c>
      <c r="C22" s="25" t="s">
        <v>2</v>
      </c>
      <c r="D22" s="26" t="s">
        <v>2</v>
      </c>
      <c r="E22" s="26" t="s">
        <v>2</v>
      </c>
      <c r="F22" s="27">
        <v>141.80000000000001</v>
      </c>
      <c r="G22" s="28">
        <v>0.1163</v>
      </c>
    </row>
    <row r="23" spans="1:7" ht="12.95" customHeight="1">
      <c r="A23" s="9"/>
      <c r="B23" s="34" t="s">
        <v>2837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19</v>
      </c>
      <c r="C24" s="38" t="s">
        <v>2</v>
      </c>
      <c r="D24" s="39" t="s">
        <v>2</v>
      </c>
      <c r="E24" s="39" t="s">
        <v>2</v>
      </c>
      <c r="F24" s="40" t="s">
        <v>21</v>
      </c>
      <c r="G24" s="41" t="s">
        <v>21</v>
      </c>
    </row>
    <row r="25" spans="1:7" ht="12.95" customHeight="1">
      <c r="A25" s="9"/>
      <c r="B25" s="26" t="s">
        <v>22</v>
      </c>
      <c r="C25" s="32" t="s">
        <v>2</v>
      </c>
      <c r="D25" s="29" t="s">
        <v>2</v>
      </c>
      <c r="E25" s="42" t="s">
        <v>2</v>
      </c>
      <c r="F25" s="43">
        <v>1006.19</v>
      </c>
      <c r="G25" s="44">
        <v>0.82530000000000003</v>
      </c>
    </row>
    <row r="26" spans="1:7" ht="12.95" customHeight="1">
      <c r="A26" s="9"/>
      <c r="B26" s="17" t="s">
        <v>23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420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421</v>
      </c>
      <c r="C28" s="16" t="s">
        <v>2</v>
      </c>
      <c r="D28" s="18" t="s">
        <v>2</v>
      </c>
      <c r="E28" s="46" t="s">
        <v>2</v>
      </c>
      <c r="F28" s="23">
        <v>157.05000000000001</v>
      </c>
      <c r="G28" s="24">
        <v>0.1288</v>
      </c>
    </row>
    <row r="29" spans="1:7" ht="12.95" customHeight="1">
      <c r="A29" s="9"/>
      <c r="B29" s="26" t="s">
        <v>22</v>
      </c>
      <c r="C29" s="32" t="s">
        <v>2</v>
      </c>
      <c r="D29" s="29" t="s">
        <v>2</v>
      </c>
      <c r="E29" s="42" t="s">
        <v>2</v>
      </c>
      <c r="F29" s="43">
        <v>157.05000000000001</v>
      </c>
      <c r="G29" s="44">
        <v>0.1288</v>
      </c>
    </row>
    <row r="30" spans="1:7" ht="12.95" customHeight="1">
      <c r="A30" s="9"/>
      <c r="B30" s="26" t="s">
        <v>170</v>
      </c>
      <c r="C30" s="32" t="s">
        <v>2</v>
      </c>
      <c r="D30" s="29" t="s">
        <v>2</v>
      </c>
      <c r="E30" s="18" t="s">
        <v>2</v>
      </c>
      <c r="F30" s="43">
        <v>55.93</v>
      </c>
      <c r="G30" s="44">
        <v>4.5900000000000003E-2</v>
      </c>
    </row>
    <row r="31" spans="1:7" ht="12.95" customHeight="1" thickBot="1">
      <c r="A31" s="9"/>
      <c r="B31" s="48" t="s">
        <v>171</v>
      </c>
      <c r="C31" s="47" t="s">
        <v>2</v>
      </c>
      <c r="D31" s="49" t="s">
        <v>2</v>
      </c>
      <c r="E31" s="49" t="s">
        <v>2</v>
      </c>
      <c r="F31" s="50">
        <v>1219.1705116999999</v>
      </c>
      <c r="G31" s="51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2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172</v>
      </c>
      <c r="C34" s="9"/>
      <c r="D34" s="9"/>
      <c r="E34" s="9"/>
      <c r="F34" s="9"/>
      <c r="G34" s="9"/>
    </row>
    <row r="35" spans="1:7" ht="12.95" customHeight="1">
      <c r="A35" s="9"/>
      <c r="B35" s="52" t="s">
        <v>2</v>
      </c>
      <c r="C35" s="9"/>
      <c r="D35" s="9"/>
      <c r="E35" s="9"/>
      <c r="F35" s="9"/>
      <c r="G35" s="9"/>
    </row>
    <row r="36" spans="1:7" ht="26.1" customHeight="1">
      <c r="A36" s="9"/>
      <c r="B36" s="62"/>
      <c r="C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88 (IDFC FTP S88)</v>
      </c>
      <c r="C4" s="79"/>
      <c r="D4" s="79"/>
      <c r="E4" s="79"/>
      <c r="F4" s="79"/>
      <c r="G4" s="79"/>
    </row>
    <row r="5" spans="1:7" s="8" customFormat="1" ht="15.95" customHeight="1">
      <c r="A5" s="63" t="s">
        <v>2441</v>
      </c>
      <c r="B5" s="64" t="s">
        <v>2873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988</v>
      </c>
      <c r="B12" s="21" t="s">
        <v>224</v>
      </c>
      <c r="C12" s="16" t="s">
        <v>989</v>
      </c>
      <c r="D12" s="18" t="s">
        <v>15</v>
      </c>
      <c r="E12" s="22">
        <v>920000</v>
      </c>
      <c r="F12" s="23">
        <v>930.11</v>
      </c>
      <c r="G12" s="24">
        <v>0.16320000000000001</v>
      </c>
    </row>
    <row r="13" spans="1:7" ht="12.95" customHeight="1">
      <c r="A13" s="20" t="s">
        <v>2429</v>
      </c>
      <c r="B13" s="21" t="s">
        <v>2431</v>
      </c>
      <c r="C13" s="16" t="s">
        <v>2430</v>
      </c>
      <c r="D13" s="18" t="s">
        <v>15</v>
      </c>
      <c r="E13" s="22">
        <v>920000</v>
      </c>
      <c r="F13" s="23">
        <v>930.05</v>
      </c>
      <c r="G13" s="24">
        <v>0.16320000000000001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920000</v>
      </c>
      <c r="F14" s="23">
        <v>929.04</v>
      </c>
      <c r="G14" s="24">
        <v>0.16300000000000001</v>
      </c>
    </row>
    <row r="15" spans="1:7" ht="12.95" customHeight="1">
      <c r="A15" s="20" t="s">
        <v>2442</v>
      </c>
      <c r="B15" s="21" t="s">
        <v>2444</v>
      </c>
      <c r="C15" s="16" t="s">
        <v>2443</v>
      </c>
      <c r="D15" s="18" t="s">
        <v>15</v>
      </c>
      <c r="E15" s="22">
        <v>500000</v>
      </c>
      <c r="F15" s="23">
        <v>508.91</v>
      </c>
      <c r="G15" s="24">
        <v>8.9300000000000004E-2</v>
      </c>
    </row>
    <row r="16" spans="1:7" ht="12.95" customHeight="1">
      <c r="A16" s="20" t="s">
        <v>2418</v>
      </c>
      <c r="B16" s="21" t="s">
        <v>2918</v>
      </c>
      <c r="C16" s="16" t="s">
        <v>2419</v>
      </c>
      <c r="D16" s="18" t="s">
        <v>15</v>
      </c>
      <c r="E16" s="22">
        <v>400000</v>
      </c>
      <c r="F16" s="23">
        <v>404.35</v>
      </c>
      <c r="G16" s="24">
        <v>7.0999999999999994E-2</v>
      </c>
    </row>
    <row r="17" spans="1:7" ht="12.95" customHeight="1">
      <c r="A17" s="9"/>
      <c r="B17" s="17" t="s">
        <v>395</v>
      </c>
      <c r="C17" s="16" t="s">
        <v>2</v>
      </c>
      <c r="D17" s="18" t="s">
        <v>2</v>
      </c>
      <c r="E17" s="18" t="s">
        <v>2</v>
      </c>
      <c r="F17" s="18" t="s">
        <v>2</v>
      </c>
      <c r="G17" s="19" t="s">
        <v>2</v>
      </c>
    </row>
    <row r="18" spans="1:7" ht="12.95" customHeight="1">
      <c r="A18" s="20" t="s">
        <v>2420</v>
      </c>
      <c r="B18" s="21" t="s">
        <v>656</v>
      </c>
      <c r="C18" s="16" t="s">
        <v>2421</v>
      </c>
      <c r="D18" s="18" t="s">
        <v>322</v>
      </c>
      <c r="E18" s="22">
        <v>690000</v>
      </c>
      <c r="F18" s="23">
        <v>861.43</v>
      </c>
      <c r="G18" s="24">
        <v>0.1512</v>
      </c>
    </row>
    <row r="19" spans="1:7" ht="12.95" customHeight="1">
      <c r="A19" s="9"/>
      <c r="B19" s="26" t="s">
        <v>19</v>
      </c>
      <c r="C19" s="25" t="s">
        <v>2</v>
      </c>
      <c r="D19" s="26" t="s">
        <v>2</v>
      </c>
      <c r="E19" s="26" t="s">
        <v>2</v>
      </c>
      <c r="F19" s="27">
        <v>4563.8900000000003</v>
      </c>
      <c r="G19" s="28">
        <v>0.80089999999999995</v>
      </c>
    </row>
    <row r="20" spans="1:7" ht="12.95" customHeight="1">
      <c r="A20" s="9"/>
      <c r="B20" s="17" t="s">
        <v>20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9"/>
      <c r="B21" s="17" t="s">
        <v>11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2422</v>
      </c>
      <c r="B22" s="21" t="s">
        <v>2424</v>
      </c>
      <c r="C22" s="16" t="s">
        <v>2423</v>
      </c>
      <c r="D22" s="18" t="s">
        <v>15</v>
      </c>
      <c r="E22" s="22">
        <v>680000</v>
      </c>
      <c r="F22" s="23">
        <v>688.76</v>
      </c>
      <c r="G22" s="24">
        <v>0.12089999999999999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688.76</v>
      </c>
      <c r="G23" s="28">
        <v>0.12089999999999999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5252.65</v>
      </c>
      <c r="G26" s="44">
        <v>0.92179999999999995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420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421</v>
      </c>
      <c r="C29" s="16" t="s">
        <v>2</v>
      </c>
      <c r="D29" s="18" t="s">
        <v>2</v>
      </c>
      <c r="E29" s="46" t="s">
        <v>2</v>
      </c>
      <c r="F29" s="23">
        <v>179.05</v>
      </c>
      <c r="G29" s="24">
        <v>3.1399999999999997E-2</v>
      </c>
    </row>
    <row r="30" spans="1:7" ht="12.95" customHeight="1">
      <c r="A30" s="9"/>
      <c r="B30" s="26" t="s">
        <v>22</v>
      </c>
      <c r="C30" s="32" t="s">
        <v>2</v>
      </c>
      <c r="D30" s="29" t="s">
        <v>2</v>
      </c>
      <c r="E30" s="42" t="s">
        <v>2</v>
      </c>
      <c r="F30" s="43">
        <v>179.05</v>
      </c>
      <c r="G30" s="44">
        <v>3.1399999999999997E-2</v>
      </c>
    </row>
    <row r="31" spans="1:7" ht="12.95" customHeight="1">
      <c r="A31" s="9"/>
      <c r="B31" s="26" t="s">
        <v>170</v>
      </c>
      <c r="C31" s="32" t="s">
        <v>2</v>
      </c>
      <c r="D31" s="29" t="s">
        <v>2</v>
      </c>
      <c r="E31" s="18" t="s">
        <v>2</v>
      </c>
      <c r="F31" s="43">
        <v>266.2</v>
      </c>
      <c r="G31" s="44">
        <v>4.6800000000000001E-2</v>
      </c>
    </row>
    <row r="32" spans="1:7" ht="12.95" customHeight="1" thickBot="1">
      <c r="A32" s="9"/>
      <c r="B32" s="48" t="s">
        <v>171</v>
      </c>
      <c r="C32" s="47" t="s">
        <v>2</v>
      </c>
      <c r="D32" s="49" t="s">
        <v>2</v>
      </c>
      <c r="E32" s="49" t="s">
        <v>2</v>
      </c>
      <c r="F32" s="50">
        <v>5697.8987698999999</v>
      </c>
      <c r="G32" s="51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172</v>
      </c>
      <c r="C35" s="9"/>
      <c r="D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  <row r="37" spans="1:7" ht="26.1" customHeight="1">
      <c r="A37" s="9"/>
      <c r="B37" s="62"/>
      <c r="C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91 (IDFC FTP S91)</v>
      </c>
      <c r="C4" s="79"/>
      <c r="D4" s="79"/>
      <c r="E4" s="79"/>
      <c r="F4" s="79"/>
      <c r="G4" s="79"/>
    </row>
    <row r="5" spans="1:7" s="8" customFormat="1" ht="15.95" customHeight="1">
      <c r="A5" s="63" t="s">
        <v>2445</v>
      </c>
      <c r="B5" s="64" t="s">
        <v>2874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273</v>
      </c>
      <c r="B12" s="21" t="s">
        <v>275</v>
      </c>
      <c r="C12" s="16" t="s">
        <v>274</v>
      </c>
      <c r="D12" s="18" t="s">
        <v>215</v>
      </c>
      <c r="E12" s="22">
        <v>420000</v>
      </c>
      <c r="F12" s="23">
        <v>424.66</v>
      </c>
      <c r="G12" s="24">
        <v>0.16220000000000001</v>
      </c>
    </row>
    <row r="13" spans="1:7" ht="12.95" customHeight="1">
      <c r="A13" s="20" t="s">
        <v>988</v>
      </c>
      <c r="B13" s="21" t="s">
        <v>224</v>
      </c>
      <c r="C13" s="16" t="s">
        <v>989</v>
      </c>
      <c r="D13" s="18" t="s">
        <v>15</v>
      </c>
      <c r="E13" s="22">
        <v>420000</v>
      </c>
      <c r="F13" s="23">
        <v>424.62</v>
      </c>
      <c r="G13" s="24">
        <v>0.16209999999999999</v>
      </c>
    </row>
    <row r="14" spans="1:7" ht="12.95" customHeight="1">
      <c r="A14" s="20" t="s">
        <v>844</v>
      </c>
      <c r="B14" s="21" t="s">
        <v>846</v>
      </c>
      <c r="C14" s="16" t="s">
        <v>845</v>
      </c>
      <c r="D14" s="18" t="s">
        <v>15</v>
      </c>
      <c r="E14" s="22">
        <v>420000</v>
      </c>
      <c r="F14" s="23">
        <v>424.13</v>
      </c>
      <c r="G14" s="24">
        <v>0.16200000000000001</v>
      </c>
    </row>
    <row r="15" spans="1:7" ht="12.95" customHeight="1">
      <c r="A15" s="20" t="s">
        <v>2446</v>
      </c>
      <c r="B15" s="21" t="s">
        <v>2935</v>
      </c>
      <c r="C15" s="16" t="s">
        <v>2447</v>
      </c>
      <c r="D15" s="18" t="s">
        <v>253</v>
      </c>
      <c r="E15" s="22">
        <v>300000</v>
      </c>
      <c r="F15" s="23">
        <v>304.52999999999997</v>
      </c>
      <c r="G15" s="24">
        <v>0.1163</v>
      </c>
    </row>
    <row r="16" spans="1:7" ht="12.95" customHeight="1">
      <c r="A16" s="20" t="s">
        <v>2415</v>
      </c>
      <c r="B16" s="21" t="s">
        <v>2417</v>
      </c>
      <c r="C16" s="16" t="s">
        <v>2416</v>
      </c>
      <c r="D16" s="18" t="s">
        <v>15</v>
      </c>
      <c r="E16" s="22">
        <v>250000</v>
      </c>
      <c r="F16" s="23">
        <v>252.05</v>
      </c>
      <c r="G16" s="24">
        <v>9.6199999999999994E-2</v>
      </c>
    </row>
    <row r="17" spans="1:7" ht="12.95" customHeight="1">
      <c r="A17" s="20" t="s">
        <v>2418</v>
      </c>
      <c r="B17" s="21" t="s">
        <v>2918</v>
      </c>
      <c r="C17" s="16" t="s">
        <v>2419</v>
      </c>
      <c r="D17" s="18" t="s">
        <v>15</v>
      </c>
      <c r="E17" s="22">
        <v>200000</v>
      </c>
      <c r="F17" s="23">
        <v>202.17</v>
      </c>
      <c r="G17" s="24">
        <v>7.7200000000000005E-2</v>
      </c>
    </row>
    <row r="18" spans="1:7" ht="12.95" customHeight="1">
      <c r="A18" s="9"/>
      <c r="B18" s="26" t="s">
        <v>19</v>
      </c>
      <c r="C18" s="25" t="s">
        <v>2</v>
      </c>
      <c r="D18" s="26" t="s">
        <v>2</v>
      </c>
      <c r="E18" s="26" t="s">
        <v>2</v>
      </c>
      <c r="F18" s="27">
        <v>2032.16</v>
      </c>
      <c r="G18" s="28">
        <v>0.77600000000000002</v>
      </c>
    </row>
    <row r="19" spans="1:7" ht="12.95" customHeight="1">
      <c r="A19" s="9"/>
      <c r="B19" s="17" t="s">
        <v>20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2422</v>
      </c>
      <c r="B21" s="21" t="s">
        <v>2424</v>
      </c>
      <c r="C21" s="16" t="s">
        <v>2423</v>
      </c>
      <c r="D21" s="18" t="s">
        <v>15</v>
      </c>
      <c r="E21" s="22">
        <v>310000</v>
      </c>
      <c r="F21" s="23">
        <v>313.99</v>
      </c>
      <c r="G21" s="24">
        <v>0.11990000000000001</v>
      </c>
    </row>
    <row r="22" spans="1:7" ht="12.95" customHeight="1">
      <c r="A22" s="9"/>
      <c r="B22" s="26" t="s">
        <v>19</v>
      </c>
      <c r="C22" s="25" t="s">
        <v>2</v>
      </c>
      <c r="D22" s="26" t="s">
        <v>2</v>
      </c>
      <c r="E22" s="26" t="s">
        <v>2</v>
      </c>
      <c r="F22" s="27">
        <v>313.99</v>
      </c>
      <c r="G22" s="28">
        <v>0.11990000000000001</v>
      </c>
    </row>
    <row r="23" spans="1:7" ht="12.95" customHeight="1">
      <c r="A23" s="9"/>
      <c r="B23" s="34" t="s">
        <v>2837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19</v>
      </c>
      <c r="C24" s="38" t="s">
        <v>2</v>
      </c>
      <c r="D24" s="39" t="s">
        <v>2</v>
      </c>
      <c r="E24" s="39" t="s">
        <v>2</v>
      </c>
      <c r="F24" s="40" t="s">
        <v>21</v>
      </c>
      <c r="G24" s="41" t="s">
        <v>21</v>
      </c>
    </row>
    <row r="25" spans="1:7" ht="12.95" customHeight="1">
      <c r="A25" s="9"/>
      <c r="B25" s="26" t="s">
        <v>22</v>
      </c>
      <c r="C25" s="32" t="s">
        <v>2</v>
      </c>
      <c r="D25" s="29" t="s">
        <v>2</v>
      </c>
      <c r="E25" s="42" t="s">
        <v>2</v>
      </c>
      <c r="F25" s="43">
        <v>2346.15</v>
      </c>
      <c r="G25" s="44">
        <v>0.89590000000000003</v>
      </c>
    </row>
    <row r="26" spans="1:7" ht="12.95" customHeight="1">
      <c r="A26" s="9"/>
      <c r="B26" s="17" t="s">
        <v>23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420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421</v>
      </c>
      <c r="C28" s="16" t="s">
        <v>2</v>
      </c>
      <c r="D28" s="18" t="s">
        <v>2</v>
      </c>
      <c r="E28" s="46" t="s">
        <v>2</v>
      </c>
      <c r="F28" s="23">
        <v>68.02</v>
      </c>
      <c r="G28" s="24">
        <v>2.5999999999999999E-2</v>
      </c>
    </row>
    <row r="29" spans="1:7" ht="12.95" customHeight="1">
      <c r="A29" s="9"/>
      <c r="B29" s="26" t="s">
        <v>22</v>
      </c>
      <c r="C29" s="32" t="s">
        <v>2</v>
      </c>
      <c r="D29" s="29" t="s">
        <v>2</v>
      </c>
      <c r="E29" s="42" t="s">
        <v>2</v>
      </c>
      <c r="F29" s="43">
        <v>68.02</v>
      </c>
      <c r="G29" s="44">
        <v>2.5999999999999999E-2</v>
      </c>
    </row>
    <row r="30" spans="1:7" ht="12.95" customHeight="1">
      <c r="A30" s="9"/>
      <c r="B30" s="26" t="s">
        <v>170</v>
      </c>
      <c r="C30" s="32" t="s">
        <v>2</v>
      </c>
      <c r="D30" s="29" t="s">
        <v>2</v>
      </c>
      <c r="E30" s="18" t="s">
        <v>2</v>
      </c>
      <c r="F30" s="43">
        <v>204.56</v>
      </c>
      <c r="G30" s="44">
        <v>7.8100000000000003E-2</v>
      </c>
    </row>
    <row r="31" spans="1:7" ht="12.95" customHeight="1" thickBot="1">
      <c r="A31" s="9"/>
      <c r="B31" s="48" t="s">
        <v>171</v>
      </c>
      <c r="C31" s="47" t="s">
        <v>2</v>
      </c>
      <c r="D31" s="49" t="s">
        <v>2</v>
      </c>
      <c r="E31" s="49" t="s">
        <v>2</v>
      </c>
      <c r="F31" s="50">
        <v>2618.7330582999998</v>
      </c>
      <c r="G31" s="51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2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172</v>
      </c>
      <c r="C34" s="9"/>
      <c r="D34" s="9"/>
      <c r="E34" s="9"/>
      <c r="F34" s="9"/>
      <c r="G34" s="9"/>
    </row>
    <row r="35" spans="1:7" ht="12.95" customHeight="1">
      <c r="A35" s="9"/>
      <c r="B35" s="52" t="s">
        <v>2</v>
      </c>
      <c r="C35" s="9"/>
      <c r="D35" s="9"/>
      <c r="E35" s="9"/>
      <c r="F35" s="9"/>
      <c r="G35" s="9"/>
    </row>
    <row r="36" spans="1:7" ht="26.1" customHeight="1">
      <c r="A36" s="9"/>
      <c r="B36" s="62"/>
      <c r="C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81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Money Manager Fund - Investment Plan (MMF-IP)</v>
      </c>
      <c r="C4" s="79"/>
      <c r="D4" s="79"/>
      <c r="E4" s="79"/>
      <c r="F4" s="79"/>
      <c r="G4" s="79"/>
    </row>
    <row r="5" spans="1:7" s="8" customFormat="1" ht="15.95" customHeight="1">
      <c r="A5" s="63" t="s">
        <v>546</v>
      </c>
      <c r="B5" s="64" t="s">
        <v>2840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547</v>
      </c>
      <c r="B12" s="21" t="s">
        <v>549</v>
      </c>
      <c r="C12" s="16" t="s">
        <v>548</v>
      </c>
      <c r="D12" s="18" t="s">
        <v>192</v>
      </c>
      <c r="E12" s="22">
        <v>10000000</v>
      </c>
      <c r="F12" s="23">
        <v>10386.06</v>
      </c>
      <c r="G12" s="24">
        <v>5.8400000000000001E-2</v>
      </c>
    </row>
    <row r="13" spans="1:7" ht="12.95" customHeight="1">
      <c r="A13" s="20" t="s">
        <v>550</v>
      </c>
      <c r="B13" s="21" t="s">
        <v>552</v>
      </c>
      <c r="C13" s="16" t="s">
        <v>551</v>
      </c>
      <c r="D13" s="18" t="s">
        <v>192</v>
      </c>
      <c r="E13" s="22">
        <v>8500000</v>
      </c>
      <c r="F13" s="23">
        <v>8714.34</v>
      </c>
      <c r="G13" s="24">
        <v>4.9000000000000002E-2</v>
      </c>
    </row>
    <row r="14" spans="1:7" ht="12.95" customHeight="1">
      <c r="A14" s="20" t="s">
        <v>193</v>
      </c>
      <c r="B14" s="21" t="s">
        <v>191</v>
      </c>
      <c r="C14" s="16" t="s">
        <v>194</v>
      </c>
      <c r="D14" s="18" t="s">
        <v>192</v>
      </c>
      <c r="E14" s="22">
        <v>6500000</v>
      </c>
      <c r="F14" s="23">
        <v>6793.96</v>
      </c>
      <c r="G14" s="24">
        <v>3.8199999999999998E-2</v>
      </c>
    </row>
    <row r="15" spans="1:7" ht="12.95" customHeight="1">
      <c r="A15" s="20" t="s">
        <v>470</v>
      </c>
      <c r="B15" s="21" t="s">
        <v>472</v>
      </c>
      <c r="C15" s="16" t="s">
        <v>471</v>
      </c>
      <c r="D15" s="18" t="s">
        <v>192</v>
      </c>
      <c r="E15" s="22">
        <v>6500000</v>
      </c>
      <c r="F15" s="23">
        <v>6788.75</v>
      </c>
      <c r="G15" s="24">
        <v>3.8100000000000002E-2</v>
      </c>
    </row>
    <row r="16" spans="1:7" ht="12.95" customHeight="1">
      <c r="A16" s="20" t="s">
        <v>553</v>
      </c>
      <c r="B16" s="21" t="s">
        <v>462</v>
      </c>
      <c r="C16" s="16" t="s">
        <v>554</v>
      </c>
      <c r="D16" s="18" t="s">
        <v>192</v>
      </c>
      <c r="E16" s="22">
        <v>5000000</v>
      </c>
      <c r="F16" s="23">
        <v>5316.32</v>
      </c>
      <c r="G16" s="24">
        <v>2.9899999999999999E-2</v>
      </c>
    </row>
    <row r="17" spans="1:7" ht="12.95" customHeight="1">
      <c r="A17" s="20" t="s">
        <v>460</v>
      </c>
      <c r="B17" s="21" t="s">
        <v>462</v>
      </c>
      <c r="C17" s="16" t="s">
        <v>461</v>
      </c>
      <c r="D17" s="18" t="s">
        <v>192</v>
      </c>
      <c r="E17" s="22">
        <v>5000000</v>
      </c>
      <c r="F17" s="23">
        <v>5315.17</v>
      </c>
      <c r="G17" s="24">
        <v>2.9899999999999999E-2</v>
      </c>
    </row>
    <row r="18" spans="1:7" ht="12.95" customHeight="1">
      <c r="A18" s="20" t="s">
        <v>555</v>
      </c>
      <c r="B18" s="21" t="s">
        <v>557</v>
      </c>
      <c r="C18" s="16" t="s">
        <v>556</v>
      </c>
      <c r="D18" s="18" t="s">
        <v>192</v>
      </c>
      <c r="E18" s="22">
        <v>5000000</v>
      </c>
      <c r="F18" s="23">
        <v>5311.55</v>
      </c>
      <c r="G18" s="24">
        <v>2.98E-2</v>
      </c>
    </row>
    <row r="19" spans="1:7" ht="12.95" customHeight="1">
      <c r="A19" s="20" t="s">
        <v>558</v>
      </c>
      <c r="B19" s="21" t="s">
        <v>560</v>
      </c>
      <c r="C19" s="16" t="s">
        <v>559</v>
      </c>
      <c r="D19" s="18" t="s">
        <v>192</v>
      </c>
      <c r="E19" s="22">
        <v>4566100</v>
      </c>
      <c r="F19" s="23">
        <v>4838.49</v>
      </c>
      <c r="G19" s="24">
        <v>2.7199999999999998E-2</v>
      </c>
    </row>
    <row r="20" spans="1:7" ht="12.95" customHeight="1">
      <c r="A20" s="20" t="s">
        <v>561</v>
      </c>
      <c r="B20" s="21" t="s">
        <v>191</v>
      </c>
      <c r="C20" s="16" t="s">
        <v>562</v>
      </c>
      <c r="D20" s="18" t="s">
        <v>192</v>
      </c>
      <c r="E20" s="22">
        <v>2500000</v>
      </c>
      <c r="F20" s="23">
        <v>2625.75</v>
      </c>
      <c r="G20" s="24">
        <v>1.4800000000000001E-2</v>
      </c>
    </row>
    <row r="21" spans="1:7" ht="12.95" customHeight="1">
      <c r="A21" s="20" t="s">
        <v>563</v>
      </c>
      <c r="B21" s="21" t="s">
        <v>549</v>
      </c>
      <c r="C21" s="16" t="s">
        <v>564</v>
      </c>
      <c r="D21" s="18" t="s">
        <v>192</v>
      </c>
      <c r="E21" s="22">
        <v>2500000</v>
      </c>
      <c r="F21" s="23">
        <v>2596.52</v>
      </c>
      <c r="G21" s="24">
        <v>1.46E-2</v>
      </c>
    </row>
    <row r="22" spans="1:7" ht="12.95" customHeight="1">
      <c r="A22" s="20" t="s">
        <v>203</v>
      </c>
      <c r="B22" s="21" t="s">
        <v>205</v>
      </c>
      <c r="C22" s="16" t="s">
        <v>204</v>
      </c>
      <c r="D22" s="18" t="s">
        <v>192</v>
      </c>
      <c r="E22" s="22">
        <v>2000000</v>
      </c>
      <c r="F22" s="23">
        <v>2036.82</v>
      </c>
      <c r="G22" s="24">
        <v>1.14E-2</v>
      </c>
    </row>
    <row r="23" spans="1:7" ht="12.95" customHeight="1">
      <c r="A23" s="20" t="s">
        <v>565</v>
      </c>
      <c r="B23" s="21" t="s">
        <v>567</v>
      </c>
      <c r="C23" s="16" t="s">
        <v>566</v>
      </c>
      <c r="D23" s="18" t="s">
        <v>192</v>
      </c>
      <c r="E23" s="22">
        <v>1492400</v>
      </c>
      <c r="F23" s="23">
        <v>1545.19</v>
      </c>
      <c r="G23" s="24">
        <v>8.6999999999999994E-3</v>
      </c>
    </row>
    <row r="24" spans="1:7" ht="12.95" customHeight="1">
      <c r="A24" s="20" t="s">
        <v>568</v>
      </c>
      <c r="B24" s="21" t="s">
        <v>570</v>
      </c>
      <c r="C24" s="16" t="s">
        <v>569</v>
      </c>
      <c r="D24" s="18" t="s">
        <v>192</v>
      </c>
      <c r="E24" s="22">
        <v>100000</v>
      </c>
      <c r="F24" s="23">
        <v>102.77</v>
      </c>
      <c r="G24" s="24">
        <v>5.9999999999999995E-4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571</v>
      </c>
      <c r="B26" s="21" t="s">
        <v>573</v>
      </c>
      <c r="C26" s="16" t="s">
        <v>572</v>
      </c>
      <c r="D26" s="18" t="s">
        <v>237</v>
      </c>
      <c r="E26" s="22">
        <v>9500000</v>
      </c>
      <c r="F26" s="23">
        <v>9522.3799999999992</v>
      </c>
      <c r="G26" s="24">
        <v>5.3499999999999999E-2</v>
      </c>
    </row>
    <row r="27" spans="1:7" ht="12.95" customHeight="1">
      <c r="A27" s="20" t="s">
        <v>574</v>
      </c>
      <c r="B27" s="21" t="s">
        <v>576</v>
      </c>
      <c r="C27" s="16" t="s">
        <v>575</v>
      </c>
      <c r="D27" s="18" t="s">
        <v>282</v>
      </c>
      <c r="E27" s="22">
        <v>9000000</v>
      </c>
      <c r="F27" s="23">
        <v>9009.61</v>
      </c>
      <c r="G27" s="24">
        <v>5.0599999999999999E-2</v>
      </c>
    </row>
    <row r="28" spans="1:7" ht="12.95" customHeight="1">
      <c r="A28" s="20" t="s">
        <v>577</v>
      </c>
      <c r="B28" s="21" t="s">
        <v>579</v>
      </c>
      <c r="C28" s="16" t="s">
        <v>578</v>
      </c>
      <c r="D28" s="18" t="s">
        <v>15</v>
      </c>
      <c r="E28" s="22">
        <v>8000000</v>
      </c>
      <c r="F28" s="23">
        <v>8045.4</v>
      </c>
      <c r="G28" s="24">
        <v>4.5199999999999997E-2</v>
      </c>
    </row>
    <row r="29" spans="1:7" ht="12.95" customHeight="1">
      <c r="A29" s="20" t="s">
        <v>580</v>
      </c>
      <c r="B29" s="21" t="s">
        <v>582</v>
      </c>
      <c r="C29" s="16" t="s">
        <v>581</v>
      </c>
      <c r="D29" s="18" t="s">
        <v>15</v>
      </c>
      <c r="E29" s="22">
        <v>7000000</v>
      </c>
      <c r="F29" s="23">
        <v>7425.74</v>
      </c>
      <c r="G29" s="24">
        <v>4.1700000000000001E-2</v>
      </c>
    </row>
    <row r="30" spans="1:7" ht="12.95" customHeight="1">
      <c r="A30" s="20" t="s">
        <v>583</v>
      </c>
      <c r="B30" s="21" t="s">
        <v>585</v>
      </c>
      <c r="C30" s="16" t="s">
        <v>584</v>
      </c>
      <c r="D30" s="18" t="s">
        <v>15</v>
      </c>
      <c r="E30" s="22">
        <v>6500000</v>
      </c>
      <c r="F30" s="23">
        <v>6710.42</v>
      </c>
      <c r="G30" s="24">
        <v>3.7699999999999997E-2</v>
      </c>
    </row>
    <row r="31" spans="1:7" ht="12.95" customHeight="1">
      <c r="A31" s="20" t="s">
        <v>586</v>
      </c>
      <c r="B31" s="21" t="s">
        <v>588</v>
      </c>
      <c r="C31" s="16" t="s">
        <v>587</v>
      </c>
      <c r="D31" s="18" t="s">
        <v>15</v>
      </c>
      <c r="E31" s="22">
        <v>6000000</v>
      </c>
      <c r="F31" s="23">
        <v>6143.25</v>
      </c>
      <c r="G31" s="24">
        <v>3.4500000000000003E-2</v>
      </c>
    </row>
    <row r="32" spans="1:7" ht="12.95" customHeight="1">
      <c r="A32" s="20" t="s">
        <v>589</v>
      </c>
      <c r="B32" s="21" t="s">
        <v>591</v>
      </c>
      <c r="C32" s="16" t="s">
        <v>590</v>
      </c>
      <c r="D32" s="18" t="s">
        <v>15</v>
      </c>
      <c r="E32" s="22">
        <v>5000000</v>
      </c>
      <c r="F32" s="23">
        <v>5020.95</v>
      </c>
      <c r="G32" s="24">
        <v>2.8199999999999999E-2</v>
      </c>
    </row>
    <row r="33" spans="1:7" ht="12.95" customHeight="1">
      <c r="A33" s="20" t="s">
        <v>288</v>
      </c>
      <c r="B33" s="21" t="s">
        <v>290</v>
      </c>
      <c r="C33" s="16" t="s">
        <v>289</v>
      </c>
      <c r="D33" s="18" t="s">
        <v>253</v>
      </c>
      <c r="E33" s="22">
        <v>5000000</v>
      </c>
      <c r="F33" s="23">
        <v>5017.8500000000004</v>
      </c>
      <c r="G33" s="24">
        <v>2.8199999999999999E-2</v>
      </c>
    </row>
    <row r="34" spans="1:7" ht="12.95" customHeight="1">
      <c r="A34" s="20" t="s">
        <v>297</v>
      </c>
      <c r="B34" s="21" t="s">
        <v>299</v>
      </c>
      <c r="C34" s="16" t="s">
        <v>298</v>
      </c>
      <c r="D34" s="18" t="s">
        <v>15</v>
      </c>
      <c r="E34" s="22">
        <v>5000000</v>
      </c>
      <c r="F34" s="23">
        <v>5007.75</v>
      </c>
      <c r="G34" s="24">
        <v>2.81E-2</v>
      </c>
    </row>
    <row r="35" spans="1:7" ht="12.95" customHeight="1">
      <c r="A35" s="20" t="s">
        <v>592</v>
      </c>
      <c r="B35" s="21" t="s">
        <v>594</v>
      </c>
      <c r="C35" s="16" t="s">
        <v>593</v>
      </c>
      <c r="D35" s="18" t="s">
        <v>15</v>
      </c>
      <c r="E35" s="22">
        <v>4500000</v>
      </c>
      <c r="F35" s="23">
        <v>4809.62</v>
      </c>
      <c r="G35" s="24">
        <v>2.7E-2</v>
      </c>
    </row>
    <row r="36" spans="1:7" ht="12.95" customHeight="1">
      <c r="A36" s="20" t="s">
        <v>595</v>
      </c>
      <c r="B36" s="21" t="s">
        <v>597</v>
      </c>
      <c r="C36" s="16" t="s">
        <v>596</v>
      </c>
      <c r="D36" s="18" t="s">
        <v>15</v>
      </c>
      <c r="E36" s="22">
        <v>4000000</v>
      </c>
      <c r="F36" s="23">
        <v>4011.58</v>
      </c>
      <c r="G36" s="24">
        <v>2.2499999999999999E-2</v>
      </c>
    </row>
    <row r="37" spans="1:7" ht="12.95" customHeight="1">
      <c r="A37" s="20" t="s">
        <v>598</v>
      </c>
      <c r="B37" s="21" t="s">
        <v>600</v>
      </c>
      <c r="C37" s="16" t="s">
        <v>599</v>
      </c>
      <c r="D37" s="18" t="s">
        <v>15</v>
      </c>
      <c r="E37" s="22">
        <v>3000000</v>
      </c>
      <c r="F37" s="23">
        <v>3025.52</v>
      </c>
      <c r="G37" s="24">
        <v>1.7000000000000001E-2</v>
      </c>
    </row>
    <row r="38" spans="1:7" ht="12.95" customHeight="1">
      <c r="A38" s="20" t="s">
        <v>601</v>
      </c>
      <c r="B38" s="21" t="s">
        <v>603</v>
      </c>
      <c r="C38" s="16" t="s">
        <v>602</v>
      </c>
      <c r="D38" s="18" t="s">
        <v>15</v>
      </c>
      <c r="E38" s="22">
        <v>2500000</v>
      </c>
      <c r="F38" s="23">
        <v>2692.65</v>
      </c>
      <c r="G38" s="24">
        <v>1.5100000000000001E-2</v>
      </c>
    </row>
    <row r="39" spans="1:7" ht="12.95" customHeight="1">
      <c r="A39" s="20" t="s">
        <v>604</v>
      </c>
      <c r="B39" s="21" t="s">
        <v>606</v>
      </c>
      <c r="C39" s="16" t="s">
        <v>605</v>
      </c>
      <c r="D39" s="18" t="s">
        <v>15</v>
      </c>
      <c r="E39" s="22">
        <v>2500000</v>
      </c>
      <c r="F39" s="23">
        <v>2682.3</v>
      </c>
      <c r="G39" s="24">
        <v>1.5100000000000001E-2</v>
      </c>
    </row>
    <row r="40" spans="1:7" ht="12.95" customHeight="1">
      <c r="A40" s="20" t="s">
        <v>607</v>
      </c>
      <c r="B40" s="21" t="s">
        <v>609</v>
      </c>
      <c r="C40" s="16" t="s">
        <v>608</v>
      </c>
      <c r="D40" s="18" t="s">
        <v>15</v>
      </c>
      <c r="E40" s="22">
        <v>2500000</v>
      </c>
      <c r="F40" s="23">
        <v>2580.0700000000002</v>
      </c>
      <c r="G40" s="24">
        <v>1.4500000000000001E-2</v>
      </c>
    </row>
    <row r="41" spans="1:7" ht="12.95" customHeight="1">
      <c r="A41" s="20" t="s">
        <v>610</v>
      </c>
      <c r="B41" s="21" t="s">
        <v>612</v>
      </c>
      <c r="C41" s="16" t="s">
        <v>611</v>
      </c>
      <c r="D41" s="18" t="s">
        <v>15</v>
      </c>
      <c r="E41" s="22">
        <v>2500000</v>
      </c>
      <c r="F41" s="23">
        <v>2577.37</v>
      </c>
      <c r="G41" s="24">
        <v>1.4500000000000001E-2</v>
      </c>
    </row>
    <row r="42" spans="1:7" ht="12.95" customHeight="1">
      <c r="A42" s="20" t="s">
        <v>613</v>
      </c>
      <c r="B42" s="21" t="s">
        <v>615</v>
      </c>
      <c r="C42" s="16" t="s">
        <v>614</v>
      </c>
      <c r="D42" s="18" t="s">
        <v>15</v>
      </c>
      <c r="E42" s="22">
        <v>2500000</v>
      </c>
      <c r="F42" s="23">
        <v>2512.4499999999998</v>
      </c>
      <c r="G42" s="24">
        <v>1.41E-2</v>
      </c>
    </row>
    <row r="43" spans="1:7" ht="12.95" customHeight="1">
      <c r="A43" s="20" t="s">
        <v>616</v>
      </c>
      <c r="B43" s="21" t="s">
        <v>290</v>
      </c>
      <c r="C43" s="16" t="s">
        <v>617</v>
      </c>
      <c r="D43" s="18" t="s">
        <v>253</v>
      </c>
      <c r="E43" s="22">
        <v>2500000</v>
      </c>
      <c r="F43" s="23">
        <v>2508.9</v>
      </c>
      <c r="G43" s="24">
        <v>1.41E-2</v>
      </c>
    </row>
    <row r="44" spans="1:7" ht="12.95" customHeight="1">
      <c r="A44" s="20" t="s">
        <v>618</v>
      </c>
      <c r="B44" s="21" t="s">
        <v>2894</v>
      </c>
      <c r="C44" s="16" t="s">
        <v>619</v>
      </c>
      <c r="D44" s="18" t="s">
        <v>215</v>
      </c>
      <c r="E44" s="22">
        <v>2500000</v>
      </c>
      <c r="F44" s="23">
        <v>2492.69</v>
      </c>
      <c r="G44" s="24">
        <v>1.4E-2</v>
      </c>
    </row>
    <row r="45" spans="1:7" ht="12.95" customHeight="1">
      <c r="A45" s="20" t="s">
        <v>620</v>
      </c>
      <c r="B45" s="21" t="s">
        <v>622</v>
      </c>
      <c r="C45" s="16" t="s">
        <v>621</v>
      </c>
      <c r="D45" s="18" t="s">
        <v>15</v>
      </c>
      <c r="E45" s="22">
        <v>1000000</v>
      </c>
      <c r="F45" s="23">
        <v>1036.97</v>
      </c>
      <c r="G45" s="24">
        <v>5.7999999999999996E-3</v>
      </c>
    </row>
    <row r="46" spans="1:7" ht="12.95" customHeight="1">
      <c r="A46" s="20" t="s">
        <v>623</v>
      </c>
      <c r="B46" s="21" t="s">
        <v>625</v>
      </c>
      <c r="C46" s="16" t="s">
        <v>624</v>
      </c>
      <c r="D46" s="18" t="s">
        <v>15</v>
      </c>
      <c r="E46" s="22">
        <v>1000000</v>
      </c>
      <c r="F46" s="23">
        <v>1032.3800000000001</v>
      </c>
      <c r="G46" s="24">
        <v>5.7999999999999996E-3</v>
      </c>
    </row>
    <row r="47" spans="1:7" ht="12.95" customHeight="1">
      <c r="A47" s="20" t="s">
        <v>331</v>
      </c>
      <c r="B47" s="21" t="s">
        <v>333</v>
      </c>
      <c r="C47" s="16" t="s">
        <v>332</v>
      </c>
      <c r="D47" s="18" t="s">
        <v>15</v>
      </c>
      <c r="E47" s="22">
        <v>1000000</v>
      </c>
      <c r="F47" s="23">
        <v>1010.73</v>
      </c>
      <c r="G47" s="24">
        <v>5.7000000000000002E-3</v>
      </c>
    </row>
    <row r="48" spans="1:7" ht="12.95" customHeight="1">
      <c r="A48" s="20" t="s">
        <v>626</v>
      </c>
      <c r="B48" s="21" t="s">
        <v>628</v>
      </c>
      <c r="C48" s="16" t="s">
        <v>627</v>
      </c>
      <c r="D48" s="18" t="s">
        <v>15</v>
      </c>
      <c r="E48" s="22">
        <v>800000</v>
      </c>
      <c r="F48" s="23">
        <v>828.36</v>
      </c>
      <c r="G48" s="24">
        <v>4.7000000000000002E-3</v>
      </c>
    </row>
    <row r="49" spans="1:7" ht="12.95" customHeight="1">
      <c r="A49" s="20" t="s">
        <v>629</v>
      </c>
      <c r="B49" s="21" t="s">
        <v>310</v>
      </c>
      <c r="C49" s="16" t="s">
        <v>630</v>
      </c>
      <c r="D49" s="18" t="s">
        <v>15</v>
      </c>
      <c r="E49" s="22">
        <v>500000</v>
      </c>
      <c r="F49" s="23">
        <v>537.54</v>
      </c>
      <c r="G49" s="24">
        <v>3.0000000000000001E-3</v>
      </c>
    </row>
    <row r="50" spans="1:7" ht="12.95" customHeight="1">
      <c r="A50" s="20" t="s">
        <v>631</v>
      </c>
      <c r="B50" s="21" t="s">
        <v>633</v>
      </c>
      <c r="C50" s="16" t="s">
        <v>632</v>
      </c>
      <c r="D50" s="18" t="s">
        <v>15</v>
      </c>
      <c r="E50" s="22">
        <v>500000</v>
      </c>
      <c r="F50" s="23">
        <v>536.15</v>
      </c>
      <c r="G50" s="24">
        <v>3.0000000000000001E-3</v>
      </c>
    </row>
    <row r="51" spans="1:7" ht="12.95" customHeight="1">
      <c r="A51" s="20" t="s">
        <v>634</v>
      </c>
      <c r="B51" s="21" t="s">
        <v>636</v>
      </c>
      <c r="C51" s="16" t="s">
        <v>635</v>
      </c>
      <c r="D51" s="18" t="s">
        <v>15</v>
      </c>
      <c r="E51" s="22">
        <v>500000</v>
      </c>
      <c r="F51" s="23">
        <v>513.54</v>
      </c>
      <c r="G51" s="24">
        <v>2.8999999999999998E-3</v>
      </c>
    </row>
    <row r="52" spans="1:7" ht="12.95" customHeight="1">
      <c r="A52" s="20" t="s">
        <v>637</v>
      </c>
      <c r="B52" s="21" t="s">
        <v>639</v>
      </c>
      <c r="C52" s="16" t="s">
        <v>638</v>
      </c>
      <c r="D52" s="18" t="s">
        <v>15</v>
      </c>
      <c r="E52" s="22">
        <v>500000</v>
      </c>
      <c r="F52" s="23">
        <v>512.92999999999995</v>
      </c>
      <c r="G52" s="24">
        <v>2.8999999999999998E-3</v>
      </c>
    </row>
    <row r="53" spans="1:7" ht="12.95" customHeight="1">
      <c r="A53" s="20" t="s">
        <v>640</v>
      </c>
      <c r="B53" s="21" t="s">
        <v>642</v>
      </c>
      <c r="C53" s="16" t="s">
        <v>641</v>
      </c>
      <c r="D53" s="18" t="s">
        <v>15</v>
      </c>
      <c r="E53" s="22">
        <v>500000</v>
      </c>
      <c r="F53" s="23">
        <v>507.83</v>
      </c>
      <c r="G53" s="24">
        <v>2.8999999999999998E-3</v>
      </c>
    </row>
    <row r="54" spans="1:7" ht="12.95" customHeight="1">
      <c r="A54" s="20" t="s">
        <v>643</v>
      </c>
      <c r="B54" s="21" t="s">
        <v>2906</v>
      </c>
      <c r="C54" s="16" t="s">
        <v>644</v>
      </c>
      <c r="D54" s="18" t="s">
        <v>15</v>
      </c>
      <c r="E54" s="22">
        <v>500000</v>
      </c>
      <c r="F54" s="23">
        <v>502.2</v>
      </c>
      <c r="G54" s="24">
        <v>2.8E-3</v>
      </c>
    </row>
    <row r="55" spans="1:7" ht="12.95" customHeight="1">
      <c r="A55" s="20" t="s">
        <v>12</v>
      </c>
      <c r="B55" s="21" t="s">
        <v>14</v>
      </c>
      <c r="C55" s="16" t="s">
        <v>13</v>
      </c>
      <c r="D55" s="18" t="s">
        <v>15</v>
      </c>
      <c r="E55" s="22">
        <v>500000</v>
      </c>
      <c r="F55" s="23">
        <v>500.57</v>
      </c>
      <c r="G55" s="24">
        <v>2.8E-3</v>
      </c>
    </row>
    <row r="56" spans="1:7" ht="12.95" customHeight="1">
      <c r="A56" s="20" t="s">
        <v>645</v>
      </c>
      <c r="B56" s="21" t="s">
        <v>647</v>
      </c>
      <c r="C56" s="16" t="s">
        <v>646</v>
      </c>
      <c r="D56" s="18" t="s">
        <v>15</v>
      </c>
      <c r="E56" s="22">
        <v>330000</v>
      </c>
      <c r="F56" s="23">
        <v>332.88</v>
      </c>
      <c r="G56" s="24">
        <v>1.9E-3</v>
      </c>
    </row>
    <row r="57" spans="1:7" ht="12.95" customHeight="1">
      <c r="A57" s="20" t="s">
        <v>358</v>
      </c>
      <c r="B57" s="21" t="s">
        <v>360</v>
      </c>
      <c r="C57" s="16" t="s">
        <v>359</v>
      </c>
      <c r="D57" s="18" t="s">
        <v>15</v>
      </c>
      <c r="E57" s="22">
        <v>100000</v>
      </c>
      <c r="F57" s="23">
        <v>102.97</v>
      </c>
      <c r="G57" s="24">
        <v>5.9999999999999995E-4</v>
      </c>
    </row>
    <row r="58" spans="1:7" ht="12.95" customHeight="1">
      <c r="A58" s="9"/>
      <c r="B58" s="17" t="s">
        <v>395</v>
      </c>
      <c r="C58" s="16" t="s">
        <v>2</v>
      </c>
      <c r="D58" s="18" t="s">
        <v>2</v>
      </c>
      <c r="E58" s="18" t="s">
        <v>2</v>
      </c>
      <c r="F58" s="18" t="s">
        <v>2</v>
      </c>
      <c r="G58" s="19" t="s">
        <v>2</v>
      </c>
    </row>
    <row r="59" spans="1:7" ht="12.95" customHeight="1">
      <c r="A59" s="20" t="s">
        <v>648</v>
      </c>
      <c r="B59" s="21" t="s">
        <v>650</v>
      </c>
      <c r="C59" s="16" t="s">
        <v>649</v>
      </c>
      <c r="D59" s="18" t="s">
        <v>15</v>
      </c>
      <c r="E59" s="22">
        <v>2500000</v>
      </c>
      <c r="F59" s="23">
        <v>2882.33</v>
      </c>
      <c r="G59" s="24">
        <v>1.6199999999999999E-2</v>
      </c>
    </row>
    <row r="60" spans="1:7" ht="12.95" customHeight="1">
      <c r="A60" s="9"/>
      <c r="B60" s="26" t="s">
        <v>19</v>
      </c>
      <c r="C60" s="25" t="s">
        <v>2</v>
      </c>
      <c r="D60" s="26" t="s">
        <v>2</v>
      </c>
      <c r="E60" s="26" t="s">
        <v>2</v>
      </c>
      <c r="F60" s="27">
        <v>165005.57</v>
      </c>
      <c r="G60" s="28">
        <v>0.92720000000000002</v>
      </c>
    </row>
    <row r="61" spans="1:7" ht="12.95" customHeight="1">
      <c r="A61" s="9"/>
      <c r="B61" s="17" t="s">
        <v>20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9"/>
      <c r="B62" s="17" t="s">
        <v>11</v>
      </c>
      <c r="C62" s="16" t="s">
        <v>2</v>
      </c>
      <c r="D62" s="18" t="s">
        <v>2</v>
      </c>
      <c r="E62" s="18" t="s">
        <v>2</v>
      </c>
      <c r="F62" s="18" t="s">
        <v>2</v>
      </c>
      <c r="G62" s="19" t="s">
        <v>2</v>
      </c>
    </row>
    <row r="63" spans="1:7" ht="12.95" customHeight="1">
      <c r="A63" s="20" t="s">
        <v>651</v>
      </c>
      <c r="B63" s="21" t="s">
        <v>653</v>
      </c>
      <c r="C63" s="16" t="s">
        <v>652</v>
      </c>
      <c r="D63" s="18" t="s">
        <v>15</v>
      </c>
      <c r="E63" s="22">
        <v>500000</v>
      </c>
      <c r="F63" s="23">
        <v>502.01</v>
      </c>
      <c r="G63" s="24">
        <v>2.8E-3</v>
      </c>
    </row>
    <row r="64" spans="1:7" ht="12.95" customHeight="1">
      <c r="A64" s="9"/>
      <c r="B64" s="26" t="s">
        <v>19</v>
      </c>
      <c r="C64" s="25" t="s">
        <v>2</v>
      </c>
      <c r="D64" s="26" t="s">
        <v>2</v>
      </c>
      <c r="E64" s="26" t="s">
        <v>2</v>
      </c>
      <c r="F64" s="27">
        <v>502.01</v>
      </c>
      <c r="G64" s="28">
        <v>2.8E-3</v>
      </c>
    </row>
    <row r="65" spans="1:7" ht="12.95" customHeight="1">
      <c r="A65" s="9"/>
      <c r="B65" s="34" t="s">
        <v>2837</v>
      </c>
      <c r="C65" s="33" t="s">
        <v>2</v>
      </c>
      <c r="D65" s="35" t="s">
        <v>2</v>
      </c>
      <c r="E65" s="35" t="s">
        <v>2</v>
      </c>
      <c r="F65" s="35" t="s">
        <v>2</v>
      </c>
      <c r="G65" s="36" t="s">
        <v>2</v>
      </c>
    </row>
    <row r="66" spans="1:7" ht="12.95" customHeight="1">
      <c r="A66" s="37"/>
      <c r="B66" s="39" t="s">
        <v>19</v>
      </c>
      <c r="C66" s="38" t="s">
        <v>2</v>
      </c>
      <c r="D66" s="39" t="s">
        <v>2</v>
      </c>
      <c r="E66" s="39" t="s">
        <v>2</v>
      </c>
      <c r="F66" s="40" t="s">
        <v>21</v>
      </c>
      <c r="G66" s="41" t="s">
        <v>21</v>
      </c>
    </row>
    <row r="67" spans="1:7" ht="12.95" customHeight="1">
      <c r="A67" s="9"/>
      <c r="B67" s="26" t="s">
        <v>22</v>
      </c>
      <c r="C67" s="32" t="s">
        <v>2</v>
      </c>
      <c r="D67" s="29" t="s">
        <v>2</v>
      </c>
      <c r="E67" s="42" t="s">
        <v>2</v>
      </c>
      <c r="F67" s="43">
        <v>165507.57999999999</v>
      </c>
      <c r="G67" s="44">
        <v>0.93</v>
      </c>
    </row>
    <row r="68" spans="1:7" ht="12.95" customHeight="1">
      <c r="A68" s="9"/>
      <c r="B68" s="17" t="s">
        <v>23</v>
      </c>
      <c r="C68" s="16" t="s">
        <v>2</v>
      </c>
      <c r="D68" s="18" t="s">
        <v>2</v>
      </c>
      <c r="E68" s="18" t="s">
        <v>2</v>
      </c>
      <c r="F68" s="18" t="s">
        <v>2</v>
      </c>
      <c r="G68" s="19" t="s">
        <v>2</v>
      </c>
    </row>
    <row r="69" spans="1:7" ht="12.95" customHeight="1">
      <c r="A69" s="9"/>
      <c r="B69" s="17" t="s">
        <v>41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20" t="s">
        <v>654</v>
      </c>
      <c r="B70" s="21" t="s">
        <v>656</v>
      </c>
      <c r="C70" s="16" t="s">
        <v>655</v>
      </c>
      <c r="D70" s="18" t="s">
        <v>32</v>
      </c>
      <c r="E70" s="22">
        <v>100000</v>
      </c>
      <c r="F70" s="23">
        <v>97.29</v>
      </c>
      <c r="G70" s="24">
        <v>5.0000000000000001E-4</v>
      </c>
    </row>
    <row r="71" spans="1:7" ht="12.95" customHeight="1">
      <c r="A71" s="9"/>
      <c r="B71" s="17" t="s">
        <v>420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10" t="s">
        <v>2</v>
      </c>
      <c r="B72" s="21" t="s">
        <v>421</v>
      </c>
      <c r="C72" s="16" t="s">
        <v>2</v>
      </c>
      <c r="D72" s="18" t="s">
        <v>2</v>
      </c>
      <c r="E72" s="46" t="s">
        <v>2</v>
      </c>
      <c r="F72" s="23">
        <v>3581.08</v>
      </c>
      <c r="G72" s="24">
        <v>2.01E-2</v>
      </c>
    </row>
    <row r="73" spans="1:7" ht="12.95" customHeight="1">
      <c r="A73" s="9"/>
      <c r="B73" s="26" t="s">
        <v>22</v>
      </c>
      <c r="C73" s="32" t="s">
        <v>2</v>
      </c>
      <c r="D73" s="29" t="s">
        <v>2</v>
      </c>
      <c r="E73" s="42" t="s">
        <v>2</v>
      </c>
      <c r="F73" s="43">
        <v>3678.37</v>
      </c>
      <c r="G73" s="44">
        <v>2.06E-2</v>
      </c>
    </row>
    <row r="74" spans="1:7" ht="12.95" customHeight="1">
      <c r="A74" s="9"/>
      <c r="B74" s="26" t="s">
        <v>170</v>
      </c>
      <c r="C74" s="32" t="s">
        <v>2</v>
      </c>
      <c r="D74" s="29" t="s">
        <v>2</v>
      </c>
      <c r="E74" s="18" t="s">
        <v>2</v>
      </c>
      <c r="F74" s="43">
        <v>8797.94</v>
      </c>
      <c r="G74" s="44">
        <v>4.9399999999999999E-2</v>
      </c>
    </row>
    <row r="75" spans="1:7" ht="12.95" customHeight="1" thickBot="1">
      <c r="A75" s="9"/>
      <c r="B75" s="48" t="s">
        <v>171</v>
      </c>
      <c r="C75" s="47" t="s">
        <v>2</v>
      </c>
      <c r="D75" s="49" t="s">
        <v>2</v>
      </c>
      <c r="E75" s="49" t="s">
        <v>2</v>
      </c>
      <c r="F75" s="50">
        <v>177983.8932816</v>
      </c>
      <c r="G75" s="51">
        <v>1</v>
      </c>
    </row>
    <row r="76" spans="1:7" ht="12.95" customHeight="1">
      <c r="A76" s="9"/>
      <c r="B76" s="10" t="s">
        <v>2</v>
      </c>
      <c r="C76" s="9"/>
      <c r="D76" s="9"/>
      <c r="E76" s="9"/>
      <c r="F76" s="9"/>
      <c r="G76" s="9"/>
    </row>
    <row r="77" spans="1:7" ht="12.95" customHeight="1">
      <c r="A77" s="9"/>
      <c r="B77" s="52" t="s">
        <v>2</v>
      </c>
      <c r="C77" s="9"/>
      <c r="D77" s="9"/>
      <c r="E77" s="9"/>
      <c r="F77" s="9"/>
      <c r="G77" s="9"/>
    </row>
    <row r="78" spans="1:7" ht="12.95" customHeight="1">
      <c r="A78" s="9"/>
      <c r="B78" s="52" t="s">
        <v>172</v>
      </c>
      <c r="C78" s="9"/>
      <c r="D78" s="9"/>
      <c r="E78" s="9"/>
      <c r="F78" s="9"/>
      <c r="G78" s="9"/>
    </row>
    <row r="79" spans="1:7" ht="12.95" customHeight="1">
      <c r="A79" s="9"/>
      <c r="B79" s="52" t="s">
        <v>2</v>
      </c>
      <c r="C79" s="9"/>
      <c r="D79" s="9"/>
      <c r="E79" s="9"/>
      <c r="F79" s="9"/>
      <c r="G79" s="9"/>
    </row>
    <row r="80" spans="1:7" ht="26.1" customHeight="1">
      <c r="A80" s="9"/>
      <c r="B80" s="62"/>
      <c r="C80" s="9"/>
      <c r="E80" s="9"/>
      <c r="F80" s="9"/>
      <c r="G80" s="9"/>
    </row>
    <row r="81" spans="1:7" ht="12.95" customHeight="1">
      <c r="A81" s="9"/>
      <c r="B81" s="52" t="s">
        <v>2</v>
      </c>
      <c r="C81" s="9"/>
      <c r="D81" s="9"/>
      <c r="E81" s="9"/>
      <c r="F81" s="9"/>
      <c r="G8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127"/>
  <sheetViews>
    <sheetView showGridLines="0" zoomScaleNormal="100" workbookViewId="0"/>
  </sheetViews>
  <sheetFormatPr defaultRowHeight="12.75"/>
  <cols>
    <col min="1" max="1" width="12.2851562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Dynamic Equity Fund (IDFC DEF)</v>
      </c>
      <c r="C4" s="79"/>
      <c r="D4" s="79"/>
      <c r="E4" s="79"/>
      <c r="F4" s="79"/>
      <c r="G4" s="79"/>
    </row>
    <row r="5" spans="1:7" s="8" customFormat="1" ht="15.95" customHeight="1">
      <c r="A5" s="63" t="s">
        <v>2448</v>
      </c>
      <c r="B5" s="64" t="s">
        <v>2875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1001</v>
      </c>
      <c r="B11" s="21" t="s">
        <v>1003</v>
      </c>
      <c r="C11" s="16" t="s">
        <v>1002</v>
      </c>
      <c r="D11" s="18" t="s">
        <v>1004</v>
      </c>
      <c r="E11" s="22">
        <v>627000</v>
      </c>
      <c r="F11" s="23">
        <v>1591.64</v>
      </c>
      <c r="G11" s="24">
        <v>4.8300000000000003E-2</v>
      </c>
    </row>
    <row r="12" spans="1:7" ht="12.95" customHeight="1">
      <c r="A12" s="20" t="s">
        <v>1009</v>
      </c>
      <c r="B12" s="21" t="s">
        <v>1011</v>
      </c>
      <c r="C12" s="16" t="s">
        <v>1010</v>
      </c>
      <c r="D12" s="18" t="s">
        <v>1004</v>
      </c>
      <c r="E12" s="22">
        <v>406250</v>
      </c>
      <c r="F12" s="23">
        <v>1123.69</v>
      </c>
      <c r="G12" s="24">
        <v>3.4099999999999998E-2</v>
      </c>
    </row>
    <row r="13" spans="1:7" ht="12.95" customHeight="1">
      <c r="A13" s="20" t="s">
        <v>1826</v>
      </c>
      <c r="B13" s="21" t="s">
        <v>162</v>
      </c>
      <c r="C13" s="16" t="s">
        <v>1827</v>
      </c>
      <c r="D13" s="18" t="s">
        <v>1004</v>
      </c>
      <c r="E13" s="22">
        <v>60000</v>
      </c>
      <c r="F13" s="23">
        <v>1083.42</v>
      </c>
      <c r="G13" s="24">
        <v>3.2899999999999999E-2</v>
      </c>
    </row>
    <row r="14" spans="1:7" ht="12.95" customHeight="1">
      <c r="A14" s="20" t="s">
        <v>1060</v>
      </c>
      <c r="B14" s="21" t="s">
        <v>1062</v>
      </c>
      <c r="C14" s="16" t="s">
        <v>1061</v>
      </c>
      <c r="D14" s="18" t="s">
        <v>1040</v>
      </c>
      <c r="E14" s="22">
        <v>11400</v>
      </c>
      <c r="F14" s="23">
        <v>909.51</v>
      </c>
      <c r="G14" s="24">
        <v>2.76E-2</v>
      </c>
    </row>
    <row r="15" spans="1:7" ht="12.95" customHeight="1">
      <c r="A15" s="20" t="s">
        <v>1070</v>
      </c>
      <c r="B15" s="21" t="s">
        <v>1072</v>
      </c>
      <c r="C15" s="16" t="s">
        <v>1071</v>
      </c>
      <c r="D15" s="18" t="s">
        <v>1073</v>
      </c>
      <c r="E15" s="22">
        <v>101000</v>
      </c>
      <c r="F15" s="23">
        <v>788.71</v>
      </c>
      <c r="G15" s="24">
        <v>2.3900000000000001E-2</v>
      </c>
    </row>
    <row r="16" spans="1:7" ht="12.95" customHeight="1">
      <c r="A16" s="20" t="s">
        <v>1161</v>
      </c>
      <c r="B16" s="21" t="s">
        <v>1163</v>
      </c>
      <c r="C16" s="16" t="s">
        <v>1162</v>
      </c>
      <c r="D16" s="18" t="s">
        <v>1019</v>
      </c>
      <c r="E16" s="22">
        <v>49600</v>
      </c>
      <c r="F16" s="23">
        <v>598.54999999999995</v>
      </c>
      <c r="G16" s="24">
        <v>1.8100000000000002E-2</v>
      </c>
    </row>
    <row r="17" spans="1:7" ht="12.95" customHeight="1">
      <c r="A17" s="20" t="s">
        <v>1828</v>
      </c>
      <c r="B17" s="21" t="s">
        <v>1760</v>
      </c>
      <c r="C17" s="16" t="s">
        <v>1829</v>
      </c>
      <c r="D17" s="18" t="s">
        <v>1004</v>
      </c>
      <c r="E17" s="22">
        <v>34000</v>
      </c>
      <c r="F17" s="23">
        <v>571.95000000000005</v>
      </c>
      <c r="G17" s="24">
        <v>1.7299999999999999E-2</v>
      </c>
    </row>
    <row r="18" spans="1:7" ht="12.95" customHeight="1">
      <c r="A18" s="20" t="s">
        <v>1023</v>
      </c>
      <c r="B18" s="21" t="s">
        <v>1025</v>
      </c>
      <c r="C18" s="16" t="s">
        <v>1024</v>
      </c>
      <c r="D18" s="18" t="s">
        <v>1004</v>
      </c>
      <c r="E18" s="22">
        <v>55000</v>
      </c>
      <c r="F18" s="23">
        <v>551.24</v>
      </c>
      <c r="G18" s="24">
        <v>1.67E-2</v>
      </c>
    </row>
    <row r="19" spans="1:7" ht="12.95" customHeight="1">
      <c r="A19" s="20" t="s">
        <v>1940</v>
      </c>
      <c r="B19" s="21" t="s">
        <v>1942</v>
      </c>
      <c r="C19" s="16" t="s">
        <v>1941</v>
      </c>
      <c r="D19" s="18" t="s">
        <v>1015</v>
      </c>
      <c r="E19" s="22">
        <v>40000</v>
      </c>
      <c r="F19" s="23">
        <v>469.56</v>
      </c>
      <c r="G19" s="24">
        <v>1.4200000000000001E-2</v>
      </c>
    </row>
    <row r="20" spans="1:7" ht="12.95" customHeight="1">
      <c r="A20" s="20" t="s">
        <v>1119</v>
      </c>
      <c r="B20" s="21" t="s">
        <v>1121</v>
      </c>
      <c r="C20" s="16" t="s">
        <v>1120</v>
      </c>
      <c r="D20" s="18" t="s">
        <v>1015</v>
      </c>
      <c r="E20" s="22">
        <v>180000</v>
      </c>
      <c r="F20" s="23">
        <v>464.94</v>
      </c>
      <c r="G20" s="24">
        <v>1.41E-2</v>
      </c>
    </row>
    <row r="21" spans="1:7" ht="12.95" customHeight="1">
      <c r="A21" s="20" t="s">
        <v>1937</v>
      </c>
      <c r="B21" s="21" t="s">
        <v>1939</v>
      </c>
      <c r="C21" s="16" t="s">
        <v>1938</v>
      </c>
      <c r="D21" s="18" t="s">
        <v>1019</v>
      </c>
      <c r="E21" s="22">
        <v>25000</v>
      </c>
      <c r="F21" s="23">
        <v>459.51</v>
      </c>
      <c r="G21" s="24">
        <v>1.3899999999999999E-2</v>
      </c>
    </row>
    <row r="22" spans="1:7" ht="12.95" customHeight="1">
      <c r="A22" s="20" t="s">
        <v>1215</v>
      </c>
      <c r="B22" s="21" t="s">
        <v>1217</v>
      </c>
      <c r="C22" s="16" t="s">
        <v>1216</v>
      </c>
      <c r="D22" s="18" t="s">
        <v>1179</v>
      </c>
      <c r="E22" s="22">
        <v>40000</v>
      </c>
      <c r="F22" s="23">
        <v>456.82</v>
      </c>
      <c r="G22" s="24">
        <v>1.3899999999999999E-2</v>
      </c>
    </row>
    <row r="23" spans="1:7" ht="12.95" customHeight="1">
      <c r="A23" s="20" t="s">
        <v>993</v>
      </c>
      <c r="B23" s="21" t="s">
        <v>995</v>
      </c>
      <c r="C23" s="16" t="s">
        <v>994</v>
      </c>
      <c r="D23" s="18" t="s">
        <v>996</v>
      </c>
      <c r="E23" s="22">
        <v>50000</v>
      </c>
      <c r="F23" s="23">
        <v>449.95</v>
      </c>
      <c r="G23" s="24">
        <v>1.3599999999999999E-2</v>
      </c>
    </row>
    <row r="24" spans="1:7" ht="12.95" customHeight="1">
      <c r="A24" s="20" t="s">
        <v>1314</v>
      </c>
      <c r="B24" s="21" t="s">
        <v>1316</v>
      </c>
      <c r="C24" s="16" t="s">
        <v>1315</v>
      </c>
      <c r="D24" s="18" t="s">
        <v>1029</v>
      </c>
      <c r="E24" s="22">
        <v>255330</v>
      </c>
      <c r="F24" s="23">
        <v>427.55</v>
      </c>
      <c r="G24" s="24">
        <v>1.2999999999999999E-2</v>
      </c>
    </row>
    <row r="25" spans="1:7" ht="12.95" customHeight="1">
      <c r="A25" s="20" t="s">
        <v>1115</v>
      </c>
      <c r="B25" s="21" t="s">
        <v>1117</v>
      </c>
      <c r="C25" s="16" t="s">
        <v>1116</v>
      </c>
      <c r="D25" s="18" t="s">
        <v>1118</v>
      </c>
      <c r="E25" s="22">
        <v>247500</v>
      </c>
      <c r="F25" s="23">
        <v>423.1</v>
      </c>
      <c r="G25" s="24">
        <v>1.2800000000000001E-2</v>
      </c>
    </row>
    <row r="26" spans="1:7" ht="12.95" customHeight="1">
      <c r="A26" s="20" t="s">
        <v>1037</v>
      </c>
      <c r="B26" s="21" t="s">
        <v>1039</v>
      </c>
      <c r="C26" s="16" t="s">
        <v>1038</v>
      </c>
      <c r="D26" s="18" t="s">
        <v>1040</v>
      </c>
      <c r="E26" s="22">
        <v>11000</v>
      </c>
      <c r="F26" s="23">
        <v>415.2</v>
      </c>
      <c r="G26" s="24">
        <v>1.26E-2</v>
      </c>
    </row>
    <row r="27" spans="1:7" ht="12.95" customHeight="1">
      <c r="A27" s="20" t="s">
        <v>2449</v>
      </c>
      <c r="B27" s="21" t="s">
        <v>2451</v>
      </c>
      <c r="C27" s="16" t="s">
        <v>2450</v>
      </c>
      <c r="D27" s="18" t="s">
        <v>1004</v>
      </c>
      <c r="E27" s="22">
        <v>65000</v>
      </c>
      <c r="F27" s="23">
        <v>369.59</v>
      </c>
      <c r="G27" s="24">
        <v>1.12E-2</v>
      </c>
    </row>
    <row r="28" spans="1:7" ht="12.95" customHeight="1">
      <c r="A28" s="20" t="s">
        <v>1005</v>
      </c>
      <c r="B28" s="21" t="s">
        <v>1007</v>
      </c>
      <c r="C28" s="16" t="s">
        <v>1006</v>
      </c>
      <c r="D28" s="18" t="s">
        <v>1008</v>
      </c>
      <c r="E28" s="22">
        <v>145000</v>
      </c>
      <c r="F28" s="23">
        <v>360.25</v>
      </c>
      <c r="G28" s="24">
        <v>1.09E-2</v>
      </c>
    </row>
    <row r="29" spans="1:7" ht="12.95" customHeight="1">
      <c r="A29" s="20" t="s">
        <v>1834</v>
      </c>
      <c r="B29" s="21" t="s">
        <v>165</v>
      </c>
      <c r="C29" s="16" t="s">
        <v>1835</v>
      </c>
      <c r="D29" s="18" t="s">
        <v>1004</v>
      </c>
      <c r="E29" s="22">
        <v>70000</v>
      </c>
      <c r="F29" s="23">
        <v>354.87</v>
      </c>
      <c r="G29" s="24">
        <v>1.0800000000000001E-2</v>
      </c>
    </row>
    <row r="30" spans="1:7" ht="12.95" customHeight="1">
      <c r="A30" s="20" t="s">
        <v>1355</v>
      </c>
      <c r="B30" s="21" t="s">
        <v>1357</v>
      </c>
      <c r="C30" s="16" t="s">
        <v>1356</v>
      </c>
      <c r="D30" s="18" t="s">
        <v>1033</v>
      </c>
      <c r="E30" s="22">
        <v>130000</v>
      </c>
      <c r="F30" s="23">
        <v>346.39</v>
      </c>
      <c r="G30" s="24">
        <v>1.0500000000000001E-2</v>
      </c>
    </row>
    <row r="31" spans="1:7" ht="12.95" customHeight="1">
      <c r="A31" s="20" t="s">
        <v>997</v>
      </c>
      <c r="B31" s="21" t="s">
        <v>999</v>
      </c>
      <c r="C31" s="16" t="s">
        <v>998</v>
      </c>
      <c r="D31" s="18" t="s">
        <v>1000</v>
      </c>
      <c r="E31" s="22">
        <v>50000</v>
      </c>
      <c r="F31" s="23">
        <v>345.83</v>
      </c>
      <c r="G31" s="24">
        <v>1.0500000000000001E-2</v>
      </c>
    </row>
    <row r="32" spans="1:7" ht="12.95" customHeight="1">
      <c r="A32" s="20" t="s">
        <v>1900</v>
      </c>
      <c r="B32" s="21" t="s">
        <v>1902</v>
      </c>
      <c r="C32" s="16" t="s">
        <v>1901</v>
      </c>
      <c r="D32" s="18" t="s">
        <v>1019</v>
      </c>
      <c r="E32" s="22">
        <v>23000</v>
      </c>
      <c r="F32" s="23">
        <v>340.86</v>
      </c>
      <c r="G32" s="24">
        <v>1.03E-2</v>
      </c>
    </row>
    <row r="33" spans="1:7" ht="12.95" customHeight="1">
      <c r="A33" s="20" t="s">
        <v>1845</v>
      </c>
      <c r="B33" s="21" t="s">
        <v>1847</v>
      </c>
      <c r="C33" s="16" t="s">
        <v>1846</v>
      </c>
      <c r="D33" s="18" t="s">
        <v>1132</v>
      </c>
      <c r="E33" s="22">
        <v>40000</v>
      </c>
      <c r="F33" s="23">
        <v>331.3</v>
      </c>
      <c r="G33" s="24">
        <v>0.01</v>
      </c>
    </row>
    <row r="34" spans="1:7" ht="12.95" customHeight="1">
      <c r="A34" s="20" t="s">
        <v>1183</v>
      </c>
      <c r="B34" s="21" t="s">
        <v>1185</v>
      </c>
      <c r="C34" s="16" t="s">
        <v>1184</v>
      </c>
      <c r="D34" s="18" t="s">
        <v>1000</v>
      </c>
      <c r="E34" s="22">
        <v>70000</v>
      </c>
      <c r="F34" s="23">
        <v>329.25</v>
      </c>
      <c r="G34" s="24">
        <v>0.01</v>
      </c>
    </row>
    <row r="35" spans="1:7" ht="12.95" customHeight="1">
      <c r="A35" s="20" t="s">
        <v>1230</v>
      </c>
      <c r="B35" s="21" t="s">
        <v>1232</v>
      </c>
      <c r="C35" s="16" t="s">
        <v>1231</v>
      </c>
      <c r="D35" s="18" t="s">
        <v>1132</v>
      </c>
      <c r="E35" s="22">
        <v>130000</v>
      </c>
      <c r="F35" s="23">
        <v>319.48</v>
      </c>
      <c r="G35" s="24">
        <v>9.7000000000000003E-3</v>
      </c>
    </row>
    <row r="36" spans="1:7" ht="12.95" customHeight="1">
      <c r="A36" s="20" t="s">
        <v>1206</v>
      </c>
      <c r="B36" s="21" t="s">
        <v>1208</v>
      </c>
      <c r="C36" s="16" t="s">
        <v>1207</v>
      </c>
      <c r="D36" s="18" t="s">
        <v>1019</v>
      </c>
      <c r="E36" s="22">
        <v>18000</v>
      </c>
      <c r="F36" s="23">
        <v>313.58999999999997</v>
      </c>
      <c r="G36" s="24">
        <v>9.4999999999999998E-3</v>
      </c>
    </row>
    <row r="37" spans="1:7" ht="12.95" customHeight="1">
      <c r="A37" s="20" t="s">
        <v>1395</v>
      </c>
      <c r="B37" s="21" t="s">
        <v>1397</v>
      </c>
      <c r="C37" s="16" t="s">
        <v>1396</v>
      </c>
      <c r="D37" s="18" t="s">
        <v>1040</v>
      </c>
      <c r="E37" s="22">
        <v>25000</v>
      </c>
      <c r="F37" s="23">
        <v>313.56</v>
      </c>
      <c r="G37" s="24">
        <v>9.4999999999999998E-3</v>
      </c>
    </row>
    <row r="38" spans="1:7" ht="12.95" customHeight="1">
      <c r="A38" s="20" t="s">
        <v>1067</v>
      </c>
      <c r="B38" s="21" t="s">
        <v>1069</v>
      </c>
      <c r="C38" s="16" t="s">
        <v>1068</v>
      </c>
      <c r="D38" s="18" t="s">
        <v>1040</v>
      </c>
      <c r="E38" s="22">
        <v>136500</v>
      </c>
      <c r="F38" s="23">
        <v>303.44</v>
      </c>
      <c r="G38" s="24">
        <v>9.1999999999999998E-3</v>
      </c>
    </row>
    <row r="39" spans="1:7" ht="12.95" customHeight="1">
      <c r="A39" s="20" t="s">
        <v>2116</v>
      </c>
      <c r="B39" s="21" t="s">
        <v>2118</v>
      </c>
      <c r="C39" s="16" t="s">
        <v>2117</v>
      </c>
      <c r="D39" s="18" t="s">
        <v>1019</v>
      </c>
      <c r="E39" s="22">
        <v>42861</v>
      </c>
      <c r="F39" s="23">
        <v>300.02999999999997</v>
      </c>
      <c r="G39" s="24">
        <v>9.1000000000000004E-3</v>
      </c>
    </row>
    <row r="40" spans="1:7" ht="12.95" customHeight="1">
      <c r="A40" s="20" t="s">
        <v>1139</v>
      </c>
      <c r="B40" s="21" t="s">
        <v>1141</v>
      </c>
      <c r="C40" s="16" t="s">
        <v>1140</v>
      </c>
      <c r="D40" s="18" t="s">
        <v>1073</v>
      </c>
      <c r="E40" s="22">
        <v>70000</v>
      </c>
      <c r="F40" s="23">
        <v>280.35000000000002</v>
      </c>
      <c r="G40" s="24">
        <v>8.5000000000000006E-3</v>
      </c>
    </row>
    <row r="41" spans="1:7" ht="12.95" customHeight="1">
      <c r="A41" s="20" t="s">
        <v>1361</v>
      </c>
      <c r="B41" s="21" t="s">
        <v>1363</v>
      </c>
      <c r="C41" s="16" t="s">
        <v>1362</v>
      </c>
      <c r="D41" s="18" t="s">
        <v>1087</v>
      </c>
      <c r="E41" s="22">
        <v>65000</v>
      </c>
      <c r="F41" s="23">
        <v>272.38</v>
      </c>
      <c r="G41" s="24">
        <v>8.3000000000000001E-3</v>
      </c>
    </row>
    <row r="42" spans="1:7" ht="12.95" customHeight="1">
      <c r="A42" s="20" t="s">
        <v>1142</v>
      </c>
      <c r="B42" s="21" t="s">
        <v>1144</v>
      </c>
      <c r="C42" s="16" t="s">
        <v>1143</v>
      </c>
      <c r="D42" s="18" t="s">
        <v>1004</v>
      </c>
      <c r="E42" s="22">
        <v>52000</v>
      </c>
      <c r="F42" s="23">
        <v>264.76</v>
      </c>
      <c r="G42" s="24">
        <v>8.0000000000000002E-3</v>
      </c>
    </row>
    <row r="43" spans="1:7" ht="12.95" customHeight="1">
      <c r="A43" s="20" t="s">
        <v>1830</v>
      </c>
      <c r="B43" s="21" t="s">
        <v>1832</v>
      </c>
      <c r="C43" s="16" t="s">
        <v>1831</v>
      </c>
      <c r="D43" s="18" t="s">
        <v>1833</v>
      </c>
      <c r="E43" s="22">
        <v>50000</v>
      </c>
      <c r="F43" s="23">
        <v>263.25</v>
      </c>
      <c r="G43" s="24">
        <v>8.0000000000000002E-3</v>
      </c>
    </row>
    <row r="44" spans="1:7" ht="12.95" customHeight="1">
      <c r="A44" s="20" t="s">
        <v>1054</v>
      </c>
      <c r="B44" s="21" t="s">
        <v>1056</v>
      </c>
      <c r="C44" s="16" t="s">
        <v>1055</v>
      </c>
      <c r="D44" s="18" t="s">
        <v>1040</v>
      </c>
      <c r="E44" s="22">
        <v>64500</v>
      </c>
      <c r="F44" s="23">
        <v>258.97000000000003</v>
      </c>
      <c r="G44" s="24">
        <v>7.9000000000000008E-3</v>
      </c>
    </row>
    <row r="45" spans="1:7" ht="12.95" customHeight="1">
      <c r="A45" s="20" t="s">
        <v>2452</v>
      </c>
      <c r="B45" s="21" t="s">
        <v>2454</v>
      </c>
      <c r="C45" s="16" t="s">
        <v>2453</v>
      </c>
      <c r="D45" s="18" t="s">
        <v>1015</v>
      </c>
      <c r="E45" s="22">
        <v>3500</v>
      </c>
      <c r="F45" s="23">
        <v>252.58</v>
      </c>
      <c r="G45" s="24">
        <v>7.7000000000000002E-3</v>
      </c>
    </row>
    <row r="46" spans="1:7" ht="12.95" customHeight="1">
      <c r="A46" s="20" t="s">
        <v>1836</v>
      </c>
      <c r="B46" s="21" t="s">
        <v>1838</v>
      </c>
      <c r="C46" s="16" t="s">
        <v>1837</v>
      </c>
      <c r="D46" s="18" t="s">
        <v>1132</v>
      </c>
      <c r="E46" s="22">
        <v>400</v>
      </c>
      <c r="F46" s="23">
        <v>252.02</v>
      </c>
      <c r="G46" s="24">
        <v>7.6E-3</v>
      </c>
    </row>
    <row r="47" spans="1:7" ht="12.95" customHeight="1">
      <c r="A47" s="20" t="s">
        <v>1349</v>
      </c>
      <c r="B47" s="21" t="s">
        <v>1351</v>
      </c>
      <c r="C47" s="16" t="s">
        <v>1350</v>
      </c>
      <c r="D47" s="18" t="s">
        <v>1205</v>
      </c>
      <c r="E47" s="22">
        <v>154000</v>
      </c>
      <c r="F47" s="23">
        <v>250.71</v>
      </c>
      <c r="G47" s="24">
        <v>7.6E-3</v>
      </c>
    </row>
    <row r="48" spans="1:7" ht="12.95" customHeight="1">
      <c r="A48" s="20" t="s">
        <v>1943</v>
      </c>
      <c r="B48" s="21" t="s">
        <v>1945</v>
      </c>
      <c r="C48" s="16" t="s">
        <v>1944</v>
      </c>
      <c r="D48" s="18" t="s">
        <v>1040</v>
      </c>
      <c r="E48" s="22">
        <v>800</v>
      </c>
      <c r="F48" s="23">
        <v>249.71</v>
      </c>
      <c r="G48" s="24">
        <v>7.6E-3</v>
      </c>
    </row>
    <row r="49" spans="1:7" ht="12.95" customHeight="1">
      <c r="A49" s="20" t="s">
        <v>1993</v>
      </c>
      <c r="B49" s="21" t="s">
        <v>1995</v>
      </c>
      <c r="C49" s="16" t="s">
        <v>1994</v>
      </c>
      <c r="D49" s="18" t="s">
        <v>1996</v>
      </c>
      <c r="E49" s="22">
        <v>30554</v>
      </c>
      <c r="F49" s="23">
        <v>244.31</v>
      </c>
      <c r="G49" s="24">
        <v>7.4000000000000003E-3</v>
      </c>
    </row>
    <row r="50" spans="1:7" ht="12.95" customHeight="1">
      <c r="A50" s="20" t="s">
        <v>1370</v>
      </c>
      <c r="B50" s="21" t="s">
        <v>1372</v>
      </c>
      <c r="C50" s="16" t="s">
        <v>1371</v>
      </c>
      <c r="D50" s="18" t="s">
        <v>1087</v>
      </c>
      <c r="E50" s="22">
        <v>100000</v>
      </c>
      <c r="F50" s="23">
        <v>231.2</v>
      </c>
      <c r="G50" s="24">
        <v>7.0000000000000001E-3</v>
      </c>
    </row>
    <row r="51" spans="1:7" ht="12.95" customHeight="1">
      <c r="A51" s="20" t="s">
        <v>1145</v>
      </c>
      <c r="B51" s="21" t="s">
        <v>1147</v>
      </c>
      <c r="C51" s="16" t="s">
        <v>1146</v>
      </c>
      <c r="D51" s="18" t="s">
        <v>1073</v>
      </c>
      <c r="E51" s="22">
        <v>45000</v>
      </c>
      <c r="F51" s="23">
        <v>212.09</v>
      </c>
      <c r="G51" s="24">
        <v>6.4000000000000003E-3</v>
      </c>
    </row>
    <row r="52" spans="1:7" ht="12.95" customHeight="1">
      <c r="A52" s="20" t="s">
        <v>1851</v>
      </c>
      <c r="B52" s="21" t="s">
        <v>1853</v>
      </c>
      <c r="C52" s="16" t="s">
        <v>1852</v>
      </c>
      <c r="D52" s="18" t="s">
        <v>1029</v>
      </c>
      <c r="E52" s="22">
        <v>170000</v>
      </c>
      <c r="F52" s="23">
        <v>210.89</v>
      </c>
      <c r="G52" s="24">
        <v>6.4000000000000003E-3</v>
      </c>
    </row>
    <row r="53" spans="1:7" ht="12.95" customHeight="1">
      <c r="A53" s="20" t="s">
        <v>2455</v>
      </c>
      <c r="B53" s="21" t="s">
        <v>2457</v>
      </c>
      <c r="C53" s="16" t="s">
        <v>2456</v>
      </c>
      <c r="D53" s="18" t="s">
        <v>1132</v>
      </c>
      <c r="E53" s="22">
        <v>65000</v>
      </c>
      <c r="F53" s="23">
        <v>204.26</v>
      </c>
      <c r="G53" s="24">
        <v>6.1999999999999998E-3</v>
      </c>
    </row>
    <row r="54" spans="1:7" ht="12.95" customHeight="1">
      <c r="A54" s="20" t="s">
        <v>1976</v>
      </c>
      <c r="B54" s="21" t="s">
        <v>2938</v>
      </c>
      <c r="C54" s="16" t="s">
        <v>1977</v>
      </c>
      <c r="D54" s="18" t="s">
        <v>1015</v>
      </c>
      <c r="E54" s="22">
        <v>21510</v>
      </c>
      <c r="F54" s="23">
        <v>201.76</v>
      </c>
      <c r="G54" s="24">
        <v>6.1000000000000004E-3</v>
      </c>
    </row>
    <row r="55" spans="1:7" ht="12.95" customHeight="1">
      <c r="A55" s="20" t="s">
        <v>1897</v>
      </c>
      <c r="B55" s="21" t="s">
        <v>1899</v>
      </c>
      <c r="C55" s="16" t="s">
        <v>1898</v>
      </c>
      <c r="D55" s="18" t="s">
        <v>1019</v>
      </c>
      <c r="E55" s="22">
        <v>115000</v>
      </c>
      <c r="F55" s="23">
        <v>195.85</v>
      </c>
      <c r="G55" s="24">
        <v>5.8999999999999999E-3</v>
      </c>
    </row>
    <row r="56" spans="1:7" ht="12.95" customHeight="1">
      <c r="A56" s="20" t="s">
        <v>1154</v>
      </c>
      <c r="B56" s="21" t="s">
        <v>1156</v>
      </c>
      <c r="C56" s="16" t="s">
        <v>1155</v>
      </c>
      <c r="D56" s="18" t="s">
        <v>1029</v>
      </c>
      <c r="E56" s="22">
        <v>90000</v>
      </c>
      <c r="F56" s="23">
        <v>189.9</v>
      </c>
      <c r="G56" s="24">
        <v>5.7999999999999996E-3</v>
      </c>
    </row>
    <row r="57" spans="1:7" ht="12.95" customHeight="1">
      <c r="A57" s="20" t="s">
        <v>1034</v>
      </c>
      <c r="B57" s="21" t="s">
        <v>1036</v>
      </c>
      <c r="C57" s="16" t="s">
        <v>1035</v>
      </c>
      <c r="D57" s="18" t="s">
        <v>1004</v>
      </c>
      <c r="E57" s="22">
        <v>160000</v>
      </c>
      <c r="F57" s="23">
        <v>180.24</v>
      </c>
      <c r="G57" s="24">
        <v>5.4999999999999997E-3</v>
      </c>
    </row>
    <row r="58" spans="1:7" ht="12.95" customHeight="1">
      <c r="A58" s="20" t="s">
        <v>1431</v>
      </c>
      <c r="B58" s="21" t="s">
        <v>1433</v>
      </c>
      <c r="C58" s="16" t="s">
        <v>1432</v>
      </c>
      <c r="D58" s="18" t="s">
        <v>1106</v>
      </c>
      <c r="E58" s="22">
        <v>70000</v>
      </c>
      <c r="F58" s="23">
        <v>168.42</v>
      </c>
      <c r="G58" s="24">
        <v>5.1000000000000004E-3</v>
      </c>
    </row>
    <row r="59" spans="1:7" ht="12.95" customHeight="1">
      <c r="A59" s="20" t="s">
        <v>1885</v>
      </c>
      <c r="B59" s="21" t="s">
        <v>1887</v>
      </c>
      <c r="C59" s="16" t="s">
        <v>1886</v>
      </c>
      <c r="D59" s="18" t="s">
        <v>996</v>
      </c>
      <c r="E59" s="22">
        <v>55000</v>
      </c>
      <c r="F59" s="23">
        <v>156.69999999999999</v>
      </c>
      <c r="G59" s="24">
        <v>4.7999999999999996E-3</v>
      </c>
    </row>
    <row r="60" spans="1:7" ht="12.95" customHeight="1">
      <c r="A60" s="20" t="s">
        <v>1879</v>
      </c>
      <c r="B60" s="21" t="s">
        <v>1881</v>
      </c>
      <c r="C60" s="16" t="s">
        <v>1880</v>
      </c>
      <c r="D60" s="18" t="s">
        <v>1342</v>
      </c>
      <c r="E60" s="22">
        <v>35000</v>
      </c>
      <c r="F60" s="23">
        <v>151.24</v>
      </c>
      <c r="G60" s="24">
        <v>4.5999999999999999E-3</v>
      </c>
    </row>
    <row r="61" spans="1:7" ht="12.95" customHeight="1">
      <c r="A61" s="20" t="s">
        <v>1872</v>
      </c>
      <c r="B61" s="21" t="s">
        <v>1874</v>
      </c>
      <c r="C61" s="16" t="s">
        <v>1873</v>
      </c>
      <c r="D61" s="18" t="s">
        <v>1875</v>
      </c>
      <c r="E61" s="22">
        <v>130000</v>
      </c>
      <c r="F61" s="23">
        <v>151.19</v>
      </c>
      <c r="G61" s="24">
        <v>4.5999999999999999E-3</v>
      </c>
    </row>
    <row r="62" spans="1:7" ht="12.95" customHeight="1">
      <c r="A62" s="20" t="s">
        <v>1990</v>
      </c>
      <c r="B62" s="21" t="s">
        <v>1992</v>
      </c>
      <c r="C62" s="16" t="s">
        <v>1991</v>
      </c>
      <c r="D62" s="18" t="s">
        <v>1000</v>
      </c>
      <c r="E62" s="22">
        <v>44566</v>
      </c>
      <c r="F62" s="23">
        <v>150.5</v>
      </c>
      <c r="G62" s="24">
        <v>4.5999999999999999E-3</v>
      </c>
    </row>
    <row r="63" spans="1:7" ht="12.95" customHeight="1">
      <c r="A63" s="20" t="s">
        <v>1233</v>
      </c>
      <c r="B63" s="21" t="s">
        <v>1235</v>
      </c>
      <c r="C63" s="16" t="s">
        <v>1234</v>
      </c>
      <c r="D63" s="18" t="s">
        <v>996</v>
      </c>
      <c r="E63" s="22">
        <v>120000</v>
      </c>
      <c r="F63" s="23">
        <v>145.13999999999999</v>
      </c>
      <c r="G63" s="24">
        <v>4.4000000000000003E-3</v>
      </c>
    </row>
    <row r="64" spans="1:7" ht="12.95" customHeight="1">
      <c r="A64" s="20" t="s">
        <v>2132</v>
      </c>
      <c r="B64" s="21" t="s">
        <v>2134</v>
      </c>
      <c r="C64" s="16" t="s">
        <v>2133</v>
      </c>
      <c r="D64" s="18" t="s">
        <v>1132</v>
      </c>
      <c r="E64" s="22">
        <v>34998</v>
      </c>
      <c r="F64" s="23">
        <v>133.57</v>
      </c>
      <c r="G64" s="24">
        <v>4.0000000000000001E-3</v>
      </c>
    </row>
    <row r="65" spans="1:7" ht="12.95" customHeight="1">
      <c r="A65" s="20" t="s">
        <v>1909</v>
      </c>
      <c r="B65" s="21" t="s">
        <v>1911</v>
      </c>
      <c r="C65" s="16" t="s">
        <v>1910</v>
      </c>
      <c r="D65" s="18" t="s">
        <v>1015</v>
      </c>
      <c r="E65" s="22">
        <v>30000</v>
      </c>
      <c r="F65" s="23">
        <v>126.77</v>
      </c>
      <c r="G65" s="24">
        <v>3.8E-3</v>
      </c>
    </row>
    <row r="66" spans="1:7" ht="12.95" customHeight="1">
      <c r="A66" s="20" t="s">
        <v>1921</v>
      </c>
      <c r="B66" s="21" t="s">
        <v>1923</v>
      </c>
      <c r="C66" s="16" t="s">
        <v>1922</v>
      </c>
      <c r="D66" s="18" t="s">
        <v>1033</v>
      </c>
      <c r="E66" s="22">
        <v>15279</v>
      </c>
      <c r="F66" s="23">
        <v>125.36</v>
      </c>
      <c r="G66" s="24">
        <v>3.8E-3</v>
      </c>
    </row>
    <row r="67" spans="1:7" ht="12.95" customHeight="1">
      <c r="A67" s="20" t="s">
        <v>1906</v>
      </c>
      <c r="B67" s="21" t="s">
        <v>1908</v>
      </c>
      <c r="C67" s="16" t="s">
        <v>1907</v>
      </c>
      <c r="D67" s="18" t="s">
        <v>1160</v>
      </c>
      <c r="E67" s="22">
        <v>8200</v>
      </c>
      <c r="F67" s="23">
        <v>122.86</v>
      </c>
      <c r="G67" s="24">
        <v>3.7000000000000002E-3</v>
      </c>
    </row>
    <row r="68" spans="1:7" ht="12.95" customHeight="1">
      <c r="A68" s="20" t="s">
        <v>1924</v>
      </c>
      <c r="B68" s="21" t="s">
        <v>1926</v>
      </c>
      <c r="C68" s="16" t="s">
        <v>1925</v>
      </c>
      <c r="D68" s="18" t="s">
        <v>1110</v>
      </c>
      <c r="E68" s="22">
        <v>30000</v>
      </c>
      <c r="F68" s="23">
        <v>121.92</v>
      </c>
      <c r="G68" s="24">
        <v>3.7000000000000002E-3</v>
      </c>
    </row>
    <row r="69" spans="1:7" ht="12.95" customHeight="1">
      <c r="A69" s="20" t="s">
        <v>1839</v>
      </c>
      <c r="B69" s="21" t="s">
        <v>1841</v>
      </c>
      <c r="C69" s="16" t="s">
        <v>1840</v>
      </c>
      <c r="D69" s="18" t="s">
        <v>1833</v>
      </c>
      <c r="E69" s="22">
        <v>35000</v>
      </c>
      <c r="F69" s="23">
        <v>117.86</v>
      </c>
      <c r="G69" s="24">
        <v>3.5999999999999999E-3</v>
      </c>
    </row>
    <row r="70" spans="1:7" ht="12.95" customHeight="1">
      <c r="A70" s="20" t="s">
        <v>1894</v>
      </c>
      <c r="B70" s="21" t="s">
        <v>1896</v>
      </c>
      <c r="C70" s="16" t="s">
        <v>1895</v>
      </c>
      <c r="D70" s="18" t="s">
        <v>1015</v>
      </c>
      <c r="E70" s="22">
        <v>75000</v>
      </c>
      <c r="F70" s="23">
        <v>113.81</v>
      </c>
      <c r="G70" s="24">
        <v>3.5000000000000001E-3</v>
      </c>
    </row>
    <row r="71" spans="1:7" ht="12.95" customHeight="1">
      <c r="A71" s="20" t="s">
        <v>1136</v>
      </c>
      <c r="B71" s="21" t="s">
        <v>1138</v>
      </c>
      <c r="C71" s="16" t="s">
        <v>1137</v>
      </c>
      <c r="D71" s="18" t="s">
        <v>1132</v>
      </c>
      <c r="E71" s="22">
        <v>55000</v>
      </c>
      <c r="F71" s="23">
        <v>113.27</v>
      </c>
      <c r="G71" s="24">
        <v>3.3999999999999998E-3</v>
      </c>
    </row>
    <row r="72" spans="1:7" ht="12.95" customHeight="1">
      <c r="A72" s="20" t="s">
        <v>1854</v>
      </c>
      <c r="B72" s="21" t="s">
        <v>1856</v>
      </c>
      <c r="C72" s="16" t="s">
        <v>1855</v>
      </c>
      <c r="D72" s="18" t="s">
        <v>1000</v>
      </c>
      <c r="E72" s="22">
        <v>49750</v>
      </c>
      <c r="F72" s="23">
        <v>103.68</v>
      </c>
      <c r="G72" s="24">
        <v>3.0999999999999999E-3</v>
      </c>
    </row>
    <row r="73" spans="1:7" ht="12.95" customHeight="1">
      <c r="A73" s="20" t="s">
        <v>1320</v>
      </c>
      <c r="B73" s="21" t="s">
        <v>1322</v>
      </c>
      <c r="C73" s="16" t="s">
        <v>1321</v>
      </c>
      <c r="D73" s="18" t="s">
        <v>1004</v>
      </c>
      <c r="E73" s="22">
        <v>78000</v>
      </c>
      <c r="F73" s="23">
        <v>100.66</v>
      </c>
      <c r="G73" s="24">
        <v>3.0999999999999999E-3</v>
      </c>
    </row>
    <row r="74" spans="1:7" ht="12.95" customHeight="1">
      <c r="A74" s="20" t="s">
        <v>1020</v>
      </c>
      <c r="B74" s="21" t="s">
        <v>1022</v>
      </c>
      <c r="C74" s="16" t="s">
        <v>1021</v>
      </c>
      <c r="D74" s="18" t="s">
        <v>1004</v>
      </c>
      <c r="E74" s="22">
        <v>66500</v>
      </c>
      <c r="F74" s="23">
        <v>91.5</v>
      </c>
      <c r="G74" s="24">
        <v>2.8E-3</v>
      </c>
    </row>
    <row r="75" spans="1:7" ht="12.95" customHeight="1">
      <c r="A75" s="20" t="s">
        <v>1891</v>
      </c>
      <c r="B75" s="21" t="s">
        <v>1893</v>
      </c>
      <c r="C75" s="16" t="s">
        <v>1892</v>
      </c>
      <c r="D75" s="18" t="s">
        <v>1033</v>
      </c>
      <c r="E75" s="22">
        <v>14300</v>
      </c>
      <c r="F75" s="23">
        <v>80.22</v>
      </c>
      <c r="G75" s="24">
        <v>2.3999999999999998E-3</v>
      </c>
    </row>
    <row r="76" spans="1:7" ht="12.95" customHeight="1">
      <c r="A76" s="20" t="s">
        <v>1912</v>
      </c>
      <c r="B76" s="21" t="s">
        <v>1914</v>
      </c>
      <c r="C76" s="16" t="s">
        <v>1913</v>
      </c>
      <c r="D76" s="18" t="s">
        <v>1875</v>
      </c>
      <c r="E76" s="22">
        <v>43269</v>
      </c>
      <c r="F76" s="23">
        <v>74.86</v>
      </c>
      <c r="G76" s="24">
        <v>2.3E-3</v>
      </c>
    </row>
    <row r="77" spans="1:7" ht="12.95" customHeight="1">
      <c r="A77" s="20" t="s">
        <v>1915</v>
      </c>
      <c r="B77" s="21" t="s">
        <v>1917</v>
      </c>
      <c r="C77" s="16" t="s">
        <v>1916</v>
      </c>
      <c r="D77" s="18" t="s">
        <v>1033</v>
      </c>
      <c r="E77" s="22">
        <v>1762</v>
      </c>
      <c r="F77" s="23">
        <v>67.91</v>
      </c>
      <c r="G77" s="24">
        <v>2.0999999999999999E-3</v>
      </c>
    </row>
    <row r="78" spans="1:7" ht="12.95" customHeight="1">
      <c r="A78" s="9"/>
      <c r="B78" s="26" t="s">
        <v>19</v>
      </c>
      <c r="C78" s="25" t="s">
        <v>2</v>
      </c>
      <c r="D78" s="26" t="s">
        <v>2</v>
      </c>
      <c r="E78" s="26" t="s">
        <v>2</v>
      </c>
      <c r="F78" s="27">
        <f>SUM(F11:F77)</f>
        <v>21746.450000000004</v>
      </c>
      <c r="G78" s="28">
        <f>SUM(G11:G77)</f>
        <v>0.6595000000000002</v>
      </c>
    </row>
    <row r="79" spans="1:7" ht="12.95" customHeight="1">
      <c r="A79" s="9"/>
      <c r="B79" s="17" t="s">
        <v>1440</v>
      </c>
      <c r="C79" s="16" t="s">
        <v>2</v>
      </c>
      <c r="D79" s="18" t="s">
        <v>2</v>
      </c>
      <c r="E79" s="18" t="s">
        <v>2</v>
      </c>
      <c r="F79" s="75" t="s">
        <v>21</v>
      </c>
      <c r="G79" s="76" t="s">
        <v>21</v>
      </c>
    </row>
    <row r="80" spans="1:7" ht="12.95" customHeight="1">
      <c r="A80" s="9"/>
      <c r="B80" s="26" t="s">
        <v>19</v>
      </c>
      <c r="C80" s="25" t="s">
        <v>2</v>
      </c>
      <c r="D80" s="26" t="s">
        <v>2</v>
      </c>
      <c r="E80" s="26" t="s">
        <v>2</v>
      </c>
      <c r="F80" s="27" t="s">
        <v>21</v>
      </c>
      <c r="G80" s="28" t="s">
        <v>2939</v>
      </c>
    </row>
    <row r="81" spans="1:7" ht="12.95" customHeight="1">
      <c r="A81" s="9"/>
      <c r="B81" s="26" t="s">
        <v>22</v>
      </c>
      <c r="C81" s="32" t="s">
        <v>2</v>
      </c>
      <c r="D81" s="29" t="s">
        <v>2</v>
      </c>
      <c r="E81" s="42" t="s">
        <v>2</v>
      </c>
      <c r="F81" s="43">
        <v>21746.45</v>
      </c>
      <c r="G81" s="44">
        <v>0.65949999999999998</v>
      </c>
    </row>
    <row r="82" spans="1:7" ht="12.95" customHeight="1">
      <c r="A82" s="9"/>
      <c r="B82" s="17" t="s">
        <v>175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9"/>
      <c r="B83" s="17" t="s">
        <v>1441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1704</v>
      </c>
      <c r="B84" s="21" t="s">
        <v>1705</v>
      </c>
      <c r="C84" s="16" t="s">
        <v>2</v>
      </c>
      <c r="D84" s="18" t="s">
        <v>1444</v>
      </c>
      <c r="E84" s="22">
        <v>-66500</v>
      </c>
      <c r="F84" s="23">
        <v>-91.77</v>
      </c>
      <c r="G84" s="24">
        <v>-2.8E-3</v>
      </c>
    </row>
    <row r="85" spans="1:7" ht="12.95" customHeight="1">
      <c r="A85" s="20" t="s">
        <v>1712</v>
      </c>
      <c r="B85" s="21" t="s">
        <v>1713</v>
      </c>
      <c r="C85" s="16" t="s">
        <v>2</v>
      </c>
      <c r="D85" s="18" t="s">
        <v>1444</v>
      </c>
      <c r="E85" s="22">
        <v>-60000</v>
      </c>
      <c r="F85" s="23">
        <v>-149.69999999999999</v>
      </c>
      <c r="G85" s="24">
        <v>-4.4999999999999997E-3</v>
      </c>
    </row>
    <row r="86" spans="1:7" ht="12.95" customHeight="1">
      <c r="A86" s="20" t="s">
        <v>1685</v>
      </c>
      <c r="B86" s="21" t="s">
        <v>1678</v>
      </c>
      <c r="C86" s="16" t="s">
        <v>2</v>
      </c>
      <c r="D86" s="18" t="s">
        <v>1444</v>
      </c>
      <c r="E86" s="22">
        <v>-64500</v>
      </c>
      <c r="F86" s="23">
        <v>-260.06</v>
      </c>
      <c r="G86" s="24">
        <v>-7.9000000000000008E-3</v>
      </c>
    </row>
    <row r="87" spans="1:7" ht="12.95" customHeight="1">
      <c r="A87" s="20" t="s">
        <v>1675</v>
      </c>
      <c r="B87" s="54" t="s">
        <v>1676</v>
      </c>
      <c r="C87" s="16" t="s">
        <v>2</v>
      </c>
      <c r="D87" s="55" t="s">
        <v>1444</v>
      </c>
      <c r="E87" s="22">
        <v>-37000</v>
      </c>
      <c r="F87" s="23">
        <v>-289.86</v>
      </c>
      <c r="G87" s="24">
        <v>-8.8000000000000005E-3</v>
      </c>
    </row>
    <row r="88" spans="1:7" ht="12.95" customHeight="1">
      <c r="A88" s="20" t="s">
        <v>1519</v>
      </c>
      <c r="B88" s="21" t="s">
        <v>1520</v>
      </c>
      <c r="C88" s="16" t="s">
        <v>2</v>
      </c>
      <c r="D88" s="18" t="s">
        <v>1444</v>
      </c>
      <c r="E88" s="22">
        <v>-176000</v>
      </c>
      <c r="F88" s="23">
        <v>-294.10000000000002</v>
      </c>
      <c r="G88" s="24">
        <v>-8.8999999999999999E-3</v>
      </c>
    </row>
    <row r="89" spans="1:7" ht="12.95" customHeight="1">
      <c r="A89" s="20" t="s">
        <v>1677</v>
      </c>
      <c r="B89" s="21" t="s">
        <v>2890</v>
      </c>
      <c r="C89" s="16" t="s">
        <v>2</v>
      </c>
      <c r="D89" s="18" t="s">
        <v>1444</v>
      </c>
      <c r="E89" s="22">
        <v>-136500</v>
      </c>
      <c r="F89" s="23">
        <v>-305.56</v>
      </c>
      <c r="G89" s="24">
        <v>-9.2999999999999992E-3</v>
      </c>
    </row>
    <row r="90" spans="1:7" ht="12.95" customHeight="1">
      <c r="A90" s="20" t="s">
        <v>1681</v>
      </c>
      <c r="B90" s="21" t="s">
        <v>1682</v>
      </c>
      <c r="C90" s="16" t="s">
        <v>2</v>
      </c>
      <c r="D90" s="18" t="s">
        <v>1444</v>
      </c>
      <c r="E90" s="22">
        <v>-3900</v>
      </c>
      <c r="F90" s="23">
        <v>-311.87</v>
      </c>
      <c r="G90" s="24">
        <v>-9.4999999999999998E-3</v>
      </c>
    </row>
    <row r="91" spans="1:7" ht="12.95" customHeight="1">
      <c r="A91" s="20" t="s">
        <v>1649</v>
      </c>
      <c r="B91" s="21" t="s">
        <v>1650</v>
      </c>
      <c r="C91" s="16" t="s">
        <v>2</v>
      </c>
      <c r="D91" s="18" t="s">
        <v>1444</v>
      </c>
      <c r="E91" s="22">
        <v>-187500</v>
      </c>
      <c r="F91" s="23">
        <v>-320.91000000000003</v>
      </c>
      <c r="G91" s="24">
        <v>-9.7000000000000003E-3</v>
      </c>
    </row>
    <row r="92" spans="1:7" ht="12.95" customHeight="1">
      <c r="A92" s="20" t="s">
        <v>1621</v>
      </c>
      <c r="B92" s="21" t="s">
        <v>1622</v>
      </c>
      <c r="C92" s="16" t="s">
        <v>2</v>
      </c>
      <c r="D92" s="18" t="s">
        <v>1444</v>
      </c>
      <c r="E92" s="22">
        <v>-49600</v>
      </c>
      <c r="F92" s="23">
        <v>-599.14</v>
      </c>
      <c r="G92" s="24">
        <v>-1.8200000000000001E-2</v>
      </c>
    </row>
    <row r="93" spans="1:7" ht="12.95" customHeight="1">
      <c r="A93" s="20" t="s">
        <v>1710</v>
      </c>
      <c r="B93" s="21" t="s">
        <v>1711</v>
      </c>
      <c r="C93" s="16" t="s">
        <v>2</v>
      </c>
      <c r="D93" s="18" t="s">
        <v>1444</v>
      </c>
      <c r="E93" s="22">
        <v>-316250</v>
      </c>
      <c r="F93" s="23">
        <v>-878.86</v>
      </c>
      <c r="G93" s="24">
        <v>-2.6599999999999999E-2</v>
      </c>
    </row>
    <row r="94" spans="1:7" ht="12.95" customHeight="1">
      <c r="A94" s="20" t="s">
        <v>1714</v>
      </c>
      <c r="B94" s="21" t="s">
        <v>1715</v>
      </c>
      <c r="C94" s="16" t="s">
        <v>2</v>
      </c>
      <c r="D94" s="18" t="s">
        <v>1444</v>
      </c>
      <c r="E94" s="22">
        <v>-543000</v>
      </c>
      <c r="F94" s="23">
        <v>-1381.39</v>
      </c>
      <c r="G94" s="24">
        <v>-4.19E-2</v>
      </c>
    </row>
    <row r="95" spans="1:7" ht="12.95" customHeight="1">
      <c r="A95" s="9"/>
      <c r="B95" s="26" t="s">
        <v>22</v>
      </c>
      <c r="C95" s="32" t="s">
        <v>2</v>
      </c>
      <c r="D95" s="29" t="s">
        <v>2</v>
      </c>
      <c r="E95" s="42" t="s">
        <v>2</v>
      </c>
      <c r="F95" s="43">
        <v>-4883.22</v>
      </c>
      <c r="G95" s="44">
        <v>-0.14810000000000001</v>
      </c>
    </row>
    <row r="96" spans="1:7" ht="12.95" customHeight="1">
      <c r="A96" s="9"/>
      <c r="B96" s="17" t="s">
        <v>9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9"/>
      <c r="B97" s="17" t="s">
        <v>10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9"/>
      <c r="B98" s="17" t="s">
        <v>188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20" t="s">
        <v>561</v>
      </c>
      <c r="B99" s="21" t="s">
        <v>191</v>
      </c>
      <c r="C99" s="16" t="s">
        <v>562</v>
      </c>
      <c r="D99" s="18" t="s">
        <v>192</v>
      </c>
      <c r="E99" s="22">
        <v>3500000</v>
      </c>
      <c r="F99" s="23">
        <v>3676.04</v>
      </c>
      <c r="G99" s="24">
        <v>0.1115</v>
      </c>
    </row>
    <row r="100" spans="1:7" ht="12.95" customHeight="1">
      <c r="A100" s="20" t="s">
        <v>2458</v>
      </c>
      <c r="B100" s="21" t="s">
        <v>2460</v>
      </c>
      <c r="C100" s="16" t="s">
        <v>2459</v>
      </c>
      <c r="D100" s="18" t="s">
        <v>192</v>
      </c>
      <c r="E100" s="22">
        <v>1000000</v>
      </c>
      <c r="F100" s="23">
        <v>1038.76</v>
      </c>
      <c r="G100" s="24">
        <v>3.15E-2</v>
      </c>
    </row>
    <row r="101" spans="1:7" ht="12.95" customHeight="1">
      <c r="A101" s="20" t="s">
        <v>2461</v>
      </c>
      <c r="B101" s="21" t="s">
        <v>2463</v>
      </c>
      <c r="C101" s="16" t="s">
        <v>2462</v>
      </c>
      <c r="D101" s="18" t="s">
        <v>192</v>
      </c>
      <c r="E101" s="22">
        <v>1000000</v>
      </c>
      <c r="F101" s="23">
        <v>1037.46</v>
      </c>
      <c r="G101" s="24">
        <v>3.15E-2</v>
      </c>
    </row>
    <row r="102" spans="1:7" ht="12.95" customHeight="1">
      <c r="A102" s="9"/>
      <c r="B102" s="17" t="s">
        <v>11</v>
      </c>
      <c r="C102" s="16" t="s">
        <v>2</v>
      </c>
      <c r="D102" s="18" t="s">
        <v>2</v>
      </c>
      <c r="E102" s="18" t="s">
        <v>2</v>
      </c>
      <c r="F102" s="18" t="s">
        <v>2</v>
      </c>
      <c r="G102" s="19" t="s">
        <v>2</v>
      </c>
    </row>
    <row r="103" spans="1:7" ht="12.95" customHeight="1">
      <c r="A103" s="20" t="s">
        <v>813</v>
      </c>
      <c r="B103" s="21" t="s">
        <v>815</v>
      </c>
      <c r="C103" s="16" t="s">
        <v>814</v>
      </c>
      <c r="D103" s="18" t="s">
        <v>15</v>
      </c>
      <c r="E103" s="22">
        <v>2000000</v>
      </c>
      <c r="F103" s="23">
        <v>1996.15</v>
      </c>
      <c r="G103" s="24">
        <v>6.0499999999999998E-2</v>
      </c>
    </row>
    <row r="104" spans="1:7" ht="12.95" customHeight="1">
      <c r="A104" s="20" t="s">
        <v>2298</v>
      </c>
      <c r="B104" s="21" t="s">
        <v>2300</v>
      </c>
      <c r="C104" s="16" t="s">
        <v>2299</v>
      </c>
      <c r="D104" s="18" t="s">
        <v>15</v>
      </c>
      <c r="E104" s="22">
        <v>200267</v>
      </c>
      <c r="F104" s="23">
        <v>26.39</v>
      </c>
      <c r="G104" s="24">
        <v>8.0000000000000004E-4</v>
      </c>
    </row>
    <row r="105" spans="1:7" ht="12.95" customHeight="1">
      <c r="A105" s="9"/>
      <c r="B105" s="26" t="s">
        <v>19</v>
      </c>
      <c r="C105" s="25" t="s">
        <v>2</v>
      </c>
      <c r="D105" s="26" t="s">
        <v>2</v>
      </c>
      <c r="E105" s="26" t="s">
        <v>2</v>
      </c>
      <c r="F105" s="27">
        <v>7774.8</v>
      </c>
      <c r="G105" s="28">
        <v>0.23580000000000001</v>
      </c>
    </row>
    <row r="106" spans="1:7" ht="12.95" customHeight="1">
      <c r="A106" s="9"/>
      <c r="B106" s="17" t="s">
        <v>20</v>
      </c>
      <c r="C106" s="16" t="s">
        <v>2</v>
      </c>
      <c r="D106" s="29" t="s">
        <v>2</v>
      </c>
      <c r="E106" s="29" t="s">
        <v>2</v>
      </c>
      <c r="F106" s="30" t="s">
        <v>21</v>
      </c>
      <c r="G106" s="31" t="s">
        <v>21</v>
      </c>
    </row>
    <row r="107" spans="1:7" ht="12.95" customHeight="1">
      <c r="A107" s="9"/>
      <c r="B107" s="25" t="s">
        <v>19</v>
      </c>
      <c r="C107" s="32" t="s">
        <v>2</v>
      </c>
      <c r="D107" s="29" t="s">
        <v>2</v>
      </c>
      <c r="E107" s="29" t="s">
        <v>2</v>
      </c>
      <c r="F107" s="30" t="s">
        <v>21</v>
      </c>
      <c r="G107" s="31" t="s">
        <v>21</v>
      </c>
    </row>
    <row r="108" spans="1:7" ht="12.95" customHeight="1">
      <c r="A108" s="9"/>
      <c r="B108" s="34" t="s">
        <v>2837</v>
      </c>
      <c r="C108" s="33" t="s">
        <v>2</v>
      </c>
      <c r="D108" s="35" t="s">
        <v>2</v>
      </c>
      <c r="E108" s="35" t="s">
        <v>2</v>
      </c>
      <c r="F108" s="35" t="s">
        <v>2</v>
      </c>
      <c r="G108" s="36" t="s">
        <v>2</v>
      </c>
    </row>
    <row r="109" spans="1:7" ht="12.95" customHeight="1">
      <c r="A109" s="37"/>
      <c r="B109" s="39" t="s">
        <v>19</v>
      </c>
      <c r="C109" s="38" t="s">
        <v>2</v>
      </c>
      <c r="D109" s="39" t="s">
        <v>2</v>
      </c>
      <c r="E109" s="39" t="s">
        <v>2</v>
      </c>
      <c r="F109" s="40" t="s">
        <v>21</v>
      </c>
      <c r="G109" s="41" t="s">
        <v>21</v>
      </c>
    </row>
    <row r="110" spans="1:7" ht="12.95" customHeight="1">
      <c r="A110" s="9"/>
      <c r="B110" s="26" t="s">
        <v>22</v>
      </c>
      <c r="C110" s="32" t="s">
        <v>2</v>
      </c>
      <c r="D110" s="29" t="s">
        <v>2</v>
      </c>
      <c r="E110" s="42" t="s">
        <v>2</v>
      </c>
      <c r="F110" s="43">
        <v>7774.8</v>
      </c>
      <c r="G110" s="44">
        <v>0.23580000000000001</v>
      </c>
    </row>
    <row r="111" spans="1:7" ht="12.95" customHeight="1">
      <c r="A111" s="9"/>
      <c r="B111" s="17" t="s">
        <v>23</v>
      </c>
      <c r="C111" s="16" t="s">
        <v>2</v>
      </c>
      <c r="D111" s="18" t="s">
        <v>2</v>
      </c>
      <c r="E111" s="18" t="s">
        <v>2</v>
      </c>
      <c r="F111" s="18" t="s">
        <v>2</v>
      </c>
      <c r="G111" s="19" t="s">
        <v>2</v>
      </c>
    </row>
    <row r="112" spans="1:7" ht="12.95" customHeight="1">
      <c r="A112" s="9"/>
      <c r="B112" s="17" t="s">
        <v>420</v>
      </c>
      <c r="C112" s="16" t="s">
        <v>2</v>
      </c>
      <c r="D112" s="18" t="s">
        <v>2</v>
      </c>
      <c r="E112" s="18" t="s">
        <v>2</v>
      </c>
      <c r="F112" s="18" t="s">
        <v>2</v>
      </c>
      <c r="G112" s="19" t="s">
        <v>2</v>
      </c>
    </row>
    <row r="113" spans="1:7" ht="12.95" customHeight="1">
      <c r="A113" s="10" t="s">
        <v>2</v>
      </c>
      <c r="B113" s="21" t="s">
        <v>421</v>
      </c>
      <c r="C113" s="16" t="s">
        <v>2</v>
      </c>
      <c r="D113" s="18" t="s">
        <v>2</v>
      </c>
      <c r="E113" s="46" t="s">
        <v>2</v>
      </c>
      <c r="F113" s="23">
        <v>670.2</v>
      </c>
      <c r="G113" s="24">
        <v>2.0299999999999999E-2</v>
      </c>
    </row>
    <row r="114" spans="1:7" ht="12.95" customHeight="1">
      <c r="A114" s="9"/>
      <c r="B114" s="26" t="s">
        <v>22</v>
      </c>
      <c r="C114" s="32" t="s">
        <v>2</v>
      </c>
      <c r="D114" s="29" t="s">
        <v>2</v>
      </c>
      <c r="E114" s="42" t="s">
        <v>2</v>
      </c>
      <c r="F114" s="43">
        <v>670.2</v>
      </c>
      <c r="G114" s="44">
        <v>2.0299999999999999E-2</v>
      </c>
    </row>
    <row r="115" spans="1:7" ht="12.95" customHeight="1">
      <c r="A115" s="9"/>
      <c r="B115" s="17" t="s">
        <v>159</v>
      </c>
      <c r="C115" s="16" t="s">
        <v>2</v>
      </c>
      <c r="D115" s="45" t="s">
        <v>160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20" t="s">
        <v>1978</v>
      </c>
      <c r="B116" s="21" t="s">
        <v>162</v>
      </c>
      <c r="C116" s="16" t="s">
        <v>2</v>
      </c>
      <c r="D116" s="18" t="s">
        <v>1979</v>
      </c>
      <c r="E116" s="46" t="s">
        <v>2</v>
      </c>
      <c r="F116" s="23">
        <v>1999.91</v>
      </c>
      <c r="G116" s="24">
        <v>6.0600000000000001E-2</v>
      </c>
    </row>
    <row r="117" spans="1:7" ht="12.95" customHeight="1">
      <c r="A117" s="9"/>
      <c r="B117" s="17" t="s">
        <v>1754</v>
      </c>
      <c r="C117" s="16" t="s">
        <v>2</v>
      </c>
      <c r="D117" s="45" t="s">
        <v>160</v>
      </c>
      <c r="E117" s="18" t="s">
        <v>2</v>
      </c>
      <c r="F117" s="18" t="s">
        <v>2</v>
      </c>
      <c r="G117" s="19" t="s">
        <v>2</v>
      </c>
    </row>
    <row r="118" spans="1:7" ht="12.95" customHeight="1">
      <c r="A118" s="20" t="s">
        <v>2464</v>
      </c>
      <c r="B118" s="21" t="s">
        <v>1760</v>
      </c>
      <c r="C118" s="16" t="s">
        <v>2</v>
      </c>
      <c r="D118" s="18" t="s">
        <v>2465</v>
      </c>
      <c r="E118" s="46" t="s">
        <v>2</v>
      </c>
      <c r="F118" s="23">
        <v>1000</v>
      </c>
      <c r="G118" s="24">
        <v>3.0300000000000001E-2</v>
      </c>
    </row>
    <row r="119" spans="1:7" ht="12.95" customHeight="1">
      <c r="A119" s="9"/>
      <c r="B119" s="26" t="s">
        <v>22</v>
      </c>
      <c r="C119" s="32" t="s">
        <v>2</v>
      </c>
      <c r="D119" s="29" t="s">
        <v>2</v>
      </c>
      <c r="E119" s="42" t="s">
        <v>2</v>
      </c>
      <c r="F119" s="43">
        <v>2999.91</v>
      </c>
      <c r="G119" s="44">
        <v>9.0899999999999995E-2</v>
      </c>
    </row>
    <row r="120" spans="1:7" ht="12.95" customHeight="1">
      <c r="A120" s="9"/>
      <c r="B120" s="26" t="s">
        <v>170</v>
      </c>
      <c r="C120" s="32" t="s">
        <v>2</v>
      </c>
      <c r="D120" s="29" t="s">
        <v>2</v>
      </c>
      <c r="E120" s="18" t="s">
        <v>2</v>
      </c>
      <c r="F120" s="43">
        <f>4702.67-30-4883.22</f>
        <v>-210.55000000000018</v>
      </c>
      <c r="G120" s="44">
        <f>+F120/F121</f>
        <v>-6.384016076963892E-3</v>
      </c>
    </row>
    <row r="121" spans="1:7" ht="12.95" customHeight="1" thickBot="1">
      <c r="A121" s="9"/>
      <c r="B121" s="48" t="s">
        <v>171</v>
      </c>
      <c r="C121" s="47" t="s">
        <v>2</v>
      </c>
      <c r="D121" s="49" t="s">
        <v>2</v>
      </c>
      <c r="E121" s="49" t="s">
        <v>2</v>
      </c>
      <c r="F121" s="50">
        <v>32980.8066680392</v>
      </c>
      <c r="G121" s="51">
        <v>1</v>
      </c>
    </row>
    <row r="122" spans="1:7" ht="12.95" customHeight="1">
      <c r="A122" s="9"/>
      <c r="B122" s="10" t="s">
        <v>2</v>
      </c>
      <c r="C122" s="9"/>
      <c r="D122" s="9"/>
      <c r="E122" s="9"/>
      <c r="F122" s="9"/>
      <c r="G122" s="9"/>
    </row>
    <row r="123" spans="1:7" ht="12.95" customHeight="1">
      <c r="A123" s="9"/>
      <c r="B123" s="52" t="s">
        <v>2</v>
      </c>
      <c r="C123" s="9"/>
      <c r="D123" s="9"/>
      <c r="E123" s="9"/>
      <c r="F123" s="65"/>
      <c r="G123" s="65"/>
    </row>
    <row r="124" spans="1:7" ht="12.95" customHeight="1">
      <c r="A124" s="9"/>
      <c r="B124" s="52" t="s">
        <v>172</v>
      </c>
      <c r="C124" s="9"/>
      <c r="D124" s="9"/>
      <c r="E124" s="9"/>
      <c r="F124" s="9"/>
      <c r="G124" s="9"/>
    </row>
    <row r="125" spans="1:7" ht="12.95" customHeight="1">
      <c r="A125" s="9"/>
      <c r="B125" s="52" t="s">
        <v>2</v>
      </c>
      <c r="C125" s="9"/>
      <c r="D125" s="9"/>
      <c r="E125" s="9"/>
      <c r="F125" s="9"/>
      <c r="G125" s="9"/>
    </row>
    <row r="126" spans="1:7" ht="26.1" customHeight="1">
      <c r="A126" s="9"/>
      <c r="B126" s="62"/>
      <c r="C126" s="9"/>
      <c r="E126" s="9"/>
      <c r="F126" s="9"/>
      <c r="G126" s="9"/>
    </row>
    <row r="127" spans="1:7" ht="12.95" customHeight="1">
      <c r="A127" s="9"/>
      <c r="B127" s="52" t="s">
        <v>2</v>
      </c>
      <c r="C127" s="9"/>
      <c r="D127" s="9"/>
      <c r="E127" s="9"/>
      <c r="F127" s="9"/>
      <c r="G12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108 (IDFC FTP S108)</v>
      </c>
      <c r="C4" s="79"/>
      <c r="D4" s="79"/>
      <c r="E4" s="79"/>
      <c r="F4" s="79"/>
      <c r="G4" s="79"/>
    </row>
    <row r="5" spans="1:7" s="8" customFormat="1" ht="15.95" customHeight="1">
      <c r="A5" s="63" t="s">
        <v>2466</v>
      </c>
      <c r="B5" s="64" t="s">
        <v>2876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2429</v>
      </c>
      <c r="B12" s="21" t="s">
        <v>2431</v>
      </c>
      <c r="C12" s="16" t="s">
        <v>2430</v>
      </c>
      <c r="D12" s="18" t="s">
        <v>15</v>
      </c>
      <c r="E12" s="22">
        <v>1690000</v>
      </c>
      <c r="F12" s="23">
        <v>1708.45</v>
      </c>
      <c r="G12" s="24">
        <v>0.16539999999999999</v>
      </c>
    </row>
    <row r="13" spans="1:7" ht="12.95" customHeight="1">
      <c r="A13" s="20" t="s">
        <v>844</v>
      </c>
      <c r="B13" s="21" t="s">
        <v>846</v>
      </c>
      <c r="C13" s="16" t="s">
        <v>845</v>
      </c>
      <c r="D13" s="18" t="s">
        <v>15</v>
      </c>
      <c r="E13" s="22">
        <v>1680000</v>
      </c>
      <c r="F13" s="23">
        <v>1696.5</v>
      </c>
      <c r="G13" s="24">
        <v>0.16420000000000001</v>
      </c>
    </row>
    <row r="14" spans="1:7" ht="12.95" customHeight="1">
      <c r="A14" s="20" t="s">
        <v>988</v>
      </c>
      <c r="B14" s="21" t="s">
        <v>224</v>
      </c>
      <c r="C14" s="16" t="s">
        <v>989</v>
      </c>
      <c r="D14" s="18" t="s">
        <v>15</v>
      </c>
      <c r="E14" s="22">
        <v>1670000</v>
      </c>
      <c r="F14" s="23">
        <v>1688.35</v>
      </c>
      <c r="G14" s="24">
        <v>0.16350000000000001</v>
      </c>
    </row>
    <row r="15" spans="1:7" ht="12.95" customHeight="1">
      <c r="A15" s="20" t="s">
        <v>852</v>
      </c>
      <c r="B15" s="21" t="s">
        <v>2928</v>
      </c>
      <c r="C15" s="16" t="s">
        <v>853</v>
      </c>
      <c r="D15" s="18" t="s">
        <v>322</v>
      </c>
      <c r="E15" s="22">
        <v>1260000</v>
      </c>
      <c r="F15" s="23">
        <v>1273.6300000000001</v>
      </c>
      <c r="G15" s="24">
        <v>0.12330000000000001</v>
      </c>
    </row>
    <row r="16" spans="1:7" ht="12.95" customHeight="1">
      <c r="A16" s="20" t="s">
        <v>2415</v>
      </c>
      <c r="B16" s="21" t="s">
        <v>2417</v>
      </c>
      <c r="C16" s="16" t="s">
        <v>2416</v>
      </c>
      <c r="D16" s="18" t="s">
        <v>15</v>
      </c>
      <c r="E16" s="22">
        <v>1100000</v>
      </c>
      <c r="F16" s="23">
        <v>1109.02</v>
      </c>
      <c r="G16" s="24">
        <v>0.1074</v>
      </c>
    </row>
    <row r="17" spans="1:7" ht="12.95" customHeight="1">
      <c r="A17" s="20" t="s">
        <v>847</v>
      </c>
      <c r="B17" s="21" t="s">
        <v>2923</v>
      </c>
      <c r="C17" s="16" t="s">
        <v>848</v>
      </c>
      <c r="D17" s="18" t="s">
        <v>15</v>
      </c>
      <c r="E17" s="22">
        <v>830000</v>
      </c>
      <c r="F17" s="23">
        <v>840.7</v>
      </c>
      <c r="G17" s="24">
        <v>8.14E-2</v>
      </c>
    </row>
    <row r="18" spans="1:7" ht="12.95" customHeight="1">
      <c r="A18" s="9"/>
      <c r="B18" s="26" t="s">
        <v>19</v>
      </c>
      <c r="C18" s="25" t="s">
        <v>2</v>
      </c>
      <c r="D18" s="26" t="s">
        <v>2</v>
      </c>
      <c r="E18" s="26" t="s">
        <v>2</v>
      </c>
      <c r="F18" s="27">
        <v>8316.65</v>
      </c>
      <c r="G18" s="28">
        <v>0.80520000000000003</v>
      </c>
    </row>
    <row r="19" spans="1:7" ht="12.95" customHeight="1">
      <c r="A19" s="9"/>
      <c r="B19" s="17" t="s">
        <v>20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11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2422</v>
      </c>
      <c r="B21" s="21" t="s">
        <v>2424</v>
      </c>
      <c r="C21" s="16" t="s">
        <v>2423</v>
      </c>
      <c r="D21" s="18" t="s">
        <v>15</v>
      </c>
      <c r="E21" s="22">
        <v>1020000</v>
      </c>
      <c r="F21" s="23">
        <v>1033.1300000000001</v>
      </c>
      <c r="G21" s="24">
        <v>0.1</v>
      </c>
    </row>
    <row r="22" spans="1:7" ht="12.95" customHeight="1">
      <c r="A22" s="9"/>
      <c r="B22" s="26" t="s">
        <v>19</v>
      </c>
      <c r="C22" s="25" t="s">
        <v>2</v>
      </c>
      <c r="D22" s="26" t="s">
        <v>2</v>
      </c>
      <c r="E22" s="26" t="s">
        <v>2</v>
      </c>
      <c r="F22" s="27">
        <v>1033.1300000000001</v>
      </c>
      <c r="G22" s="28">
        <v>0.1</v>
      </c>
    </row>
    <row r="23" spans="1:7" ht="12.95" customHeight="1">
      <c r="A23" s="9"/>
      <c r="B23" s="34" t="s">
        <v>2837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19</v>
      </c>
      <c r="C24" s="38" t="s">
        <v>2</v>
      </c>
      <c r="D24" s="39" t="s">
        <v>2</v>
      </c>
      <c r="E24" s="39" t="s">
        <v>2</v>
      </c>
      <c r="F24" s="40" t="s">
        <v>21</v>
      </c>
      <c r="G24" s="41" t="s">
        <v>21</v>
      </c>
    </row>
    <row r="25" spans="1:7" ht="12.95" customHeight="1">
      <c r="A25" s="9"/>
      <c r="B25" s="26" t="s">
        <v>22</v>
      </c>
      <c r="C25" s="32" t="s">
        <v>2</v>
      </c>
      <c r="D25" s="29" t="s">
        <v>2</v>
      </c>
      <c r="E25" s="42" t="s">
        <v>2</v>
      </c>
      <c r="F25" s="43">
        <v>9349.7800000000007</v>
      </c>
      <c r="G25" s="44">
        <v>0.9052</v>
      </c>
    </row>
    <row r="26" spans="1:7" ht="12.95" customHeight="1">
      <c r="A26" s="9"/>
      <c r="B26" s="17" t="s">
        <v>23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24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2436</v>
      </c>
      <c r="B28" s="21" t="s">
        <v>35</v>
      </c>
      <c r="C28" s="16" t="s">
        <v>2437</v>
      </c>
      <c r="D28" s="18" t="s">
        <v>28</v>
      </c>
      <c r="E28" s="22">
        <v>400000</v>
      </c>
      <c r="F28" s="23">
        <v>389.75</v>
      </c>
      <c r="G28" s="24">
        <v>3.7699999999999997E-2</v>
      </c>
    </row>
    <row r="29" spans="1:7" ht="12.95" customHeight="1">
      <c r="A29" s="9"/>
      <c r="B29" s="17" t="s">
        <v>420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10" t="s">
        <v>2</v>
      </c>
      <c r="B30" s="21" t="s">
        <v>421</v>
      </c>
      <c r="C30" s="16" t="s">
        <v>2</v>
      </c>
      <c r="D30" s="18" t="s">
        <v>2</v>
      </c>
      <c r="E30" s="46" t="s">
        <v>2</v>
      </c>
      <c r="F30" s="23">
        <v>19.010000000000002</v>
      </c>
      <c r="G30" s="24">
        <v>1.8E-3</v>
      </c>
    </row>
    <row r="31" spans="1:7" ht="12.95" customHeight="1">
      <c r="A31" s="9"/>
      <c r="B31" s="26" t="s">
        <v>22</v>
      </c>
      <c r="C31" s="32" t="s">
        <v>2</v>
      </c>
      <c r="D31" s="29" t="s">
        <v>2</v>
      </c>
      <c r="E31" s="42" t="s">
        <v>2</v>
      </c>
      <c r="F31" s="43">
        <v>408.76</v>
      </c>
      <c r="G31" s="44">
        <v>3.95E-2</v>
      </c>
    </row>
    <row r="32" spans="1:7" ht="12.95" customHeight="1">
      <c r="A32" s="9"/>
      <c r="B32" s="26" t="s">
        <v>170</v>
      </c>
      <c r="C32" s="32" t="s">
        <v>2</v>
      </c>
      <c r="D32" s="29" t="s">
        <v>2</v>
      </c>
      <c r="E32" s="18" t="s">
        <v>2</v>
      </c>
      <c r="F32" s="43">
        <v>570.34</v>
      </c>
      <c r="G32" s="44">
        <v>5.5300000000000002E-2</v>
      </c>
    </row>
    <row r="33" spans="1:7" ht="12.95" customHeight="1" thickBot="1">
      <c r="A33" s="9"/>
      <c r="B33" s="48" t="s">
        <v>171</v>
      </c>
      <c r="C33" s="47" t="s">
        <v>2</v>
      </c>
      <c r="D33" s="49" t="s">
        <v>2</v>
      </c>
      <c r="E33" s="49" t="s">
        <v>2</v>
      </c>
      <c r="F33" s="50">
        <v>10328.882661400001</v>
      </c>
      <c r="G33" s="51">
        <v>1</v>
      </c>
    </row>
    <row r="34" spans="1:7" ht="12.95" customHeight="1">
      <c r="A34" s="9"/>
      <c r="B34" s="10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2</v>
      </c>
      <c r="C35" s="9"/>
      <c r="D35" s="9"/>
      <c r="E35" s="9"/>
      <c r="F35" s="9"/>
      <c r="G35" s="9"/>
    </row>
    <row r="36" spans="1:7" ht="12.95" customHeight="1">
      <c r="A36" s="9"/>
      <c r="B36" s="52" t="s">
        <v>172</v>
      </c>
      <c r="C36" s="9"/>
      <c r="D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  <row r="38" spans="1:7" ht="26.1" customHeight="1">
      <c r="A38" s="9"/>
      <c r="B38" s="62"/>
      <c r="C38" s="9"/>
      <c r="E38" s="9"/>
      <c r="F38" s="9"/>
      <c r="G38" s="9"/>
    </row>
    <row r="39" spans="1:7" ht="12.95" customHeight="1">
      <c r="A39" s="9"/>
      <c r="B39" s="52" t="s">
        <v>2</v>
      </c>
      <c r="C39" s="9"/>
      <c r="D39" s="9"/>
      <c r="E39" s="9"/>
      <c r="F39" s="9"/>
      <c r="G3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199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4" style="2" bestFit="1" customWidth="1"/>
    <col min="4" max="4" width="14.140625" style="2" bestFit="1" customWidth="1"/>
    <col min="5" max="5" width="10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Corporate Bond Fund (IDFC CBF)</v>
      </c>
      <c r="C4" s="79"/>
      <c r="D4" s="79"/>
      <c r="E4" s="79"/>
      <c r="F4" s="79"/>
      <c r="G4" s="79"/>
    </row>
    <row r="5" spans="1:7" s="8" customFormat="1" ht="15.95" customHeight="1">
      <c r="A5" s="63" t="s">
        <v>2467</v>
      </c>
      <c r="B5" s="64" t="s">
        <v>2877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893</v>
      </c>
      <c r="B12" s="21" t="s">
        <v>895</v>
      </c>
      <c r="C12" s="16" t="s">
        <v>894</v>
      </c>
      <c r="D12" s="18" t="s">
        <v>15</v>
      </c>
      <c r="E12" s="22">
        <v>35000000</v>
      </c>
      <c r="F12" s="23">
        <v>36187.97</v>
      </c>
      <c r="G12" s="24">
        <v>3.4599999999999999E-2</v>
      </c>
    </row>
    <row r="13" spans="1:7" ht="12.95" customHeight="1">
      <c r="A13" s="20" t="s">
        <v>838</v>
      </c>
      <c r="B13" s="21" t="s">
        <v>840</v>
      </c>
      <c r="C13" s="16" t="s">
        <v>839</v>
      </c>
      <c r="D13" s="18" t="s">
        <v>15</v>
      </c>
      <c r="E13" s="22">
        <v>26000000</v>
      </c>
      <c r="F13" s="23">
        <v>26178.57</v>
      </c>
      <c r="G13" s="24">
        <v>2.5000000000000001E-2</v>
      </c>
    </row>
    <row r="14" spans="1:7" ht="12.95" customHeight="1">
      <c r="A14" s="20" t="s">
        <v>2468</v>
      </c>
      <c r="B14" s="21" t="s">
        <v>2470</v>
      </c>
      <c r="C14" s="16" t="s">
        <v>2469</v>
      </c>
      <c r="D14" s="18" t="s">
        <v>15</v>
      </c>
      <c r="E14" s="22">
        <v>24300000</v>
      </c>
      <c r="F14" s="23">
        <v>25012.67</v>
      </c>
      <c r="G14" s="24">
        <v>2.3900000000000001E-2</v>
      </c>
    </row>
    <row r="15" spans="1:7" ht="12.95" customHeight="1">
      <c r="A15" s="20" t="s">
        <v>2471</v>
      </c>
      <c r="B15" s="21" t="s">
        <v>2913</v>
      </c>
      <c r="C15" s="16" t="s">
        <v>2472</v>
      </c>
      <c r="D15" s="18" t="s">
        <v>15</v>
      </c>
      <c r="E15" s="22">
        <v>23150000</v>
      </c>
      <c r="F15" s="23">
        <v>23429.37</v>
      </c>
      <c r="G15" s="24">
        <v>2.24E-2</v>
      </c>
    </row>
    <row r="16" spans="1:7" ht="12.95" customHeight="1">
      <c r="A16" s="20" t="s">
        <v>861</v>
      </c>
      <c r="B16" s="21" t="s">
        <v>863</v>
      </c>
      <c r="C16" s="16" t="s">
        <v>862</v>
      </c>
      <c r="D16" s="18" t="s">
        <v>15</v>
      </c>
      <c r="E16" s="22">
        <v>22500000</v>
      </c>
      <c r="F16" s="23">
        <v>23242.86</v>
      </c>
      <c r="G16" s="24">
        <v>2.2200000000000001E-2</v>
      </c>
    </row>
    <row r="17" spans="1:7" ht="12.95" customHeight="1">
      <c r="A17" s="20" t="s">
        <v>392</v>
      </c>
      <c r="B17" s="21" t="s">
        <v>394</v>
      </c>
      <c r="C17" s="16" t="s">
        <v>393</v>
      </c>
      <c r="D17" s="18" t="s">
        <v>15</v>
      </c>
      <c r="E17" s="22">
        <v>23000000</v>
      </c>
      <c r="F17" s="23">
        <v>23204.880000000001</v>
      </c>
      <c r="G17" s="24">
        <v>2.2200000000000001E-2</v>
      </c>
    </row>
    <row r="18" spans="1:7" ht="12.95" customHeight="1">
      <c r="A18" s="20" t="s">
        <v>899</v>
      </c>
      <c r="B18" s="21" t="s">
        <v>901</v>
      </c>
      <c r="C18" s="16" t="s">
        <v>900</v>
      </c>
      <c r="D18" s="18" t="s">
        <v>15</v>
      </c>
      <c r="E18" s="22">
        <v>20000000</v>
      </c>
      <c r="F18" s="23">
        <v>20498.5</v>
      </c>
      <c r="G18" s="24">
        <v>1.9599999999999999E-2</v>
      </c>
    </row>
    <row r="19" spans="1:7" ht="12.95" customHeight="1">
      <c r="A19" s="20" t="s">
        <v>2473</v>
      </c>
      <c r="B19" s="21" t="s">
        <v>2475</v>
      </c>
      <c r="C19" s="16" t="s">
        <v>2474</v>
      </c>
      <c r="D19" s="18" t="s">
        <v>15</v>
      </c>
      <c r="E19" s="22">
        <v>19500000</v>
      </c>
      <c r="F19" s="23">
        <v>20182.62</v>
      </c>
      <c r="G19" s="24">
        <v>1.9300000000000001E-2</v>
      </c>
    </row>
    <row r="20" spans="1:7" ht="12.95" customHeight="1">
      <c r="A20" s="20" t="s">
        <v>873</v>
      </c>
      <c r="B20" s="21" t="s">
        <v>875</v>
      </c>
      <c r="C20" s="16" t="s">
        <v>874</v>
      </c>
      <c r="D20" s="18" t="s">
        <v>15</v>
      </c>
      <c r="E20" s="22">
        <v>20000000</v>
      </c>
      <c r="F20" s="23">
        <v>20037.34</v>
      </c>
      <c r="G20" s="24">
        <v>1.9199999999999998E-2</v>
      </c>
    </row>
    <row r="21" spans="1:7" ht="12.95" customHeight="1">
      <c r="A21" s="20" t="s">
        <v>2476</v>
      </c>
      <c r="B21" s="21" t="s">
        <v>884</v>
      </c>
      <c r="C21" s="16" t="s">
        <v>2477</v>
      </c>
      <c r="D21" s="18" t="s">
        <v>15</v>
      </c>
      <c r="E21" s="22">
        <v>17500000</v>
      </c>
      <c r="F21" s="23">
        <v>17724.25</v>
      </c>
      <c r="G21" s="24">
        <v>1.7000000000000001E-2</v>
      </c>
    </row>
    <row r="22" spans="1:7" ht="12.95" customHeight="1">
      <c r="A22" s="20" t="s">
        <v>2478</v>
      </c>
      <c r="B22" s="21" t="s">
        <v>2480</v>
      </c>
      <c r="C22" s="16" t="s">
        <v>2479</v>
      </c>
      <c r="D22" s="18" t="s">
        <v>15</v>
      </c>
      <c r="E22" s="22">
        <v>17500000</v>
      </c>
      <c r="F22" s="23">
        <v>17638.62</v>
      </c>
      <c r="G22" s="24">
        <v>1.6899999999999998E-2</v>
      </c>
    </row>
    <row r="23" spans="1:7" ht="12.95" customHeight="1">
      <c r="A23" s="20" t="s">
        <v>2481</v>
      </c>
      <c r="B23" s="21" t="s">
        <v>2483</v>
      </c>
      <c r="C23" s="16" t="s">
        <v>2482</v>
      </c>
      <c r="D23" s="18" t="s">
        <v>15</v>
      </c>
      <c r="E23" s="22">
        <v>17000000</v>
      </c>
      <c r="F23" s="23">
        <v>17432.669999999998</v>
      </c>
      <c r="G23" s="24">
        <v>1.67E-2</v>
      </c>
    </row>
    <row r="24" spans="1:7" ht="12.95" customHeight="1">
      <c r="A24" s="20" t="s">
        <v>962</v>
      </c>
      <c r="B24" s="21" t="s">
        <v>964</v>
      </c>
      <c r="C24" s="16" t="s">
        <v>963</v>
      </c>
      <c r="D24" s="18" t="s">
        <v>15</v>
      </c>
      <c r="E24" s="22">
        <v>17000000</v>
      </c>
      <c r="F24" s="23">
        <v>17006.75</v>
      </c>
      <c r="G24" s="24">
        <v>1.6299999999999999E-2</v>
      </c>
    </row>
    <row r="25" spans="1:7" ht="12.95" customHeight="1">
      <c r="A25" s="20" t="s">
        <v>870</v>
      </c>
      <c r="B25" s="21" t="s">
        <v>872</v>
      </c>
      <c r="C25" s="16" t="s">
        <v>871</v>
      </c>
      <c r="D25" s="18" t="s">
        <v>15</v>
      </c>
      <c r="E25" s="22">
        <v>15650000</v>
      </c>
      <c r="F25" s="23">
        <v>16054.85</v>
      </c>
      <c r="G25" s="24">
        <v>1.54E-2</v>
      </c>
    </row>
    <row r="26" spans="1:7" ht="12.95" customHeight="1">
      <c r="A26" s="20" t="s">
        <v>918</v>
      </c>
      <c r="B26" s="21" t="s">
        <v>920</v>
      </c>
      <c r="C26" s="16" t="s">
        <v>919</v>
      </c>
      <c r="D26" s="18" t="s">
        <v>15</v>
      </c>
      <c r="E26" s="22">
        <v>15500000</v>
      </c>
      <c r="F26" s="23">
        <v>16037.99</v>
      </c>
      <c r="G26" s="24">
        <v>1.5299999999999999E-2</v>
      </c>
    </row>
    <row r="27" spans="1:7" ht="12.95" customHeight="1">
      <c r="A27" s="20" t="s">
        <v>2484</v>
      </c>
      <c r="B27" s="21" t="s">
        <v>2486</v>
      </c>
      <c r="C27" s="16" t="s">
        <v>2485</v>
      </c>
      <c r="D27" s="18" t="s">
        <v>15</v>
      </c>
      <c r="E27" s="22">
        <v>15000000</v>
      </c>
      <c r="F27" s="23">
        <v>15088.41</v>
      </c>
      <c r="G27" s="24">
        <v>1.44E-2</v>
      </c>
    </row>
    <row r="28" spans="1:7" ht="12.95" customHeight="1">
      <c r="A28" s="20" t="s">
        <v>2487</v>
      </c>
      <c r="B28" s="21" t="s">
        <v>2489</v>
      </c>
      <c r="C28" s="16" t="s">
        <v>2488</v>
      </c>
      <c r="D28" s="18" t="s">
        <v>15</v>
      </c>
      <c r="E28" s="22">
        <v>14000000</v>
      </c>
      <c r="F28" s="23">
        <v>14561.69</v>
      </c>
      <c r="G28" s="24">
        <v>1.3899999999999999E-2</v>
      </c>
    </row>
    <row r="29" spans="1:7" ht="12.95" customHeight="1">
      <c r="A29" s="20" t="s">
        <v>2490</v>
      </c>
      <c r="B29" s="21" t="s">
        <v>2492</v>
      </c>
      <c r="C29" s="16" t="s">
        <v>2491</v>
      </c>
      <c r="D29" s="18" t="s">
        <v>15</v>
      </c>
      <c r="E29" s="22">
        <v>14500000</v>
      </c>
      <c r="F29" s="23">
        <v>14440.75</v>
      </c>
      <c r="G29" s="24">
        <v>1.38E-2</v>
      </c>
    </row>
    <row r="30" spans="1:7" ht="12.95" customHeight="1">
      <c r="A30" s="20" t="s">
        <v>2493</v>
      </c>
      <c r="B30" s="21" t="s">
        <v>2495</v>
      </c>
      <c r="C30" s="16" t="s">
        <v>2494</v>
      </c>
      <c r="D30" s="18" t="s">
        <v>15</v>
      </c>
      <c r="E30" s="22">
        <v>13600000</v>
      </c>
      <c r="F30" s="23">
        <v>13532.49</v>
      </c>
      <c r="G30" s="24">
        <v>1.29E-2</v>
      </c>
    </row>
    <row r="31" spans="1:7" ht="12.95" customHeight="1">
      <c r="A31" s="20" t="s">
        <v>610</v>
      </c>
      <c r="B31" s="21" t="s">
        <v>612</v>
      </c>
      <c r="C31" s="16" t="s">
        <v>611</v>
      </c>
      <c r="D31" s="18" t="s">
        <v>15</v>
      </c>
      <c r="E31" s="22">
        <v>12500000</v>
      </c>
      <c r="F31" s="23">
        <v>12886.83</v>
      </c>
      <c r="G31" s="24">
        <v>1.23E-2</v>
      </c>
    </row>
    <row r="32" spans="1:7" ht="12.95" customHeight="1">
      <c r="A32" s="20" t="s">
        <v>2496</v>
      </c>
      <c r="B32" s="21" t="s">
        <v>2498</v>
      </c>
      <c r="C32" s="16" t="s">
        <v>2497</v>
      </c>
      <c r="D32" s="18" t="s">
        <v>15</v>
      </c>
      <c r="E32" s="22">
        <v>12500000</v>
      </c>
      <c r="F32" s="23">
        <v>12607.23</v>
      </c>
      <c r="G32" s="24">
        <v>1.21E-2</v>
      </c>
    </row>
    <row r="33" spans="1:7" ht="12.95" customHeight="1">
      <c r="A33" s="20" t="s">
        <v>2499</v>
      </c>
      <c r="B33" s="21" t="s">
        <v>573</v>
      </c>
      <c r="C33" s="16" t="s">
        <v>2500</v>
      </c>
      <c r="D33" s="18" t="s">
        <v>237</v>
      </c>
      <c r="E33" s="22">
        <v>12500000</v>
      </c>
      <c r="F33" s="23">
        <v>12536.31</v>
      </c>
      <c r="G33" s="24">
        <v>1.2E-2</v>
      </c>
    </row>
    <row r="34" spans="1:7" ht="12.95" customHeight="1">
      <c r="A34" s="20" t="s">
        <v>2501</v>
      </c>
      <c r="B34" s="21" t="s">
        <v>2503</v>
      </c>
      <c r="C34" s="16" t="s">
        <v>2502</v>
      </c>
      <c r="D34" s="18" t="s">
        <v>15</v>
      </c>
      <c r="E34" s="22">
        <v>12500000</v>
      </c>
      <c r="F34" s="23">
        <v>12503.03</v>
      </c>
      <c r="G34" s="24">
        <v>1.2E-2</v>
      </c>
    </row>
    <row r="35" spans="1:7" ht="12.95" customHeight="1">
      <c r="A35" s="20" t="s">
        <v>2504</v>
      </c>
      <c r="B35" s="21" t="s">
        <v>2506</v>
      </c>
      <c r="C35" s="16" t="s">
        <v>2505</v>
      </c>
      <c r="D35" s="18" t="s">
        <v>322</v>
      </c>
      <c r="E35" s="22">
        <v>12500000</v>
      </c>
      <c r="F35" s="23">
        <v>12488.8</v>
      </c>
      <c r="G35" s="24">
        <v>1.1900000000000001E-2</v>
      </c>
    </row>
    <row r="36" spans="1:7" ht="12.95" customHeight="1">
      <c r="A36" s="20" t="s">
        <v>2507</v>
      </c>
      <c r="B36" s="21" t="s">
        <v>2509</v>
      </c>
      <c r="C36" s="16" t="s">
        <v>2508</v>
      </c>
      <c r="D36" s="18" t="s">
        <v>15</v>
      </c>
      <c r="E36" s="22">
        <v>11500000</v>
      </c>
      <c r="F36" s="23">
        <v>11608.76</v>
      </c>
      <c r="G36" s="24">
        <v>1.11E-2</v>
      </c>
    </row>
    <row r="37" spans="1:7" ht="12.95" customHeight="1">
      <c r="A37" s="20" t="s">
        <v>959</v>
      </c>
      <c r="B37" s="21" t="s">
        <v>961</v>
      </c>
      <c r="C37" s="16" t="s">
        <v>960</v>
      </c>
      <c r="D37" s="18" t="s">
        <v>15</v>
      </c>
      <c r="E37" s="22">
        <v>11500000</v>
      </c>
      <c r="F37" s="23">
        <v>11586.35</v>
      </c>
      <c r="G37" s="24">
        <v>1.11E-2</v>
      </c>
    </row>
    <row r="38" spans="1:7" ht="12.95" customHeight="1">
      <c r="A38" s="20" t="s">
        <v>2510</v>
      </c>
      <c r="B38" s="21" t="s">
        <v>2512</v>
      </c>
      <c r="C38" s="16" t="s">
        <v>2511</v>
      </c>
      <c r="D38" s="18" t="s">
        <v>15</v>
      </c>
      <c r="E38" s="22">
        <v>11400000</v>
      </c>
      <c r="F38" s="23">
        <v>11485.72</v>
      </c>
      <c r="G38" s="24">
        <v>1.0999999999999999E-2</v>
      </c>
    </row>
    <row r="39" spans="1:7" ht="12.95" customHeight="1">
      <c r="A39" s="20" t="s">
        <v>607</v>
      </c>
      <c r="B39" s="21" t="s">
        <v>609</v>
      </c>
      <c r="C39" s="16" t="s">
        <v>608</v>
      </c>
      <c r="D39" s="18" t="s">
        <v>15</v>
      </c>
      <c r="E39" s="22">
        <v>10000000</v>
      </c>
      <c r="F39" s="23">
        <v>10320.290000000001</v>
      </c>
      <c r="G39" s="24">
        <v>9.9000000000000008E-3</v>
      </c>
    </row>
    <row r="40" spans="1:7" ht="12.95" customHeight="1">
      <c r="A40" s="20" t="s">
        <v>2513</v>
      </c>
      <c r="B40" s="21" t="s">
        <v>2515</v>
      </c>
      <c r="C40" s="16" t="s">
        <v>2514</v>
      </c>
      <c r="D40" s="18" t="s">
        <v>15</v>
      </c>
      <c r="E40" s="22">
        <v>10000000</v>
      </c>
      <c r="F40" s="23">
        <v>10280.299999999999</v>
      </c>
      <c r="G40" s="24">
        <v>9.7999999999999997E-3</v>
      </c>
    </row>
    <row r="41" spans="1:7" ht="12.95" customHeight="1">
      <c r="A41" s="20" t="s">
        <v>864</v>
      </c>
      <c r="B41" s="21" t="s">
        <v>866</v>
      </c>
      <c r="C41" s="16" t="s">
        <v>865</v>
      </c>
      <c r="D41" s="18" t="s">
        <v>15</v>
      </c>
      <c r="E41" s="22">
        <v>10000000</v>
      </c>
      <c r="F41" s="23">
        <v>10057.200000000001</v>
      </c>
      <c r="G41" s="24">
        <v>9.5999999999999992E-3</v>
      </c>
    </row>
    <row r="42" spans="1:7" ht="12.95" customHeight="1">
      <c r="A42" s="20" t="s">
        <v>1747</v>
      </c>
      <c r="B42" s="21" t="s">
        <v>2898</v>
      </c>
      <c r="C42" s="16" t="s">
        <v>1748</v>
      </c>
      <c r="D42" s="18" t="s">
        <v>237</v>
      </c>
      <c r="E42" s="22">
        <v>10000000</v>
      </c>
      <c r="F42" s="23">
        <v>10018.9</v>
      </c>
      <c r="G42" s="24">
        <v>9.5999999999999992E-3</v>
      </c>
    </row>
    <row r="43" spans="1:7" ht="12.95" customHeight="1">
      <c r="A43" s="20" t="s">
        <v>2516</v>
      </c>
      <c r="B43" s="21" t="s">
        <v>2518</v>
      </c>
      <c r="C43" s="16" t="s">
        <v>2517</v>
      </c>
      <c r="D43" s="18" t="s">
        <v>237</v>
      </c>
      <c r="E43" s="22">
        <v>10000000</v>
      </c>
      <c r="F43" s="23">
        <v>9972.26</v>
      </c>
      <c r="G43" s="24">
        <v>9.4999999999999998E-3</v>
      </c>
    </row>
    <row r="44" spans="1:7" ht="12.95" customHeight="1">
      <c r="A44" s="20" t="s">
        <v>618</v>
      </c>
      <c r="B44" s="21" t="s">
        <v>2894</v>
      </c>
      <c r="C44" s="16" t="s">
        <v>619</v>
      </c>
      <c r="D44" s="18" t="s">
        <v>215</v>
      </c>
      <c r="E44" s="22">
        <v>10000000</v>
      </c>
      <c r="F44" s="23">
        <v>9970.77</v>
      </c>
      <c r="G44" s="24">
        <v>9.4999999999999998E-3</v>
      </c>
    </row>
    <row r="45" spans="1:7" ht="12.95" customHeight="1">
      <c r="A45" s="20" t="s">
        <v>980</v>
      </c>
      <c r="B45" s="21" t="s">
        <v>982</v>
      </c>
      <c r="C45" s="16" t="s">
        <v>981</v>
      </c>
      <c r="D45" s="18" t="s">
        <v>15</v>
      </c>
      <c r="E45" s="22">
        <v>9000000</v>
      </c>
      <c r="F45" s="23">
        <v>8902.7000000000007</v>
      </c>
      <c r="G45" s="24">
        <v>8.5000000000000006E-3</v>
      </c>
    </row>
    <row r="46" spans="1:7" ht="12.95" customHeight="1">
      <c r="A46" s="20" t="s">
        <v>2519</v>
      </c>
      <c r="B46" s="21" t="s">
        <v>2926</v>
      </c>
      <c r="C46" s="16" t="s">
        <v>2520</v>
      </c>
      <c r="D46" s="18" t="s">
        <v>15</v>
      </c>
      <c r="E46" s="22">
        <v>8500000</v>
      </c>
      <c r="F46" s="23">
        <v>8648.44</v>
      </c>
      <c r="G46" s="24">
        <v>8.3000000000000001E-3</v>
      </c>
    </row>
    <row r="47" spans="1:7" ht="12.95" customHeight="1">
      <c r="A47" s="20" t="s">
        <v>796</v>
      </c>
      <c r="B47" s="21" t="s">
        <v>798</v>
      </c>
      <c r="C47" s="16" t="s">
        <v>797</v>
      </c>
      <c r="D47" s="18" t="s">
        <v>15</v>
      </c>
      <c r="E47" s="22">
        <v>8500000</v>
      </c>
      <c r="F47" s="23">
        <v>8602.93</v>
      </c>
      <c r="G47" s="24">
        <v>8.2000000000000007E-3</v>
      </c>
    </row>
    <row r="48" spans="1:7" ht="12.95" customHeight="1">
      <c r="A48" s="20" t="s">
        <v>813</v>
      </c>
      <c r="B48" s="21" t="s">
        <v>815</v>
      </c>
      <c r="C48" s="16" t="s">
        <v>814</v>
      </c>
      <c r="D48" s="18" t="s">
        <v>15</v>
      </c>
      <c r="E48" s="22">
        <v>8500000</v>
      </c>
      <c r="F48" s="23">
        <v>8483.64</v>
      </c>
      <c r="G48" s="24">
        <v>8.0999999999999996E-3</v>
      </c>
    </row>
    <row r="49" spans="1:7" ht="12.95" customHeight="1">
      <c r="A49" s="20" t="s">
        <v>2521</v>
      </c>
      <c r="B49" s="21" t="s">
        <v>2523</v>
      </c>
      <c r="C49" s="16" t="s">
        <v>2522</v>
      </c>
      <c r="D49" s="18" t="s">
        <v>15</v>
      </c>
      <c r="E49" s="22">
        <v>7650000</v>
      </c>
      <c r="F49" s="23">
        <v>7951.95</v>
      </c>
      <c r="G49" s="24">
        <v>7.6E-3</v>
      </c>
    </row>
    <row r="50" spans="1:7" ht="12.95" customHeight="1">
      <c r="A50" s="20" t="s">
        <v>927</v>
      </c>
      <c r="B50" s="21" t="s">
        <v>929</v>
      </c>
      <c r="C50" s="16" t="s">
        <v>928</v>
      </c>
      <c r="D50" s="18" t="s">
        <v>15</v>
      </c>
      <c r="E50" s="22">
        <v>7500000</v>
      </c>
      <c r="F50" s="23">
        <v>7595.13</v>
      </c>
      <c r="G50" s="24">
        <v>7.3000000000000001E-3</v>
      </c>
    </row>
    <row r="51" spans="1:7" ht="12.95" customHeight="1">
      <c r="A51" s="20" t="s">
        <v>2524</v>
      </c>
      <c r="B51" s="21" t="s">
        <v>2526</v>
      </c>
      <c r="C51" s="16" t="s">
        <v>2525</v>
      </c>
      <c r="D51" s="18" t="s">
        <v>15</v>
      </c>
      <c r="E51" s="22">
        <v>7500000</v>
      </c>
      <c r="F51" s="23">
        <v>7594.26</v>
      </c>
      <c r="G51" s="24">
        <v>7.3000000000000001E-3</v>
      </c>
    </row>
    <row r="52" spans="1:7" ht="12.95" customHeight="1">
      <c r="A52" s="20" t="s">
        <v>2393</v>
      </c>
      <c r="B52" s="21" t="s">
        <v>2395</v>
      </c>
      <c r="C52" s="16" t="s">
        <v>2394</v>
      </c>
      <c r="D52" s="18" t="s">
        <v>215</v>
      </c>
      <c r="E52" s="22">
        <v>7500000</v>
      </c>
      <c r="F52" s="23">
        <v>7545.95</v>
      </c>
      <c r="G52" s="24">
        <v>7.1999999999999998E-3</v>
      </c>
    </row>
    <row r="53" spans="1:7" ht="12.95" customHeight="1">
      <c r="A53" s="20" t="s">
        <v>2527</v>
      </c>
      <c r="B53" s="21" t="s">
        <v>2529</v>
      </c>
      <c r="C53" s="16" t="s">
        <v>2528</v>
      </c>
      <c r="D53" s="18" t="s">
        <v>15</v>
      </c>
      <c r="E53" s="22">
        <v>7050000</v>
      </c>
      <c r="F53" s="23">
        <v>7339.1</v>
      </c>
      <c r="G53" s="24">
        <v>7.0000000000000001E-3</v>
      </c>
    </row>
    <row r="54" spans="1:7" ht="12.95" customHeight="1">
      <c r="A54" s="20" t="s">
        <v>2530</v>
      </c>
      <c r="B54" s="21" t="s">
        <v>2532</v>
      </c>
      <c r="C54" s="16" t="s">
        <v>2531</v>
      </c>
      <c r="D54" s="18" t="s">
        <v>15</v>
      </c>
      <c r="E54" s="22">
        <v>7000000</v>
      </c>
      <c r="F54" s="23">
        <v>7182.88</v>
      </c>
      <c r="G54" s="24">
        <v>6.8999999999999999E-3</v>
      </c>
    </row>
    <row r="55" spans="1:7" ht="12.95" customHeight="1">
      <c r="A55" s="20" t="s">
        <v>1723</v>
      </c>
      <c r="B55" s="21" t="s">
        <v>1725</v>
      </c>
      <c r="C55" s="16" t="s">
        <v>1724</v>
      </c>
      <c r="D55" s="18" t="s">
        <v>15</v>
      </c>
      <c r="E55" s="22">
        <v>7000000</v>
      </c>
      <c r="F55" s="23">
        <v>7021.2</v>
      </c>
      <c r="G55" s="24">
        <v>6.7000000000000002E-3</v>
      </c>
    </row>
    <row r="56" spans="1:7" ht="12.95" customHeight="1">
      <c r="A56" s="20" t="s">
        <v>2533</v>
      </c>
      <c r="B56" s="21" t="s">
        <v>2535</v>
      </c>
      <c r="C56" s="16" t="s">
        <v>2534</v>
      </c>
      <c r="D56" s="18" t="s">
        <v>15</v>
      </c>
      <c r="E56" s="22">
        <v>6500000</v>
      </c>
      <c r="F56" s="23">
        <v>6970.46</v>
      </c>
      <c r="G56" s="24">
        <v>6.7000000000000002E-3</v>
      </c>
    </row>
    <row r="57" spans="1:7" ht="12.95" customHeight="1">
      <c r="A57" s="20" t="s">
        <v>965</v>
      </c>
      <c r="B57" s="21" t="s">
        <v>967</v>
      </c>
      <c r="C57" s="16" t="s">
        <v>966</v>
      </c>
      <c r="D57" s="18" t="s">
        <v>15</v>
      </c>
      <c r="E57" s="22">
        <v>6650000</v>
      </c>
      <c r="F57" s="23">
        <v>6814.42</v>
      </c>
      <c r="G57" s="24">
        <v>6.4999999999999997E-3</v>
      </c>
    </row>
    <row r="58" spans="1:7" ht="12.95" customHeight="1">
      <c r="A58" s="20" t="s">
        <v>2536</v>
      </c>
      <c r="B58" s="21" t="s">
        <v>2538</v>
      </c>
      <c r="C58" s="16" t="s">
        <v>2537</v>
      </c>
      <c r="D58" s="18" t="s">
        <v>15</v>
      </c>
      <c r="E58" s="22">
        <v>6500000</v>
      </c>
      <c r="F58" s="23">
        <v>6680.15</v>
      </c>
      <c r="G58" s="24">
        <v>6.4000000000000003E-3</v>
      </c>
    </row>
    <row r="59" spans="1:7" ht="12.95" customHeight="1">
      <c r="A59" s="20" t="s">
        <v>2539</v>
      </c>
      <c r="B59" s="21" t="s">
        <v>2920</v>
      </c>
      <c r="C59" s="16" t="s">
        <v>2540</v>
      </c>
      <c r="D59" s="18" t="s">
        <v>237</v>
      </c>
      <c r="E59" s="22">
        <v>6500000</v>
      </c>
      <c r="F59" s="23">
        <v>6619.67</v>
      </c>
      <c r="G59" s="24">
        <v>6.3E-3</v>
      </c>
    </row>
    <row r="60" spans="1:7" ht="12.95" customHeight="1">
      <c r="A60" s="20" t="s">
        <v>2541</v>
      </c>
      <c r="B60" s="21" t="s">
        <v>2909</v>
      </c>
      <c r="C60" s="16" t="s">
        <v>2542</v>
      </c>
      <c r="D60" s="18" t="s">
        <v>15</v>
      </c>
      <c r="E60" s="22">
        <v>6500000</v>
      </c>
      <c r="F60" s="23">
        <v>6554.09</v>
      </c>
      <c r="G60" s="24">
        <v>6.3E-3</v>
      </c>
    </row>
    <row r="61" spans="1:7" ht="12.95" customHeight="1">
      <c r="A61" s="20" t="s">
        <v>2543</v>
      </c>
      <c r="B61" s="21" t="s">
        <v>2545</v>
      </c>
      <c r="C61" s="16" t="s">
        <v>2544</v>
      </c>
      <c r="D61" s="18" t="s">
        <v>15</v>
      </c>
      <c r="E61" s="22">
        <v>6150000</v>
      </c>
      <c r="F61" s="23">
        <v>6310.21</v>
      </c>
      <c r="G61" s="24">
        <v>6.0000000000000001E-3</v>
      </c>
    </row>
    <row r="62" spans="1:7" ht="12.95" customHeight="1">
      <c r="A62" s="20" t="s">
        <v>2546</v>
      </c>
      <c r="B62" s="21" t="s">
        <v>2548</v>
      </c>
      <c r="C62" s="16" t="s">
        <v>2547</v>
      </c>
      <c r="D62" s="18" t="s">
        <v>15</v>
      </c>
      <c r="E62" s="22">
        <v>6000000</v>
      </c>
      <c r="F62" s="23">
        <v>6263.61</v>
      </c>
      <c r="G62" s="24">
        <v>6.0000000000000001E-3</v>
      </c>
    </row>
    <row r="63" spans="1:7" ht="12.95" customHeight="1">
      <c r="A63" s="20" t="s">
        <v>2549</v>
      </c>
      <c r="B63" s="21" t="s">
        <v>2551</v>
      </c>
      <c r="C63" s="16" t="s">
        <v>2550</v>
      </c>
      <c r="D63" s="18" t="s">
        <v>15</v>
      </c>
      <c r="E63" s="22">
        <v>6000000</v>
      </c>
      <c r="F63" s="23">
        <v>6220.28</v>
      </c>
      <c r="G63" s="24">
        <v>5.8999999999999999E-3</v>
      </c>
    </row>
    <row r="64" spans="1:7" ht="12.95" customHeight="1">
      <c r="A64" s="20" t="s">
        <v>2552</v>
      </c>
      <c r="B64" s="21" t="s">
        <v>2554</v>
      </c>
      <c r="C64" s="16" t="s">
        <v>2553</v>
      </c>
      <c r="D64" s="18" t="s">
        <v>15</v>
      </c>
      <c r="E64" s="22">
        <v>6000000</v>
      </c>
      <c r="F64" s="23">
        <v>6210.59</v>
      </c>
      <c r="G64" s="24">
        <v>5.8999999999999999E-3</v>
      </c>
    </row>
    <row r="65" spans="1:7" ht="12.95" customHeight="1">
      <c r="A65" s="20" t="s">
        <v>2555</v>
      </c>
      <c r="B65" s="21" t="s">
        <v>917</v>
      </c>
      <c r="C65" s="16" t="s">
        <v>2556</v>
      </c>
      <c r="D65" s="18" t="s">
        <v>15</v>
      </c>
      <c r="E65" s="22">
        <v>6000000</v>
      </c>
      <c r="F65" s="23">
        <v>6196.15</v>
      </c>
      <c r="G65" s="24">
        <v>5.8999999999999999E-3</v>
      </c>
    </row>
    <row r="66" spans="1:7" ht="12.95" customHeight="1">
      <c r="A66" s="20" t="s">
        <v>2557</v>
      </c>
      <c r="B66" s="21" t="s">
        <v>2919</v>
      </c>
      <c r="C66" s="16" t="s">
        <v>2558</v>
      </c>
      <c r="D66" s="18" t="s">
        <v>237</v>
      </c>
      <c r="E66" s="22">
        <v>6000000</v>
      </c>
      <c r="F66" s="23">
        <v>6110.45</v>
      </c>
      <c r="G66" s="24">
        <v>5.7999999999999996E-3</v>
      </c>
    </row>
    <row r="67" spans="1:7" ht="12.95" customHeight="1">
      <c r="A67" s="20" t="s">
        <v>2559</v>
      </c>
      <c r="B67" s="21" t="s">
        <v>2561</v>
      </c>
      <c r="C67" s="16" t="s">
        <v>2560</v>
      </c>
      <c r="D67" s="18" t="s">
        <v>15</v>
      </c>
      <c r="E67" s="22">
        <v>6000000</v>
      </c>
      <c r="F67" s="23">
        <v>6074.08</v>
      </c>
      <c r="G67" s="24">
        <v>5.7999999999999996E-3</v>
      </c>
    </row>
    <row r="68" spans="1:7" ht="12.95" customHeight="1">
      <c r="A68" s="20" t="s">
        <v>2562</v>
      </c>
      <c r="B68" s="21" t="s">
        <v>2564</v>
      </c>
      <c r="C68" s="16" t="s">
        <v>2563</v>
      </c>
      <c r="D68" s="18" t="s">
        <v>237</v>
      </c>
      <c r="E68" s="22">
        <v>5500000</v>
      </c>
      <c r="F68" s="23">
        <v>5626.93</v>
      </c>
      <c r="G68" s="24">
        <v>5.4000000000000003E-3</v>
      </c>
    </row>
    <row r="69" spans="1:7" ht="12.95" customHeight="1">
      <c r="A69" s="20" t="s">
        <v>876</v>
      </c>
      <c r="B69" s="21" t="s">
        <v>878</v>
      </c>
      <c r="C69" s="16" t="s">
        <v>877</v>
      </c>
      <c r="D69" s="18" t="s">
        <v>15</v>
      </c>
      <c r="E69" s="22">
        <v>5500000</v>
      </c>
      <c r="F69" s="23">
        <v>5609.8</v>
      </c>
      <c r="G69" s="24">
        <v>5.4000000000000003E-3</v>
      </c>
    </row>
    <row r="70" spans="1:7" ht="12.95" customHeight="1">
      <c r="A70" s="20" t="s">
        <v>2565</v>
      </c>
      <c r="B70" s="21" t="s">
        <v>313</v>
      </c>
      <c r="C70" s="16" t="s">
        <v>2566</v>
      </c>
      <c r="D70" s="18" t="s">
        <v>237</v>
      </c>
      <c r="E70" s="22">
        <v>5500000</v>
      </c>
      <c r="F70" s="23">
        <v>5601.7</v>
      </c>
      <c r="G70" s="24">
        <v>5.4000000000000003E-3</v>
      </c>
    </row>
    <row r="71" spans="1:7" ht="12.95" customHeight="1">
      <c r="A71" s="20" t="s">
        <v>2567</v>
      </c>
      <c r="B71" s="21" t="s">
        <v>2569</v>
      </c>
      <c r="C71" s="16" t="s">
        <v>2568</v>
      </c>
      <c r="D71" s="18" t="s">
        <v>15</v>
      </c>
      <c r="E71" s="22">
        <v>5500000</v>
      </c>
      <c r="F71" s="23">
        <v>5585.03</v>
      </c>
      <c r="G71" s="24">
        <v>5.3E-3</v>
      </c>
    </row>
    <row r="72" spans="1:7" ht="12.95" customHeight="1">
      <c r="A72" s="20" t="s">
        <v>366</v>
      </c>
      <c r="B72" s="21" t="s">
        <v>368</v>
      </c>
      <c r="C72" s="16" t="s">
        <v>367</v>
      </c>
      <c r="D72" s="18" t="s">
        <v>15</v>
      </c>
      <c r="E72" s="22">
        <v>5500000</v>
      </c>
      <c r="F72" s="23">
        <v>5562.3</v>
      </c>
      <c r="G72" s="24">
        <v>5.3E-3</v>
      </c>
    </row>
    <row r="73" spans="1:7" ht="12.95" customHeight="1">
      <c r="A73" s="20" t="s">
        <v>595</v>
      </c>
      <c r="B73" s="21" t="s">
        <v>597</v>
      </c>
      <c r="C73" s="16" t="s">
        <v>596</v>
      </c>
      <c r="D73" s="18" t="s">
        <v>15</v>
      </c>
      <c r="E73" s="22">
        <v>5500000</v>
      </c>
      <c r="F73" s="23">
        <v>5515.92</v>
      </c>
      <c r="G73" s="24">
        <v>5.3E-3</v>
      </c>
    </row>
    <row r="74" spans="1:7" ht="12.95" customHeight="1">
      <c r="A74" s="20" t="s">
        <v>2570</v>
      </c>
      <c r="B74" s="21" t="s">
        <v>2572</v>
      </c>
      <c r="C74" s="16" t="s">
        <v>2571</v>
      </c>
      <c r="D74" s="18" t="s">
        <v>15</v>
      </c>
      <c r="E74" s="22">
        <v>5000000</v>
      </c>
      <c r="F74" s="23">
        <v>5221.32</v>
      </c>
      <c r="G74" s="24">
        <v>5.0000000000000001E-3</v>
      </c>
    </row>
    <row r="75" spans="1:7" ht="12.95" customHeight="1">
      <c r="A75" s="20" t="s">
        <v>2573</v>
      </c>
      <c r="B75" s="21" t="s">
        <v>2572</v>
      </c>
      <c r="C75" s="16" t="s">
        <v>2574</v>
      </c>
      <c r="D75" s="18" t="s">
        <v>15</v>
      </c>
      <c r="E75" s="22">
        <v>5000000</v>
      </c>
      <c r="F75" s="23">
        <v>5176.67</v>
      </c>
      <c r="G75" s="24">
        <v>5.0000000000000001E-3</v>
      </c>
    </row>
    <row r="76" spans="1:7" ht="12.95" customHeight="1">
      <c r="A76" s="20" t="s">
        <v>771</v>
      </c>
      <c r="B76" s="21" t="s">
        <v>773</v>
      </c>
      <c r="C76" s="16" t="s">
        <v>772</v>
      </c>
      <c r="D76" s="18" t="s">
        <v>15</v>
      </c>
      <c r="E76" s="22">
        <v>5000000</v>
      </c>
      <c r="F76" s="23">
        <v>5133.57</v>
      </c>
      <c r="G76" s="24">
        <v>4.8999999999999998E-3</v>
      </c>
    </row>
    <row r="77" spans="1:7" ht="12.95" customHeight="1">
      <c r="A77" s="20" t="s">
        <v>2575</v>
      </c>
      <c r="B77" s="21" t="s">
        <v>600</v>
      </c>
      <c r="C77" s="16" t="s">
        <v>2576</v>
      </c>
      <c r="D77" s="18" t="s">
        <v>15</v>
      </c>
      <c r="E77" s="22">
        <v>5000000</v>
      </c>
      <c r="F77" s="23">
        <v>5045.58</v>
      </c>
      <c r="G77" s="24">
        <v>4.7999999999999996E-3</v>
      </c>
    </row>
    <row r="78" spans="1:7" ht="12.95" customHeight="1">
      <c r="A78" s="20" t="s">
        <v>2577</v>
      </c>
      <c r="B78" s="21" t="s">
        <v>2908</v>
      </c>
      <c r="C78" s="16" t="s">
        <v>2578</v>
      </c>
      <c r="D78" s="18" t="s">
        <v>15</v>
      </c>
      <c r="E78" s="22">
        <v>5000000</v>
      </c>
      <c r="F78" s="23">
        <v>5042.8100000000004</v>
      </c>
      <c r="G78" s="24">
        <v>4.7999999999999996E-3</v>
      </c>
    </row>
    <row r="79" spans="1:7" ht="12.95" customHeight="1">
      <c r="A79" s="20" t="s">
        <v>2579</v>
      </c>
      <c r="B79" s="21" t="s">
        <v>2907</v>
      </c>
      <c r="C79" s="16" t="s">
        <v>2580</v>
      </c>
      <c r="D79" s="18" t="s">
        <v>15</v>
      </c>
      <c r="E79" s="22">
        <v>5000000</v>
      </c>
      <c r="F79" s="23">
        <v>5042.16</v>
      </c>
      <c r="G79" s="24">
        <v>4.7999999999999996E-3</v>
      </c>
    </row>
    <row r="80" spans="1:7" ht="12.95" customHeight="1">
      <c r="A80" s="20" t="s">
        <v>2581</v>
      </c>
      <c r="B80" s="21" t="s">
        <v>2583</v>
      </c>
      <c r="C80" s="16" t="s">
        <v>2582</v>
      </c>
      <c r="D80" s="18" t="s">
        <v>15</v>
      </c>
      <c r="E80" s="22">
        <v>5000000</v>
      </c>
      <c r="F80" s="23">
        <v>5012.95</v>
      </c>
      <c r="G80" s="24">
        <v>4.7999999999999996E-3</v>
      </c>
    </row>
    <row r="81" spans="1:7" ht="12.95" customHeight="1">
      <c r="A81" s="20" t="s">
        <v>2584</v>
      </c>
      <c r="B81" s="21" t="s">
        <v>2930</v>
      </c>
      <c r="C81" s="16" t="s">
        <v>2585</v>
      </c>
      <c r="D81" s="18" t="s">
        <v>237</v>
      </c>
      <c r="E81" s="22">
        <v>4900000</v>
      </c>
      <c r="F81" s="23">
        <v>4991.33</v>
      </c>
      <c r="G81" s="24">
        <v>4.7999999999999996E-3</v>
      </c>
    </row>
    <row r="82" spans="1:7" ht="12.95" customHeight="1">
      <c r="A82" s="20" t="s">
        <v>950</v>
      </c>
      <c r="B82" s="21" t="s">
        <v>952</v>
      </c>
      <c r="C82" s="16" t="s">
        <v>951</v>
      </c>
      <c r="D82" s="18" t="s">
        <v>15</v>
      </c>
      <c r="E82" s="22">
        <v>5000000</v>
      </c>
      <c r="F82" s="23">
        <v>4977.3500000000004</v>
      </c>
      <c r="G82" s="24">
        <v>4.7999999999999996E-3</v>
      </c>
    </row>
    <row r="83" spans="1:7" ht="12.95" customHeight="1">
      <c r="A83" s="20" t="s">
        <v>2586</v>
      </c>
      <c r="B83" s="21" t="s">
        <v>2588</v>
      </c>
      <c r="C83" s="16" t="s">
        <v>2587</v>
      </c>
      <c r="D83" s="18" t="s">
        <v>15</v>
      </c>
      <c r="E83" s="22">
        <v>5000000</v>
      </c>
      <c r="F83" s="23">
        <v>4971.8</v>
      </c>
      <c r="G83" s="24">
        <v>4.7999999999999996E-3</v>
      </c>
    </row>
    <row r="84" spans="1:7" ht="12.95" customHeight="1">
      <c r="A84" s="20" t="s">
        <v>2589</v>
      </c>
      <c r="B84" s="21" t="s">
        <v>2591</v>
      </c>
      <c r="C84" s="16" t="s">
        <v>2590</v>
      </c>
      <c r="D84" s="18" t="s">
        <v>15</v>
      </c>
      <c r="E84" s="22">
        <v>5000000</v>
      </c>
      <c r="F84" s="23">
        <v>4945.2700000000004</v>
      </c>
      <c r="G84" s="24">
        <v>4.7000000000000002E-3</v>
      </c>
    </row>
    <row r="85" spans="1:7" ht="12.95" customHeight="1">
      <c r="A85" s="20" t="s">
        <v>634</v>
      </c>
      <c r="B85" s="21" t="s">
        <v>636</v>
      </c>
      <c r="C85" s="16" t="s">
        <v>635</v>
      </c>
      <c r="D85" s="18" t="s">
        <v>15</v>
      </c>
      <c r="E85" s="22">
        <v>4700000</v>
      </c>
      <c r="F85" s="23">
        <v>4827.32</v>
      </c>
      <c r="G85" s="24">
        <v>4.5999999999999999E-3</v>
      </c>
    </row>
    <row r="86" spans="1:7" ht="12.95" customHeight="1">
      <c r="A86" s="20" t="s">
        <v>2592</v>
      </c>
      <c r="B86" s="21" t="s">
        <v>588</v>
      </c>
      <c r="C86" s="16" t="s">
        <v>2593</v>
      </c>
      <c r="D86" s="18" t="s">
        <v>15</v>
      </c>
      <c r="E86" s="22">
        <v>4600000</v>
      </c>
      <c r="F86" s="23">
        <v>4708.28</v>
      </c>
      <c r="G86" s="24">
        <v>4.4999999999999997E-3</v>
      </c>
    </row>
    <row r="87" spans="1:7" ht="12.95" customHeight="1">
      <c r="A87" s="20" t="s">
        <v>2594</v>
      </c>
      <c r="B87" s="54" t="s">
        <v>2596</v>
      </c>
      <c r="C87" s="16" t="s">
        <v>2595</v>
      </c>
      <c r="D87" s="55" t="s">
        <v>15</v>
      </c>
      <c r="E87" s="22">
        <v>4500000</v>
      </c>
      <c r="F87" s="23">
        <v>4687.6099999999997</v>
      </c>
      <c r="G87" s="24">
        <v>4.4999999999999997E-3</v>
      </c>
    </row>
    <row r="88" spans="1:7" ht="12.95" customHeight="1">
      <c r="A88" s="20" t="s">
        <v>2597</v>
      </c>
      <c r="B88" s="21" t="s">
        <v>2599</v>
      </c>
      <c r="C88" s="16" t="s">
        <v>2598</v>
      </c>
      <c r="D88" s="18" t="s">
        <v>15</v>
      </c>
      <c r="E88" s="22">
        <v>4500000</v>
      </c>
      <c r="F88" s="23">
        <v>4659.0600000000004</v>
      </c>
      <c r="G88" s="24">
        <v>4.4999999999999997E-3</v>
      </c>
    </row>
    <row r="89" spans="1:7" ht="12.95" customHeight="1">
      <c r="A89" s="20" t="s">
        <v>2600</v>
      </c>
      <c r="B89" s="21" t="s">
        <v>2602</v>
      </c>
      <c r="C89" s="16" t="s">
        <v>2601</v>
      </c>
      <c r="D89" s="18" t="s">
        <v>15</v>
      </c>
      <c r="E89" s="22">
        <v>4500000</v>
      </c>
      <c r="F89" s="23">
        <v>4600.9799999999996</v>
      </c>
      <c r="G89" s="24">
        <v>4.4000000000000003E-3</v>
      </c>
    </row>
    <row r="90" spans="1:7" ht="12.95" customHeight="1">
      <c r="A90" s="20" t="s">
        <v>623</v>
      </c>
      <c r="B90" s="21" t="s">
        <v>625</v>
      </c>
      <c r="C90" s="16" t="s">
        <v>624</v>
      </c>
      <c r="D90" s="18" t="s">
        <v>15</v>
      </c>
      <c r="E90" s="22">
        <v>4000000</v>
      </c>
      <c r="F90" s="23">
        <v>4129.53</v>
      </c>
      <c r="G90" s="24">
        <v>3.8999999999999998E-3</v>
      </c>
    </row>
    <row r="91" spans="1:7" ht="12.95" customHeight="1">
      <c r="A91" s="20" t="s">
        <v>2603</v>
      </c>
      <c r="B91" s="21" t="s">
        <v>2605</v>
      </c>
      <c r="C91" s="16" t="s">
        <v>2604</v>
      </c>
      <c r="D91" s="18" t="s">
        <v>15</v>
      </c>
      <c r="E91" s="22">
        <v>4100000</v>
      </c>
      <c r="F91" s="23">
        <v>4125.7</v>
      </c>
      <c r="G91" s="24">
        <v>3.8999999999999998E-3</v>
      </c>
    </row>
    <row r="92" spans="1:7" ht="12.95" customHeight="1">
      <c r="A92" s="20" t="s">
        <v>921</v>
      </c>
      <c r="B92" s="21" t="s">
        <v>923</v>
      </c>
      <c r="C92" s="16" t="s">
        <v>922</v>
      </c>
      <c r="D92" s="18" t="s">
        <v>15</v>
      </c>
      <c r="E92" s="22">
        <v>3500000</v>
      </c>
      <c r="F92" s="23">
        <v>3551.86</v>
      </c>
      <c r="G92" s="24">
        <v>3.3999999999999998E-3</v>
      </c>
    </row>
    <row r="93" spans="1:7" ht="12.95" customHeight="1">
      <c r="A93" s="20" t="s">
        <v>513</v>
      </c>
      <c r="B93" s="21" t="s">
        <v>515</v>
      </c>
      <c r="C93" s="16" t="s">
        <v>514</v>
      </c>
      <c r="D93" s="18" t="s">
        <v>15</v>
      </c>
      <c r="E93" s="22">
        <v>3500000</v>
      </c>
      <c r="F93" s="23">
        <v>3538.12</v>
      </c>
      <c r="G93" s="24">
        <v>3.3999999999999998E-3</v>
      </c>
    </row>
    <row r="94" spans="1:7" ht="12.95" customHeight="1">
      <c r="A94" s="20" t="s">
        <v>2606</v>
      </c>
      <c r="B94" s="21" t="s">
        <v>2608</v>
      </c>
      <c r="C94" s="16" t="s">
        <v>2607</v>
      </c>
      <c r="D94" s="18" t="s">
        <v>15</v>
      </c>
      <c r="E94" s="22">
        <v>3500000</v>
      </c>
      <c r="F94" s="23">
        <v>3474.77</v>
      </c>
      <c r="G94" s="24">
        <v>3.3E-3</v>
      </c>
    </row>
    <row r="95" spans="1:7" ht="12.95" customHeight="1">
      <c r="A95" s="20" t="s">
        <v>2609</v>
      </c>
      <c r="B95" s="21" t="s">
        <v>365</v>
      </c>
      <c r="C95" s="16" t="s">
        <v>2610</v>
      </c>
      <c r="D95" s="18" t="s">
        <v>215</v>
      </c>
      <c r="E95" s="22">
        <v>3000000</v>
      </c>
      <c r="F95" s="23">
        <v>3129.07</v>
      </c>
      <c r="G95" s="24">
        <v>3.0000000000000001E-3</v>
      </c>
    </row>
    <row r="96" spans="1:7" ht="12.95" customHeight="1">
      <c r="A96" s="20" t="s">
        <v>2611</v>
      </c>
      <c r="B96" s="21" t="s">
        <v>917</v>
      </c>
      <c r="C96" s="16" t="s">
        <v>2612</v>
      </c>
      <c r="D96" s="18" t="s">
        <v>15</v>
      </c>
      <c r="E96" s="22">
        <v>3000000</v>
      </c>
      <c r="F96" s="23">
        <v>3121.7</v>
      </c>
      <c r="G96" s="24">
        <v>3.0000000000000001E-3</v>
      </c>
    </row>
    <row r="97" spans="1:7" ht="12.95" customHeight="1">
      <c r="A97" s="20" t="s">
        <v>302</v>
      </c>
      <c r="B97" s="21" t="s">
        <v>304</v>
      </c>
      <c r="C97" s="16" t="s">
        <v>303</v>
      </c>
      <c r="D97" s="18" t="s">
        <v>215</v>
      </c>
      <c r="E97" s="22">
        <v>3000000</v>
      </c>
      <c r="F97" s="23">
        <v>3053.96</v>
      </c>
      <c r="G97" s="24">
        <v>2.8999999999999998E-3</v>
      </c>
    </row>
    <row r="98" spans="1:7" ht="12.95" customHeight="1">
      <c r="A98" s="20" t="s">
        <v>2613</v>
      </c>
      <c r="B98" s="21" t="s">
        <v>647</v>
      </c>
      <c r="C98" s="16" t="s">
        <v>2614</v>
      </c>
      <c r="D98" s="18" t="s">
        <v>15</v>
      </c>
      <c r="E98" s="22">
        <v>2500000</v>
      </c>
      <c r="F98" s="23">
        <v>2599.33</v>
      </c>
      <c r="G98" s="24">
        <v>2.5000000000000001E-3</v>
      </c>
    </row>
    <row r="99" spans="1:7" ht="12.95" customHeight="1">
      <c r="A99" s="20" t="s">
        <v>2615</v>
      </c>
      <c r="B99" s="21" t="s">
        <v>917</v>
      </c>
      <c r="C99" s="16" t="s">
        <v>2616</v>
      </c>
      <c r="D99" s="18" t="s">
        <v>15</v>
      </c>
      <c r="E99" s="22">
        <v>2500000</v>
      </c>
      <c r="F99" s="23">
        <v>2590.7600000000002</v>
      </c>
      <c r="G99" s="24">
        <v>2.5000000000000001E-3</v>
      </c>
    </row>
    <row r="100" spans="1:7" ht="12.95" customHeight="1">
      <c r="A100" s="20" t="s">
        <v>2617</v>
      </c>
      <c r="B100" s="21" t="s">
        <v>2619</v>
      </c>
      <c r="C100" s="16" t="s">
        <v>2618</v>
      </c>
      <c r="D100" s="18" t="s">
        <v>15</v>
      </c>
      <c r="E100" s="22">
        <v>2500000</v>
      </c>
      <c r="F100" s="23">
        <v>2585.7600000000002</v>
      </c>
      <c r="G100" s="24">
        <v>2.5000000000000001E-3</v>
      </c>
    </row>
    <row r="101" spans="1:7" ht="12.95" customHeight="1">
      <c r="A101" s="20" t="s">
        <v>2620</v>
      </c>
      <c r="B101" s="21" t="s">
        <v>2622</v>
      </c>
      <c r="C101" s="16" t="s">
        <v>2621</v>
      </c>
      <c r="D101" s="18" t="s">
        <v>15</v>
      </c>
      <c r="E101" s="22">
        <v>2500000</v>
      </c>
      <c r="F101" s="23">
        <v>2579.91</v>
      </c>
      <c r="G101" s="24">
        <v>2.5000000000000001E-3</v>
      </c>
    </row>
    <row r="102" spans="1:7" ht="12.95" customHeight="1">
      <c r="A102" s="20" t="s">
        <v>2623</v>
      </c>
      <c r="B102" s="21" t="s">
        <v>2936</v>
      </c>
      <c r="C102" s="16" t="s">
        <v>2624</v>
      </c>
      <c r="D102" s="18" t="s">
        <v>15</v>
      </c>
      <c r="E102" s="22">
        <v>2500000</v>
      </c>
      <c r="F102" s="23">
        <v>2577.5300000000002</v>
      </c>
      <c r="G102" s="24">
        <v>2.5000000000000001E-3</v>
      </c>
    </row>
    <row r="103" spans="1:7" ht="12.95" customHeight="1">
      <c r="A103" s="20" t="s">
        <v>2625</v>
      </c>
      <c r="B103" s="21" t="s">
        <v>764</v>
      </c>
      <c r="C103" s="16" t="s">
        <v>2626</v>
      </c>
      <c r="D103" s="18" t="s">
        <v>15</v>
      </c>
      <c r="E103" s="22">
        <v>2500000</v>
      </c>
      <c r="F103" s="23">
        <v>2571.4499999999998</v>
      </c>
      <c r="G103" s="24">
        <v>2.5000000000000001E-3</v>
      </c>
    </row>
    <row r="104" spans="1:7" ht="12.95" customHeight="1">
      <c r="A104" s="20" t="s">
        <v>2627</v>
      </c>
      <c r="B104" s="21" t="s">
        <v>2629</v>
      </c>
      <c r="C104" s="16" t="s">
        <v>2628</v>
      </c>
      <c r="D104" s="18" t="s">
        <v>15</v>
      </c>
      <c r="E104" s="22">
        <v>2500000</v>
      </c>
      <c r="F104" s="23">
        <v>2564.4699999999998</v>
      </c>
      <c r="G104" s="24">
        <v>2.5000000000000001E-3</v>
      </c>
    </row>
    <row r="105" spans="1:7" ht="12.95" customHeight="1">
      <c r="A105" s="20" t="s">
        <v>2630</v>
      </c>
      <c r="B105" s="21" t="s">
        <v>2632</v>
      </c>
      <c r="C105" s="16" t="s">
        <v>2631</v>
      </c>
      <c r="D105" s="18" t="s">
        <v>15</v>
      </c>
      <c r="E105" s="22">
        <v>2500000</v>
      </c>
      <c r="F105" s="23">
        <v>2561.39</v>
      </c>
      <c r="G105" s="24">
        <v>2.5000000000000001E-3</v>
      </c>
    </row>
    <row r="106" spans="1:7" ht="12.95" customHeight="1">
      <c r="A106" s="20" t="s">
        <v>2633</v>
      </c>
      <c r="B106" s="21" t="s">
        <v>2635</v>
      </c>
      <c r="C106" s="16" t="s">
        <v>2634</v>
      </c>
      <c r="D106" s="18" t="s">
        <v>237</v>
      </c>
      <c r="E106" s="22">
        <v>2500000</v>
      </c>
      <c r="F106" s="23">
        <v>2548.63</v>
      </c>
      <c r="G106" s="24">
        <v>2.3999999999999998E-3</v>
      </c>
    </row>
    <row r="107" spans="1:7" ht="12.95" customHeight="1">
      <c r="A107" s="20" t="s">
        <v>2387</v>
      </c>
      <c r="B107" s="21" t="s">
        <v>2389</v>
      </c>
      <c r="C107" s="16" t="s">
        <v>2388</v>
      </c>
      <c r="D107" s="18" t="s">
        <v>15</v>
      </c>
      <c r="E107" s="22">
        <v>2500000</v>
      </c>
      <c r="F107" s="23">
        <v>2535.6</v>
      </c>
      <c r="G107" s="24">
        <v>2.3999999999999998E-3</v>
      </c>
    </row>
    <row r="108" spans="1:7" ht="12.95" customHeight="1">
      <c r="A108" s="20" t="s">
        <v>219</v>
      </c>
      <c r="B108" s="21" t="s">
        <v>221</v>
      </c>
      <c r="C108" s="16" t="s">
        <v>220</v>
      </c>
      <c r="D108" s="18" t="s">
        <v>15</v>
      </c>
      <c r="E108" s="22">
        <v>2500000</v>
      </c>
      <c r="F108" s="23">
        <v>2531.37</v>
      </c>
      <c r="G108" s="24">
        <v>2.3999999999999998E-3</v>
      </c>
    </row>
    <row r="109" spans="1:7" ht="12.95" customHeight="1">
      <c r="A109" s="20" t="s">
        <v>2636</v>
      </c>
      <c r="B109" s="21" t="s">
        <v>2638</v>
      </c>
      <c r="C109" s="16" t="s">
        <v>2637</v>
      </c>
      <c r="D109" s="18" t="s">
        <v>237</v>
      </c>
      <c r="E109" s="22">
        <v>2500000</v>
      </c>
      <c r="F109" s="23">
        <v>2516.2399999999998</v>
      </c>
      <c r="G109" s="24">
        <v>2.3999999999999998E-3</v>
      </c>
    </row>
    <row r="110" spans="1:7" ht="12.95" customHeight="1">
      <c r="A110" s="20" t="s">
        <v>2639</v>
      </c>
      <c r="B110" s="21" t="s">
        <v>2641</v>
      </c>
      <c r="C110" s="16" t="s">
        <v>2640</v>
      </c>
      <c r="D110" s="18" t="s">
        <v>237</v>
      </c>
      <c r="E110" s="22">
        <v>2500000</v>
      </c>
      <c r="F110" s="23">
        <v>2512.0100000000002</v>
      </c>
      <c r="G110" s="24">
        <v>2.3999999999999998E-3</v>
      </c>
    </row>
    <row r="111" spans="1:7" ht="12.95" customHeight="1">
      <c r="A111" s="20" t="s">
        <v>501</v>
      </c>
      <c r="B111" s="21" t="s">
        <v>503</v>
      </c>
      <c r="C111" s="16" t="s">
        <v>502</v>
      </c>
      <c r="D111" s="18" t="s">
        <v>15</v>
      </c>
      <c r="E111" s="22">
        <v>2500000</v>
      </c>
      <c r="F111" s="23">
        <v>2509.5300000000002</v>
      </c>
      <c r="G111" s="24">
        <v>2.3999999999999998E-3</v>
      </c>
    </row>
    <row r="112" spans="1:7" ht="12.95" customHeight="1">
      <c r="A112" s="20" t="s">
        <v>297</v>
      </c>
      <c r="B112" s="21" t="s">
        <v>299</v>
      </c>
      <c r="C112" s="16" t="s">
        <v>298</v>
      </c>
      <c r="D112" s="18" t="s">
        <v>15</v>
      </c>
      <c r="E112" s="22">
        <v>2500000</v>
      </c>
      <c r="F112" s="23">
        <v>2503.88</v>
      </c>
      <c r="G112" s="24">
        <v>2.3999999999999998E-3</v>
      </c>
    </row>
    <row r="113" spans="1:7" ht="12.95" customHeight="1">
      <c r="A113" s="20" t="s">
        <v>904</v>
      </c>
      <c r="B113" s="21" t="s">
        <v>906</v>
      </c>
      <c r="C113" s="16" t="s">
        <v>905</v>
      </c>
      <c r="D113" s="18" t="s">
        <v>15</v>
      </c>
      <c r="E113" s="22">
        <v>2500000</v>
      </c>
      <c r="F113" s="23">
        <v>2500.6799999999998</v>
      </c>
      <c r="G113" s="24">
        <v>2.3999999999999998E-3</v>
      </c>
    </row>
    <row r="114" spans="1:7" ht="12.95" customHeight="1">
      <c r="A114" s="20" t="s">
        <v>2642</v>
      </c>
      <c r="B114" s="21" t="s">
        <v>2644</v>
      </c>
      <c r="C114" s="16" t="s">
        <v>2643</v>
      </c>
      <c r="D114" s="18" t="s">
        <v>15</v>
      </c>
      <c r="E114" s="22">
        <v>2500000</v>
      </c>
      <c r="F114" s="23">
        <v>2489.02</v>
      </c>
      <c r="G114" s="24">
        <v>2.3999999999999998E-3</v>
      </c>
    </row>
    <row r="115" spans="1:7" ht="12.95" customHeight="1">
      <c r="A115" s="20" t="s">
        <v>2645</v>
      </c>
      <c r="B115" s="21" t="s">
        <v>2444</v>
      </c>
      <c r="C115" s="16" t="s">
        <v>2646</v>
      </c>
      <c r="D115" s="18" t="s">
        <v>15</v>
      </c>
      <c r="E115" s="22">
        <v>2000000</v>
      </c>
      <c r="F115" s="23">
        <v>2123.9</v>
      </c>
      <c r="G115" s="24">
        <v>2E-3</v>
      </c>
    </row>
    <row r="116" spans="1:7" ht="12.95" customHeight="1">
      <c r="A116" s="20" t="s">
        <v>2647</v>
      </c>
      <c r="B116" s="21" t="s">
        <v>2649</v>
      </c>
      <c r="C116" s="16" t="s">
        <v>2648</v>
      </c>
      <c r="D116" s="18" t="s">
        <v>322</v>
      </c>
      <c r="E116" s="22">
        <v>2000000</v>
      </c>
      <c r="F116" s="23">
        <v>2075.9699999999998</v>
      </c>
      <c r="G116" s="24">
        <v>2E-3</v>
      </c>
    </row>
    <row r="117" spans="1:7" ht="12.95" customHeight="1">
      <c r="A117" s="20" t="s">
        <v>2650</v>
      </c>
      <c r="B117" s="21" t="s">
        <v>2652</v>
      </c>
      <c r="C117" s="16" t="s">
        <v>2651</v>
      </c>
      <c r="D117" s="18" t="s">
        <v>15</v>
      </c>
      <c r="E117" s="22">
        <v>2000000</v>
      </c>
      <c r="F117" s="23">
        <v>2063.4499999999998</v>
      </c>
      <c r="G117" s="24">
        <v>2E-3</v>
      </c>
    </row>
    <row r="118" spans="1:7" ht="12.95" customHeight="1">
      <c r="A118" s="20" t="s">
        <v>355</v>
      </c>
      <c r="B118" s="21" t="s">
        <v>357</v>
      </c>
      <c r="C118" s="16" t="s">
        <v>356</v>
      </c>
      <c r="D118" s="18" t="s">
        <v>15</v>
      </c>
      <c r="E118" s="22">
        <v>2000000</v>
      </c>
      <c r="F118" s="23">
        <v>2058.0100000000002</v>
      </c>
      <c r="G118" s="24">
        <v>2E-3</v>
      </c>
    </row>
    <row r="119" spans="1:7" ht="12.95" customHeight="1">
      <c r="A119" s="20" t="s">
        <v>2653</v>
      </c>
      <c r="B119" s="21" t="s">
        <v>2655</v>
      </c>
      <c r="C119" s="16" t="s">
        <v>2654</v>
      </c>
      <c r="D119" s="18" t="s">
        <v>15</v>
      </c>
      <c r="E119" s="22">
        <v>2000000</v>
      </c>
      <c r="F119" s="23">
        <v>2052.7399999999998</v>
      </c>
      <c r="G119" s="24">
        <v>2E-3</v>
      </c>
    </row>
    <row r="120" spans="1:7" ht="12.95" customHeight="1">
      <c r="A120" s="20" t="s">
        <v>2656</v>
      </c>
      <c r="B120" s="21" t="s">
        <v>2658</v>
      </c>
      <c r="C120" s="16" t="s">
        <v>2657</v>
      </c>
      <c r="D120" s="18" t="s">
        <v>15</v>
      </c>
      <c r="E120" s="22">
        <v>2000000</v>
      </c>
      <c r="F120" s="23">
        <v>2051.73</v>
      </c>
      <c r="G120" s="24">
        <v>2E-3</v>
      </c>
    </row>
    <row r="121" spans="1:7" ht="12.95" customHeight="1">
      <c r="A121" s="20" t="s">
        <v>953</v>
      </c>
      <c r="B121" s="21" t="s">
        <v>955</v>
      </c>
      <c r="C121" s="16" t="s">
        <v>954</v>
      </c>
      <c r="D121" s="18" t="s">
        <v>15</v>
      </c>
      <c r="E121" s="22">
        <v>2000000</v>
      </c>
      <c r="F121" s="23">
        <v>2049.3000000000002</v>
      </c>
      <c r="G121" s="24">
        <v>2E-3</v>
      </c>
    </row>
    <row r="122" spans="1:7" ht="12.95" customHeight="1">
      <c r="A122" s="20" t="s">
        <v>2659</v>
      </c>
      <c r="B122" s="21" t="s">
        <v>2927</v>
      </c>
      <c r="C122" s="16" t="s">
        <v>2660</v>
      </c>
      <c r="D122" s="18" t="s">
        <v>15</v>
      </c>
      <c r="E122" s="22">
        <v>2000000</v>
      </c>
      <c r="F122" s="23">
        <v>2036.16</v>
      </c>
      <c r="G122" s="24">
        <v>1.9E-3</v>
      </c>
    </row>
    <row r="123" spans="1:7" ht="12.95" customHeight="1">
      <c r="A123" s="20" t="s">
        <v>504</v>
      </c>
      <c r="B123" s="21" t="s">
        <v>506</v>
      </c>
      <c r="C123" s="16" t="s">
        <v>505</v>
      </c>
      <c r="D123" s="18" t="s">
        <v>15</v>
      </c>
      <c r="E123" s="22">
        <v>2000000</v>
      </c>
      <c r="F123" s="23">
        <v>2029.54</v>
      </c>
      <c r="G123" s="24">
        <v>1.9E-3</v>
      </c>
    </row>
    <row r="124" spans="1:7" ht="12.95" customHeight="1">
      <c r="A124" s="20" t="s">
        <v>2661</v>
      </c>
      <c r="B124" s="21" t="s">
        <v>2908</v>
      </c>
      <c r="C124" s="16" t="s">
        <v>2662</v>
      </c>
      <c r="D124" s="18" t="s">
        <v>15</v>
      </c>
      <c r="E124" s="22">
        <v>2000000</v>
      </c>
      <c r="F124" s="23">
        <v>2017.11</v>
      </c>
      <c r="G124" s="24">
        <v>1.9E-3</v>
      </c>
    </row>
    <row r="125" spans="1:7" ht="12.95" customHeight="1">
      <c r="A125" s="20" t="s">
        <v>2663</v>
      </c>
      <c r="B125" s="21" t="s">
        <v>2665</v>
      </c>
      <c r="C125" s="16" t="s">
        <v>2664</v>
      </c>
      <c r="D125" s="18" t="s">
        <v>15</v>
      </c>
      <c r="E125" s="22">
        <v>1500000</v>
      </c>
      <c r="F125" s="23">
        <v>1559.98</v>
      </c>
      <c r="G125" s="24">
        <v>1.5E-3</v>
      </c>
    </row>
    <row r="126" spans="1:7" ht="12.95" customHeight="1">
      <c r="A126" s="20" t="s">
        <v>2666</v>
      </c>
      <c r="B126" s="21" t="s">
        <v>2668</v>
      </c>
      <c r="C126" s="16" t="s">
        <v>2667</v>
      </c>
      <c r="D126" s="18" t="s">
        <v>15</v>
      </c>
      <c r="E126" s="22">
        <v>1500000</v>
      </c>
      <c r="F126" s="23">
        <v>1549.5</v>
      </c>
      <c r="G126" s="24">
        <v>1.5E-3</v>
      </c>
    </row>
    <row r="127" spans="1:7" ht="12.95" customHeight="1">
      <c r="A127" s="20" t="s">
        <v>2669</v>
      </c>
      <c r="B127" s="21" t="s">
        <v>2671</v>
      </c>
      <c r="C127" s="16" t="s">
        <v>2670</v>
      </c>
      <c r="D127" s="18" t="s">
        <v>15</v>
      </c>
      <c r="E127" s="22">
        <v>1500000</v>
      </c>
      <c r="F127" s="23">
        <v>1542.85</v>
      </c>
      <c r="G127" s="24">
        <v>1.5E-3</v>
      </c>
    </row>
    <row r="128" spans="1:7" ht="12.95" customHeight="1">
      <c r="A128" s="20" t="s">
        <v>2672</v>
      </c>
      <c r="B128" s="21" t="s">
        <v>2674</v>
      </c>
      <c r="C128" s="16" t="s">
        <v>2673</v>
      </c>
      <c r="D128" s="18" t="s">
        <v>237</v>
      </c>
      <c r="E128" s="22">
        <v>1500000</v>
      </c>
      <c r="F128" s="23">
        <v>1529.64</v>
      </c>
      <c r="G128" s="24">
        <v>1.5E-3</v>
      </c>
    </row>
    <row r="129" spans="1:7" ht="12.95" customHeight="1">
      <c r="A129" s="20" t="s">
        <v>331</v>
      </c>
      <c r="B129" s="21" t="s">
        <v>333</v>
      </c>
      <c r="C129" s="16" t="s">
        <v>332</v>
      </c>
      <c r="D129" s="18" t="s">
        <v>15</v>
      </c>
      <c r="E129" s="22">
        <v>1500000</v>
      </c>
      <c r="F129" s="23">
        <v>1516.09</v>
      </c>
      <c r="G129" s="24">
        <v>1.5E-3</v>
      </c>
    </row>
    <row r="130" spans="1:7" ht="12.95" customHeight="1">
      <c r="A130" s="20" t="s">
        <v>2675</v>
      </c>
      <c r="B130" s="21" t="s">
        <v>2677</v>
      </c>
      <c r="C130" s="16" t="s">
        <v>2676</v>
      </c>
      <c r="D130" s="18" t="s">
        <v>15</v>
      </c>
      <c r="E130" s="22">
        <v>1000000</v>
      </c>
      <c r="F130" s="23">
        <v>1062.8599999999999</v>
      </c>
      <c r="G130" s="24">
        <v>1E-3</v>
      </c>
    </row>
    <row r="131" spans="1:7" ht="12.95" customHeight="1">
      <c r="A131" s="20" t="s">
        <v>2678</v>
      </c>
      <c r="B131" s="21" t="s">
        <v>2680</v>
      </c>
      <c r="C131" s="16" t="s">
        <v>2679</v>
      </c>
      <c r="D131" s="18" t="s">
        <v>15</v>
      </c>
      <c r="E131" s="22">
        <v>1000000</v>
      </c>
      <c r="F131" s="23">
        <v>1054.68</v>
      </c>
      <c r="G131" s="24">
        <v>1E-3</v>
      </c>
    </row>
    <row r="132" spans="1:7" ht="12.95" customHeight="1">
      <c r="A132" s="20" t="s">
        <v>2681</v>
      </c>
      <c r="B132" s="21" t="s">
        <v>520</v>
      </c>
      <c r="C132" s="16" t="s">
        <v>2682</v>
      </c>
      <c r="D132" s="18" t="s">
        <v>15</v>
      </c>
      <c r="E132" s="22">
        <v>1000000</v>
      </c>
      <c r="F132" s="23">
        <v>1051.5</v>
      </c>
      <c r="G132" s="24">
        <v>1E-3</v>
      </c>
    </row>
    <row r="133" spans="1:7" ht="12.95" customHeight="1">
      <c r="A133" s="20" t="s">
        <v>2683</v>
      </c>
      <c r="B133" s="21" t="s">
        <v>2685</v>
      </c>
      <c r="C133" s="16" t="s">
        <v>2684</v>
      </c>
      <c r="D133" s="18" t="s">
        <v>15</v>
      </c>
      <c r="E133" s="22">
        <v>1000000</v>
      </c>
      <c r="F133" s="23">
        <v>1040.77</v>
      </c>
      <c r="G133" s="24">
        <v>1E-3</v>
      </c>
    </row>
    <row r="134" spans="1:7" ht="12.95" customHeight="1">
      <c r="A134" s="20" t="s">
        <v>2686</v>
      </c>
      <c r="B134" s="21" t="s">
        <v>512</v>
      </c>
      <c r="C134" s="16" t="s">
        <v>2687</v>
      </c>
      <c r="D134" s="18" t="s">
        <v>15</v>
      </c>
      <c r="E134" s="22">
        <v>1000000</v>
      </c>
      <c r="F134" s="23">
        <v>1040.47</v>
      </c>
      <c r="G134" s="24">
        <v>1E-3</v>
      </c>
    </row>
    <row r="135" spans="1:7" ht="12.95" customHeight="1">
      <c r="A135" s="20" t="s">
        <v>973</v>
      </c>
      <c r="B135" s="21" t="s">
        <v>975</v>
      </c>
      <c r="C135" s="16" t="s">
        <v>974</v>
      </c>
      <c r="D135" s="18" t="s">
        <v>15</v>
      </c>
      <c r="E135" s="22">
        <v>1000000</v>
      </c>
      <c r="F135" s="23">
        <v>1040.44</v>
      </c>
      <c r="G135" s="24">
        <v>1E-3</v>
      </c>
    </row>
    <row r="136" spans="1:7" ht="12.95" customHeight="1">
      <c r="A136" s="20" t="s">
        <v>2688</v>
      </c>
      <c r="B136" s="21" t="s">
        <v>2690</v>
      </c>
      <c r="C136" s="16" t="s">
        <v>2689</v>
      </c>
      <c r="D136" s="18" t="s">
        <v>215</v>
      </c>
      <c r="E136" s="22">
        <v>1000000</v>
      </c>
      <c r="F136" s="23">
        <v>1037.56</v>
      </c>
      <c r="G136" s="24">
        <v>1E-3</v>
      </c>
    </row>
    <row r="137" spans="1:7" ht="12.95" customHeight="1">
      <c r="A137" s="20" t="s">
        <v>2691</v>
      </c>
      <c r="B137" s="21" t="s">
        <v>2693</v>
      </c>
      <c r="C137" s="16" t="s">
        <v>2692</v>
      </c>
      <c r="D137" s="18" t="s">
        <v>15</v>
      </c>
      <c r="E137" s="22">
        <v>1000000</v>
      </c>
      <c r="F137" s="23">
        <v>1035.81</v>
      </c>
      <c r="G137" s="24">
        <v>1E-3</v>
      </c>
    </row>
    <row r="138" spans="1:7" ht="12.95" customHeight="1">
      <c r="A138" s="20" t="s">
        <v>2694</v>
      </c>
      <c r="B138" s="21" t="s">
        <v>2937</v>
      </c>
      <c r="C138" s="16" t="s">
        <v>2695</v>
      </c>
      <c r="D138" s="18" t="s">
        <v>15</v>
      </c>
      <c r="E138" s="22">
        <v>1000000</v>
      </c>
      <c r="F138" s="23">
        <v>1031.49</v>
      </c>
      <c r="G138" s="24">
        <v>1E-3</v>
      </c>
    </row>
    <row r="139" spans="1:7" ht="12.95" customHeight="1">
      <c r="A139" s="20" t="s">
        <v>831</v>
      </c>
      <c r="B139" s="21" t="s">
        <v>833</v>
      </c>
      <c r="C139" s="16" t="s">
        <v>832</v>
      </c>
      <c r="D139" s="18" t="s">
        <v>15</v>
      </c>
      <c r="E139" s="22">
        <v>1000000</v>
      </c>
      <c r="F139" s="23">
        <v>1026.31</v>
      </c>
      <c r="G139" s="24">
        <v>1E-3</v>
      </c>
    </row>
    <row r="140" spans="1:7" ht="12.95" customHeight="1">
      <c r="A140" s="20" t="s">
        <v>2400</v>
      </c>
      <c r="B140" s="21" t="s">
        <v>2402</v>
      </c>
      <c r="C140" s="16" t="s">
        <v>2401</v>
      </c>
      <c r="D140" s="18" t="s">
        <v>15</v>
      </c>
      <c r="E140" s="22">
        <v>1000000</v>
      </c>
      <c r="F140" s="23">
        <v>1025.8800000000001</v>
      </c>
      <c r="G140" s="24">
        <v>1E-3</v>
      </c>
    </row>
    <row r="141" spans="1:7" ht="12.95" customHeight="1">
      <c r="A141" s="20" t="s">
        <v>2696</v>
      </c>
      <c r="B141" s="21" t="s">
        <v>2698</v>
      </c>
      <c r="C141" s="16" t="s">
        <v>2697</v>
      </c>
      <c r="D141" s="18" t="s">
        <v>15</v>
      </c>
      <c r="E141" s="22">
        <v>1000000</v>
      </c>
      <c r="F141" s="23">
        <v>1020.44</v>
      </c>
      <c r="G141" s="24">
        <v>1E-3</v>
      </c>
    </row>
    <row r="142" spans="1:7" ht="12.95" customHeight="1">
      <c r="A142" s="20" t="s">
        <v>2699</v>
      </c>
      <c r="B142" s="21" t="s">
        <v>480</v>
      </c>
      <c r="C142" s="16" t="s">
        <v>2700</v>
      </c>
      <c r="D142" s="18" t="s">
        <v>15</v>
      </c>
      <c r="E142" s="22">
        <v>1000000</v>
      </c>
      <c r="F142" s="23">
        <v>1018.55</v>
      </c>
      <c r="G142" s="24">
        <v>1E-3</v>
      </c>
    </row>
    <row r="143" spans="1:7" ht="12.95" customHeight="1">
      <c r="A143" s="20" t="s">
        <v>791</v>
      </c>
      <c r="B143" s="21" t="s">
        <v>529</v>
      </c>
      <c r="C143" s="16" t="s">
        <v>792</v>
      </c>
      <c r="D143" s="18" t="s">
        <v>15</v>
      </c>
      <c r="E143" s="22">
        <v>1000000</v>
      </c>
      <c r="F143" s="23">
        <v>1017</v>
      </c>
      <c r="G143" s="24">
        <v>1E-3</v>
      </c>
    </row>
    <row r="144" spans="1:7" ht="12.95" customHeight="1">
      <c r="A144" s="20" t="s">
        <v>2701</v>
      </c>
      <c r="B144" s="21" t="s">
        <v>230</v>
      </c>
      <c r="C144" s="16" t="s">
        <v>2702</v>
      </c>
      <c r="D144" s="18" t="s">
        <v>15</v>
      </c>
      <c r="E144" s="22">
        <v>1000000</v>
      </c>
      <c r="F144" s="23">
        <v>1008.36</v>
      </c>
      <c r="G144" s="24">
        <v>1E-3</v>
      </c>
    </row>
    <row r="145" spans="1:7" ht="12.95" customHeight="1">
      <c r="A145" s="20" t="s">
        <v>759</v>
      </c>
      <c r="B145" s="21" t="s">
        <v>761</v>
      </c>
      <c r="C145" s="16" t="s">
        <v>760</v>
      </c>
      <c r="D145" s="18" t="s">
        <v>15</v>
      </c>
      <c r="E145" s="22">
        <v>1000000</v>
      </c>
      <c r="F145" s="23">
        <v>1007.69</v>
      </c>
      <c r="G145" s="24">
        <v>1E-3</v>
      </c>
    </row>
    <row r="146" spans="1:7" ht="12.95" customHeight="1">
      <c r="A146" s="20" t="s">
        <v>2703</v>
      </c>
      <c r="B146" s="21" t="s">
        <v>2705</v>
      </c>
      <c r="C146" s="16" t="s">
        <v>2704</v>
      </c>
      <c r="D146" s="18" t="s">
        <v>15</v>
      </c>
      <c r="E146" s="22">
        <v>1000000</v>
      </c>
      <c r="F146" s="23">
        <v>1007.6</v>
      </c>
      <c r="G146" s="24">
        <v>1E-3</v>
      </c>
    </row>
    <row r="147" spans="1:7" ht="12.95" customHeight="1">
      <c r="A147" s="20" t="s">
        <v>867</v>
      </c>
      <c r="B147" s="21" t="s">
        <v>869</v>
      </c>
      <c r="C147" s="16" t="s">
        <v>868</v>
      </c>
      <c r="D147" s="18" t="s">
        <v>15</v>
      </c>
      <c r="E147" s="22">
        <v>1000000</v>
      </c>
      <c r="F147" s="23">
        <v>999.3</v>
      </c>
      <c r="G147" s="24">
        <v>1E-3</v>
      </c>
    </row>
    <row r="148" spans="1:7" ht="12.95" customHeight="1">
      <c r="A148" s="20" t="s">
        <v>2706</v>
      </c>
      <c r="B148" s="21" t="s">
        <v>523</v>
      </c>
      <c r="C148" s="16" t="s">
        <v>2707</v>
      </c>
      <c r="D148" s="18" t="s">
        <v>322</v>
      </c>
      <c r="E148" s="22">
        <v>860000</v>
      </c>
      <c r="F148" s="23">
        <v>893.94</v>
      </c>
      <c r="G148" s="24">
        <v>8.9999999999999998E-4</v>
      </c>
    </row>
    <row r="149" spans="1:7" ht="12.95" customHeight="1">
      <c r="A149" s="20" t="s">
        <v>2243</v>
      </c>
      <c r="B149" s="21" t="s">
        <v>365</v>
      </c>
      <c r="C149" s="16" t="s">
        <v>2244</v>
      </c>
      <c r="D149" s="18" t="s">
        <v>215</v>
      </c>
      <c r="E149" s="22">
        <v>670000</v>
      </c>
      <c r="F149" s="23">
        <v>705.19</v>
      </c>
      <c r="G149" s="24">
        <v>6.9999999999999999E-4</v>
      </c>
    </row>
    <row r="150" spans="1:7" ht="12.95" customHeight="1">
      <c r="A150" s="20" t="s">
        <v>2708</v>
      </c>
      <c r="B150" s="21" t="s">
        <v>2710</v>
      </c>
      <c r="C150" s="16" t="s">
        <v>2709</v>
      </c>
      <c r="D150" s="18" t="s">
        <v>15</v>
      </c>
      <c r="E150" s="22">
        <v>500000</v>
      </c>
      <c r="F150" s="23">
        <v>535.08000000000004</v>
      </c>
      <c r="G150" s="24">
        <v>5.0000000000000001E-4</v>
      </c>
    </row>
    <row r="151" spans="1:7" ht="12.95" customHeight="1">
      <c r="A151" s="20" t="s">
        <v>2711</v>
      </c>
      <c r="B151" s="21" t="s">
        <v>2713</v>
      </c>
      <c r="C151" s="16" t="s">
        <v>2712</v>
      </c>
      <c r="D151" s="18" t="s">
        <v>15</v>
      </c>
      <c r="E151" s="22">
        <v>500000</v>
      </c>
      <c r="F151" s="23">
        <v>527.25</v>
      </c>
      <c r="G151" s="24">
        <v>5.0000000000000001E-4</v>
      </c>
    </row>
    <row r="152" spans="1:7" ht="12.95" customHeight="1">
      <c r="A152" s="20" t="s">
        <v>2714</v>
      </c>
      <c r="B152" s="21" t="s">
        <v>2716</v>
      </c>
      <c r="C152" s="16" t="s">
        <v>2715</v>
      </c>
      <c r="D152" s="18" t="s">
        <v>15</v>
      </c>
      <c r="E152" s="22">
        <v>500000</v>
      </c>
      <c r="F152" s="23">
        <v>524.74</v>
      </c>
      <c r="G152" s="24">
        <v>5.0000000000000001E-4</v>
      </c>
    </row>
    <row r="153" spans="1:7" ht="12.95" customHeight="1">
      <c r="A153" s="20" t="s">
        <v>971</v>
      </c>
      <c r="B153" s="21" t="s">
        <v>603</v>
      </c>
      <c r="C153" s="16" t="s">
        <v>972</v>
      </c>
      <c r="D153" s="18" t="s">
        <v>15</v>
      </c>
      <c r="E153" s="22">
        <v>500000</v>
      </c>
      <c r="F153" s="23">
        <v>524.66999999999996</v>
      </c>
      <c r="G153" s="24">
        <v>5.0000000000000001E-4</v>
      </c>
    </row>
    <row r="154" spans="1:7" ht="12.95" customHeight="1">
      <c r="A154" s="20" t="s">
        <v>2717</v>
      </c>
      <c r="B154" s="21" t="s">
        <v>2719</v>
      </c>
      <c r="C154" s="16" t="s">
        <v>2718</v>
      </c>
      <c r="D154" s="18" t="s">
        <v>15</v>
      </c>
      <c r="E154" s="22">
        <v>500000</v>
      </c>
      <c r="F154" s="23">
        <v>520.07000000000005</v>
      </c>
      <c r="G154" s="24">
        <v>5.0000000000000001E-4</v>
      </c>
    </row>
    <row r="155" spans="1:7" ht="12.95" customHeight="1">
      <c r="A155" s="20" t="s">
        <v>361</v>
      </c>
      <c r="B155" s="21" t="s">
        <v>310</v>
      </c>
      <c r="C155" s="16" t="s">
        <v>362</v>
      </c>
      <c r="D155" s="18" t="s">
        <v>15</v>
      </c>
      <c r="E155" s="22">
        <v>500000</v>
      </c>
      <c r="F155" s="23">
        <v>519.77</v>
      </c>
      <c r="G155" s="24">
        <v>5.0000000000000001E-4</v>
      </c>
    </row>
    <row r="156" spans="1:7" ht="12.95" customHeight="1">
      <c r="A156" s="20" t="s">
        <v>2720</v>
      </c>
      <c r="B156" s="21" t="s">
        <v>2722</v>
      </c>
      <c r="C156" s="16" t="s">
        <v>2721</v>
      </c>
      <c r="D156" s="18" t="s">
        <v>15</v>
      </c>
      <c r="E156" s="22">
        <v>500000</v>
      </c>
      <c r="F156" s="23">
        <v>519.35</v>
      </c>
      <c r="G156" s="24">
        <v>5.0000000000000001E-4</v>
      </c>
    </row>
    <row r="157" spans="1:7" ht="12.95" customHeight="1">
      <c r="A157" s="20" t="s">
        <v>2723</v>
      </c>
      <c r="B157" s="21" t="s">
        <v>383</v>
      </c>
      <c r="C157" s="16" t="s">
        <v>2724</v>
      </c>
      <c r="D157" s="18" t="s">
        <v>15</v>
      </c>
      <c r="E157" s="22">
        <v>500000</v>
      </c>
      <c r="F157" s="23">
        <v>518.04999999999995</v>
      </c>
      <c r="G157" s="24">
        <v>5.0000000000000001E-4</v>
      </c>
    </row>
    <row r="158" spans="1:7" ht="12.95" customHeight="1">
      <c r="A158" s="20" t="s">
        <v>2725</v>
      </c>
      <c r="B158" s="21" t="s">
        <v>2727</v>
      </c>
      <c r="C158" s="16" t="s">
        <v>2726</v>
      </c>
      <c r="D158" s="18" t="s">
        <v>215</v>
      </c>
      <c r="E158" s="22">
        <v>500000</v>
      </c>
      <c r="F158" s="23">
        <v>515.48</v>
      </c>
      <c r="G158" s="24">
        <v>5.0000000000000001E-4</v>
      </c>
    </row>
    <row r="159" spans="1:7" ht="12.95" customHeight="1">
      <c r="A159" s="20" t="s">
        <v>2728</v>
      </c>
      <c r="B159" s="21" t="s">
        <v>2730</v>
      </c>
      <c r="C159" s="16" t="s">
        <v>2729</v>
      </c>
      <c r="D159" s="18" t="s">
        <v>15</v>
      </c>
      <c r="E159" s="22">
        <v>500000</v>
      </c>
      <c r="F159" s="23">
        <v>515.4</v>
      </c>
      <c r="G159" s="24">
        <v>5.0000000000000001E-4</v>
      </c>
    </row>
    <row r="160" spans="1:7" ht="12.95" customHeight="1">
      <c r="A160" s="20" t="s">
        <v>2731</v>
      </c>
      <c r="B160" s="21" t="s">
        <v>2733</v>
      </c>
      <c r="C160" s="16" t="s">
        <v>2732</v>
      </c>
      <c r="D160" s="18" t="s">
        <v>15</v>
      </c>
      <c r="E160" s="22">
        <v>500000</v>
      </c>
      <c r="F160" s="23">
        <v>513.27</v>
      </c>
      <c r="G160" s="24">
        <v>5.0000000000000001E-4</v>
      </c>
    </row>
    <row r="161" spans="1:7" ht="12.95" customHeight="1">
      <c r="A161" s="20" t="s">
        <v>2734</v>
      </c>
      <c r="B161" s="21" t="s">
        <v>622</v>
      </c>
      <c r="C161" s="16" t="s">
        <v>2735</v>
      </c>
      <c r="D161" s="18" t="s">
        <v>15</v>
      </c>
      <c r="E161" s="22">
        <v>500000</v>
      </c>
      <c r="F161" s="23">
        <v>512.74</v>
      </c>
      <c r="G161" s="24">
        <v>5.0000000000000001E-4</v>
      </c>
    </row>
    <row r="162" spans="1:7" ht="12.95" customHeight="1">
      <c r="A162" s="20" t="s">
        <v>2736</v>
      </c>
      <c r="B162" s="21" t="s">
        <v>2738</v>
      </c>
      <c r="C162" s="16" t="s">
        <v>2737</v>
      </c>
      <c r="D162" s="18" t="s">
        <v>15</v>
      </c>
      <c r="E162" s="22">
        <v>500000</v>
      </c>
      <c r="F162" s="23">
        <v>509.13</v>
      </c>
      <c r="G162" s="24">
        <v>5.0000000000000001E-4</v>
      </c>
    </row>
    <row r="163" spans="1:7" ht="12.95" customHeight="1">
      <c r="A163" s="20" t="s">
        <v>2403</v>
      </c>
      <c r="B163" s="21" t="s">
        <v>2405</v>
      </c>
      <c r="C163" s="16" t="s">
        <v>2404</v>
      </c>
      <c r="D163" s="18" t="s">
        <v>15</v>
      </c>
      <c r="E163" s="22">
        <v>400000</v>
      </c>
      <c r="F163" s="23">
        <v>400.76</v>
      </c>
      <c r="G163" s="24">
        <v>4.0000000000000002E-4</v>
      </c>
    </row>
    <row r="164" spans="1:7" ht="12.95" customHeight="1">
      <c r="A164" s="20" t="s">
        <v>2739</v>
      </c>
      <c r="B164" s="21" t="s">
        <v>2741</v>
      </c>
      <c r="C164" s="16" t="s">
        <v>2740</v>
      </c>
      <c r="D164" s="18" t="s">
        <v>15</v>
      </c>
      <c r="E164" s="22">
        <v>250000</v>
      </c>
      <c r="F164" s="23">
        <v>260.14</v>
      </c>
      <c r="G164" s="24">
        <v>2.0000000000000001E-4</v>
      </c>
    </row>
    <row r="165" spans="1:7" ht="12.95" customHeight="1">
      <c r="A165" s="20" t="s">
        <v>2742</v>
      </c>
      <c r="B165" s="21" t="s">
        <v>2744</v>
      </c>
      <c r="C165" s="16" t="s">
        <v>2743</v>
      </c>
      <c r="D165" s="18" t="s">
        <v>15</v>
      </c>
      <c r="E165" s="22">
        <v>100000</v>
      </c>
      <c r="F165" s="23">
        <v>104.79</v>
      </c>
      <c r="G165" s="24">
        <v>1E-4</v>
      </c>
    </row>
    <row r="166" spans="1:7" ht="12.95" customHeight="1">
      <c r="A166" s="20" t="s">
        <v>2240</v>
      </c>
      <c r="B166" s="21" t="s">
        <v>2242</v>
      </c>
      <c r="C166" s="16" t="s">
        <v>2241</v>
      </c>
      <c r="D166" s="18" t="s">
        <v>215</v>
      </c>
      <c r="E166" s="22">
        <v>100000</v>
      </c>
      <c r="F166" s="23">
        <v>101.55</v>
      </c>
      <c r="G166" s="24">
        <v>1E-4</v>
      </c>
    </row>
    <row r="167" spans="1:7" ht="12.95" customHeight="1">
      <c r="A167" s="9"/>
      <c r="B167" s="17" t="s">
        <v>395</v>
      </c>
      <c r="C167" s="16" t="s">
        <v>2</v>
      </c>
      <c r="D167" s="18" t="s">
        <v>2</v>
      </c>
      <c r="E167" s="18" t="s">
        <v>2</v>
      </c>
      <c r="F167" s="18" t="s">
        <v>2</v>
      </c>
      <c r="G167" s="19" t="s">
        <v>2</v>
      </c>
    </row>
    <row r="168" spans="1:7" ht="12.95" customHeight="1">
      <c r="A168" s="20" t="s">
        <v>2745</v>
      </c>
      <c r="B168" s="21" t="s">
        <v>135</v>
      </c>
      <c r="C168" s="16" t="s">
        <v>2746</v>
      </c>
      <c r="D168" s="18" t="s">
        <v>237</v>
      </c>
      <c r="E168" s="22">
        <v>3000000</v>
      </c>
      <c r="F168" s="23">
        <v>4112.8500000000004</v>
      </c>
      <c r="G168" s="24">
        <v>3.8999999999999998E-3</v>
      </c>
    </row>
    <row r="169" spans="1:7" ht="12.95" customHeight="1">
      <c r="A169" s="20" t="s">
        <v>2747</v>
      </c>
      <c r="B169" s="21" t="s">
        <v>135</v>
      </c>
      <c r="C169" s="16" t="s">
        <v>2748</v>
      </c>
      <c r="D169" s="18" t="s">
        <v>237</v>
      </c>
      <c r="E169" s="22">
        <v>2500000</v>
      </c>
      <c r="F169" s="23">
        <v>3277.48</v>
      </c>
      <c r="G169" s="24">
        <v>3.0999999999999999E-3</v>
      </c>
    </row>
    <row r="170" spans="1:7" ht="12.95" customHeight="1">
      <c r="A170" s="20" t="s">
        <v>2749</v>
      </c>
      <c r="B170" s="21" t="s">
        <v>135</v>
      </c>
      <c r="C170" s="16" t="s">
        <v>2750</v>
      </c>
      <c r="D170" s="18" t="s">
        <v>237</v>
      </c>
      <c r="E170" s="22">
        <v>1000000</v>
      </c>
      <c r="F170" s="23">
        <v>1294.6199999999999</v>
      </c>
      <c r="G170" s="24">
        <v>1.1999999999999999E-3</v>
      </c>
    </row>
    <row r="171" spans="1:7" ht="12.95" customHeight="1">
      <c r="A171" s="20" t="s">
        <v>399</v>
      </c>
      <c r="B171" s="21" t="s">
        <v>401</v>
      </c>
      <c r="C171" s="16" t="s">
        <v>400</v>
      </c>
      <c r="D171" s="18" t="s">
        <v>15</v>
      </c>
      <c r="E171" s="22">
        <v>500000</v>
      </c>
      <c r="F171" s="23">
        <v>567.02</v>
      </c>
      <c r="G171" s="24">
        <v>5.0000000000000001E-4</v>
      </c>
    </row>
    <row r="172" spans="1:7" ht="12.95" customHeight="1">
      <c r="A172" s="9"/>
      <c r="B172" s="26" t="s">
        <v>19</v>
      </c>
      <c r="C172" s="25" t="s">
        <v>2</v>
      </c>
      <c r="D172" s="26" t="s">
        <v>2</v>
      </c>
      <c r="E172" s="26" t="s">
        <v>2</v>
      </c>
      <c r="F172" s="27">
        <v>948912.37</v>
      </c>
      <c r="G172" s="28">
        <v>0.90800000000000003</v>
      </c>
    </row>
    <row r="173" spans="1:7" ht="12.95" customHeight="1">
      <c r="A173" s="9"/>
      <c r="B173" s="17" t="s">
        <v>20</v>
      </c>
      <c r="C173" s="16" t="s">
        <v>2</v>
      </c>
      <c r="D173" s="18" t="s">
        <v>2</v>
      </c>
      <c r="E173" s="18" t="s">
        <v>2</v>
      </c>
      <c r="F173" s="18" t="s">
        <v>2</v>
      </c>
      <c r="G173" s="19" t="s">
        <v>2</v>
      </c>
    </row>
    <row r="174" spans="1:7" ht="12.95" customHeight="1">
      <c r="A174" s="9"/>
      <c r="B174" s="17" t="s">
        <v>11</v>
      </c>
      <c r="C174" s="16" t="s">
        <v>2</v>
      </c>
      <c r="D174" s="18" t="s">
        <v>2</v>
      </c>
      <c r="E174" s="18" t="s">
        <v>2</v>
      </c>
      <c r="F174" s="18" t="s">
        <v>2</v>
      </c>
      <c r="G174" s="19" t="s">
        <v>2</v>
      </c>
    </row>
    <row r="175" spans="1:7" ht="12.95" customHeight="1">
      <c r="A175" s="20" t="s">
        <v>2751</v>
      </c>
      <c r="B175" s="68" t="s">
        <v>2891</v>
      </c>
      <c r="C175" s="16" t="s">
        <v>2752</v>
      </c>
      <c r="D175" s="18" t="s">
        <v>15</v>
      </c>
      <c r="E175" s="22">
        <v>22500000</v>
      </c>
      <c r="F175" s="23">
        <v>22657.34</v>
      </c>
      <c r="G175" s="24">
        <v>2.1700000000000001E-2</v>
      </c>
    </row>
    <row r="176" spans="1:7" ht="12.95" customHeight="1">
      <c r="A176" s="20" t="s">
        <v>2753</v>
      </c>
      <c r="B176" s="21" t="s">
        <v>2755</v>
      </c>
      <c r="C176" s="16" t="s">
        <v>2754</v>
      </c>
      <c r="D176" s="18" t="s">
        <v>15</v>
      </c>
      <c r="E176" s="22">
        <v>12500000</v>
      </c>
      <c r="F176" s="23">
        <v>12586.73</v>
      </c>
      <c r="G176" s="24">
        <v>1.2E-2</v>
      </c>
    </row>
    <row r="177" spans="1:7" ht="12.95" customHeight="1">
      <c r="A177" s="20" t="s">
        <v>2756</v>
      </c>
      <c r="B177" s="21" t="s">
        <v>2758</v>
      </c>
      <c r="C177" s="16" t="s">
        <v>2757</v>
      </c>
      <c r="D177" s="18" t="s">
        <v>322</v>
      </c>
      <c r="E177" s="22">
        <v>5000000</v>
      </c>
      <c r="F177" s="23">
        <v>5135.24</v>
      </c>
      <c r="G177" s="24">
        <v>4.8999999999999998E-3</v>
      </c>
    </row>
    <row r="178" spans="1:7" ht="12.95" customHeight="1">
      <c r="A178" s="20" t="s">
        <v>2759</v>
      </c>
      <c r="B178" s="21" t="s">
        <v>2758</v>
      </c>
      <c r="C178" s="16" t="s">
        <v>2760</v>
      </c>
      <c r="D178" s="18" t="s">
        <v>322</v>
      </c>
      <c r="E178" s="22">
        <v>5000000</v>
      </c>
      <c r="F178" s="23">
        <v>5115.3500000000004</v>
      </c>
      <c r="G178" s="24">
        <v>4.8999999999999998E-3</v>
      </c>
    </row>
    <row r="179" spans="1:7" ht="12.95" customHeight="1">
      <c r="A179" s="20" t="s">
        <v>651</v>
      </c>
      <c r="B179" s="21" t="s">
        <v>653</v>
      </c>
      <c r="C179" s="16" t="s">
        <v>652</v>
      </c>
      <c r="D179" s="18" t="s">
        <v>15</v>
      </c>
      <c r="E179" s="22">
        <v>3000000</v>
      </c>
      <c r="F179" s="23">
        <v>3012.06</v>
      </c>
      <c r="G179" s="24">
        <v>2.8999999999999998E-3</v>
      </c>
    </row>
    <row r="180" spans="1:7" ht="12.95" customHeight="1">
      <c r="A180" s="20" t="s">
        <v>2761</v>
      </c>
      <c r="B180" s="21" t="s">
        <v>2763</v>
      </c>
      <c r="C180" s="16" t="s">
        <v>2762</v>
      </c>
      <c r="D180" s="18" t="s">
        <v>15</v>
      </c>
      <c r="E180" s="22">
        <v>2500000</v>
      </c>
      <c r="F180" s="23">
        <v>2499.54</v>
      </c>
      <c r="G180" s="24">
        <v>2.3999999999999998E-3</v>
      </c>
    </row>
    <row r="181" spans="1:7" ht="12.95" customHeight="1">
      <c r="A181" s="20" t="s">
        <v>411</v>
      </c>
      <c r="B181" s="21" t="s">
        <v>413</v>
      </c>
      <c r="C181" s="16" t="s">
        <v>412</v>
      </c>
      <c r="D181" s="18" t="s">
        <v>15</v>
      </c>
      <c r="E181" s="22">
        <v>1500000</v>
      </c>
      <c r="F181" s="23">
        <v>1506.53</v>
      </c>
      <c r="G181" s="24">
        <v>1.4E-3</v>
      </c>
    </row>
    <row r="182" spans="1:7" ht="12.95" customHeight="1">
      <c r="A182" s="9"/>
      <c r="B182" s="26" t="s">
        <v>19</v>
      </c>
      <c r="C182" s="25" t="s">
        <v>2</v>
      </c>
      <c r="D182" s="26" t="s">
        <v>2</v>
      </c>
      <c r="E182" s="26" t="s">
        <v>2</v>
      </c>
      <c r="F182" s="27">
        <v>52512.79</v>
      </c>
      <c r="G182" s="28">
        <v>5.0200000000000002E-2</v>
      </c>
    </row>
    <row r="183" spans="1:7" ht="12.95" customHeight="1">
      <c r="A183" s="9"/>
      <c r="B183" s="34" t="s">
        <v>2837</v>
      </c>
      <c r="C183" s="33" t="s">
        <v>2</v>
      </c>
      <c r="D183" s="35" t="s">
        <v>2</v>
      </c>
      <c r="E183" s="35" t="s">
        <v>2</v>
      </c>
      <c r="F183" s="35" t="s">
        <v>2</v>
      </c>
      <c r="G183" s="36" t="s">
        <v>2</v>
      </c>
    </row>
    <row r="184" spans="1:7" ht="12.95" customHeight="1">
      <c r="A184" s="37"/>
      <c r="B184" s="39" t="s">
        <v>19</v>
      </c>
      <c r="C184" s="38" t="s">
        <v>2</v>
      </c>
      <c r="D184" s="39" t="s">
        <v>2</v>
      </c>
      <c r="E184" s="39" t="s">
        <v>2</v>
      </c>
      <c r="F184" s="40" t="s">
        <v>21</v>
      </c>
      <c r="G184" s="41" t="s">
        <v>21</v>
      </c>
    </row>
    <row r="185" spans="1:7" ht="12.95" customHeight="1">
      <c r="A185" s="9"/>
      <c r="B185" s="26" t="s">
        <v>22</v>
      </c>
      <c r="C185" s="32" t="s">
        <v>2</v>
      </c>
      <c r="D185" s="29" t="s">
        <v>2</v>
      </c>
      <c r="E185" s="42" t="s">
        <v>2</v>
      </c>
      <c r="F185" s="43">
        <v>1001425.16</v>
      </c>
      <c r="G185" s="44">
        <v>0.95820000000000005</v>
      </c>
    </row>
    <row r="186" spans="1:7" ht="12.95" customHeight="1">
      <c r="A186" s="9"/>
      <c r="B186" s="17" t="s">
        <v>23</v>
      </c>
      <c r="C186" s="16" t="s">
        <v>2</v>
      </c>
      <c r="D186" s="18" t="s">
        <v>2</v>
      </c>
      <c r="E186" s="18" t="s">
        <v>2</v>
      </c>
      <c r="F186" s="18" t="s">
        <v>2</v>
      </c>
      <c r="G186" s="19" t="s">
        <v>2</v>
      </c>
    </row>
    <row r="187" spans="1:7" ht="12.95" customHeight="1">
      <c r="A187" s="9"/>
      <c r="B187" s="17" t="s">
        <v>24</v>
      </c>
      <c r="C187" s="16" t="s">
        <v>2</v>
      </c>
      <c r="D187" s="18" t="s">
        <v>2</v>
      </c>
      <c r="E187" s="18" t="s">
        <v>2</v>
      </c>
      <c r="F187" s="18" t="s">
        <v>2</v>
      </c>
      <c r="G187" s="19" t="s">
        <v>2</v>
      </c>
    </row>
    <row r="188" spans="1:7" ht="12.95" customHeight="1">
      <c r="A188" s="20" t="s">
        <v>414</v>
      </c>
      <c r="B188" s="21" t="s">
        <v>35</v>
      </c>
      <c r="C188" s="16" t="s">
        <v>415</v>
      </c>
      <c r="D188" s="18" t="s">
        <v>32</v>
      </c>
      <c r="E188" s="22">
        <v>1500000</v>
      </c>
      <c r="F188" s="23">
        <v>1483.6</v>
      </c>
      <c r="G188" s="24">
        <v>1.4E-3</v>
      </c>
    </row>
    <row r="189" spans="1:7" ht="12.95" customHeight="1">
      <c r="A189" s="9"/>
      <c r="B189" s="17" t="s">
        <v>420</v>
      </c>
      <c r="C189" s="16" t="s">
        <v>2</v>
      </c>
      <c r="D189" s="18" t="s">
        <v>2</v>
      </c>
      <c r="E189" s="18" t="s">
        <v>2</v>
      </c>
      <c r="F189" s="18" t="s">
        <v>2</v>
      </c>
      <c r="G189" s="19" t="s">
        <v>2</v>
      </c>
    </row>
    <row r="190" spans="1:7" ht="12.95" customHeight="1">
      <c r="A190" s="10" t="s">
        <v>2</v>
      </c>
      <c r="B190" s="21" t="s">
        <v>421</v>
      </c>
      <c r="C190" s="16" t="s">
        <v>2</v>
      </c>
      <c r="D190" s="18" t="s">
        <v>2</v>
      </c>
      <c r="E190" s="46" t="s">
        <v>2</v>
      </c>
      <c r="F190" s="23">
        <v>5081.53</v>
      </c>
      <c r="G190" s="24">
        <v>4.8999999999999998E-3</v>
      </c>
    </row>
    <row r="191" spans="1:7" ht="12.95" customHeight="1">
      <c r="A191" s="9"/>
      <c r="B191" s="26" t="s">
        <v>22</v>
      </c>
      <c r="C191" s="32" t="s">
        <v>2</v>
      </c>
      <c r="D191" s="29" t="s">
        <v>2</v>
      </c>
      <c r="E191" s="42" t="s">
        <v>2</v>
      </c>
      <c r="F191" s="43">
        <v>6565.13</v>
      </c>
      <c r="G191" s="44">
        <v>6.3E-3</v>
      </c>
    </row>
    <row r="192" spans="1:7" ht="12.95" customHeight="1">
      <c r="A192" s="9"/>
      <c r="B192" s="26" t="s">
        <v>170</v>
      </c>
      <c r="C192" s="32" t="s">
        <v>2</v>
      </c>
      <c r="D192" s="29" t="s">
        <v>2</v>
      </c>
      <c r="E192" s="18" t="s">
        <v>2</v>
      </c>
      <c r="F192" s="43">
        <v>37467.43</v>
      </c>
      <c r="G192" s="44">
        <v>3.5499999999999997E-2</v>
      </c>
    </row>
    <row r="193" spans="1:7" ht="12.95" customHeight="1" thickBot="1">
      <c r="A193" s="9"/>
      <c r="B193" s="48" t="s">
        <v>171</v>
      </c>
      <c r="C193" s="47" t="s">
        <v>2</v>
      </c>
      <c r="D193" s="49" t="s">
        <v>2</v>
      </c>
      <c r="E193" s="49" t="s">
        <v>2</v>
      </c>
      <c r="F193" s="50">
        <v>1045457.7171966</v>
      </c>
      <c r="G193" s="51">
        <v>1</v>
      </c>
    </row>
    <row r="194" spans="1:7" ht="12.95" customHeight="1">
      <c r="A194" s="9"/>
      <c r="B194" s="10" t="s">
        <v>2</v>
      </c>
      <c r="C194" s="9"/>
      <c r="D194" s="9"/>
      <c r="E194" s="9"/>
      <c r="F194" s="9"/>
      <c r="G194" s="9"/>
    </row>
    <row r="195" spans="1:7" ht="12.95" customHeight="1">
      <c r="A195" s="9"/>
      <c r="B195" s="52" t="s">
        <v>2</v>
      </c>
      <c r="C195" s="9"/>
      <c r="D195" s="9"/>
      <c r="E195" s="9"/>
      <c r="F195" s="9"/>
      <c r="G195" s="9"/>
    </row>
    <row r="196" spans="1:7" ht="12.95" customHeight="1">
      <c r="A196" s="9"/>
      <c r="B196" s="52" t="s">
        <v>172</v>
      </c>
      <c r="C196" s="9"/>
      <c r="D196" s="9"/>
      <c r="E196" s="9"/>
      <c r="F196" s="9"/>
      <c r="G196" s="9"/>
    </row>
    <row r="197" spans="1:7" ht="12.95" customHeight="1">
      <c r="A197" s="9"/>
      <c r="B197" s="52" t="s">
        <v>2</v>
      </c>
      <c r="C197" s="9"/>
      <c r="D197" s="9"/>
      <c r="E197" s="9"/>
      <c r="F197" s="9"/>
      <c r="G197" s="9"/>
    </row>
    <row r="198" spans="1:7" ht="26.1" customHeight="1">
      <c r="A198" s="9"/>
      <c r="B198" s="62"/>
      <c r="C198" s="9"/>
      <c r="E198" s="9"/>
      <c r="F198" s="9"/>
      <c r="G198" s="9"/>
    </row>
    <row r="199" spans="1:7" ht="12.95" customHeight="1">
      <c r="A199" s="9"/>
      <c r="B199" s="52" t="s">
        <v>2</v>
      </c>
      <c r="C199" s="9"/>
      <c r="D199" s="9"/>
      <c r="E199" s="9"/>
      <c r="F199" s="9"/>
      <c r="G199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140625" style="2" bestFit="1" customWidth="1"/>
    <col min="2" max="2" width="45.710937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Sensex Exchange Traded Fund (SENSEXET)</v>
      </c>
      <c r="C4" s="79"/>
      <c r="D4" s="79"/>
      <c r="E4" s="79"/>
      <c r="F4" s="79"/>
      <c r="G4" s="79"/>
    </row>
    <row r="5" spans="1:7" s="8" customFormat="1" ht="15.95" customHeight="1">
      <c r="A5" s="63" t="s">
        <v>2764</v>
      </c>
      <c r="B5" s="64" t="s">
        <v>2878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516</v>
      </c>
      <c r="F11" s="23">
        <v>9.3000000000000007</v>
      </c>
      <c r="G11" s="24">
        <v>0.1221</v>
      </c>
    </row>
    <row r="12" spans="1:7" ht="12.95" customHeight="1">
      <c r="A12" s="20" t="s">
        <v>1206</v>
      </c>
      <c r="B12" s="21" t="s">
        <v>1208</v>
      </c>
      <c r="C12" s="16" t="s">
        <v>1207</v>
      </c>
      <c r="D12" s="18" t="s">
        <v>1019</v>
      </c>
      <c r="E12" s="22">
        <v>403</v>
      </c>
      <c r="F12" s="23">
        <v>7.02</v>
      </c>
      <c r="G12" s="24">
        <v>9.2100000000000001E-2</v>
      </c>
    </row>
    <row r="13" spans="1:7" ht="12.95" customHeight="1">
      <c r="A13" s="20" t="s">
        <v>1070</v>
      </c>
      <c r="B13" s="21" t="s">
        <v>1072</v>
      </c>
      <c r="C13" s="16" t="s">
        <v>1071</v>
      </c>
      <c r="D13" s="18" t="s">
        <v>1073</v>
      </c>
      <c r="E13" s="22">
        <v>842</v>
      </c>
      <c r="F13" s="23">
        <v>6.59</v>
      </c>
      <c r="G13" s="24">
        <v>8.6499999999999994E-2</v>
      </c>
    </row>
    <row r="14" spans="1:7" ht="12.95" customHeight="1">
      <c r="A14" s="20" t="s">
        <v>1119</v>
      </c>
      <c r="B14" s="21" t="s">
        <v>1121</v>
      </c>
      <c r="C14" s="16" t="s">
        <v>1120</v>
      </c>
      <c r="D14" s="18" t="s">
        <v>1015</v>
      </c>
      <c r="E14" s="22">
        <v>2160</v>
      </c>
      <c r="F14" s="23">
        <v>5.58</v>
      </c>
      <c r="G14" s="24">
        <v>7.3200000000000001E-2</v>
      </c>
    </row>
    <row r="15" spans="1:7" ht="12.95" customHeight="1">
      <c r="A15" s="20" t="s">
        <v>993</v>
      </c>
      <c r="B15" s="21" t="s">
        <v>995</v>
      </c>
      <c r="C15" s="16" t="s">
        <v>994</v>
      </c>
      <c r="D15" s="18" t="s">
        <v>996</v>
      </c>
      <c r="E15" s="22">
        <v>507</v>
      </c>
      <c r="F15" s="23">
        <v>4.5599999999999996</v>
      </c>
      <c r="G15" s="24">
        <v>5.9799999999999999E-2</v>
      </c>
    </row>
    <row r="16" spans="1:7" ht="12.95" customHeight="1">
      <c r="A16" s="20" t="s">
        <v>1009</v>
      </c>
      <c r="B16" s="21" t="s">
        <v>1011</v>
      </c>
      <c r="C16" s="16" t="s">
        <v>1010</v>
      </c>
      <c r="D16" s="18" t="s">
        <v>1004</v>
      </c>
      <c r="E16" s="22">
        <v>1626</v>
      </c>
      <c r="F16" s="23">
        <v>4.5</v>
      </c>
      <c r="G16" s="24">
        <v>5.91E-2</v>
      </c>
    </row>
    <row r="17" spans="1:7" ht="12.95" customHeight="1">
      <c r="A17" s="20" t="s">
        <v>1215</v>
      </c>
      <c r="B17" s="21" t="s">
        <v>1217</v>
      </c>
      <c r="C17" s="16" t="s">
        <v>1216</v>
      </c>
      <c r="D17" s="18" t="s">
        <v>1179</v>
      </c>
      <c r="E17" s="22">
        <v>309</v>
      </c>
      <c r="F17" s="23">
        <v>3.53</v>
      </c>
      <c r="G17" s="24">
        <v>4.6300000000000001E-2</v>
      </c>
    </row>
    <row r="18" spans="1:7" ht="12.95" customHeight="1">
      <c r="A18" s="20" t="s">
        <v>2289</v>
      </c>
      <c r="B18" s="21" t="s">
        <v>2291</v>
      </c>
      <c r="C18" s="16" t="s">
        <v>2290</v>
      </c>
      <c r="D18" s="18" t="s">
        <v>996</v>
      </c>
      <c r="E18" s="22">
        <v>126</v>
      </c>
      <c r="F18" s="23">
        <v>3.07</v>
      </c>
      <c r="G18" s="24">
        <v>4.0300000000000002E-2</v>
      </c>
    </row>
    <row r="19" spans="1:7" ht="12.95" customHeight="1">
      <c r="A19" s="20" t="s">
        <v>1023</v>
      </c>
      <c r="B19" s="21" t="s">
        <v>1025</v>
      </c>
      <c r="C19" s="16" t="s">
        <v>1024</v>
      </c>
      <c r="D19" s="18" t="s">
        <v>1004</v>
      </c>
      <c r="E19" s="22">
        <v>299</v>
      </c>
      <c r="F19" s="23">
        <v>3</v>
      </c>
      <c r="G19" s="24">
        <v>3.9300000000000002E-2</v>
      </c>
    </row>
    <row r="20" spans="1:7" ht="12.95" customHeight="1">
      <c r="A20" s="20" t="s">
        <v>1060</v>
      </c>
      <c r="B20" s="21" t="s">
        <v>1062</v>
      </c>
      <c r="C20" s="16" t="s">
        <v>1061</v>
      </c>
      <c r="D20" s="18" t="s">
        <v>1040</v>
      </c>
      <c r="E20" s="22">
        <v>33</v>
      </c>
      <c r="F20" s="23">
        <v>2.63</v>
      </c>
      <c r="G20" s="24">
        <v>3.4500000000000003E-2</v>
      </c>
    </row>
    <row r="21" spans="1:7" ht="12.95" customHeight="1">
      <c r="A21" s="20" t="s">
        <v>1001</v>
      </c>
      <c r="B21" s="21" t="s">
        <v>1003</v>
      </c>
      <c r="C21" s="16" t="s">
        <v>1002</v>
      </c>
      <c r="D21" s="18" t="s">
        <v>1004</v>
      </c>
      <c r="E21" s="22">
        <v>943</v>
      </c>
      <c r="F21" s="23">
        <v>2.39</v>
      </c>
      <c r="G21" s="24">
        <v>3.1399999999999997E-2</v>
      </c>
    </row>
    <row r="22" spans="1:7" ht="12.95" customHeight="1">
      <c r="A22" s="20" t="s">
        <v>1142</v>
      </c>
      <c r="B22" s="21" t="s">
        <v>1144</v>
      </c>
      <c r="C22" s="16" t="s">
        <v>1143</v>
      </c>
      <c r="D22" s="18" t="s">
        <v>1004</v>
      </c>
      <c r="E22" s="22">
        <v>432</v>
      </c>
      <c r="F22" s="23">
        <v>2.2000000000000002</v>
      </c>
      <c r="G22" s="24">
        <v>2.8899999999999999E-2</v>
      </c>
    </row>
    <row r="23" spans="1:7" ht="12.95" customHeight="1">
      <c r="A23" s="20" t="s">
        <v>1940</v>
      </c>
      <c r="B23" s="21" t="s">
        <v>1942</v>
      </c>
      <c r="C23" s="16" t="s">
        <v>1941</v>
      </c>
      <c r="D23" s="18" t="s">
        <v>1015</v>
      </c>
      <c r="E23" s="22">
        <v>181</v>
      </c>
      <c r="F23" s="23">
        <v>2.13</v>
      </c>
      <c r="G23" s="24">
        <v>2.7900000000000001E-2</v>
      </c>
    </row>
    <row r="24" spans="1:7" ht="12.95" customHeight="1">
      <c r="A24" s="20" t="s">
        <v>1054</v>
      </c>
      <c r="B24" s="21" t="s">
        <v>1056</v>
      </c>
      <c r="C24" s="16" t="s">
        <v>1055</v>
      </c>
      <c r="D24" s="18" t="s">
        <v>1040</v>
      </c>
      <c r="E24" s="22">
        <v>476</v>
      </c>
      <c r="F24" s="23">
        <v>1.91</v>
      </c>
      <c r="G24" s="24">
        <v>2.5100000000000001E-2</v>
      </c>
    </row>
    <row r="25" spans="1:7" ht="12.95" customHeight="1">
      <c r="A25" s="20" t="s">
        <v>1395</v>
      </c>
      <c r="B25" s="21" t="s">
        <v>1397</v>
      </c>
      <c r="C25" s="16" t="s">
        <v>1396</v>
      </c>
      <c r="D25" s="18" t="s">
        <v>1040</v>
      </c>
      <c r="E25" s="22">
        <v>118</v>
      </c>
      <c r="F25" s="23">
        <v>1.48</v>
      </c>
      <c r="G25" s="24">
        <v>1.9400000000000001E-2</v>
      </c>
    </row>
    <row r="26" spans="1:7" ht="12.95" customHeight="1">
      <c r="A26" s="20" t="s">
        <v>1048</v>
      </c>
      <c r="B26" s="21" t="s">
        <v>1050</v>
      </c>
      <c r="C26" s="16" t="s">
        <v>1049</v>
      </c>
      <c r="D26" s="18" t="s">
        <v>1000</v>
      </c>
      <c r="E26" s="22">
        <v>275</v>
      </c>
      <c r="F26" s="23">
        <v>1.38</v>
      </c>
      <c r="G26" s="24">
        <v>1.8200000000000001E-2</v>
      </c>
    </row>
    <row r="27" spans="1:7" ht="12.95" customHeight="1">
      <c r="A27" s="20" t="s">
        <v>2022</v>
      </c>
      <c r="B27" s="21" t="s">
        <v>2024</v>
      </c>
      <c r="C27" s="16" t="s">
        <v>2023</v>
      </c>
      <c r="D27" s="18" t="s">
        <v>1015</v>
      </c>
      <c r="E27" s="22">
        <v>114</v>
      </c>
      <c r="F27" s="23">
        <v>1.27</v>
      </c>
      <c r="G27" s="24">
        <v>1.67E-2</v>
      </c>
    </row>
    <row r="28" spans="1:7" ht="12.95" customHeight="1">
      <c r="A28" s="20" t="s">
        <v>1115</v>
      </c>
      <c r="B28" s="21" t="s">
        <v>1117</v>
      </c>
      <c r="C28" s="16" t="s">
        <v>1116</v>
      </c>
      <c r="D28" s="18" t="s">
        <v>1118</v>
      </c>
      <c r="E28" s="22">
        <v>718</v>
      </c>
      <c r="F28" s="23">
        <v>1.23</v>
      </c>
      <c r="G28" s="24">
        <v>1.61E-2</v>
      </c>
    </row>
    <row r="29" spans="1:7" ht="12.95" customHeight="1">
      <c r="A29" s="20" t="s">
        <v>1037</v>
      </c>
      <c r="B29" s="21" t="s">
        <v>1039</v>
      </c>
      <c r="C29" s="16" t="s">
        <v>1038</v>
      </c>
      <c r="D29" s="18" t="s">
        <v>1040</v>
      </c>
      <c r="E29" s="22">
        <v>32</v>
      </c>
      <c r="F29" s="23">
        <v>1.21</v>
      </c>
      <c r="G29" s="24">
        <v>1.5900000000000001E-2</v>
      </c>
    </row>
    <row r="30" spans="1:7" ht="12.95" customHeight="1">
      <c r="A30" s="20" t="s">
        <v>1154</v>
      </c>
      <c r="B30" s="21" t="s">
        <v>1156</v>
      </c>
      <c r="C30" s="16" t="s">
        <v>1155</v>
      </c>
      <c r="D30" s="18" t="s">
        <v>1029</v>
      </c>
      <c r="E30" s="22">
        <v>558</v>
      </c>
      <c r="F30" s="23">
        <v>1.18</v>
      </c>
      <c r="G30" s="24">
        <v>1.54E-2</v>
      </c>
    </row>
    <row r="31" spans="1:7" ht="12.95" customHeight="1">
      <c r="A31" s="20" t="s">
        <v>1281</v>
      </c>
      <c r="B31" s="21" t="s">
        <v>1283</v>
      </c>
      <c r="C31" s="16" t="s">
        <v>1282</v>
      </c>
      <c r="D31" s="18" t="s">
        <v>1008</v>
      </c>
      <c r="E31" s="22">
        <v>170</v>
      </c>
      <c r="F31" s="23">
        <v>1.1100000000000001</v>
      </c>
      <c r="G31" s="24">
        <v>1.4500000000000001E-2</v>
      </c>
    </row>
    <row r="32" spans="1:7" ht="12.95" customHeight="1">
      <c r="A32" s="20" t="s">
        <v>1308</v>
      </c>
      <c r="B32" s="21" t="s">
        <v>1310</v>
      </c>
      <c r="C32" s="16" t="s">
        <v>1309</v>
      </c>
      <c r="D32" s="18" t="s">
        <v>1047</v>
      </c>
      <c r="E32" s="22">
        <v>284</v>
      </c>
      <c r="F32" s="23">
        <v>1.1000000000000001</v>
      </c>
      <c r="G32" s="24">
        <v>1.4500000000000001E-2</v>
      </c>
    </row>
    <row r="33" spans="1:7" ht="12.95" customHeight="1">
      <c r="A33" s="20" t="s">
        <v>1317</v>
      </c>
      <c r="B33" s="21" t="s">
        <v>1319</v>
      </c>
      <c r="C33" s="16" t="s">
        <v>1318</v>
      </c>
      <c r="D33" s="18" t="s">
        <v>1040</v>
      </c>
      <c r="E33" s="22">
        <v>34</v>
      </c>
      <c r="F33" s="23">
        <v>1.06</v>
      </c>
      <c r="G33" s="24">
        <v>1.3899999999999999E-2</v>
      </c>
    </row>
    <row r="34" spans="1:7" ht="12.95" customHeight="1">
      <c r="A34" s="20" t="s">
        <v>1314</v>
      </c>
      <c r="B34" s="21" t="s">
        <v>1316</v>
      </c>
      <c r="C34" s="16" t="s">
        <v>1315</v>
      </c>
      <c r="D34" s="18" t="s">
        <v>1029</v>
      </c>
      <c r="E34" s="22">
        <v>626</v>
      </c>
      <c r="F34" s="23">
        <v>1.05</v>
      </c>
      <c r="G34" s="24">
        <v>1.37E-2</v>
      </c>
    </row>
    <row r="35" spans="1:7" ht="12.95" customHeight="1">
      <c r="A35" s="20" t="s">
        <v>2292</v>
      </c>
      <c r="B35" s="21" t="s">
        <v>2294</v>
      </c>
      <c r="C35" s="16" t="s">
        <v>2293</v>
      </c>
      <c r="D35" s="18" t="s">
        <v>996</v>
      </c>
      <c r="E35" s="22">
        <v>321</v>
      </c>
      <c r="F35" s="23">
        <v>0.9</v>
      </c>
      <c r="G35" s="24">
        <v>1.18E-2</v>
      </c>
    </row>
    <row r="36" spans="1:7" ht="12.95" customHeight="1">
      <c r="A36" s="20" t="s">
        <v>1262</v>
      </c>
      <c r="B36" s="21" t="s">
        <v>1264</v>
      </c>
      <c r="C36" s="16" t="s">
        <v>1263</v>
      </c>
      <c r="D36" s="18" t="s">
        <v>1114</v>
      </c>
      <c r="E36" s="22">
        <v>329</v>
      </c>
      <c r="F36" s="23">
        <v>0.89</v>
      </c>
      <c r="G36" s="24">
        <v>1.17E-2</v>
      </c>
    </row>
    <row r="37" spans="1:7" ht="12.95" customHeight="1">
      <c r="A37" s="20" t="s">
        <v>1428</v>
      </c>
      <c r="B37" s="21" t="s">
        <v>1430</v>
      </c>
      <c r="C37" s="16" t="s">
        <v>1429</v>
      </c>
      <c r="D37" s="18" t="s">
        <v>1000</v>
      </c>
      <c r="E37" s="22">
        <v>128</v>
      </c>
      <c r="F37" s="23">
        <v>0.75</v>
      </c>
      <c r="G37" s="24">
        <v>9.7999999999999997E-3</v>
      </c>
    </row>
    <row r="38" spans="1:7" ht="12.95" customHeight="1">
      <c r="A38" s="20" t="s">
        <v>1305</v>
      </c>
      <c r="B38" s="21" t="s">
        <v>1307</v>
      </c>
      <c r="C38" s="16" t="s">
        <v>1306</v>
      </c>
      <c r="D38" s="18" t="s">
        <v>1258</v>
      </c>
      <c r="E38" s="22">
        <v>199</v>
      </c>
      <c r="F38" s="23">
        <v>0.75</v>
      </c>
      <c r="G38" s="24">
        <v>9.7999999999999997E-3</v>
      </c>
    </row>
    <row r="39" spans="1:7" ht="12.95" customHeight="1">
      <c r="A39" s="20" t="s">
        <v>1173</v>
      </c>
      <c r="B39" s="21" t="s">
        <v>1175</v>
      </c>
      <c r="C39" s="16" t="s">
        <v>1174</v>
      </c>
      <c r="D39" s="18" t="s">
        <v>1000</v>
      </c>
      <c r="E39" s="22">
        <v>30</v>
      </c>
      <c r="F39" s="23">
        <v>0.7</v>
      </c>
      <c r="G39" s="24">
        <v>9.1999999999999998E-3</v>
      </c>
    </row>
    <row r="40" spans="1:7" ht="12.95" customHeight="1">
      <c r="A40" s="20" t="s">
        <v>1088</v>
      </c>
      <c r="B40" s="21" t="s">
        <v>1090</v>
      </c>
      <c r="C40" s="16" t="s">
        <v>1089</v>
      </c>
      <c r="D40" s="18" t="s">
        <v>1000</v>
      </c>
      <c r="E40" s="22">
        <v>60</v>
      </c>
      <c r="F40" s="23">
        <v>0.61</v>
      </c>
      <c r="G40" s="24">
        <v>8.0000000000000002E-3</v>
      </c>
    </row>
    <row r="41" spans="1:7" ht="12.95" customHeight="1">
      <c r="A41" s="20" t="s">
        <v>1067</v>
      </c>
      <c r="B41" s="21" t="s">
        <v>1069</v>
      </c>
      <c r="C41" s="16" t="s">
        <v>1068</v>
      </c>
      <c r="D41" s="18" t="s">
        <v>1040</v>
      </c>
      <c r="E41" s="22">
        <v>129</v>
      </c>
      <c r="F41" s="23">
        <v>0.28999999999999998</v>
      </c>
      <c r="G41" s="24">
        <v>3.8E-3</v>
      </c>
    </row>
    <row r="42" spans="1:7" ht="12.95" customHeight="1">
      <c r="A42" s="9"/>
      <c r="B42" s="26" t="s">
        <v>19</v>
      </c>
      <c r="C42" s="25" t="s">
        <v>2</v>
      </c>
      <c r="D42" s="26" t="s">
        <v>2</v>
      </c>
      <c r="E42" s="26" t="s">
        <v>2</v>
      </c>
      <c r="F42" s="27">
        <v>75.37</v>
      </c>
      <c r="G42" s="28">
        <v>0.9889</v>
      </c>
    </row>
    <row r="43" spans="1:7" ht="12.95" customHeight="1">
      <c r="A43" s="9"/>
      <c r="B43" s="17" t="s">
        <v>1440</v>
      </c>
      <c r="C43" s="32" t="s">
        <v>2</v>
      </c>
      <c r="D43" s="29" t="s">
        <v>2</v>
      </c>
      <c r="E43" s="29" t="s">
        <v>2</v>
      </c>
      <c r="F43" s="30" t="s">
        <v>21</v>
      </c>
      <c r="G43" s="31" t="s">
        <v>21</v>
      </c>
    </row>
    <row r="44" spans="1:7" ht="12.95" customHeight="1">
      <c r="A44" s="9"/>
      <c r="B44" s="26" t="s">
        <v>19</v>
      </c>
      <c r="C44" s="32" t="s">
        <v>2</v>
      </c>
      <c r="D44" s="29" t="s">
        <v>2</v>
      </c>
      <c r="E44" s="29" t="s">
        <v>2</v>
      </c>
      <c r="F44" s="30" t="s">
        <v>21</v>
      </c>
      <c r="G44" s="31" t="s">
        <v>21</v>
      </c>
    </row>
    <row r="45" spans="1:7" ht="12.95" customHeight="1">
      <c r="A45" s="9"/>
      <c r="B45" s="26" t="s">
        <v>22</v>
      </c>
      <c r="C45" s="32" t="s">
        <v>2</v>
      </c>
      <c r="D45" s="29" t="s">
        <v>2</v>
      </c>
      <c r="E45" s="42" t="s">
        <v>2</v>
      </c>
      <c r="F45" s="43">
        <v>75.37</v>
      </c>
      <c r="G45" s="44">
        <v>0.9889</v>
      </c>
    </row>
    <row r="46" spans="1:7" ht="12.95" customHeight="1">
      <c r="A46" s="9"/>
      <c r="B46" s="26" t="s">
        <v>170</v>
      </c>
      <c r="C46" s="32" t="s">
        <v>2</v>
      </c>
      <c r="D46" s="29" t="s">
        <v>2</v>
      </c>
      <c r="E46" s="18" t="s">
        <v>2</v>
      </c>
      <c r="F46" s="43">
        <v>0.8</v>
      </c>
      <c r="G46" s="44">
        <v>1.11E-2</v>
      </c>
    </row>
    <row r="47" spans="1:7" ht="12.95" customHeight="1" thickBot="1">
      <c r="A47" s="9"/>
      <c r="B47" s="48" t="s">
        <v>171</v>
      </c>
      <c r="C47" s="47" t="s">
        <v>2</v>
      </c>
      <c r="D47" s="49" t="s">
        <v>2</v>
      </c>
      <c r="E47" s="49" t="s">
        <v>2</v>
      </c>
      <c r="F47" s="50">
        <v>76.172119600000002</v>
      </c>
      <c r="G47" s="51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52" t="s">
        <v>2</v>
      </c>
      <c r="C49" s="9"/>
      <c r="D49" s="9"/>
      <c r="E49" s="9"/>
      <c r="F49" s="9"/>
      <c r="G49" s="9"/>
    </row>
    <row r="50" spans="1:7" ht="12.95" customHeight="1">
      <c r="A50" s="9"/>
      <c r="B50" s="52" t="s">
        <v>2</v>
      </c>
      <c r="C50" s="9"/>
      <c r="D50" s="9"/>
      <c r="E50" s="9"/>
      <c r="F50" s="9"/>
      <c r="G50" s="9"/>
    </row>
    <row r="51" spans="1:7" ht="26.1" customHeight="1">
      <c r="A51" s="9"/>
      <c r="B51" s="62"/>
      <c r="C51" s="9"/>
      <c r="E51" s="9"/>
      <c r="F51" s="9"/>
      <c r="G51" s="9"/>
    </row>
    <row r="52" spans="1:7" ht="12.95" customHeight="1">
      <c r="A52" s="9"/>
      <c r="B52" s="52" t="s">
        <v>2</v>
      </c>
      <c r="C52" s="9"/>
      <c r="D52" s="9"/>
      <c r="E52" s="9"/>
      <c r="F52" s="9"/>
      <c r="G5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140625" style="2" bestFit="1" customWidth="1"/>
    <col min="2" max="2" width="45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Nifty Exchange Traded Fund (NIFTYETF)</v>
      </c>
      <c r="C4" s="79"/>
      <c r="D4" s="79"/>
      <c r="E4" s="79"/>
      <c r="F4" s="79"/>
      <c r="G4" s="79"/>
    </row>
    <row r="5" spans="1:7" s="8" customFormat="1" ht="15.95" customHeight="1">
      <c r="A5" s="63" t="s">
        <v>2765</v>
      </c>
      <c r="B5" s="64" t="s">
        <v>2879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2365</v>
      </c>
      <c r="F11" s="23">
        <v>42.7</v>
      </c>
      <c r="G11" s="24">
        <v>9.7699999999999995E-2</v>
      </c>
    </row>
    <row r="12" spans="1:7" ht="12.95" customHeight="1">
      <c r="A12" s="20" t="s">
        <v>1206</v>
      </c>
      <c r="B12" s="21" t="s">
        <v>1208</v>
      </c>
      <c r="C12" s="16" t="s">
        <v>1207</v>
      </c>
      <c r="D12" s="18" t="s">
        <v>1019</v>
      </c>
      <c r="E12" s="22">
        <v>1849</v>
      </c>
      <c r="F12" s="23">
        <v>32.21</v>
      </c>
      <c r="G12" s="24">
        <v>7.3700000000000002E-2</v>
      </c>
    </row>
    <row r="13" spans="1:7" ht="12.95" customHeight="1">
      <c r="A13" s="20" t="s">
        <v>1070</v>
      </c>
      <c r="B13" s="21" t="s">
        <v>1072</v>
      </c>
      <c r="C13" s="16" t="s">
        <v>1071</v>
      </c>
      <c r="D13" s="18" t="s">
        <v>1073</v>
      </c>
      <c r="E13" s="22">
        <v>3847</v>
      </c>
      <c r="F13" s="23">
        <v>30.04</v>
      </c>
      <c r="G13" s="24">
        <v>6.8699999999999997E-2</v>
      </c>
    </row>
    <row r="14" spans="1:7" ht="12.95" customHeight="1">
      <c r="A14" s="20" t="s">
        <v>1119</v>
      </c>
      <c r="B14" s="21" t="s">
        <v>1121</v>
      </c>
      <c r="C14" s="16" t="s">
        <v>1120</v>
      </c>
      <c r="D14" s="18" t="s">
        <v>1015</v>
      </c>
      <c r="E14" s="22">
        <v>9888</v>
      </c>
      <c r="F14" s="23">
        <v>25.54</v>
      </c>
      <c r="G14" s="24">
        <v>5.8400000000000001E-2</v>
      </c>
    </row>
    <row r="15" spans="1:7" ht="12.95" customHeight="1">
      <c r="A15" s="20" t="s">
        <v>993</v>
      </c>
      <c r="B15" s="21" t="s">
        <v>995</v>
      </c>
      <c r="C15" s="16" t="s">
        <v>994</v>
      </c>
      <c r="D15" s="18" t="s">
        <v>996</v>
      </c>
      <c r="E15" s="22">
        <v>2317</v>
      </c>
      <c r="F15" s="23">
        <v>20.85</v>
      </c>
      <c r="G15" s="24">
        <v>4.7699999999999999E-2</v>
      </c>
    </row>
    <row r="16" spans="1:7" ht="12.95" customHeight="1">
      <c r="A16" s="20" t="s">
        <v>1009</v>
      </c>
      <c r="B16" s="21" t="s">
        <v>1011</v>
      </c>
      <c r="C16" s="16" t="s">
        <v>1010</v>
      </c>
      <c r="D16" s="18" t="s">
        <v>1004</v>
      </c>
      <c r="E16" s="22">
        <v>7441</v>
      </c>
      <c r="F16" s="23">
        <v>20.58</v>
      </c>
      <c r="G16" s="24">
        <v>4.7100000000000003E-2</v>
      </c>
    </row>
    <row r="17" spans="1:7" ht="12.95" customHeight="1">
      <c r="A17" s="20" t="s">
        <v>1215</v>
      </c>
      <c r="B17" s="21" t="s">
        <v>1217</v>
      </c>
      <c r="C17" s="16" t="s">
        <v>1216</v>
      </c>
      <c r="D17" s="18" t="s">
        <v>1179</v>
      </c>
      <c r="E17" s="22">
        <v>1429</v>
      </c>
      <c r="F17" s="23">
        <v>16.32</v>
      </c>
      <c r="G17" s="24">
        <v>3.73E-2</v>
      </c>
    </row>
    <row r="18" spans="1:7" ht="12.95" customHeight="1">
      <c r="A18" s="20" t="s">
        <v>1023</v>
      </c>
      <c r="B18" s="21" t="s">
        <v>1025</v>
      </c>
      <c r="C18" s="16" t="s">
        <v>1024</v>
      </c>
      <c r="D18" s="18" t="s">
        <v>1004</v>
      </c>
      <c r="E18" s="22">
        <v>1545</v>
      </c>
      <c r="F18" s="23">
        <v>15.48</v>
      </c>
      <c r="G18" s="24">
        <v>3.5400000000000001E-2</v>
      </c>
    </row>
    <row r="19" spans="1:7" ht="12.95" customHeight="1">
      <c r="A19" s="20" t="s">
        <v>2289</v>
      </c>
      <c r="B19" s="21" t="s">
        <v>2291</v>
      </c>
      <c r="C19" s="16" t="s">
        <v>2290</v>
      </c>
      <c r="D19" s="18" t="s">
        <v>996</v>
      </c>
      <c r="E19" s="22">
        <v>577</v>
      </c>
      <c r="F19" s="23">
        <v>14.06</v>
      </c>
      <c r="G19" s="24">
        <v>3.2099999999999997E-2</v>
      </c>
    </row>
    <row r="20" spans="1:7" ht="12.95" customHeight="1">
      <c r="A20" s="20" t="s">
        <v>1060</v>
      </c>
      <c r="B20" s="21" t="s">
        <v>1062</v>
      </c>
      <c r="C20" s="16" t="s">
        <v>1061</v>
      </c>
      <c r="D20" s="18" t="s">
        <v>1040</v>
      </c>
      <c r="E20" s="22">
        <v>154</v>
      </c>
      <c r="F20" s="23">
        <v>12.29</v>
      </c>
      <c r="G20" s="24">
        <v>2.81E-2</v>
      </c>
    </row>
    <row r="21" spans="1:7" ht="12.95" customHeight="1">
      <c r="A21" s="20" t="s">
        <v>1001</v>
      </c>
      <c r="B21" s="21" t="s">
        <v>1003</v>
      </c>
      <c r="C21" s="16" t="s">
        <v>1002</v>
      </c>
      <c r="D21" s="18" t="s">
        <v>1004</v>
      </c>
      <c r="E21" s="22">
        <v>4304</v>
      </c>
      <c r="F21" s="23">
        <v>10.93</v>
      </c>
      <c r="G21" s="24">
        <v>2.5000000000000001E-2</v>
      </c>
    </row>
    <row r="22" spans="1:7" ht="12.95" customHeight="1">
      <c r="A22" s="20" t="s">
        <v>1142</v>
      </c>
      <c r="B22" s="21" t="s">
        <v>1144</v>
      </c>
      <c r="C22" s="16" t="s">
        <v>1143</v>
      </c>
      <c r="D22" s="18" t="s">
        <v>1004</v>
      </c>
      <c r="E22" s="22">
        <v>1974</v>
      </c>
      <c r="F22" s="23">
        <v>10.050000000000001</v>
      </c>
      <c r="G22" s="24">
        <v>2.3E-2</v>
      </c>
    </row>
    <row r="23" spans="1:7" ht="12.95" customHeight="1">
      <c r="A23" s="20" t="s">
        <v>1828</v>
      </c>
      <c r="B23" s="21" t="s">
        <v>1760</v>
      </c>
      <c r="C23" s="16" t="s">
        <v>1829</v>
      </c>
      <c r="D23" s="18" t="s">
        <v>1004</v>
      </c>
      <c r="E23" s="22">
        <v>590</v>
      </c>
      <c r="F23" s="23">
        <v>9.92</v>
      </c>
      <c r="G23" s="24">
        <v>2.2700000000000001E-2</v>
      </c>
    </row>
    <row r="24" spans="1:7" ht="12.95" customHeight="1">
      <c r="A24" s="20" t="s">
        <v>1940</v>
      </c>
      <c r="B24" s="21" t="s">
        <v>1942</v>
      </c>
      <c r="C24" s="16" t="s">
        <v>1941</v>
      </c>
      <c r="D24" s="18" t="s">
        <v>1015</v>
      </c>
      <c r="E24" s="22">
        <v>828</v>
      </c>
      <c r="F24" s="23">
        <v>9.7200000000000006</v>
      </c>
      <c r="G24" s="24">
        <v>2.2200000000000001E-2</v>
      </c>
    </row>
    <row r="25" spans="1:7" ht="12.95" customHeight="1">
      <c r="A25" s="20" t="s">
        <v>1054</v>
      </c>
      <c r="B25" s="21" t="s">
        <v>1056</v>
      </c>
      <c r="C25" s="16" t="s">
        <v>1055</v>
      </c>
      <c r="D25" s="18" t="s">
        <v>1040</v>
      </c>
      <c r="E25" s="22">
        <v>2176</v>
      </c>
      <c r="F25" s="23">
        <v>8.74</v>
      </c>
      <c r="G25" s="24">
        <v>0.02</v>
      </c>
    </row>
    <row r="26" spans="1:7" ht="12.95" customHeight="1">
      <c r="A26" s="20" t="s">
        <v>1170</v>
      </c>
      <c r="B26" s="21" t="s">
        <v>1172</v>
      </c>
      <c r="C26" s="16" t="s">
        <v>1171</v>
      </c>
      <c r="D26" s="18" t="s">
        <v>1004</v>
      </c>
      <c r="E26" s="22">
        <v>2124</v>
      </c>
      <c r="F26" s="23">
        <v>7.43</v>
      </c>
      <c r="G26" s="24">
        <v>1.7000000000000001E-2</v>
      </c>
    </row>
    <row r="27" spans="1:7" ht="12.95" customHeight="1">
      <c r="A27" s="20" t="s">
        <v>1395</v>
      </c>
      <c r="B27" s="21" t="s">
        <v>1397</v>
      </c>
      <c r="C27" s="16" t="s">
        <v>1396</v>
      </c>
      <c r="D27" s="18" t="s">
        <v>1040</v>
      </c>
      <c r="E27" s="22">
        <v>540</v>
      </c>
      <c r="F27" s="23">
        <v>6.77</v>
      </c>
      <c r="G27" s="24">
        <v>1.55E-2</v>
      </c>
    </row>
    <row r="28" spans="1:7" ht="12.95" customHeight="1">
      <c r="A28" s="20" t="s">
        <v>1103</v>
      </c>
      <c r="B28" s="21" t="s">
        <v>1105</v>
      </c>
      <c r="C28" s="16" t="s">
        <v>1104</v>
      </c>
      <c r="D28" s="18" t="s">
        <v>1106</v>
      </c>
      <c r="E28" s="22">
        <v>2155</v>
      </c>
      <c r="F28" s="23">
        <v>6.77</v>
      </c>
      <c r="G28" s="24">
        <v>1.55E-2</v>
      </c>
    </row>
    <row r="29" spans="1:7" ht="12.95" customHeight="1">
      <c r="A29" s="20" t="s">
        <v>1048</v>
      </c>
      <c r="B29" s="21" t="s">
        <v>1050</v>
      </c>
      <c r="C29" s="16" t="s">
        <v>1049</v>
      </c>
      <c r="D29" s="18" t="s">
        <v>1000</v>
      </c>
      <c r="E29" s="22">
        <v>1279</v>
      </c>
      <c r="F29" s="23">
        <v>6.44</v>
      </c>
      <c r="G29" s="24">
        <v>1.47E-2</v>
      </c>
    </row>
    <row r="30" spans="1:7" ht="12.95" customHeight="1">
      <c r="A30" s="20" t="s">
        <v>1308</v>
      </c>
      <c r="B30" s="21" t="s">
        <v>1310</v>
      </c>
      <c r="C30" s="16" t="s">
        <v>1309</v>
      </c>
      <c r="D30" s="18" t="s">
        <v>1047</v>
      </c>
      <c r="E30" s="22">
        <v>1529</v>
      </c>
      <c r="F30" s="23">
        <v>5.95</v>
      </c>
      <c r="G30" s="24">
        <v>1.3599999999999999E-2</v>
      </c>
    </row>
    <row r="31" spans="1:7" ht="12.95" customHeight="1">
      <c r="A31" s="20" t="s">
        <v>1314</v>
      </c>
      <c r="B31" s="21" t="s">
        <v>1316</v>
      </c>
      <c r="C31" s="16" t="s">
        <v>1315</v>
      </c>
      <c r="D31" s="18" t="s">
        <v>1029</v>
      </c>
      <c r="E31" s="22">
        <v>3538</v>
      </c>
      <c r="F31" s="23">
        <v>5.92</v>
      </c>
      <c r="G31" s="24">
        <v>1.35E-2</v>
      </c>
    </row>
    <row r="32" spans="1:7" ht="12.95" customHeight="1">
      <c r="A32" s="20" t="s">
        <v>2022</v>
      </c>
      <c r="B32" s="21" t="s">
        <v>2024</v>
      </c>
      <c r="C32" s="16" t="s">
        <v>2023</v>
      </c>
      <c r="D32" s="18" t="s">
        <v>1015</v>
      </c>
      <c r="E32" s="22">
        <v>522</v>
      </c>
      <c r="F32" s="23">
        <v>5.91</v>
      </c>
      <c r="G32" s="24">
        <v>1.35E-2</v>
      </c>
    </row>
    <row r="33" spans="1:7" ht="12.95" customHeight="1">
      <c r="A33" s="20" t="s">
        <v>1037</v>
      </c>
      <c r="B33" s="21" t="s">
        <v>1039</v>
      </c>
      <c r="C33" s="16" t="s">
        <v>1038</v>
      </c>
      <c r="D33" s="18" t="s">
        <v>1040</v>
      </c>
      <c r="E33" s="22">
        <v>150</v>
      </c>
      <c r="F33" s="23">
        <v>5.66</v>
      </c>
      <c r="G33" s="24">
        <v>1.29E-2</v>
      </c>
    </row>
    <row r="34" spans="1:7" ht="12.95" customHeight="1">
      <c r="A34" s="20" t="s">
        <v>1857</v>
      </c>
      <c r="B34" s="21" t="s">
        <v>1859</v>
      </c>
      <c r="C34" s="16" t="s">
        <v>1858</v>
      </c>
      <c r="D34" s="18" t="s">
        <v>996</v>
      </c>
      <c r="E34" s="22">
        <v>645</v>
      </c>
      <c r="F34" s="23">
        <v>5.64</v>
      </c>
      <c r="G34" s="24">
        <v>1.29E-2</v>
      </c>
    </row>
    <row r="35" spans="1:7" ht="12.95" customHeight="1">
      <c r="A35" s="20" t="s">
        <v>1115</v>
      </c>
      <c r="B35" s="21" t="s">
        <v>1117</v>
      </c>
      <c r="C35" s="16" t="s">
        <v>1116</v>
      </c>
      <c r="D35" s="18" t="s">
        <v>1118</v>
      </c>
      <c r="E35" s="22">
        <v>3274</v>
      </c>
      <c r="F35" s="23">
        <v>5.6</v>
      </c>
      <c r="G35" s="24">
        <v>1.2800000000000001E-2</v>
      </c>
    </row>
    <row r="36" spans="1:7" ht="12.95" customHeight="1">
      <c r="A36" s="20" t="s">
        <v>1154</v>
      </c>
      <c r="B36" s="21" t="s">
        <v>1156</v>
      </c>
      <c r="C36" s="16" t="s">
        <v>1155</v>
      </c>
      <c r="D36" s="18" t="s">
        <v>1029</v>
      </c>
      <c r="E36" s="22">
        <v>2548</v>
      </c>
      <c r="F36" s="23">
        <v>5.38</v>
      </c>
      <c r="G36" s="24">
        <v>1.23E-2</v>
      </c>
    </row>
    <row r="37" spans="1:7" ht="12.95" customHeight="1">
      <c r="A37" s="20" t="s">
        <v>1281</v>
      </c>
      <c r="B37" s="21" t="s">
        <v>1283</v>
      </c>
      <c r="C37" s="16" t="s">
        <v>1282</v>
      </c>
      <c r="D37" s="18" t="s">
        <v>1008</v>
      </c>
      <c r="E37" s="22">
        <v>777</v>
      </c>
      <c r="F37" s="23">
        <v>5.07</v>
      </c>
      <c r="G37" s="24">
        <v>1.1599999999999999E-2</v>
      </c>
    </row>
    <row r="38" spans="1:7" ht="12.95" customHeight="1">
      <c r="A38" s="20" t="s">
        <v>1937</v>
      </c>
      <c r="B38" s="21" t="s">
        <v>1939</v>
      </c>
      <c r="C38" s="16" t="s">
        <v>1938</v>
      </c>
      <c r="D38" s="18" t="s">
        <v>1019</v>
      </c>
      <c r="E38" s="22">
        <v>274</v>
      </c>
      <c r="F38" s="23">
        <v>5.04</v>
      </c>
      <c r="G38" s="24">
        <v>1.15E-2</v>
      </c>
    </row>
    <row r="39" spans="1:7" ht="12.95" customHeight="1">
      <c r="A39" s="20" t="s">
        <v>1317</v>
      </c>
      <c r="B39" s="21" t="s">
        <v>1319</v>
      </c>
      <c r="C39" s="16" t="s">
        <v>1318</v>
      </c>
      <c r="D39" s="18" t="s">
        <v>1040</v>
      </c>
      <c r="E39" s="22">
        <v>157</v>
      </c>
      <c r="F39" s="23">
        <v>4.88</v>
      </c>
      <c r="G39" s="24">
        <v>1.12E-2</v>
      </c>
    </row>
    <row r="40" spans="1:7" ht="12.95" customHeight="1">
      <c r="A40" s="20" t="s">
        <v>1139</v>
      </c>
      <c r="B40" s="21" t="s">
        <v>1141</v>
      </c>
      <c r="C40" s="16" t="s">
        <v>1140</v>
      </c>
      <c r="D40" s="18" t="s">
        <v>1073</v>
      </c>
      <c r="E40" s="22">
        <v>1182</v>
      </c>
      <c r="F40" s="23">
        <v>4.7300000000000004</v>
      </c>
      <c r="G40" s="24">
        <v>1.0800000000000001E-2</v>
      </c>
    </row>
    <row r="41" spans="1:7" ht="12.95" customHeight="1">
      <c r="A41" s="20" t="s">
        <v>1943</v>
      </c>
      <c r="B41" s="21" t="s">
        <v>1945</v>
      </c>
      <c r="C41" s="16" t="s">
        <v>1944</v>
      </c>
      <c r="D41" s="18" t="s">
        <v>1040</v>
      </c>
      <c r="E41" s="22">
        <v>15</v>
      </c>
      <c r="F41" s="23">
        <v>4.68</v>
      </c>
      <c r="G41" s="24">
        <v>1.0699999999999999E-2</v>
      </c>
    </row>
    <row r="42" spans="1:7" ht="12.95" customHeight="1">
      <c r="A42" s="20" t="s">
        <v>1915</v>
      </c>
      <c r="B42" s="21" t="s">
        <v>1917</v>
      </c>
      <c r="C42" s="16" t="s">
        <v>1916</v>
      </c>
      <c r="D42" s="18" t="s">
        <v>1033</v>
      </c>
      <c r="E42" s="22">
        <v>120</v>
      </c>
      <c r="F42" s="23">
        <v>4.63</v>
      </c>
      <c r="G42" s="24">
        <v>1.06E-2</v>
      </c>
    </row>
    <row r="43" spans="1:7" ht="12.95" customHeight="1">
      <c r="A43" s="20" t="s">
        <v>1161</v>
      </c>
      <c r="B43" s="21" t="s">
        <v>1163</v>
      </c>
      <c r="C43" s="16" t="s">
        <v>1162</v>
      </c>
      <c r="D43" s="18" t="s">
        <v>1019</v>
      </c>
      <c r="E43" s="22">
        <v>374</v>
      </c>
      <c r="F43" s="23">
        <v>4.51</v>
      </c>
      <c r="G43" s="24">
        <v>1.03E-2</v>
      </c>
    </row>
    <row r="44" spans="1:7" ht="12.95" customHeight="1">
      <c r="A44" s="20" t="s">
        <v>1145</v>
      </c>
      <c r="B44" s="21" t="s">
        <v>1147</v>
      </c>
      <c r="C44" s="16" t="s">
        <v>1146</v>
      </c>
      <c r="D44" s="18" t="s">
        <v>1073</v>
      </c>
      <c r="E44" s="22">
        <v>905</v>
      </c>
      <c r="F44" s="23">
        <v>4.2699999999999996</v>
      </c>
      <c r="G44" s="24">
        <v>9.7999999999999997E-3</v>
      </c>
    </row>
    <row r="45" spans="1:7" ht="12.95" customHeight="1">
      <c r="A45" s="20" t="s">
        <v>2292</v>
      </c>
      <c r="B45" s="21" t="s">
        <v>2294</v>
      </c>
      <c r="C45" s="16" t="s">
        <v>2293</v>
      </c>
      <c r="D45" s="18" t="s">
        <v>996</v>
      </c>
      <c r="E45" s="22">
        <v>1467</v>
      </c>
      <c r="F45" s="23">
        <v>4.1100000000000003</v>
      </c>
      <c r="G45" s="24">
        <v>9.4000000000000004E-3</v>
      </c>
    </row>
    <row r="46" spans="1:7" ht="12.95" customHeight="1">
      <c r="A46" s="20" t="s">
        <v>1262</v>
      </c>
      <c r="B46" s="21" t="s">
        <v>1264</v>
      </c>
      <c r="C46" s="16" t="s">
        <v>1263</v>
      </c>
      <c r="D46" s="18" t="s">
        <v>1114</v>
      </c>
      <c r="E46" s="22">
        <v>1511</v>
      </c>
      <c r="F46" s="23">
        <v>4.09</v>
      </c>
      <c r="G46" s="24">
        <v>9.4000000000000004E-3</v>
      </c>
    </row>
    <row r="47" spans="1:7" ht="12.95" customHeight="1">
      <c r="A47" s="20" t="s">
        <v>1431</v>
      </c>
      <c r="B47" s="21" t="s">
        <v>1433</v>
      </c>
      <c r="C47" s="16" t="s">
        <v>1432</v>
      </c>
      <c r="D47" s="18" t="s">
        <v>1106</v>
      </c>
      <c r="E47" s="22">
        <v>1691</v>
      </c>
      <c r="F47" s="23">
        <v>4.07</v>
      </c>
      <c r="G47" s="24">
        <v>9.2999999999999992E-3</v>
      </c>
    </row>
    <row r="48" spans="1:7" ht="12.95" customHeight="1">
      <c r="A48" s="20" t="s">
        <v>1302</v>
      </c>
      <c r="B48" s="21" t="s">
        <v>1304</v>
      </c>
      <c r="C48" s="16" t="s">
        <v>1303</v>
      </c>
      <c r="D48" s="18" t="s">
        <v>1073</v>
      </c>
      <c r="E48" s="22">
        <v>865</v>
      </c>
      <c r="F48" s="23">
        <v>3.69</v>
      </c>
      <c r="G48" s="24">
        <v>8.3999999999999995E-3</v>
      </c>
    </row>
    <row r="49" spans="1:7" ht="12.95" customHeight="1">
      <c r="A49" s="20" t="s">
        <v>1428</v>
      </c>
      <c r="B49" s="21" t="s">
        <v>1430</v>
      </c>
      <c r="C49" s="16" t="s">
        <v>1429</v>
      </c>
      <c r="D49" s="18" t="s">
        <v>1000</v>
      </c>
      <c r="E49" s="22">
        <v>587</v>
      </c>
      <c r="F49" s="23">
        <v>3.44</v>
      </c>
      <c r="G49" s="24">
        <v>7.9000000000000008E-3</v>
      </c>
    </row>
    <row r="50" spans="1:7" ht="12.95" customHeight="1">
      <c r="A50" s="20" t="s">
        <v>1305</v>
      </c>
      <c r="B50" s="21" t="s">
        <v>1307</v>
      </c>
      <c r="C50" s="16" t="s">
        <v>1306</v>
      </c>
      <c r="D50" s="18" t="s">
        <v>1258</v>
      </c>
      <c r="E50" s="22">
        <v>912</v>
      </c>
      <c r="F50" s="23">
        <v>3.44</v>
      </c>
      <c r="G50" s="24">
        <v>7.9000000000000008E-3</v>
      </c>
    </row>
    <row r="51" spans="1:7" ht="12.95" customHeight="1">
      <c r="A51" s="20" t="s">
        <v>1952</v>
      </c>
      <c r="B51" s="21" t="s">
        <v>1954</v>
      </c>
      <c r="C51" s="16" t="s">
        <v>1953</v>
      </c>
      <c r="D51" s="18" t="s">
        <v>996</v>
      </c>
      <c r="E51" s="22">
        <v>724</v>
      </c>
      <c r="F51" s="23">
        <v>3.31</v>
      </c>
      <c r="G51" s="24">
        <v>7.6E-3</v>
      </c>
    </row>
    <row r="52" spans="1:7" ht="12.95" customHeight="1">
      <c r="A52" s="20" t="s">
        <v>1122</v>
      </c>
      <c r="B52" s="21" t="s">
        <v>1124</v>
      </c>
      <c r="C52" s="16" t="s">
        <v>1123</v>
      </c>
      <c r="D52" s="18" t="s">
        <v>1125</v>
      </c>
      <c r="E52" s="22">
        <v>424</v>
      </c>
      <c r="F52" s="23">
        <v>3.3</v>
      </c>
      <c r="G52" s="24">
        <v>7.4999999999999997E-3</v>
      </c>
    </row>
    <row r="53" spans="1:7" ht="12.95" customHeight="1">
      <c r="A53" s="20" t="s">
        <v>2141</v>
      </c>
      <c r="B53" s="21" t="s">
        <v>2143</v>
      </c>
      <c r="C53" s="16" t="s">
        <v>2142</v>
      </c>
      <c r="D53" s="18" t="s">
        <v>1192</v>
      </c>
      <c r="E53" s="22">
        <v>634</v>
      </c>
      <c r="F53" s="23">
        <v>3.3</v>
      </c>
      <c r="G53" s="24">
        <v>7.4999999999999997E-3</v>
      </c>
    </row>
    <row r="54" spans="1:7" ht="12.95" customHeight="1">
      <c r="A54" s="20" t="s">
        <v>1173</v>
      </c>
      <c r="B54" s="21" t="s">
        <v>1175</v>
      </c>
      <c r="C54" s="16" t="s">
        <v>1174</v>
      </c>
      <c r="D54" s="18" t="s">
        <v>1000</v>
      </c>
      <c r="E54" s="22">
        <v>140</v>
      </c>
      <c r="F54" s="23">
        <v>3.26</v>
      </c>
      <c r="G54" s="24">
        <v>7.4999999999999997E-3</v>
      </c>
    </row>
    <row r="55" spans="1:7" ht="12.95" customHeight="1">
      <c r="A55" s="20" t="s">
        <v>1379</v>
      </c>
      <c r="B55" s="21" t="s">
        <v>1381</v>
      </c>
      <c r="C55" s="16" t="s">
        <v>1380</v>
      </c>
      <c r="D55" s="18" t="s">
        <v>1382</v>
      </c>
      <c r="E55" s="22">
        <v>815</v>
      </c>
      <c r="F55" s="23">
        <v>3.25</v>
      </c>
      <c r="G55" s="24">
        <v>7.4000000000000003E-3</v>
      </c>
    </row>
    <row r="56" spans="1:7" ht="12.95" customHeight="1">
      <c r="A56" s="20" t="s">
        <v>1361</v>
      </c>
      <c r="B56" s="21" t="s">
        <v>1363</v>
      </c>
      <c r="C56" s="16" t="s">
        <v>1362</v>
      </c>
      <c r="D56" s="18" t="s">
        <v>1087</v>
      </c>
      <c r="E56" s="22">
        <v>745</v>
      </c>
      <c r="F56" s="23">
        <v>3.12</v>
      </c>
      <c r="G56" s="24">
        <v>7.1000000000000004E-3</v>
      </c>
    </row>
    <row r="57" spans="1:7" ht="12.95" customHeight="1">
      <c r="A57" s="20" t="s">
        <v>1088</v>
      </c>
      <c r="B57" s="21" t="s">
        <v>1090</v>
      </c>
      <c r="C57" s="16" t="s">
        <v>1089</v>
      </c>
      <c r="D57" s="18" t="s">
        <v>1000</v>
      </c>
      <c r="E57" s="22">
        <v>277</v>
      </c>
      <c r="F57" s="23">
        <v>2.81</v>
      </c>
      <c r="G57" s="24">
        <v>6.4000000000000003E-3</v>
      </c>
    </row>
    <row r="58" spans="1:7" ht="12.95" customHeight="1">
      <c r="A58" s="20" t="s">
        <v>1355</v>
      </c>
      <c r="B58" s="21" t="s">
        <v>1357</v>
      </c>
      <c r="C58" s="16" t="s">
        <v>1356</v>
      </c>
      <c r="D58" s="18" t="s">
        <v>1033</v>
      </c>
      <c r="E58" s="22">
        <v>852</v>
      </c>
      <c r="F58" s="23">
        <v>2.27</v>
      </c>
      <c r="G58" s="24">
        <v>5.1999999999999998E-3</v>
      </c>
    </row>
    <row r="59" spans="1:7" ht="12.95" customHeight="1">
      <c r="A59" s="20" t="s">
        <v>997</v>
      </c>
      <c r="B59" s="21" t="s">
        <v>999</v>
      </c>
      <c r="C59" s="16" t="s">
        <v>998</v>
      </c>
      <c r="D59" s="18" t="s">
        <v>1000</v>
      </c>
      <c r="E59" s="22">
        <v>326</v>
      </c>
      <c r="F59" s="23">
        <v>2.25</v>
      </c>
      <c r="G59" s="24">
        <v>5.1999999999999998E-3</v>
      </c>
    </row>
    <row r="60" spans="1:7" ht="12.95" customHeight="1">
      <c r="A60" s="20" t="s">
        <v>2295</v>
      </c>
      <c r="B60" s="21" t="s">
        <v>2297</v>
      </c>
      <c r="C60" s="16" t="s">
        <v>2296</v>
      </c>
      <c r="D60" s="18" t="s">
        <v>1132</v>
      </c>
      <c r="E60" s="22">
        <v>10</v>
      </c>
      <c r="F60" s="23">
        <v>2.0499999999999998</v>
      </c>
      <c r="G60" s="24">
        <v>4.7000000000000002E-3</v>
      </c>
    </row>
    <row r="61" spans="1:7" ht="12.95" customHeight="1">
      <c r="A61" s="9"/>
      <c r="B61" s="26" t="s">
        <v>19</v>
      </c>
      <c r="C61" s="25" t="s">
        <v>2</v>
      </c>
      <c r="D61" s="26" t="s">
        <v>2</v>
      </c>
      <c r="E61" s="26" t="s">
        <v>2</v>
      </c>
      <c r="F61" s="27">
        <v>436.47</v>
      </c>
      <c r="G61" s="28">
        <v>0.99819999999999998</v>
      </c>
    </row>
    <row r="62" spans="1:7" ht="12.95" customHeight="1">
      <c r="A62" s="9"/>
      <c r="B62" s="17" t="s">
        <v>1440</v>
      </c>
      <c r="C62" s="32" t="s">
        <v>2</v>
      </c>
      <c r="D62" s="29" t="s">
        <v>2</v>
      </c>
      <c r="E62" s="29" t="s">
        <v>2</v>
      </c>
      <c r="F62" s="30" t="s">
        <v>21</v>
      </c>
      <c r="G62" s="31" t="s">
        <v>21</v>
      </c>
    </row>
    <row r="63" spans="1:7" ht="12.95" customHeight="1">
      <c r="A63" s="9"/>
      <c r="B63" s="26" t="s">
        <v>19</v>
      </c>
      <c r="C63" s="32" t="s">
        <v>2</v>
      </c>
      <c r="D63" s="29" t="s">
        <v>2</v>
      </c>
      <c r="E63" s="29" t="s">
        <v>2</v>
      </c>
      <c r="F63" s="30" t="s">
        <v>21</v>
      </c>
      <c r="G63" s="31" t="s">
        <v>21</v>
      </c>
    </row>
    <row r="64" spans="1:7" ht="12.95" customHeight="1">
      <c r="A64" s="9"/>
      <c r="B64" s="26" t="s">
        <v>22</v>
      </c>
      <c r="C64" s="32" t="s">
        <v>2</v>
      </c>
      <c r="D64" s="29" t="s">
        <v>2</v>
      </c>
      <c r="E64" s="42" t="s">
        <v>2</v>
      </c>
      <c r="F64" s="43">
        <v>436.47</v>
      </c>
      <c r="G64" s="44">
        <v>0.99819999999999998</v>
      </c>
    </row>
    <row r="65" spans="1:7" ht="12.95" customHeight="1">
      <c r="A65" s="9"/>
      <c r="B65" s="26" t="s">
        <v>170</v>
      </c>
      <c r="C65" s="32" t="s">
        <v>2</v>
      </c>
      <c r="D65" s="29" t="s">
        <v>2</v>
      </c>
      <c r="E65" s="18" t="s">
        <v>2</v>
      </c>
      <c r="F65" s="43">
        <v>0.79</v>
      </c>
      <c r="G65" s="44">
        <v>1.8E-3</v>
      </c>
    </row>
    <row r="66" spans="1:7" ht="12.95" customHeight="1" thickBot="1">
      <c r="A66" s="9"/>
      <c r="B66" s="48" t="s">
        <v>171</v>
      </c>
      <c r="C66" s="47" t="s">
        <v>2</v>
      </c>
      <c r="D66" s="49" t="s">
        <v>2</v>
      </c>
      <c r="E66" s="49" t="s">
        <v>2</v>
      </c>
      <c r="F66" s="50">
        <v>437.2568685</v>
      </c>
      <c r="G66" s="51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52" t="s">
        <v>2</v>
      </c>
      <c r="C68" s="9"/>
      <c r="D68" s="9"/>
      <c r="E68" s="9"/>
      <c r="F68" s="9"/>
      <c r="G68" s="9"/>
    </row>
    <row r="69" spans="1:7" ht="12.95" customHeight="1">
      <c r="A69" s="9"/>
      <c r="B69" s="52" t="s">
        <v>2</v>
      </c>
      <c r="C69" s="9"/>
      <c r="D69" s="9"/>
      <c r="E69" s="9"/>
      <c r="F69" s="9"/>
      <c r="G69" s="9"/>
    </row>
    <row r="70" spans="1:7" ht="26.1" customHeight="1">
      <c r="A70" s="9"/>
      <c r="B70" s="62"/>
      <c r="C70" s="9"/>
      <c r="E70" s="9"/>
      <c r="F70" s="9"/>
      <c r="G70" s="9"/>
    </row>
    <row r="71" spans="1:7" ht="12.95" customHeight="1">
      <c r="A71" s="9"/>
      <c r="B71" s="52" t="s">
        <v>2</v>
      </c>
      <c r="C71" s="9"/>
      <c r="D71" s="9"/>
      <c r="E71" s="9"/>
      <c r="F71" s="9"/>
      <c r="G7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64"/>
  <sheetViews>
    <sheetView showGridLines="0" zoomScaleNormal="100" workbookViewId="0"/>
  </sheetViews>
  <sheetFormatPr defaultRowHeight="12.75"/>
  <cols>
    <col min="1" max="1" width="12.2851562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Balanced Fund (BF)</v>
      </c>
      <c r="C4" s="79"/>
      <c r="D4" s="79"/>
      <c r="E4" s="79"/>
      <c r="F4" s="79"/>
      <c r="G4" s="79"/>
    </row>
    <row r="5" spans="1:7" s="8" customFormat="1" ht="15.95" customHeight="1">
      <c r="A5" s="63" t="s">
        <v>2766</v>
      </c>
      <c r="B5" s="64" t="s">
        <v>2880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991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992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1826</v>
      </c>
      <c r="B11" s="21" t="s">
        <v>162</v>
      </c>
      <c r="C11" s="16" t="s">
        <v>1827</v>
      </c>
      <c r="D11" s="18" t="s">
        <v>1004</v>
      </c>
      <c r="E11" s="22">
        <v>153320</v>
      </c>
      <c r="F11" s="23">
        <v>2768.5</v>
      </c>
      <c r="G11" s="24">
        <v>2.5499999999999998E-2</v>
      </c>
    </row>
    <row r="12" spans="1:7" ht="12.95" customHeight="1">
      <c r="A12" s="20" t="s">
        <v>1048</v>
      </c>
      <c r="B12" s="21" t="s">
        <v>1050</v>
      </c>
      <c r="C12" s="16" t="s">
        <v>1049</v>
      </c>
      <c r="D12" s="18" t="s">
        <v>1000</v>
      </c>
      <c r="E12" s="22">
        <v>449675</v>
      </c>
      <c r="F12" s="23">
        <v>2262.9899999999998</v>
      </c>
      <c r="G12" s="24">
        <v>2.0899999999999998E-2</v>
      </c>
    </row>
    <row r="13" spans="1:7" ht="12.95" customHeight="1">
      <c r="A13" s="20" t="s">
        <v>1070</v>
      </c>
      <c r="B13" s="21" t="s">
        <v>1072</v>
      </c>
      <c r="C13" s="16" t="s">
        <v>1071</v>
      </c>
      <c r="D13" s="18" t="s">
        <v>1073</v>
      </c>
      <c r="E13" s="22">
        <v>285504</v>
      </c>
      <c r="F13" s="23">
        <v>2229.5</v>
      </c>
      <c r="G13" s="24">
        <v>2.0500000000000001E-2</v>
      </c>
    </row>
    <row r="14" spans="1:7" ht="12.95" customHeight="1">
      <c r="A14" s="20" t="s">
        <v>1037</v>
      </c>
      <c r="B14" s="21" t="s">
        <v>1039</v>
      </c>
      <c r="C14" s="16" t="s">
        <v>1038</v>
      </c>
      <c r="D14" s="18" t="s">
        <v>1040</v>
      </c>
      <c r="E14" s="22">
        <v>55289</v>
      </c>
      <c r="F14" s="23">
        <v>2086.91</v>
      </c>
      <c r="G14" s="24">
        <v>1.9199999999999998E-2</v>
      </c>
    </row>
    <row r="15" spans="1:7" ht="12.95" customHeight="1">
      <c r="A15" s="20" t="s">
        <v>1142</v>
      </c>
      <c r="B15" s="21" t="s">
        <v>1144</v>
      </c>
      <c r="C15" s="16" t="s">
        <v>1143</v>
      </c>
      <c r="D15" s="18" t="s">
        <v>1004</v>
      </c>
      <c r="E15" s="22">
        <v>393465</v>
      </c>
      <c r="F15" s="23">
        <v>2003.33</v>
      </c>
      <c r="G15" s="24">
        <v>1.8499999999999999E-2</v>
      </c>
    </row>
    <row r="16" spans="1:7" ht="12.95" customHeight="1">
      <c r="A16" s="20" t="s">
        <v>1119</v>
      </c>
      <c r="B16" s="21" t="s">
        <v>1121</v>
      </c>
      <c r="C16" s="16" t="s">
        <v>1120</v>
      </c>
      <c r="D16" s="18" t="s">
        <v>1015</v>
      </c>
      <c r="E16" s="22">
        <v>729777</v>
      </c>
      <c r="F16" s="23">
        <v>1885.01</v>
      </c>
      <c r="G16" s="24">
        <v>1.7399999999999999E-2</v>
      </c>
    </row>
    <row r="17" spans="1:7" ht="12.95" customHeight="1">
      <c r="A17" s="20" t="s">
        <v>1067</v>
      </c>
      <c r="B17" s="21" t="s">
        <v>1069</v>
      </c>
      <c r="C17" s="16" t="s">
        <v>1068</v>
      </c>
      <c r="D17" s="18" t="s">
        <v>1040</v>
      </c>
      <c r="E17" s="22">
        <v>779100</v>
      </c>
      <c r="F17" s="23">
        <v>1731.94</v>
      </c>
      <c r="G17" s="24">
        <v>1.6E-2</v>
      </c>
    </row>
    <row r="18" spans="1:7" ht="12.95" customHeight="1">
      <c r="A18" s="20" t="s">
        <v>1830</v>
      </c>
      <c r="B18" s="21" t="s">
        <v>1832</v>
      </c>
      <c r="C18" s="16" t="s">
        <v>1831</v>
      </c>
      <c r="D18" s="18" t="s">
        <v>1833</v>
      </c>
      <c r="E18" s="22">
        <v>293986</v>
      </c>
      <c r="F18" s="23">
        <v>1547.84</v>
      </c>
      <c r="G18" s="24">
        <v>1.43E-2</v>
      </c>
    </row>
    <row r="19" spans="1:7" ht="12.95" customHeight="1">
      <c r="A19" s="20" t="s">
        <v>1860</v>
      </c>
      <c r="B19" s="21" t="s">
        <v>1862</v>
      </c>
      <c r="C19" s="16" t="s">
        <v>1861</v>
      </c>
      <c r="D19" s="18" t="s">
        <v>1258</v>
      </c>
      <c r="E19" s="22">
        <v>111495</v>
      </c>
      <c r="F19" s="23">
        <v>1501.45</v>
      </c>
      <c r="G19" s="24">
        <v>1.38E-2</v>
      </c>
    </row>
    <row r="20" spans="1:7" ht="12.95" customHeight="1">
      <c r="A20" s="20" t="s">
        <v>993</v>
      </c>
      <c r="B20" s="21" t="s">
        <v>995</v>
      </c>
      <c r="C20" s="16" t="s">
        <v>994</v>
      </c>
      <c r="D20" s="18" t="s">
        <v>996</v>
      </c>
      <c r="E20" s="22">
        <v>164233</v>
      </c>
      <c r="F20" s="23">
        <v>1477.93</v>
      </c>
      <c r="G20" s="24">
        <v>1.3599999999999999E-2</v>
      </c>
    </row>
    <row r="21" spans="1:7" ht="12.95" customHeight="1">
      <c r="A21" s="20" t="s">
        <v>1828</v>
      </c>
      <c r="B21" s="21" t="s">
        <v>1760</v>
      </c>
      <c r="C21" s="16" t="s">
        <v>1829</v>
      </c>
      <c r="D21" s="18" t="s">
        <v>1004</v>
      </c>
      <c r="E21" s="22">
        <v>81326</v>
      </c>
      <c r="F21" s="23">
        <v>1368.07</v>
      </c>
      <c r="G21" s="24">
        <v>1.26E-2</v>
      </c>
    </row>
    <row r="22" spans="1:7" ht="12.95" customHeight="1">
      <c r="A22" s="20" t="s">
        <v>1023</v>
      </c>
      <c r="B22" s="21" t="s">
        <v>1025</v>
      </c>
      <c r="C22" s="16" t="s">
        <v>1024</v>
      </c>
      <c r="D22" s="18" t="s">
        <v>1004</v>
      </c>
      <c r="E22" s="22">
        <v>134932</v>
      </c>
      <c r="F22" s="23">
        <v>1352.36</v>
      </c>
      <c r="G22" s="24">
        <v>1.2500000000000001E-2</v>
      </c>
    </row>
    <row r="23" spans="1:7" ht="12.95" customHeight="1">
      <c r="A23" s="20" t="s">
        <v>1020</v>
      </c>
      <c r="B23" s="21" t="s">
        <v>1022</v>
      </c>
      <c r="C23" s="16" t="s">
        <v>1021</v>
      </c>
      <c r="D23" s="18" t="s">
        <v>1004</v>
      </c>
      <c r="E23" s="22">
        <v>951907</v>
      </c>
      <c r="F23" s="23">
        <v>1309.82</v>
      </c>
      <c r="G23" s="24">
        <v>1.21E-2</v>
      </c>
    </row>
    <row r="24" spans="1:7" ht="12.95" customHeight="1">
      <c r="A24" s="20" t="s">
        <v>1001</v>
      </c>
      <c r="B24" s="21" t="s">
        <v>1003</v>
      </c>
      <c r="C24" s="16" t="s">
        <v>1002</v>
      </c>
      <c r="D24" s="18" t="s">
        <v>1004</v>
      </c>
      <c r="E24" s="22">
        <v>485125</v>
      </c>
      <c r="F24" s="23">
        <v>1231.49</v>
      </c>
      <c r="G24" s="24">
        <v>1.1299999999999999E-2</v>
      </c>
    </row>
    <row r="25" spans="1:7" ht="12.95" customHeight="1">
      <c r="A25" s="20" t="s">
        <v>1139</v>
      </c>
      <c r="B25" s="21" t="s">
        <v>1141</v>
      </c>
      <c r="C25" s="16" t="s">
        <v>1140</v>
      </c>
      <c r="D25" s="18" t="s">
        <v>1073</v>
      </c>
      <c r="E25" s="22">
        <v>300033</v>
      </c>
      <c r="F25" s="23">
        <v>1201.6300000000001</v>
      </c>
      <c r="G25" s="24">
        <v>1.11E-2</v>
      </c>
    </row>
    <row r="26" spans="1:7" ht="12.95" customHeight="1">
      <c r="A26" s="20" t="s">
        <v>1060</v>
      </c>
      <c r="B26" s="21" t="s">
        <v>1062</v>
      </c>
      <c r="C26" s="16" t="s">
        <v>1061</v>
      </c>
      <c r="D26" s="18" t="s">
        <v>1040</v>
      </c>
      <c r="E26" s="22">
        <v>14936</v>
      </c>
      <c r="F26" s="23">
        <v>1191.6199999999999</v>
      </c>
      <c r="G26" s="24">
        <v>1.0999999999999999E-2</v>
      </c>
    </row>
    <row r="27" spans="1:7" ht="12.95" customHeight="1">
      <c r="A27" s="20" t="s">
        <v>1034</v>
      </c>
      <c r="B27" s="21" t="s">
        <v>1036</v>
      </c>
      <c r="C27" s="16" t="s">
        <v>1035</v>
      </c>
      <c r="D27" s="18" t="s">
        <v>1004</v>
      </c>
      <c r="E27" s="22">
        <v>1056224</v>
      </c>
      <c r="F27" s="23">
        <v>1189.8399999999999</v>
      </c>
      <c r="G27" s="24">
        <v>1.0999999999999999E-2</v>
      </c>
    </row>
    <row r="28" spans="1:7" ht="12.95" customHeight="1">
      <c r="A28" s="20" t="s">
        <v>1419</v>
      </c>
      <c r="B28" s="21" t="s">
        <v>1421</v>
      </c>
      <c r="C28" s="16" t="s">
        <v>1420</v>
      </c>
      <c r="D28" s="18" t="s">
        <v>1033</v>
      </c>
      <c r="E28" s="22">
        <v>101851</v>
      </c>
      <c r="F28" s="23">
        <v>1154.94</v>
      </c>
      <c r="G28" s="24">
        <v>1.06E-2</v>
      </c>
    </row>
    <row r="29" spans="1:7" ht="12.95" customHeight="1">
      <c r="A29" s="20" t="s">
        <v>1215</v>
      </c>
      <c r="B29" s="21" t="s">
        <v>1217</v>
      </c>
      <c r="C29" s="16" t="s">
        <v>1216</v>
      </c>
      <c r="D29" s="18" t="s">
        <v>1179</v>
      </c>
      <c r="E29" s="22">
        <v>100257</v>
      </c>
      <c r="F29" s="23">
        <v>1144.99</v>
      </c>
      <c r="G29" s="24">
        <v>1.06E-2</v>
      </c>
    </row>
    <row r="30" spans="1:7" ht="12.95" customHeight="1">
      <c r="A30" s="20" t="s">
        <v>1206</v>
      </c>
      <c r="B30" s="21" t="s">
        <v>1208</v>
      </c>
      <c r="C30" s="16" t="s">
        <v>1207</v>
      </c>
      <c r="D30" s="18" t="s">
        <v>1019</v>
      </c>
      <c r="E30" s="22">
        <v>64000</v>
      </c>
      <c r="F30" s="23">
        <v>1114.98</v>
      </c>
      <c r="G30" s="24">
        <v>1.03E-2</v>
      </c>
    </row>
    <row r="31" spans="1:7" ht="12.95" customHeight="1">
      <c r="A31" s="20" t="s">
        <v>1882</v>
      </c>
      <c r="B31" s="21" t="s">
        <v>1884</v>
      </c>
      <c r="C31" s="16" t="s">
        <v>1883</v>
      </c>
      <c r="D31" s="18" t="s">
        <v>1019</v>
      </c>
      <c r="E31" s="22">
        <v>144033</v>
      </c>
      <c r="F31" s="23">
        <v>1056.6300000000001</v>
      </c>
      <c r="G31" s="24">
        <v>9.7000000000000003E-3</v>
      </c>
    </row>
    <row r="32" spans="1:7" ht="12.95" customHeight="1">
      <c r="A32" s="20" t="s">
        <v>1361</v>
      </c>
      <c r="B32" s="21" t="s">
        <v>1363</v>
      </c>
      <c r="C32" s="16" t="s">
        <v>1362</v>
      </c>
      <c r="D32" s="18" t="s">
        <v>1087</v>
      </c>
      <c r="E32" s="22">
        <v>251465</v>
      </c>
      <c r="F32" s="23">
        <v>1053.76</v>
      </c>
      <c r="G32" s="24">
        <v>9.7000000000000003E-3</v>
      </c>
    </row>
    <row r="33" spans="1:7" ht="12.95" customHeight="1">
      <c r="A33" s="20" t="s">
        <v>1314</v>
      </c>
      <c r="B33" s="21" t="s">
        <v>1316</v>
      </c>
      <c r="C33" s="16" t="s">
        <v>1315</v>
      </c>
      <c r="D33" s="18" t="s">
        <v>1029</v>
      </c>
      <c r="E33" s="22">
        <v>613981</v>
      </c>
      <c r="F33" s="23">
        <v>1028.1099999999999</v>
      </c>
      <c r="G33" s="24">
        <v>9.4999999999999998E-3</v>
      </c>
    </row>
    <row r="34" spans="1:7" ht="12.95" customHeight="1">
      <c r="A34" s="20" t="s">
        <v>1866</v>
      </c>
      <c r="B34" s="21" t="s">
        <v>1868</v>
      </c>
      <c r="C34" s="16" t="s">
        <v>1867</v>
      </c>
      <c r="D34" s="18" t="s">
        <v>1332</v>
      </c>
      <c r="E34" s="22">
        <v>170888</v>
      </c>
      <c r="F34" s="23">
        <v>1006.36</v>
      </c>
      <c r="G34" s="24">
        <v>9.2999999999999992E-3</v>
      </c>
    </row>
    <row r="35" spans="1:7" ht="12.95" customHeight="1">
      <c r="A35" s="20" t="s">
        <v>1057</v>
      </c>
      <c r="B35" s="21" t="s">
        <v>1059</v>
      </c>
      <c r="C35" s="16" t="s">
        <v>1058</v>
      </c>
      <c r="D35" s="18" t="s">
        <v>1019</v>
      </c>
      <c r="E35" s="22">
        <v>159500</v>
      </c>
      <c r="F35" s="23">
        <v>1000.62</v>
      </c>
      <c r="G35" s="24">
        <v>9.1999999999999998E-3</v>
      </c>
    </row>
    <row r="36" spans="1:7" ht="12.95" customHeight="1">
      <c r="A36" s="20" t="s">
        <v>1851</v>
      </c>
      <c r="B36" s="21" t="s">
        <v>1853</v>
      </c>
      <c r="C36" s="16" t="s">
        <v>1852</v>
      </c>
      <c r="D36" s="18" t="s">
        <v>1029</v>
      </c>
      <c r="E36" s="22">
        <v>797822</v>
      </c>
      <c r="F36" s="23">
        <v>989.7</v>
      </c>
      <c r="G36" s="24">
        <v>9.1000000000000004E-3</v>
      </c>
    </row>
    <row r="37" spans="1:7" ht="12.95" customHeight="1">
      <c r="A37" s="20" t="s">
        <v>1230</v>
      </c>
      <c r="B37" s="21" t="s">
        <v>1232</v>
      </c>
      <c r="C37" s="16" t="s">
        <v>1231</v>
      </c>
      <c r="D37" s="18" t="s">
        <v>1132</v>
      </c>
      <c r="E37" s="22">
        <v>399931</v>
      </c>
      <c r="F37" s="23">
        <v>982.83</v>
      </c>
      <c r="G37" s="24">
        <v>9.1000000000000004E-3</v>
      </c>
    </row>
    <row r="38" spans="1:7" ht="12.95" customHeight="1">
      <c r="A38" s="20" t="s">
        <v>1262</v>
      </c>
      <c r="B38" s="21" t="s">
        <v>1264</v>
      </c>
      <c r="C38" s="16" t="s">
        <v>1263</v>
      </c>
      <c r="D38" s="18" t="s">
        <v>1114</v>
      </c>
      <c r="E38" s="22">
        <v>341545</v>
      </c>
      <c r="F38" s="23">
        <v>925.07</v>
      </c>
      <c r="G38" s="24">
        <v>8.5000000000000006E-3</v>
      </c>
    </row>
    <row r="39" spans="1:7" ht="12.95" customHeight="1">
      <c r="A39" s="20" t="s">
        <v>1946</v>
      </c>
      <c r="B39" s="21" t="s">
        <v>1948</v>
      </c>
      <c r="C39" s="16" t="s">
        <v>1947</v>
      </c>
      <c r="D39" s="18" t="s">
        <v>1833</v>
      </c>
      <c r="E39" s="22">
        <v>85370</v>
      </c>
      <c r="F39" s="23">
        <v>920.67</v>
      </c>
      <c r="G39" s="24">
        <v>8.5000000000000006E-3</v>
      </c>
    </row>
    <row r="40" spans="1:7" ht="12.95" customHeight="1">
      <c r="A40" s="20" t="s">
        <v>1233</v>
      </c>
      <c r="B40" s="21" t="s">
        <v>1235</v>
      </c>
      <c r="C40" s="16" t="s">
        <v>1234</v>
      </c>
      <c r="D40" s="18" t="s">
        <v>996</v>
      </c>
      <c r="E40" s="22">
        <v>755385</v>
      </c>
      <c r="F40" s="23">
        <v>913.64</v>
      </c>
      <c r="G40" s="24">
        <v>8.3999999999999995E-3</v>
      </c>
    </row>
    <row r="41" spans="1:7" ht="12.95" customHeight="1">
      <c r="A41" s="20" t="s">
        <v>2183</v>
      </c>
      <c r="B41" s="21" t="s">
        <v>2185</v>
      </c>
      <c r="C41" s="16" t="s">
        <v>2184</v>
      </c>
      <c r="D41" s="18" t="s">
        <v>1875</v>
      </c>
      <c r="E41" s="22">
        <v>654000</v>
      </c>
      <c r="F41" s="23">
        <v>883.55</v>
      </c>
      <c r="G41" s="24">
        <v>8.0999999999999996E-3</v>
      </c>
    </row>
    <row r="42" spans="1:7" ht="12.95" customHeight="1">
      <c r="A42" s="20" t="s">
        <v>1355</v>
      </c>
      <c r="B42" s="21" t="s">
        <v>1357</v>
      </c>
      <c r="C42" s="16" t="s">
        <v>1356</v>
      </c>
      <c r="D42" s="18" t="s">
        <v>1033</v>
      </c>
      <c r="E42" s="22">
        <v>330470</v>
      </c>
      <c r="F42" s="23">
        <v>880.54</v>
      </c>
      <c r="G42" s="24">
        <v>8.0999999999999996E-3</v>
      </c>
    </row>
    <row r="43" spans="1:7" ht="12.95" customHeight="1">
      <c r="A43" s="20" t="s">
        <v>1097</v>
      </c>
      <c r="B43" s="21" t="s">
        <v>1099</v>
      </c>
      <c r="C43" s="16" t="s">
        <v>1098</v>
      </c>
      <c r="D43" s="18" t="s">
        <v>1019</v>
      </c>
      <c r="E43" s="22">
        <v>141351</v>
      </c>
      <c r="F43" s="23">
        <v>835.24</v>
      </c>
      <c r="G43" s="24">
        <v>7.7000000000000002E-3</v>
      </c>
    </row>
    <row r="44" spans="1:7" ht="12.95" customHeight="1">
      <c r="A44" s="20" t="s">
        <v>1839</v>
      </c>
      <c r="B44" s="21" t="s">
        <v>1841</v>
      </c>
      <c r="C44" s="16" t="s">
        <v>1840</v>
      </c>
      <c r="D44" s="18" t="s">
        <v>1833</v>
      </c>
      <c r="E44" s="22">
        <v>242972</v>
      </c>
      <c r="F44" s="23">
        <v>818.21</v>
      </c>
      <c r="G44" s="24">
        <v>7.4999999999999997E-3</v>
      </c>
    </row>
    <row r="45" spans="1:7" ht="12.95" customHeight="1">
      <c r="A45" s="20" t="s">
        <v>1349</v>
      </c>
      <c r="B45" s="21" t="s">
        <v>1351</v>
      </c>
      <c r="C45" s="16" t="s">
        <v>1350</v>
      </c>
      <c r="D45" s="18" t="s">
        <v>1205</v>
      </c>
      <c r="E45" s="22">
        <v>496834</v>
      </c>
      <c r="F45" s="23">
        <v>808.85</v>
      </c>
      <c r="G45" s="24">
        <v>7.4999999999999997E-3</v>
      </c>
    </row>
    <row r="46" spans="1:7" ht="12.95" customHeight="1">
      <c r="A46" s="20" t="s">
        <v>1961</v>
      </c>
      <c r="B46" s="21" t="s">
        <v>1963</v>
      </c>
      <c r="C46" s="16" t="s">
        <v>1962</v>
      </c>
      <c r="D46" s="18" t="s">
        <v>1160</v>
      </c>
      <c r="E46" s="22">
        <v>500000</v>
      </c>
      <c r="F46" s="23">
        <v>794</v>
      </c>
      <c r="G46" s="24">
        <v>7.3000000000000001E-3</v>
      </c>
    </row>
    <row r="47" spans="1:7" ht="12.95" customHeight="1">
      <c r="A47" s="20" t="s">
        <v>1834</v>
      </c>
      <c r="B47" s="21" t="s">
        <v>165</v>
      </c>
      <c r="C47" s="16" t="s">
        <v>1835</v>
      </c>
      <c r="D47" s="18" t="s">
        <v>1004</v>
      </c>
      <c r="E47" s="22">
        <v>156413</v>
      </c>
      <c r="F47" s="23">
        <v>792.94</v>
      </c>
      <c r="G47" s="24">
        <v>7.3000000000000001E-3</v>
      </c>
    </row>
    <row r="48" spans="1:7" ht="12.95" customHeight="1">
      <c r="A48" s="20" t="s">
        <v>1054</v>
      </c>
      <c r="B48" s="21" t="s">
        <v>1056</v>
      </c>
      <c r="C48" s="16" t="s">
        <v>1055</v>
      </c>
      <c r="D48" s="18" t="s">
        <v>1040</v>
      </c>
      <c r="E48" s="22">
        <v>196329</v>
      </c>
      <c r="F48" s="23">
        <v>788.26</v>
      </c>
      <c r="G48" s="24">
        <v>7.3000000000000001E-3</v>
      </c>
    </row>
    <row r="49" spans="1:7" ht="12.95" customHeight="1">
      <c r="A49" s="20" t="s">
        <v>1161</v>
      </c>
      <c r="B49" s="21" t="s">
        <v>1163</v>
      </c>
      <c r="C49" s="16" t="s">
        <v>1162</v>
      </c>
      <c r="D49" s="18" t="s">
        <v>1019</v>
      </c>
      <c r="E49" s="22">
        <v>62400</v>
      </c>
      <c r="F49" s="23">
        <v>753.01</v>
      </c>
      <c r="G49" s="24">
        <v>6.8999999999999999E-3</v>
      </c>
    </row>
    <row r="50" spans="1:7" ht="12.95" customHeight="1">
      <c r="A50" s="20" t="s">
        <v>1879</v>
      </c>
      <c r="B50" s="21" t="s">
        <v>1881</v>
      </c>
      <c r="C50" s="16" t="s">
        <v>1880</v>
      </c>
      <c r="D50" s="18" t="s">
        <v>1342</v>
      </c>
      <c r="E50" s="22">
        <v>171597</v>
      </c>
      <c r="F50" s="23">
        <v>741.47</v>
      </c>
      <c r="G50" s="24">
        <v>6.7999999999999996E-3</v>
      </c>
    </row>
    <row r="51" spans="1:7" ht="12.95" customHeight="1">
      <c r="A51" s="20" t="s">
        <v>1193</v>
      </c>
      <c r="B51" s="21" t="s">
        <v>1195</v>
      </c>
      <c r="C51" s="16" t="s">
        <v>1194</v>
      </c>
      <c r="D51" s="18" t="s">
        <v>1106</v>
      </c>
      <c r="E51" s="22">
        <v>249600</v>
      </c>
      <c r="F51" s="23">
        <v>738.57</v>
      </c>
      <c r="G51" s="24">
        <v>6.7999999999999996E-3</v>
      </c>
    </row>
    <row r="52" spans="1:7" ht="12.95" customHeight="1">
      <c r="A52" s="20" t="s">
        <v>1854</v>
      </c>
      <c r="B52" s="21" t="s">
        <v>1856</v>
      </c>
      <c r="C52" s="16" t="s">
        <v>1855</v>
      </c>
      <c r="D52" s="18" t="s">
        <v>1000</v>
      </c>
      <c r="E52" s="22">
        <v>353519</v>
      </c>
      <c r="F52" s="23">
        <v>736.73</v>
      </c>
      <c r="G52" s="24">
        <v>6.7999999999999996E-3</v>
      </c>
    </row>
    <row r="53" spans="1:7" ht="12.95" customHeight="1">
      <c r="A53" s="20" t="s">
        <v>1842</v>
      </c>
      <c r="B53" s="21" t="s">
        <v>1844</v>
      </c>
      <c r="C53" s="16" t="s">
        <v>1843</v>
      </c>
      <c r="D53" s="18" t="s">
        <v>1029</v>
      </c>
      <c r="E53" s="22">
        <v>185711</v>
      </c>
      <c r="F53" s="23">
        <v>683.6</v>
      </c>
      <c r="G53" s="24">
        <v>6.3E-3</v>
      </c>
    </row>
    <row r="54" spans="1:7" ht="12.95" customHeight="1">
      <c r="A54" s="20" t="s">
        <v>1395</v>
      </c>
      <c r="B54" s="21" t="s">
        <v>1397</v>
      </c>
      <c r="C54" s="16" t="s">
        <v>1396</v>
      </c>
      <c r="D54" s="18" t="s">
        <v>1040</v>
      </c>
      <c r="E54" s="22">
        <v>54435</v>
      </c>
      <c r="F54" s="23">
        <v>682.75</v>
      </c>
      <c r="G54" s="24">
        <v>6.3E-3</v>
      </c>
    </row>
    <row r="55" spans="1:7" ht="12.95" customHeight="1">
      <c r="A55" s="20" t="s">
        <v>2052</v>
      </c>
      <c r="B55" s="21" t="s">
        <v>2054</v>
      </c>
      <c r="C55" s="16" t="s">
        <v>2053</v>
      </c>
      <c r="D55" s="18" t="s">
        <v>1004</v>
      </c>
      <c r="E55" s="22">
        <v>419336</v>
      </c>
      <c r="F55" s="23">
        <v>680.58</v>
      </c>
      <c r="G55" s="24">
        <v>6.3E-3</v>
      </c>
    </row>
    <row r="56" spans="1:7" ht="12.95" customHeight="1">
      <c r="A56" s="20" t="s">
        <v>1346</v>
      </c>
      <c r="B56" s="21" t="s">
        <v>1348</v>
      </c>
      <c r="C56" s="16" t="s">
        <v>1347</v>
      </c>
      <c r="D56" s="18" t="s">
        <v>1132</v>
      </c>
      <c r="E56" s="22">
        <v>39260</v>
      </c>
      <c r="F56" s="23">
        <v>673.15</v>
      </c>
      <c r="G56" s="24">
        <v>6.1999999999999998E-3</v>
      </c>
    </row>
    <row r="57" spans="1:7" ht="12.95" customHeight="1">
      <c r="A57" s="20" t="s">
        <v>1154</v>
      </c>
      <c r="B57" s="21" t="s">
        <v>1156</v>
      </c>
      <c r="C57" s="16" t="s">
        <v>1155</v>
      </c>
      <c r="D57" s="18" t="s">
        <v>1029</v>
      </c>
      <c r="E57" s="22">
        <v>316769</v>
      </c>
      <c r="F57" s="23">
        <v>668.38</v>
      </c>
      <c r="G57" s="24">
        <v>6.1999999999999998E-3</v>
      </c>
    </row>
    <row r="58" spans="1:7" ht="12.95" customHeight="1">
      <c r="A58" s="20" t="s">
        <v>2767</v>
      </c>
      <c r="B58" s="21" t="s">
        <v>2769</v>
      </c>
      <c r="C58" s="16" t="s">
        <v>2768</v>
      </c>
      <c r="D58" s="18" t="s">
        <v>1019</v>
      </c>
      <c r="E58" s="22">
        <v>359391</v>
      </c>
      <c r="F58" s="23">
        <v>660.38</v>
      </c>
      <c r="G58" s="24">
        <v>6.1000000000000004E-3</v>
      </c>
    </row>
    <row r="59" spans="1:7" ht="12.95" customHeight="1">
      <c r="A59" s="20" t="s">
        <v>1249</v>
      </c>
      <c r="B59" s="21" t="s">
        <v>1251</v>
      </c>
      <c r="C59" s="16" t="s">
        <v>1250</v>
      </c>
      <c r="D59" s="18" t="s">
        <v>1019</v>
      </c>
      <c r="E59" s="22">
        <v>169062</v>
      </c>
      <c r="F59" s="23">
        <v>657.31</v>
      </c>
      <c r="G59" s="24">
        <v>6.1000000000000004E-3</v>
      </c>
    </row>
    <row r="60" spans="1:7" ht="12.95" customHeight="1">
      <c r="A60" s="20" t="s">
        <v>1401</v>
      </c>
      <c r="B60" s="21" t="s">
        <v>1403</v>
      </c>
      <c r="C60" s="16" t="s">
        <v>1402</v>
      </c>
      <c r="D60" s="18" t="s">
        <v>1019</v>
      </c>
      <c r="E60" s="22">
        <v>157500</v>
      </c>
      <c r="F60" s="23">
        <v>649.45000000000005</v>
      </c>
      <c r="G60" s="24">
        <v>6.0000000000000001E-3</v>
      </c>
    </row>
    <row r="61" spans="1:7" ht="12.95" customHeight="1">
      <c r="A61" s="20" t="s">
        <v>1170</v>
      </c>
      <c r="B61" s="21" t="s">
        <v>1172</v>
      </c>
      <c r="C61" s="16" t="s">
        <v>1171</v>
      </c>
      <c r="D61" s="18" t="s">
        <v>1004</v>
      </c>
      <c r="E61" s="22">
        <v>185500</v>
      </c>
      <c r="F61" s="23">
        <v>649.25</v>
      </c>
      <c r="G61" s="24">
        <v>6.0000000000000001E-3</v>
      </c>
    </row>
    <row r="62" spans="1:7" ht="12.95" customHeight="1">
      <c r="A62" s="20" t="s">
        <v>2452</v>
      </c>
      <c r="B62" s="21" t="s">
        <v>2454</v>
      </c>
      <c r="C62" s="16" t="s">
        <v>2453</v>
      </c>
      <c r="D62" s="18" t="s">
        <v>1015</v>
      </c>
      <c r="E62" s="22">
        <v>8644</v>
      </c>
      <c r="F62" s="23">
        <v>623.79</v>
      </c>
      <c r="G62" s="24">
        <v>5.7000000000000002E-3</v>
      </c>
    </row>
    <row r="63" spans="1:7" ht="12.95" customHeight="1">
      <c r="A63" s="20" t="s">
        <v>1005</v>
      </c>
      <c r="B63" s="21" t="s">
        <v>1007</v>
      </c>
      <c r="C63" s="16" t="s">
        <v>1006</v>
      </c>
      <c r="D63" s="18" t="s">
        <v>1008</v>
      </c>
      <c r="E63" s="22">
        <v>248523</v>
      </c>
      <c r="F63" s="23">
        <v>617.46</v>
      </c>
      <c r="G63" s="24">
        <v>5.7000000000000002E-3</v>
      </c>
    </row>
    <row r="64" spans="1:7" ht="12.95" customHeight="1">
      <c r="A64" s="20" t="s">
        <v>1857</v>
      </c>
      <c r="B64" s="21" t="s">
        <v>1859</v>
      </c>
      <c r="C64" s="16" t="s">
        <v>1858</v>
      </c>
      <c r="D64" s="18" t="s">
        <v>996</v>
      </c>
      <c r="E64" s="22">
        <v>69947</v>
      </c>
      <c r="F64" s="23">
        <v>611.9</v>
      </c>
      <c r="G64" s="24">
        <v>5.5999999999999999E-3</v>
      </c>
    </row>
    <row r="65" spans="1:7" ht="12.95" customHeight="1">
      <c r="A65" s="20" t="s">
        <v>1863</v>
      </c>
      <c r="B65" s="21" t="s">
        <v>1865</v>
      </c>
      <c r="C65" s="16" t="s">
        <v>1864</v>
      </c>
      <c r="D65" s="18" t="s">
        <v>1271</v>
      </c>
      <c r="E65" s="22">
        <v>288461</v>
      </c>
      <c r="F65" s="23">
        <v>559.76</v>
      </c>
      <c r="G65" s="24">
        <v>5.1999999999999998E-3</v>
      </c>
    </row>
    <row r="66" spans="1:7" ht="12.95" customHeight="1">
      <c r="A66" s="20" t="s">
        <v>1221</v>
      </c>
      <c r="B66" s="21" t="s">
        <v>1223</v>
      </c>
      <c r="C66" s="16" t="s">
        <v>1222</v>
      </c>
      <c r="D66" s="18" t="s">
        <v>1073</v>
      </c>
      <c r="E66" s="22">
        <v>436000</v>
      </c>
      <c r="F66" s="23">
        <v>553.28</v>
      </c>
      <c r="G66" s="24">
        <v>5.1000000000000004E-3</v>
      </c>
    </row>
    <row r="67" spans="1:7" ht="12.95" customHeight="1">
      <c r="A67" s="20" t="s">
        <v>1845</v>
      </c>
      <c r="B67" s="21" t="s">
        <v>1847</v>
      </c>
      <c r="C67" s="16" t="s">
        <v>1846</v>
      </c>
      <c r="D67" s="18" t="s">
        <v>1132</v>
      </c>
      <c r="E67" s="22">
        <v>66224</v>
      </c>
      <c r="F67" s="23">
        <v>548.5</v>
      </c>
      <c r="G67" s="24">
        <v>5.1000000000000004E-3</v>
      </c>
    </row>
    <row r="68" spans="1:7" ht="12.95" customHeight="1">
      <c r="A68" s="20" t="s">
        <v>1164</v>
      </c>
      <c r="B68" s="21" t="s">
        <v>1166</v>
      </c>
      <c r="C68" s="16" t="s">
        <v>1165</v>
      </c>
      <c r="D68" s="18" t="s">
        <v>1019</v>
      </c>
      <c r="E68" s="22">
        <v>50400</v>
      </c>
      <c r="F68" s="23">
        <v>531.41999999999996</v>
      </c>
      <c r="G68" s="24">
        <v>4.8999999999999998E-3</v>
      </c>
    </row>
    <row r="69" spans="1:7" ht="12.95" customHeight="1">
      <c r="A69" s="20" t="s">
        <v>1836</v>
      </c>
      <c r="B69" s="21" t="s">
        <v>1838</v>
      </c>
      <c r="C69" s="16" t="s">
        <v>1837</v>
      </c>
      <c r="D69" s="18" t="s">
        <v>1132</v>
      </c>
      <c r="E69" s="22">
        <v>834</v>
      </c>
      <c r="F69" s="23">
        <v>525.46</v>
      </c>
      <c r="G69" s="24">
        <v>4.7999999999999996E-3</v>
      </c>
    </row>
    <row r="70" spans="1:7" ht="12.95" customHeight="1">
      <c r="A70" s="20" t="s">
        <v>1145</v>
      </c>
      <c r="B70" s="21" t="s">
        <v>1147</v>
      </c>
      <c r="C70" s="16" t="s">
        <v>1146</v>
      </c>
      <c r="D70" s="18" t="s">
        <v>1073</v>
      </c>
      <c r="E70" s="22">
        <v>109921</v>
      </c>
      <c r="F70" s="23">
        <v>518.05999999999995</v>
      </c>
      <c r="G70" s="24">
        <v>4.7999999999999996E-3</v>
      </c>
    </row>
    <row r="71" spans="1:7" ht="12.95" customHeight="1">
      <c r="A71" s="20" t="s">
        <v>1924</v>
      </c>
      <c r="B71" s="21" t="s">
        <v>1926</v>
      </c>
      <c r="C71" s="16" t="s">
        <v>1925</v>
      </c>
      <c r="D71" s="18" t="s">
        <v>1110</v>
      </c>
      <c r="E71" s="22">
        <v>126805</v>
      </c>
      <c r="F71" s="23">
        <v>515.34</v>
      </c>
      <c r="G71" s="24">
        <v>4.7000000000000002E-3</v>
      </c>
    </row>
    <row r="72" spans="1:7" ht="12.95" customHeight="1">
      <c r="A72" s="20" t="s">
        <v>1431</v>
      </c>
      <c r="B72" s="21" t="s">
        <v>1433</v>
      </c>
      <c r="C72" s="16" t="s">
        <v>1432</v>
      </c>
      <c r="D72" s="18" t="s">
        <v>1106</v>
      </c>
      <c r="E72" s="22">
        <v>200000</v>
      </c>
      <c r="F72" s="23">
        <v>481.2</v>
      </c>
      <c r="G72" s="24">
        <v>4.4000000000000003E-3</v>
      </c>
    </row>
    <row r="73" spans="1:7" ht="12.95" customHeight="1">
      <c r="A73" s="20" t="s">
        <v>1885</v>
      </c>
      <c r="B73" s="21" t="s">
        <v>1887</v>
      </c>
      <c r="C73" s="16" t="s">
        <v>1886</v>
      </c>
      <c r="D73" s="18" t="s">
        <v>996</v>
      </c>
      <c r="E73" s="22">
        <v>165486</v>
      </c>
      <c r="F73" s="23">
        <v>471.47</v>
      </c>
      <c r="G73" s="24">
        <v>4.3E-3</v>
      </c>
    </row>
    <row r="74" spans="1:7" ht="12.95" customHeight="1">
      <c r="A74" s="20" t="s">
        <v>997</v>
      </c>
      <c r="B74" s="21" t="s">
        <v>999</v>
      </c>
      <c r="C74" s="16" t="s">
        <v>998</v>
      </c>
      <c r="D74" s="18" t="s">
        <v>1000</v>
      </c>
      <c r="E74" s="22">
        <v>64358</v>
      </c>
      <c r="F74" s="23">
        <v>445.13</v>
      </c>
      <c r="G74" s="24">
        <v>4.1000000000000003E-3</v>
      </c>
    </row>
    <row r="75" spans="1:7" ht="12.95" customHeight="1">
      <c r="A75" s="20" t="s">
        <v>1370</v>
      </c>
      <c r="B75" s="21" t="s">
        <v>1372</v>
      </c>
      <c r="C75" s="16" t="s">
        <v>1371</v>
      </c>
      <c r="D75" s="18" t="s">
        <v>1087</v>
      </c>
      <c r="E75" s="22">
        <v>187018</v>
      </c>
      <c r="F75" s="23">
        <v>432.39</v>
      </c>
      <c r="G75" s="24">
        <v>4.0000000000000001E-3</v>
      </c>
    </row>
    <row r="76" spans="1:7" ht="12.95" customHeight="1">
      <c r="A76" s="20" t="s">
        <v>1009</v>
      </c>
      <c r="B76" s="21" t="s">
        <v>1011</v>
      </c>
      <c r="C76" s="16" t="s">
        <v>1010</v>
      </c>
      <c r="D76" s="18" t="s">
        <v>1004</v>
      </c>
      <c r="E76" s="22">
        <v>153764</v>
      </c>
      <c r="F76" s="23">
        <v>425.31</v>
      </c>
      <c r="G76" s="24">
        <v>3.8999999999999998E-3</v>
      </c>
    </row>
    <row r="77" spans="1:7" ht="12.95" customHeight="1">
      <c r="A77" s="20" t="s">
        <v>1872</v>
      </c>
      <c r="B77" s="21" t="s">
        <v>1874</v>
      </c>
      <c r="C77" s="16" t="s">
        <v>1873</v>
      </c>
      <c r="D77" s="18" t="s">
        <v>1875</v>
      </c>
      <c r="E77" s="22">
        <v>362181</v>
      </c>
      <c r="F77" s="23">
        <v>421.22</v>
      </c>
      <c r="G77" s="24">
        <v>3.8999999999999998E-3</v>
      </c>
    </row>
    <row r="78" spans="1:7" ht="12.95" customHeight="1">
      <c r="A78" s="20" t="s">
        <v>1891</v>
      </c>
      <c r="B78" s="21" t="s">
        <v>1893</v>
      </c>
      <c r="C78" s="16" t="s">
        <v>1892</v>
      </c>
      <c r="D78" s="18" t="s">
        <v>1033</v>
      </c>
      <c r="E78" s="22">
        <v>74248</v>
      </c>
      <c r="F78" s="23">
        <v>416.53</v>
      </c>
      <c r="G78" s="24">
        <v>3.8E-3</v>
      </c>
    </row>
    <row r="79" spans="1:7" ht="12.95" customHeight="1">
      <c r="A79" s="20" t="s">
        <v>1218</v>
      </c>
      <c r="B79" s="21" t="s">
        <v>1220</v>
      </c>
      <c r="C79" s="16" t="s">
        <v>1219</v>
      </c>
      <c r="D79" s="18" t="s">
        <v>1073</v>
      </c>
      <c r="E79" s="22">
        <v>114226</v>
      </c>
      <c r="F79" s="23">
        <v>407.33</v>
      </c>
      <c r="G79" s="24">
        <v>3.8E-3</v>
      </c>
    </row>
    <row r="80" spans="1:7" ht="12.95" customHeight="1">
      <c r="A80" s="20" t="s">
        <v>1259</v>
      </c>
      <c r="B80" s="21" t="s">
        <v>1261</v>
      </c>
      <c r="C80" s="16" t="s">
        <v>1260</v>
      </c>
      <c r="D80" s="18" t="s">
        <v>1179</v>
      </c>
      <c r="E80" s="22">
        <v>266308</v>
      </c>
      <c r="F80" s="23">
        <v>396.13</v>
      </c>
      <c r="G80" s="24">
        <v>3.7000000000000002E-3</v>
      </c>
    </row>
    <row r="81" spans="1:7" ht="12.95" customHeight="1">
      <c r="A81" s="20" t="s">
        <v>1115</v>
      </c>
      <c r="B81" s="21" t="s">
        <v>1117</v>
      </c>
      <c r="C81" s="16" t="s">
        <v>1116</v>
      </c>
      <c r="D81" s="18" t="s">
        <v>1118</v>
      </c>
      <c r="E81" s="22">
        <v>230588</v>
      </c>
      <c r="F81" s="23">
        <v>394.19</v>
      </c>
      <c r="G81" s="24">
        <v>3.5999999999999999E-3</v>
      </c>
    </row>
    <row r="82" spans="1:7" ht="12.95" customHeight="1">
      <c r="A82" s="20" t="s">
        <v>1990</v>
      </c>
      <c r="B82" s="21" t="s">
        <v>1992</v>
      </c>
      <c r="C82" s="16" t="s">
        <v>1991</v>
      </c>
      <c r="D82" s="18" t="s">
        <v>1000</v>
      </c>
      <c r="E82" s="22">
        <v>111510</v>
      </c>
      <c r="F82" s="23">
        <v>376.57</v>
      </c>
      <c r="G82" s="24">
        <v>3.5000000000000001E-3</v>
      </c>
    </row>
    <row r="83" spans="1:7" ht="12.95" customHeight="1">
      <c r="A83" s="20" t="s">
        <v>1921</v>
      </c>
      <c r="B83" s="21" t="s">
        <v>1923</v>
      </c>
      <c r="C83" s="16" t="s">
        <v>1922</v>
      </c>
      <c r="D83" s="18" t="s">
        <v>1033</v>
      </c>
      <c r="E83" s="22">
        <v>44242</v>
      </c>
      <c r="F83" s="23">
        <v>363.01</v>
      </c>
      <c r="G83" s="24">
        <v>3.3E-3</v>
      </c>
    </row>
    <row r="84" spans="1:7" ht="12.95" customHeight="1">
      <c r="A84" s="20" t="s">
        <v>1136</v>
      </c>
      <c r="B84" s="21" t="s">
        <v>1138</v>
      </c>
      <c r="C84" s="16" t="s">
        <v>1137</v>
      </c>
      <c r="D84" s="18" t="s">
        <v>1132</v>
      </c>
      <c r="E84" s="22">
        <v>154231</v>
      </c>
      <c r="F84" s="23">
        <v>317.64</v>
      </c>
      <c r="G84" s="24">
        <v>2.8999999999999998E-3</v>
      </c>
    </row>
    <row r="85" spans="1:7" ht="12.95" customHeight="1">
      <c r="A85" s="20" t="s">
        <v>1964</v>
      </c>
      <c r="B85" s="21" t="s">
        <v>1966</v>
      </c>
      <c r="C85" s="16" t="s">
        <v>1965</v>
      </c>
      <c r="D85" s="18" t="s">
        <v>1332</v>
      </c>
      <c r="E85" s="22">
        <v>35388</v>
      </c>
      <c r="F85" s="23">
        <v>315.95999999999998</v>
      </c>
      <c r="G85" s="24">
        <v>2.8999999999999998E-3</v>
      </c>
    </row>
    <row r="86" spans="1:7" ht="12.95" customHeight="1">
      <c r="A86" s="20" t="s">
        <v>1183</v>
      </c>
      <c r="B86" s="21" t="s">
        <v>1185</v>
      </c>
      <c r="C86" s="16" t="s">
        <v>1184</v>
      </c>
      <c r="D86" s="18" t="s">
        <v>1000</v>
      </c>
      <c r="E86" s="22">
        <v>66949</v>
      </c>
      <c r="F86" s="23">
        <v>314.89</v>
      </c>
      <c r="G86" s="24">
        <v>2.8999999999999998E-3</v>
      </c>
    </row>
    <row r="87" spans="1:7" ht="12.95" customHeight="1">
      <c r="A87" s="20" t="s">
        <v>1912</v>
      </c>
      <c r="B87" s="54" t="s">
        <v>1914</v>
      </c>
      <c r="C87" s="16" t="s">
        <v>1913</v>
      </c>
      <c r="D87" s="55" t="s">
        <v>1875</v>
      </c>
      <c r="E87" s="22">
        <v>172814</v>
      </c>
      <c r="F87" s="23">
        <v>298.97000000000003</v>
      </c>
      <c r="G87" s="24">
        <v>2.8E-3</v>
      </c>
    </row>
    <row r="88" spans="1:7" ht="12.95" customHeight="1">
      <c r="A88" s="20" t="s">
        <v>1320</v>
      </c>
      <c r="B88" s="21" t="s">
        <v>1322</v>
      </c>
      <c r="C88" s="16" t="s">
        <v>1321</v>
      </c>
      <c r="D88" s="18" t="s">
        <v>1004</v>
      </c>
      <c r="E88" s="22">
        <v>217067</v>
      </c>
      <c r="F88" s="23">
        <v>280.12</v>
      </c>
      <c r="G88" s="24">
        <v>2.5999999999999999E-3</v>
      </c>
    </row>
    <row r="89" spans="1:7" ht="12.95" customHeight="1">
      <c r="A89" s="20" t="s">
        <v>1903</v>
      </c>
      <c r="B89" s="21" t="s">
        <v>1905</v>
      </c>
      <c r="C89" s="16" t="s">
        <v>1904</v>
      </c>
      <c r="D89" s="18" t="s">
        <v>1205</v>
      </c>
      <c r="E89" s="22">
        <v>119276</v>
      </c>
      <c r="F89" s="23">
        <v>251.55</v>
      </c>
      <c r="G89" s="24">
        <v>2.3E-3</v>
      </c>
    </row>
    <row r="90" spans="1:7" ht="12.95" customHeight="1">
      <c r="A90" s="20" t="s">
        <v>1918</v>
      </c>
      <c r="B90" s="21" t="s">
        <v>1920</v>
      </c>
      <c r="C90" s="16" t="s">
        <v>1919</v>
      </c>
      <c r="D90" s="18" t="s">
        <v>1033</v>
      </c>
      <c r="E90" s="22">
        <v>35656</v>
      </c>
      <c r="F90" s="23">
        <v>246.88</v>
      </c>
      <c r="G90" s="24">
        <v>2.3E-3</v>
      </c>
    </row>
    <row r="91" spans="1:7" ht="12.95" customHeight="1">
      <c r="A91" s="20" t="s">
        <v>1888</v>
      </c>
      <c r="B91" s="21" t="s">
        <v>1890</v>
      </c>
      <c r="C91" s="16" t="s">
        <v>1889</v>
      </c>
      <c r="D91" s="18" t="s">
        <v>1004</v>
      </c>
      <c r="E91" s="22">
        <v>160953</v>
      </c>
      <c r="F91" s="23">
        <v>227.83</v>
      </c>
      <c r="G91" s="24">
        <v>2.0999999999999999E-3</v>
      </c>
    </row>
    <row r="92" spans="1:7" ht="12.95" customHeight="1">
      <c r="A92" s="20" t="s">
        <v>2770</v>
      </c>
      <c r="B92" s="21" t="s">
        <v>2772</v>
      </c>
      <c r="C92" s="16" t="s">
        <v>2771</v>
      </c>
      <c r="D92" s="18" t="s">
        <v>1019</v>
      </c>
      <c r="E92" s="22">
        <v>16445</v>
      </c>
      <c r="F92" s="23">
        <v>224.11</v>
      </c>
      <c r="G92" s="24">
        <v>2.0999999999999999E-3</v>
      </c>
    </row>
    <row r="93" spans="1:7" ht="12.95" customHeight="1">
      <c r="A93" s="20" t="s">
        <v>1906</v>
      </c>
      <c r="B93" s="21" t="s">
        <v>1908</v>
      </c>
      <c r="C93" s="16" t="s">
        <v>1907</v>
      </c>
      <c r="D93" s="18" t="s">
        <v>1160</v>
      </c>
      <c r="E93" s="22">
        <v>13270</v>
      </c>
      <c r="F93" s="23">
        <v>198.82</v>
      </c>
      <c r="G93" s="24">
        <v>1.8E-3</v>
      </c>
    </row>
    <row r="94" spans="1:7" ht="12.95" customHeight="1">
      <c r="A94" s="20" t="s">
        <v>1281</v>
      </c>
      <c r="B94" s="21" t="s">
        <v>1283</v>
      </c>
      <c r="C94" s="16" t="s">
        <v>1282</v>
      </c>
      <c r="D94" s="18" t="s">
        <v>1008</v>
      </c>
      <c r="E94" s="22">
        <v>28609</v>
      </c>
      <c r="F94" s="23">
        <v>186.69</v>
      </c>
      <c r="G94" s="24">
        <v>1.6999999999999999E-3</v>
      </c>
    </row>
    <row r="95" spans="1:7" ht="12.95" customHeight="1">
      <c r="A95" s="20" t="s">
        <v>2192</v>
      </c>
      <c r="B95" s="21" t="s">
        <v>2194</v>
      </c>
      <c r="C95" s="16" t="s">
        <v>2193</v>
      </c>
      <c r="D95" s="18" t="s">
        <v>1118</v>
      </c>
      <c r="E95" s="22">
        <v>52118</v>
      </c>
      <c r="F95" s="23">
        <v>184.32</v>
      </c>
      <c r="G95" s="24">
        <v>1.6999999999999999E-3</v>
      </c>
    </row>
    <row r="96" spans="1:7" ht="12.95" customHeight="1">
      <c r="A96" s="20" t="s">
        <v>1909</v>
      </c>
      <c r="B96" s="21" t="s">
        <v>1911</v>
      </c>
      <c r="C96" s="16" t="s">
        <v>1910</v>
      </c>
      <c r="D96" s="18" t="s">
        <v>1015</v>
      </c>
      <c r="E96" s="22">
        <v>41460</v>
      </c>
      <c r="F96" s="23">
        <v>175.19</v>
      </c>
      <c r="G96" s="24">
        <v>1.6000000000000001E-3</v>
      </c>
    </row>
    <row r="97" spans="1:7" ht="12.95" customHeight="1">
      <c r="A97" s="20" t="s">
        <v>1930</v>
      </c>
      <c r="B97" s="21" t="s">
        <v>1932</v>
      </c>
      <c r="C97" s="16" t="s">
        <v>1931</v>
      </c>
      <c r="D97" s="18" t="s">
        <v>1160</v>
      </c>
      <c r="E97" s="22">
        <v>77582</v>
      </c>
      <c r="F97" s="23">
        <v>162.03</v>
      </c>
      <c r="G97" s="24">
        <v>1.5E-3</v>
      </c>
    </row>
    <row r="98" spans="1:7" ht="12.95" customHeight="1">
      <c r="A98" s="20" t="s">
        <v>1157</v>
      </c>
      <c r="B98" s="21" t="s">
        <v>1159</v>
      </c>
      <c r="C98" s="16" t="s">
        <v>1158</v>
      </c>
      <c r="D98" s="18" t="s">
        <v>1160</v>
      </c>
      <c r="E98" s="22">
        <v>27000</v>
      </c>
      <c r="F98" s="23">
        <v>157.83000000000001</v>
      </c>
      <c r="G98" s="24">
        <v>1.5E-3</v>
      </c>
    </row>
    <row r="99" spans="1:7" ht="12.95" customHeight="1">
      <c r="A99" s="20" t="s">
        <v>1900</v>
      </c>
      <c r="B99" s="21" t="s">
        <v>1902</v>
      </c>
      <c r="C99" s="16" t="s">
        <v>1901</v>
      </c>
      <c r="D99" s="18" t="s">
        <v>1019</v>
      </c>
      <c r="E99" s="22">
        <v>10631</v>
      </c>
      <c r="F99" s="23">
        <v>157.55000000000001</v>
      </c>
      <c r="G99" s="24">
        <v>1.5E-3</v>
      </c>
    </row>
    <row r="100" spans="1:7" ht="12.95" customHeight="1">
      <c r="A100" s="20" t="s">
        <v>1111</v>
      </c>
      <c r="B100" s="21" t="s">
        <v>1113</v>
      </c>
      <c r="C100" s="16" t="s">
        <v>1112</v>
      </c>
      <c r="D100" s="18" t="s">
        <v>1114</v>
      </c>
      <c r="E100" s="22">
        <v>90000</v>
      </c>
      <c r="F100" s="23">
        <v>105.98</v>
      </c>
      <c r="G100" s="24">
        <v>1E-3</v>
      </c>
    </row>
    <row r="101" spans="1:7" ht="12.95" customHeight="1">
      <c r="A101" s="9"/>
      <c r="B101" s="26" t="s">
        <v>19</v>
      </c>
      <c r="C101" s="25" t="s">
        <v>2</v>
      </c>
      <c r="D101" s="26" t="s">
        <v>2</v>
      </c>
      <c r="E101" s="26" t="s">
        <v>2</v>
      </c>
      <c r="F101" s="27">
        <v>71650.559999999998</v>
      </c>
      <c r="G101" s="28">
        <v>0.66049999999999998</v>
      </c>
    </row>
    <row r="102" spans="1:7" ht="12.95" customHeight="1">
      <c r="A102" s="9"/>
      <c r="B102" s="17" t="s">
        <v>1440</v>
      </c>
      <c r="C102" s="32" t="s">
        <v>2</v>
      </c>
      <c r="D102" s="29" t="s">
        <v>2</v>
      </c>
      <c r="E102" s="29" t="s">
        <v>2</v>
      </c>
      <c r="F102" s="30" t="s">
        <v>21</v>
      </c>
      <c r="G102" s="31" t="s">
        <v>21</v>
      </c>
    </row>
    <row r="103" spans="1:7" ht="12.95" customHeight="1">
      <c r="A103" s="9"/>
      <c r="B103" s="26" t="s">
        <v>19</v>
      </c>
      <c r="C103" s="32" t="s">
        <v>2</v>
      </c>
      <c r="D103" s="29" t="s">
        <v>2</v>
      </c>
      <c r="E103" s="29" t="s">
        <v>2</v>
      </c>
      <c r="F103" s="30" t="s">
        <v>21</v>
      </c>
      <c r="G103" s="31" t="s">
        <v>21</v>
      </c>
    </row>
    <row r="104" spans="1:7" ht="12.95" customHeight="1">
      <c r="A104" s="9"/>
      <c r="B104" s="26" t="s">
        <v>22</v>
      </c>
      <c r="C104" s="32" t="s">
        <v>2</v>
      </c>
      <c r="D104" s="29" t="s">
        <v>2</v>
      </c>
      <c r="E104" s="42" t="s">
        <v>2</v>
      </c>
      <c r="F104" s="43">
        <v>71650.559999999998</v>
      </c>
      <c r="G104" s="44">
        <v>0.66049999999999998</v>
      </c>
    </row>
    <row r="105" spans="1:7" ht="12.95" customHeight="1">
      <c r="A105" s="9"/>
      <c r="B105" s="17" t="s">
        <v>175</v>
      </c>
      <c r="C105" s="16" t="s">
        <v>2</v>
      </c>
      <c r="D105" s="18" t="s">
        <v>2</v>
      </c>
      <c r="E105" s="18" t="s">
        <v>2</v>
      </c>
      <c r="F105" s="18" t="s">
        <v>2</v>
      </c>
      <c r="G105" s="19" t="s">
        <v>2</v>
      </c>
    </row>
    <row r="106" spans="1:7" ht="12.95" customHeight="1">
      <c r="A106" s="9"/>
      <c r="B106" s="17" t="s">
        <v>1441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20" t="s">
        <v>1681</v>
      </c>
      <c r="B107" s="21" t="s">
        <v>1682</v>
      </c>
      <c r="C107" s="16" t="s">
        <v>2</v>
      </c>
      <c r="D107" s="18" t="s">
        <v>1444</v>
      </c>
      <c r="E107" s="22">
        <v>-150</v>
      </c>
      <c r="F107" s="23">
        <v>-12</v>
      </c>
      <c r="G107" s="24">
        <v>-1E-4</v>
      </c>
    </row>
    <row r="108" spans="1:7" ht="12.95" customHeight="1">
      <c r="A108" s="20" t="s">
        <v>1651</v>
      </c>
      <c r="B108" s="21" t="s">
        <v>1652</v>
      </c>
      <c r="C108" s="16" t="s">
        <v>2</v>
      </c>
      <c r="D108" s="18" t="s">
        <v>1444</v>
      </c>
      <c r="E108" s="22">
        <v>-90000</v>
      </c>
      <c r="F108" s="23">
        <v>-106.16</v>
      </c>
      <c r="G108" s="24">
        <v>-1E-3</v>
      </c>
    </row>
    <row r="109" spans="1:7" ht="12.95" customHeight="1">
      <c r="A109" s="20" t="s">
        <v>1623</v>
      </c>
      <c r="B109" s="21" t="s">
        <v>1624</v>
      </c>
      <c r="C109" s="16" t="s">
        <v>2</v>
      </c>
      <c r="D109" s="18" t="s">
        <v>1444</v>
      </c>
      <c r="E109" s="22">
        <v>-27000</v>
      </c>
      <c r="F109" s="23">
        <v>-158.54</v>
      </c>
      <c r="G109" s="24">
        <v>-1.5E-3</v>
      </c>
    </row>
    <row r="110" spans="1:7" ht="12.95" customHeight="1">
      <c r="A110" s="20" t="s">
        <v>1718</v>
      </c>
      <c r="B110" s="21" t="s">
        <v>1719</v>
      </c>
      <c r="C110" s="16" t="s">
        <v>2</v>
      </c>
      <c r="D110" s="18" t="s">
        <v>1444</v>
      </c>
      <c r="E110" s="22">
        <v>-19500</v>
      </c>
      <c r="F110" s="23">
        <v>-175.75</v>
      </c>
      <c r="G110" s="24">
        <v>-1.6000000000000001E-3</v>
      </c>
    </row>
    <row r="111" spans="1:7" ht="12.95" customHeight="1">
      <c r="A111" s="20" t="s">
        <v>2773</v>
      </c>
      <c r="B111" s="21" t="s">
        <v>2774</v>
      </c>
      <c r="C111" s="16" t="s">
        <v>2</v>
      </c>
      <c r="D111" s="18" t="s">
        <v>1444</v>
      </c>
      <c r="E111" s="22">
        <v>-52118</v>
      </c>
      <c r="F111" s="23">
        <v>-181.94</v>
      </c>
      <c r="G111" s="24">
        <v>-1.6999999999999999E-3</v>
      </c>
    </row>
    <row r="112" spans="1:7" ht="12.95" customHeight="1">
      <c r="A112" s="20" t="s">
        <v>1716</v>
      </c>
      <c r="B112" s="21" t="s">
        <v>1717</v>
      </c>
      <c r="C112" s="16" t="s">
        <v>2</v>
      </c>
      <c r="D112" s="18" t="s">
        <v>1444</v>
      </c>
      <c r="E112" s="22">
        <v>-50400</v>
      </c>
      <c r="F112" s="23">
        <v>-350.51</v>
      </c>
      <c r="G112" s="24">
        <v>-3.2000000000000002E-3</v>
      </c>
    </row>
    <row r="113" spans="1:7" ht="12.95" customHeight="1">
      <c r="A113" s="20" t="s">
        <v>1647</v>
      </c>
      <c r="B113" s="21" t="s">
        <v>1648</v>
      </c>
      <c r="C113" s="16" t="s">
        <v>2</v>
      </c>
      <c r="D113" s="18" t="s">
        <v>1444</v>
      </c>
      <c r="E113" s="22">
        <v>-144000</v>
      </c>
      <c r="F113" s="23">
        <v>-372.82</v>
      </c>
      <c r="G113" s="24">
        <v>-3.3999999999999998E-3</v>
      </c>
    </row>
    <row r="114" spans="1:7" ht="12.95" customHeight="1">
      <c r="A114" s="20" t="s">
        <v>1714</v>
      </c>
      <c r="B114" s="21" t="s">
        <v>1715</v>
      </c>
      <c r="C114" s="16" t="s">
        <v>2</v>
      </c>
      <c r="D114" s="18" t="s">
        <v>1444</v>
      </c>
      <c r="E114" s="22">
        <v>-186000</v>
      </c>
      <c r="F114" s="23">
        <v>-473.18</v>
      </c>
      <c r="G114" s="24">
        <v>-4.4000000000000003E-3</v>
      </c>
    </row>
    <row r="115" spans="1:7" ht="12.95" customHeight="1">
      <c r="A115" s="20" t="s">
        <v>1619</v>
      </c>
      <c r="B115" s="21" t="s">
        <v>1620</v>
      </c>
      <c r="C115" s="16" t="s">
        <v>2</v>
      </c>
      <c r="D115" s="18" t="s">
        <v>1444</v>
      </c>
      <c r="E115" s="22">
        <v>-50400</v>
      </c>
      <c r="F115" s="23">
        <v>-532.92999999999995</v>
      </c>
      <c r="G115" s="24">
        <v>-4.8999999999999998E-3</v>
      </c>
    </row>
    <row r="116" spans="1:7" ht="12.95" customHeight="1">
      <c r="A116" s="20" t="s">
        <v>1615</v>
      </c>
      <c r="B116" s="21" t="s">
        <v>1616</v>
      </c>
      <c r="C116" s="16" t="s">
        <v>2</v>
      </c>
      <c r="D116" s="18" t="s">
        <v>1444</v>
      </c>
      <c r="E116" s="22">
        <v>-185500</v>
      </c>
      <c r="F116" s="23">
        <v>-651.20000000000005</v>
      </c>
      <c r="G116" s="24">
        <v>-6.0000000000000001E-3</v>
      </c>
    </row>
    <row r="117" spans="1:7" ht="12.95" customHeight="1">
      <c r="A117" s="20" t="s">
        <v>1599</v>
      </c>
      <c r="B117" s="21" t="s">
        <v>1600</v>
      </c>
      <c r="C117" s="16" t="s">
        <v>2</v>
      </c>
      <c r="D117" s="18" t="s">
        <v>1444</v>
      </c>
      <c r="E117" s="22">
        <v>-249600</v>
      </c>
      <c r="F117" s="23">
        <v>-737.44</v>
      </c>
      <c r="G117" s="24">
        <v>-6.7999999999999996E-3</v>
      </c>
    </row>
    <row r="118" spans="1:7" ht="12.95" customHeight="1">
      <c r="A118" s="20" t="s">
        <v>1621</v>
      </c>
      <c r="B118" s="21" t="s">
        <v>1622</v>
      </c>
      <c r="C118" s="16" t="s">
        <v>2</v>
      </c>
      <c r="D118" s="18" t="s">
        <v>1444</v>
      </c>
      <c r="E118" s="22">
        <v>-62400</v>
      </c>
      <c r="F118" s="23">
        <v>-753.76</v>
      </c>
      <c r="G118" s="24">
        <v>-6.8999999999999999E-3</v>
      </c>
    </row>
    <row r="119" spans="1:7" ht="12.95" customHeight="1">
      <c r="A119" s="20" t="s">
        <v>1683</v>
      </c>
      <c r="B119" s="21" t="s">
        <v>1684</v>
      </c>
      <c r="C119" s="16" t="s">
        <v>2</v>
      </c>
      <c r="D119" s="18" t="s">
        <v>1444</v>
      </c>
      <c r="E119" s="22">
        <v>-159500</v>
      </c>
      <c r="F119" s="23">
        <v>-1002.62</v>
      </c>
      <c r="G119" s="24">
        <v>-9.1999999999999998E-3</v>
      </c>
    </row>
    <row r="120" spans="1:7" ht="12.95" customHeight="1">
      <c r="A120" s="20" t="s">
        <v>1704</v>
      </c>
      <c r="B120" s="21" t="s">
        <v>1705</v>
      </c>
      <c r="C120" s="16" t="s">
        <v>2</v>
      </c>
      <c r="D120" s="18" t="s">
        <v>1444</v>
      </c>
      <c r="E120" s="22">
        <v>-840000</v>
      </c>
      <c r="F120" s="23">
        <v>-1159.2</v>
      </c>
      <c r="G120" s="24">
        <v>-1.0699999999999999E-2</v>
      </c>
    </row>
    <row r="121" spans="1:7" ht="12.95" customHeight="1">
      <c r="A121" s="20" t="s">
        <v>1677</v>
      </c>
      <c r="B121" s="21" t="s">
        <v>2890</v>
      </c>
      <c r="C121" s="16" t="s">
        <v>2</v>
      </c>
      <c r="D121" s="18" t="s">
        <v>1444</v>
      </c>
      <c r="E121" s="22">
        <v>-779100</v>
      </c>
      <c r="F121" s="23">
        <v>-1744.02</v>
      </c>
      <c r="G121" s="24">
        <v>-1.61E-2</v>
      </c>
    </row>
    <row r="122" spans="1:7" ht="12.95" customHeight="1">
      <c r="A122" s="20" t="s">
        <v>1688</v>
      </c>
      <c r="B122" s="21" t="s">
        <v>1689</v>
      </c>
      <c r="C122" s="16" t="s">
        <v>2</v>
      </c>
      <c r="D122" s="18" t="s">
        <v>1444</v>
      </c>
      <c r="E122" s="22">
        <v>-395200</v>
      </c>
      <c r="F122" s="23">
        <v>-1992.8</v>
      </c>
      <c r="G122" s="24">
        <v>-1.84E-2</v>
      </c>
    </row>
    <row r="123" spans="1:7" ht="12.95" customHeight="1">
      <c r="A123" s="9"/>
      <c r="B123" s="26" t="s">
        <v>22</v>
      </c>
      <c r="C123" s="32" t="s">
        <v>2</v>
      </c>
      <c r="D123" s="29" t="s">
        <v>2</v>
      </c>
      <c r="E123" s="42" t="s">
        <v>2</v>
      </c>
      <c r="F123" s="43">
        <v>-10404.870000000001</v>
      </c>
      <c r="G123" s="44">
        <v>-9.5899999999999999E-2</v>
      </c>
    </row>
    <row r="124" spans="1:7" ht="12.95" customHeight="1">
      <c r="A124" s="9"/>
      <c r="B124" s="17" t="s">
        <v>9</v>
      </c>
      <c r="C124" s="16" t="s">
        <v>2</v>
      </c>
      <c r="D124" s="18" t="s">
        <v>2</v>
      </c>
      <c r="E124" s="18" t="s">
        <v>2</v>
      </c>
      <c r="F124" s="18" t="s">
        <v>2</v>
      </c>
      <c r="G124" s="19" t="s">
        <v>2</v>
      </c>
    </row>
    <row r="125" spans="1:7" ht="12.95" customHeight="1">
      <c r="A125" s="9"/>
      <c r="B125" s="17" t="s">
        <v>10</v>
      </c>
      <c r="C125" s="16" t="s">
        <v>2</v>
      </c>
      <c r="D125" s="18" t="s">
        <v>2</v>
      </c>
      <c r="E125" s="18" t="s">
        <v>2</v>
      </c>
      <c r="F125" s="18" t="s">
        <v>2</v>
      </c>
      <c r="G125" s="19" t="s">
        <v>2</v>
      </c>
    </row>
    <row r="126" spans="1:7" ht="12.95" customHeight="1">
      <c r="A126" s="9"/>
      <c r="B126" s="17" t="s">
        <v>188</v>
      </c>
      <c r="C126" s="16" t="s">
        <v>2</v>
      </c>
      <c r="D126" s="18" t="s">
        <v>2</v>
      </c>
      <c r="E126" s="18" t="s">
        <v>2</v>
      </c>
      <c r="F126" s="18" t="s">
        <v>2</v>
      </c>
      <c r="G126" s="19" t="s">
        <v>2</v>
      </c>
    </row>
    <row r="127" spans="1:7" ht="12.95" customHeight="1">
      <c r="A127" s="20" t="s">
        <v>470</v>
      </c>
      <c r="B127" s="21" t="s">
        <v>472</v>
      </c>
      <c r="C127" s="16" t="s">
        <v>471</v>
      </c>
      <c r="D127" s="18" t="s">
        <v>192</v>
      </c>
      <c r="E127" s="22">
        <v>12000000</v>
      </c>
      <c r="F127" s="23">
        <v>12533.08</v>
      </c>
      <c r="G127" s="24">
        <v>0.11550000000000001</v>
      </c>
    </row>
    <row r="128" spans="1:7" ht="12.95" customHeight="1">
      <c r="A128" s="20" t="s">
        <v>667</v>
      </c>
      <c r="B128" s="21" t="s">
        <v>669</v>
      </c>
      <c r="C128" s="16" t="s">
        <v>668</v>
      </c>
      <c r="D128" s="18" t="s">
        <v>192</v>
      </c>
      <c r="E128" s="22">
        <v>5000000</v>
      </c>
      <c r="F128" s="23">
        <v>5200.04</v>
      </c>
      <c r="G128" s="24">
        <v>4.7899999999999998E-2</v>
      </c>
    </row>
    <row r="129" spans="1:7" ht="12.95" customHeight="1">
      <c r="A129" s="20" t="s">
        <v>664</v>
      </c>
      <c r="B129" s="21" t="s">
        <v>666</v>
      </c>
      <c r="C129" s="16" t="s">
        <v>665</v>
      </c>
      <c r="D129" s="18" t="s">
        <v>192</v>
      </c>
      <c r="E129" s="22">
        <v>2000000</v>
      </c>
      <c r="F129" s="23">
        <v>2144.06</v>
      </c>
      <c r="G129" s="24">
        <v>1.9800000000000002E-2</v>
      </c>
    </row>
    <row r="130" spans="1:7" ht="12.95" customHeight="1">
      <c r="A130" s="20" t="s">
        <v>550</v>
      </c>
      <c r="B130" s="21" t="s">
        <v>552</v>
      </c>
      <c r="C130" s="16" t="s">
        <v>551</v>
      </c>
      <c r="D130" s="18" t="s">
        <v>192</v>
      </c>
      <c r="E130" s="22">
        <v>1500000</v>
      </c>
      <c r="F130" s="23">
        <v>1537.82</v>
      </c>
      <c r="G130" s="24">
        <v>1.4200000000000001E-2</v>
      </c>
    </row>
    <row r="131" spans="1:7" ht="12.95" customHeight="1">
      <c r="A131" s="20" t="s">
        <v>2231</v>
      </c>
      <c r="B131" s="21" t="s">
        <v>2233</v>
      </c>
      <c r="C131" s="16" t="s">
        <v>2232</v>
      </c>
      <c r="D131" s="18" t="s">
        <v>192</v>
      </c>
      <c r="E131" s="22">
        <v>1000000</v>
      </c>
      <c r="F131" s="23">
        <v>1082.19</v>
      </c>
      <c r="G131" s="24">
        <v>0.01</v>
      </c>
    </row>
    <row r="132" spans="1:7" ht="12.95" customHeight="1">
      <c r="A132" s="20" t="s">
        <v>661</v>
      </c>
      <c r="B132" s="21" t="s">
        <v>663</v>
      </c>
      <c r="C132" s="16" t="s">
        <v>662</v>
      </c>
      <c r="D132" s="18" t="s">
        <v>192</v>
      </c>
      <c r="E132" s="22">
        <v>1000000</v>
      </c>
      <c r="F132" s="23">
        <v>1059.75</v>
      </c>
      <c r="G132" s="24">
        <v>9.7999999999999997E-3</v>
      </c>
    </row>
    <row r="133" spans="1:7" ht="12.95" customHeight="1">
      <c r="A133" s="20" t="s">
        <v>547</v>
      </c>
      <c r="B133" s="21" t="s">
        <v>549</v>
      </c>
      <c r="C133" s="16" t="s">
        <v>548</v>
      </c>
      <c r="D133" s="18" t="s">
        <v>192</v>
      </c>
      <c r="E133" s="22">
        <v>173600</v>
      </c>
      <c r="F133" s="23">
        <v>180.3</v>
      </c>
      <c r="G133" s="24">
        <v>1.6999999999999999E-3</v>
      </c>
    </row>
    <row r="134" spans="1:7" ht="12.95" customHeight="1">
      <c r="A134" s="9"/>
      <c r="B134" s="17" t="s">
        <v>11</v>
      </c>
      <c r="C134" s="16" t="s">
        <v>2</v>
      </c>
      <c r="D134" s="18" t="s">
        <v>2</v>
      </c>
      <c r="E134" s="18" t="s">
        <v>2</v>
      </c>
      <c r="F134" s="18" t="s">
        <v>2</v>
      </c>
      <c r="G134" s="19" t="s">
        <v>2</v>
      </c>
    </row>
    <row r="135" spans="1:7" ht="12.95" customHeight="1">
      <c r="A135" s="20" t="s">
        <v>2406</v>
      </c>
      <c r="B135" s="21" t="s">
        <v>2386</v>
      </c>
      <c r="C135" s="16" t="s">
        <v>2407</v>
      </c>
      <c r="D135" s="18" t="s">
        <v>257</v>
      </c>
      <c r="E135" s="22">
        <v>4500000</v>
      </c>
      <c r="F135" s="23">
        <v>4481.1899999999996</v>
      </c>
      <c r="G135" s="24">
        <v>4.1300000000000003E-2</v>
      </c>
    </row>
    <row r="136" spans="1:7" ht="12.95" customHeight="1">
      <c r="A136" s="20" t="s">
        <v>2775</v>
      </c>
      <c r="B136" s="21" t="s">
        <v>2777</v>
      </c>
      <c r="C136" s="16" t="s">
        <v>2776</v>
      </c>
      <c r="D136" s="18" t="s">
        <v>2778</v>
      </c>
      <c r="E136" s="22">
        <v>1000000</v>
      </c>
      <c r="F136" s="23">
        <v>1007.3</v>
      </c>
      <c r="G136" s="24">
        <v>9.2999999999999992E-3</v>
      </c>
    </row>
    <row r="137" spans="1:7" ht="12.95" customHeight="1">
      <c r="A137" s="20" t="s">
        <v>2390</v>
      </c>
      <c r="B137" s="21" t="s">
        <v>2392</v>
      </c>
      <c r="C137" s="16" t="s">
        <v>2391</v>
      </c>
      <c r="D137" s="18" t="s">
        <v>227</v>
      </c>
      <c r="E137" s="22">
        <v>500000</v>
      </c>
      <c r="F137" s="23">
        <v>510.21</v>
      </c>
      <c r="G137" s="24">
        <v>4.7000000000000002E-3</v>
      </c>
    </row>
    <row r="138" spans="1:7" ht="12.95" customHeight="1">
      <c r="A138" s="20" t="s">
        <v>2779</v>
      </c>
      <c r="B138" s="21" t="s">
        <v>2781</v>
      </c>
      <c r="C138" s="16" t="s">
        <v>2780</v>
      </c>
      <c r="D138" s="18" t="s">
        <v>257</v>
      </c>
      <c r="E138" s="22">
        <v>500000</v>
      </c>
      <c r="F138" s="23">
        <v>506.04</v>
      </c>
      <c r="G138" s="24">
        <v>4.7000000000000002E-3</v>
      </c>
    </row>
    <row r="139" spans="1:7" ht="12.95" customHeight="1">
      <c r="A139" s="9"/>
      <c r="B139" s="26" t="s">
        <v>19</v>
      </c>
      <c r="C139" s="25" t="s">
        <v>2</v>
      </c>
      <c r="D139" s="26" t="s">
        <v>2</v>
      </c>
      <c r="E139" s="26" t="s">
        <v>2</v>
      </c>
      <c r="F139" s="27">
        <v>30241.98</v>
      </c>
      <c r="G139" s="28">
        <v>0.27889999999999998</v>
      </c>
    </row>
    <row r="140" spans="1:7" ht="12.95" customHeight="1">
      <c r="A140" s="9"/>
      <c r="B140" s="17" t="s">
        <v>20</v>
      </c>
      <c r="C140" s="16" t="s">
        <v>2</v>
      </c>
      <c r="D140" s="29" t="s">
        <v>2</v>
      </c>
      <c r="E140" s="29" t="s">
        <v>2</v>
      </c>
      <c r="F140" s="30" t="s">
        <v>21</v>
      </c>
      <c r="G140" s="31" t="s">
        <v>21</v>
      </c>
    </row>
    <row r="141" spans="1:7" ht="12.95" customHeight="1">
      <c r="A141" s="9"/>
      <c r="B141" s="25" t="s">
        <v>19</v>
      </c>
      <c r="C141" s="32" t="s">
        <v>2</v>
      </c>
      <c r="D141" s="29" t="s">
        <v>2</v>
      </c>
      <c r="E141" s="29" t="s">
        <v>2</v>
      </c>
      <c r="F141" s="30" t="s">
        <v>21</v>
      </c>
      <c r="G141" s="31" t="s">
        <v>21</v>
      </c>
    </row>
    <row r="142" spans="1:7" ht="12.95" customHeight="1">
      <c r="A142" s="9"/>
      <c r="B142" s="34" t="s">
        <v>2837</v>
      </c>
      <c r="C142" s="33" t="s">
        <v>2</v>
      </c>
      <c r="D142" s="35" t="s">
        <v>2</v>
      </c>
      <c r="E142" s="35" t="s">
        <v>2</v>
      </c>
      <c r="F142" s="35" t="s">
        <v>2</v>
      </c>
      <c r="G142" s="36" t="s">
        <v>2</v>
      </c>
    </row>
    <row r="143" spans="1:7" ht="12.95" customHeight="1">
      <c r="A143" s="37"/>
      <c r="B143" s="39" t="s">
        <v>19</v>
      </c>
      <c r="C143" s="38" t="s">
        <v>2</v>
      </c>
      <c r="D143" s="39" t="s">
        <v>2</v>
      </c>
      <c r="E143" s="39" t="s">
        <v>2</v>
      </c>
      <c r="F143" s="40" t="s">
        <v>21</v>
      </c>
      <c r="G143" s="41" t="s">
        <v>21</v>
      </c>
    </row>
    <row r="144" spans="1:7" ht="12.95" customHeight="1">
      <c r="A144" s="9"/>
      <c r="B144" s="26" t="s">
        <v>22</v>
      </c>
      <c r="C144" s="32" t="s">
        <v>2</v>
      </c>
      <c r="D144" s="29" t="s">
        <v>2</v>
      </c>
      <c r="E144" s="42" t="s">
        <v>2</v>
      </c>
      <c r="F144" s="43">
        <v>30241.98</v>
      </c>
      <c r="G144" s="44">
        <v>0.27889999999999998</v>
      </c>
    </row>
    <row r="145" spans="1:7" ht="12.95" customHeight="1">
      <c r="A145" s="9"/>
      <c r="B145" s="17" t="s">
        <v>23</v>
      </c>
      <c r="C145" s="16" t="s">
        <v>2</v>
      </c>
      <c r="D145" s="18" t="s">
        <v>2</v>
      </c>
      <c r="E145" s="18" t="s">
        <v>2</v>
      </c>
      <c r="F145" s="18" t="s">
        <v>2</v>
      </c>
      <c r="G145" s="19" t="s">
        <v>2</v>
      </c>
    </row>
    <row r="146" spans="1:7" ht="12.95" customHeight="1">
      <c r="A146" s="9"/>
      <c r="B146" s="17" t="s">
        <v>420</v>
      </c>
      <c r="C146" s="16" t="s">
        <v>2</v>
      </c>
      <c r="D146" s="18" t="s">
        <v>2</v>
      </c>
      <c r="E146" s="18" t="s">
        <v>2</v>
      </c>
      <c r="F146" s="18" t="s">
        <v>2</v>
      </c>
      <c r="G146" s="19" t="s">
        <v>2</v>
      </c>
    </row>
    <row r="147" spans="1:7" ht="12.95" customHeight="1">
      <c r="A147" s="10" t="s">
        <v>2</v>
      </c>
      <c r="B147" s="21" t="s">
        <v>421</v>
      </c>
      <c r="C147" s="16" t="s">
        <v>2</v>
      </c>
      <c r="D147" s="18" t="s">
        <v>2</v>
      </c>
      <c r="E147" s="46" t="s">
        <v>2</v>
      </c>
      <c r="F147" s="23">
        <v>6371.92</v>
      </c>
      <c r="G147" s="24">
        <v>5.8700000000000002E-2</v>
      </c>
    </row>
    <row r="148" spans="1:7" ht="12.95" customHeight="1">
      <c r="A148" s="9"/>
      <c r="B148" s="26" t="s">
        <v>22</v>
      </c>
      <c r="C148" s="32" t="s">
        <v>2</v>
      </c>
      <c r="D148" s="29" t="s">
        <v>2</v>
      </c>
      <c r="E148" s="42" t="s">
        <v>2</v>
      </c>
      <c r="F148" s="43">
        <v>6371.92</v>
      </c>
      <c r="G148" s="44">
        <v>5.8700000000000002E-2</v>
      </c>
    </row>
    <row r="149" spans="1:7" ht="12.95" customHeight="1">
      <c r="A149" s="9"/>
      <c r="B149" s="17" t="s">
        <v>1754</v>
      </c>
      <c r="C149" s="16" t="s">
        <v>2</v>
      </c>
      <c r="D149" s="45" t="s">
        <v>160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20" t="s">
        <v>2782</v>
      </c>
      <c r="B150" s="21" t="s">
        <v>162</v>
      </c>
      <c r="C150" s="16" t="s">
        <v>2</v>
      </c>
      <c r="D150" s="18" t="s">
        <v>1769</v>
      </c>
      <c r="E150" s="46" t="s">
        <v>2</v>
      </c>
      <c r="F150" s="23">
        <v>500</v>
      </c>
      <c r="G150" s="24">
        <v>4.5999999999999999E-3</v>
      </c>
    </row>
    <row r="151" spans="1:7" ht="12.95" customHeight="1">
      <c r="A151" s="20" t="s">
        <v>2783</v>
      </c>
      <c r="B151" s="21" t="s">
        <v>162</v>
      </c>
      <c r="C151" s="16" t="s">
        <v>2</v>
      </c>
      <c r="D151" s="18" t="s">
        <v>1769</v>
      </c>
      <c r="E151" s="46" t="s">
        <v>2</v>
      </c>
      <c r="F151" s="23">
        <v>500</v>
      </c>
      <c r="G151" s="24">
        <v>4.5999999999999999E-3</v>
      </c>
    </row>
    <row r="152" spans="1:7" ht="12.95" customHeight="1">
      <c r="A152" s="9"/>
      <c r="B152" s="26" t="s">
        <v>22</v>
      </c>
      <c r="C152" s="32" t="s">
        <v>2</v>
      </c>
      <c r="D152" s="29" t="s">
        <v>2</v>
      </c>
      <c r="E152" s="42" t="s">
        <v>2</v>
      </c>
      <c r="F152" s="43">
        <v>1000</v>
      </c>
      <c r="G152" s="44">
        <v>9.1999999999999998E-3</v>
      </c>
    </row>
    <row r="153" spans="1:7" ht="12.95" customHeight="1">
      <c r="A153" s="9"/>
      <c r="B153" s="17" t="s">
        <v>167</v>
      </c>
      <c r="C153" s="16" t="s">
        <v>2</v>
      </c>
      <c r="D153" s="18" t="s">
        <v>2</v>
      </c>
      <c r="E153" s="18" t="s">
        <v>2</v>
      </c>
      <c r="F153" s="18" t="s">
        <v>2</v>
      </c>
      <c r="G153" s="19" t="s">
        <v>2</v>
      </c>
    </row>
    <row r="154" spans="1:7" ht="12.95" customHeight="1">
      <c r="A154" s="20" t="s">
        <v>1773</v>
      </c>
      <c r="B154" s="21" t="s">
        <v>1774</v>
      </c>
      <c r="C154" s="16" t="s">
        <v>2</v>
      </c>
      <c r="D154" s="18" t="s">
        <v>2</v>
      </c>
      <c r="E154" s="46" t="s">
        <v>2</v>
      </c>
      <c r="F154" s="23">
        <f>105+620</f>
        <v>725</v>
      </c>
      <c r="G154" s="24">
        <f>+F154/$F$158</f>
        <v>6.6808473165008309E-3</v>
      </c>
    </row>
    <row r="155" spans="1:7" ht="12.95" customHeight="1">
      <c r="A155" s="20"/>
      <c r="B155" s="68" t="s">
        <v>2886</v>
      </c>
      <c r="C155" s="16"/>
      <c r="D155" s="18"/>
      <c r="E155" s="46"/>
      <c r="F155" s="23">
        <v>0.47324790000000039</v>
      </c>
      <c r="G155" s="67" t="s">
        <v>2888</v>
      </c>
    </row>
    <row r="156" spans="1:7" ht="12.95" customHeight="1">
      <c r="A156" s="20"/>
      <c r="B156" s="68" t="s">
        <v>2887</v>
      </c>
      <c r="C156" s="16"/>
      <c r="D156" s="18"/>
      <c r="E156" s="46"/>
      <c r="F156" s="23">
        <f>9554.1067521-620-10404.87</f>
        <v>-1470.7632479000004</v>
      </c>
      <c r="G156" s="24">
        <f>+F156/$F$158</f>
        <v>-1.3553027169573469E-2</v>
      </c>
    </row>
    <row r="157" spans="1:7" ht="12.95" customHeight="1">
      <c r="A157" s="9"/>
      <c r="B157" s="26" t="s">
        <v>170</v>
      </c>
      <c r="C157" s="32" t="s">
        <v>2</v>
      </c>
      <c r="D157" s="29" t="s">
        <v>2</v>
      </c>
      <c r="E157" s="42" t="s">
        <v>2</v>
      </c>
      <c r="F157" s="43">
        <f>SUM(F154:F156)</f>
        <v>-745.2900000000003</v>
      </c>
      <c r="G157" s="44">
        <f>SUM(G154:G156)</f>
        <v>-6.8721798530726377E-3</v>
      </c>
    </row>
    <row r="158" spans="1:7" ht="12.95" customHeight="1" thickBot="1">
      <c r="A158" s="9"/>
      <c r="B158" s="48" t="s">
        <v>171</v>
      </c>
      <c r="C158" s="47" t="s">
        <v>2</v>
      </c>
      <c r="D158" s="49" t="s">
        <v>2</v>
      </c>
      <c r="E158" s="49" t="s">
        <v>2</v>
      </c>
      <c r="F158" s="50">
        <v>108519.16914929989</v>
      </c>
      <c r="G158" s="51">
        <v>1</v>
      </c>
    </row>
    <row r="159" spans="1:7" ht="12.95" customHeight="1">
      <c r="A159" s="9"/>
      <c r="B159" s="10" t="s">
        <v>2</v>
      </c>
      <c r="C159" s="9"/>
      <c r="D159" s="9"/>
      <c r="E159" s="9"/>
      <c r="F159" s="9"/>
      <c r="G159" s="9"/>
    </row>
    <row r="160" spans="1:7" ht="12.95" customHeight="1">
      <c r="A160" s="9"/>
      <c r="B160" s="52" t="s">
        <v>2</v>
      </c>
      <c r="C160" s="9"/>
      <c r="D160" s="9"/>
      <c r="E160" s="9"/>
      <c r="F160" s="65"/>
      <c r="G160" s="65"/>
    </row>
    <row r="161" spans="1:7" ht="12.95" customHeight="1">
      <c r="A161" s="9"/>
      <c r="B161" s="52" t="s">
        <v>172</v>
      </c>
      <c r="C161" s="9"/>
      <c r="D161" s="9"/>
      <c r="E161" s="9"/>
      <c r="F161" s="9"/>
      <c r="G161" s="9"/>
    </row>
    <row r="162" spans="1:7" ht="12.95" customHeight="1">
      <c r="A162" s="9"/>
      <c r="B162" s="52" t="s">
        <v>173</v>
      </c>
      <c r="C162" s="9"/>
      <c r="D162" s="9"/>
      <c r="E162" s="9"/>
      <c r="F162" s="9"/>
      <c r="G162" s="9"/>
    </row>
    <row r="163" spans="1:7" ht="26.1" customHeight="1">
      <c r="A163" s="9"/>
      <c r="B163" s="62"/>
      <c r="C163" s="9"/>
      <c r="E163" s="9"/>
      <c r="F163" s="9"/>
      <c r="G163" s="9"/>
    </row>
    <row r="164" spans="1:7" ht="12.95" customHeight="1">
      <c r="A164" s="9"/>
      <c r="B164" s="52" t="s">
        <v>2</v>
      </c>
      <c r="C164" s="9"/>
      <c r="D164" s="9"/>
      <c r="E164" s="9"/>
      <c r="F164" s="9"/>
      <c r="G16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68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Credit Opportunities Fund (COF)</v>
      </c>
      <c r="C4" s="79"/>
      <c r="D4" s="79"/>
      <c r="E4" s="79"/>
      <c r="F4" s="79"/>
      <c r="G4" s="79"/>
    </row>
    <row r="5" spans="1:7" s="8" customFormat="1" ht="15.95" customHeight="1">
      <c r="A5" s="63" t="s">
        <v>2784</v>
      </c>
      <c r="B5" s="64" t="s">
        <v>2881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673</v>
      </c>
      <c r="B12" s="21" t="s">
        <v>675</v>
      </c>
      <c r="C12" s="16" t="s">
        <v>674</v>
      </c>
      <c r="D12" s="18" t="s">
        <v>192</v>
      </c>
      <c r="E12" s="22">
        <v>5000000</v>
      </c>
      <c r="F12" s="23">
        <v>5384.19</v>
      </c>
      <c r="G12" s="24">
        <v>6.2300000000000001E-2</v>
      </c>
    </row>
    <row r="13" spans="1:7" ht="12.95" customHeight="1">
      <c r="A13" s="20" t="s">
        <v>561</v>
      </c>
      <c r="B13" s="21" t="s">
        <v>191</v>
      </c>
      <c r="C13" s="16" t="s">
        <v>562</v>
      </c>
      <c r="D13" s="18" t="s">
        <v>192</v>
      </c>
      <c r="E13" s="22">
        <v>5000000</v>
      </c>
      <c r="F13" s="23">
        <v>5251.49</v>
      </c>
      <c r="G13" s="24">
        <v>6.08E-2</v>
      </c>
    </row>
    <row r="14" spans="1:7" ht="12.95" customHeight="1">
      <c r="A14" s="20" t="s">
        <v>2461</v>
      </c>
      <c r="B14" s="21" t="s">
        <v>2463</v>
      </c>
      <c r="C14" s="16" t="s">
        <v>2462</v>
      </c>
      <c r="D14" s="18" t="s">
        <v>192</v>
      </c>
      <c r="E14" s="22">
        <v>2500000</v>
      </c>
      <c r="F14" s="23">
        <v>2593.66</v>
      </c>
      <c r="G14" s="24">
        <v>0.03</v>
      </c>
    </row>
    <row r="15" spans="1:7" ht="12.95" customHeight="1">
      <c r="A15" s="20" t="s">
        <v>661</v>
      </c>
      <c r="B15" s="21" t="s">
        <v>663</v>
      </c>
      <c r="C15" s="16" t="s">
        <v>662</v>
      </c>
      <c r="D15" s="18" t="s">
        <v>192</v>
      </c>
      <c r="E15" s="22">
        <v>1000000</v>
      </c>
      <c r="F15" s="23">
        <v>1059.75</v>
      </c>
      <c r="G15" s="24">
        <v>1.23E-2</v>
      </c>
    </row>
    <row r="16" spans="1:7" ht="12.95" customHeight="1">
      <c r="A16" s="9"/>
      <c r="B16" s="17" t="s">
        <v>11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2406</v>
      </c>
      <c r="B17" s="21" t="s">
        <v>2386</v>
      </c>
      <c r="C17" s="16" t="s">
        <v>2407</v>
      </c>
      <c r="D17" s="18" t="s">
        <v>257</v>
      </c>
      <c r="E17" s="22">
        <v>5000000</v>
      </c>
      <c r="F17" s="23">
        <v>4979.1000000000004</v>
      </c>
      <c r="G17" s="24">
        <v>5.7599999999999998E-2</v>
      </c>
    </row>
    <row r="18" spans="1:7" ht="12.95" customHeight="1">
      <c r="A18" s="20" t="s">
        <v>2234</v>
      </c>
      <c r="B18" s="21" t="s">
        <v>2236</v>
      </c>
      <c r="C18" s="16" t="s">
        <v>2235</v>
      </c>
      <c r="D18" s="18" t="s">
        <v>260</v>
      </c>
      <c r="E18" s="22">
        <v>3500000</v>
      </c>
      <c r="F18" s="23">
        <v>3566.19</v>
      </c>
      <c r="G18" s="24">
        <v>4.1300000000000003E-2</v>
      </c>
    </row>
    <row r="19" spans="1:7" ht="12.95" customHeight="1">
      <c r="A19" s="20" t="s">
        <v>2411</v>
      </c>
      <c r="B19" s="21" t="s">
        <v>2413</v>
      </c>
      <c r="C19" s="16" t="s">
        <v>2412</v>
      </c>
      <c r="D19" s="18" t="s">
        <v>257</v>
      </c>
      <c r="E19" s="22">
        <v>3500000</v>
      </c>
      <c r="F19" s="23">
        <v>3551</v>
      </c>
      <c r="G19" s="24">
        <v>4.1099999999999998E-2</v>
      </c>
    </row>
    <row r="20" spans="1:7" ht="12.95" customHeight="1">
      <c r="A20" s="20" t="s">
        <v>2785</v>
      </c>
      <c r="B20" s="21" t="s">
        <v>2787</v>
      </c>
      <c r="C20" s="16" t="s">
        <v>2786</v>
      </c>
      <c r="D20" s="18" t="s">
        <v>2788</v>
      </c>
      <c r="E20" s="22">
        <v>3000000</v>
      </c>
      <c r="F20" s="23">
        <v>3110.96</v>
      </c>
      <c r="G20" s="24">
        <v>3.5999999999999997E-2</v>
      </c>
    </row>
    <row r="21" spans="1:7" ht="12.95" customHeight="1">
      <c r="A21" s="20" t="s">
        <v>2789</v>
      </c>
      <c r="B21" s="21" t="s">
        <v>2791</v>
      </c>
      <c r="C21" s="16" t="s">
        <v>2790</v>
      </c>
      <c r="D21" s="18" t="s">
        <v>253</v>
      </c>
      <c r="E21" s="22">
        <v>3000000</v>
      </c>
      <c r="F21" s="23">
        <v>2982.16</v>
      </c>
      <c r="G21" s="24">
        <v>3.4500000000000003E-2</v>
      </c>
    </row>
    <row r="22" spans="1:7" ht="12.95" customHeight="1">
      <c r="A22" s="20" t="s">
        <v>2792</v>
      </c>
      <c r="B22" s="21" t="s">
        <v>2794</v>
      </c>
      <c r="C22" s="16" t="s">
        <v>2793</v>
      </c>
      <c r="D22" s="18" t="s">
        <v>484</v>
      </c>
      <c r="E22" s="22">
        <v>2500000</v>
      </c>
      <c r="F22" s="23">
        <v>2523.84</v>
      </c>
      <c r="G22" s="24">
        <v>2.92E-2</v>
      </c>
    </row>
    <row r="23" spans="1:7" ht="12.95" customHeight="1">
      <c r="A23" s="20" t="s">
        <v>2795</v>
      </c>
      <c r="B23" s="21" t="s">
        <v>252</v>
      </c>
      <c r="C23" s="16" t="s">
        <v>2796</v>
      </c>
      <c r="D23" s="18" t="s">
        <v>227</v>
      </c>
      <c r="E23" s="22">
        <v>2500000</v>
      </c>
      <c r="F23" s="23">
        <v>2510.81</v>
      </c>
      <c r="G23" s="24">
        <v>2.9100000000000001E-2</v>
      </c>
    </row>
    <row r="24" spans="1:7" ht="12.95" customHeight="1">
      <c r="A24" s="20" t="s">
        <v>2797</v>
      </c>
      <c r="B24" s="21" t="s">
        <v>2799</v>
      </c>
      <c r="C24" s="16" t="s">
        <v>2798</v>
      </c>
      <c r="D24" s="18" t="s">
        <v>215</v>
      </c>
      <c r="E24" s="22">
        <v>2500000</v>
      </c>
      <c r="F24" s="23">
        <v>2505.4299999999998</v>
      </c>
      <c r="G24" s="24">
        <v>2.9000000000000001E-2</v>
      </c>
    </row>
    <row r="25" spans="1:7" ht="12.95" customHeight="1">
      <c r="A25" s="20" t="s">
        <v>300</v>
      </c>
      <c r="B25" s="21" t="s">
        <v>2893</v>
      </c>
      <c r="C25" s="16" t="s">
        <v>301</v>
      </c>
      <c r="D25" s="18" t="s">
        <v>257</v>
      </c>
      <c r="E25" s="22">
        <v>2500000</v>
      </c>
      <c r="F25" s="23">
        <v>2500</v>
      </c>
      <c r="G25" s="24">
        <v>2.8899999999999999E-2</v>
      </c>
    </row>
    <row r="26" spans="1:7" ht="12.95" customHeight="1">
      <c r="A26" s="20" t="s">
        <v>481</v>
      </c>
      <c r="B26" s="21" t="s">
        <v>483</v>
      </c>
      <c r="C26" s="16" t="s">
        <v>482</v>
      </c>
      <c r="D26" s="18" t="s">
        <v>484</v>
      </c>
      <c r="E26" s="22">
        <v>2500000</v>
      </c>
      <c r="F26" s="23">
        <v>2482.5700000000002</v>
      </c>
      <c r="G26" s="24">
        <v>2.87E-2</v>
      </c>
    </row>
    <row r="27" spans="1:7" ht="12.95" customHeight="1">
      <c r="A27" s="20" t="s">
        <v>2390</v>
      </c>
      <c r="B27" s="21" t="s">
        <v>2392</v>
      </c>
      <c r="C27" s="16" t="s">
        <v>2391</v>
      </c>
      <c r="D27" s="18" t="s">
        <v>227</v>
      </c>
      <c r="E27" s="22">
        <v>2000000</v>
      </c>
      <c r="F27" s="23">
        <v>2040.85</v>
      </c>
      <c r="G27" s="24">
        <v>2.3599999999999999E-2</v>
      </c>
    </row>
    <row r="28" spans="1:7" ht="12.95" customHeight="1">
      <c r="A28" s="20" t="s">
        <v>2800</v>
      </c>
      <c r="B28" s="21" t="s">
        <v>2922</v>
      </c>
      <c r="C28" s="16" t="s">
        <v>2801</v>
      </c>
      <c r="D28" s="18" t="s">
        <v>260</v>
      </c>
      <c r="E28" s="22">
        <v>2000000</v>
      </c>
      <c r="F28" s="23">
        <v>2003.41</v>
      </c>
      <c r="G28" s="24">
        <v>2.3199999999999998E-2</v>
      </c>
    </row>
    <row r="29" spans="1:7" ht="12.95" customHeight="1">
      <c r="A29" s="20" t="s">
        <v>2802</v>
      </c>
      <c r="B29" s="21" t="s">
        <v>2804</v>
      </c>
      <c r="C29" s="16" t="s">
        <v>2803</v>
      </c>
      <c r="D29" s="18" t="s">
        <v>260</v>
      </c>
      <c r="E29" s="22">
        <v>1500000</v>
      </c>
      <c r="F29" s="23">
        <v>1612.69</v>
      </c>
      <c r="G29" s="24">
        <v>1.8700000000000001E-2</v>
      </c>
    </row>
    <row r="30" spans="1:7" ht="12.95" customHeight="1">
      <c r="A30" s="20" t="s">
        <v>2805</v>
      </c>
      <c r="B30" s="21" t="s">
        <v>2807</v>
      </c>
      <c r="C30" s="16" t="s">
        <v>2806</v>
      </c>
      <c r="D30" s="18" t="s">
        <v>2778</v>
      </c>
      <c r="E30" s="22">
        <v>1500000</v>
      </c>
      <c r="F30" s="23">
        <v>1559.59</v>
      </c>
      <c r="G30" s="24">
        <v>1.8100000000000002E-2</v>
      </c>
    </row>
    <row r="31" spans="1:7" ht="12.95" customHeight="1">
      <c r="A31" s="20" t="s">
        <v>583</v>
      </c>
      <c r="B31" s="21" t="s">
        <v>585</v>
      </c>
      <c r="C31" s="16" t="s">
        <v>584</v>
      </c>
      <c r="D31" s="18" t="s">
        <v>15</v>
      </c>
      <c r="E31" s="22">
        <v>1500000</v>
      </c>
      <c r="F31" s="23">
        <v>1548.56</v>
      </c>
      <c r="G31" s="24">
        <v>1.7899999999999999E-2</v>
      </c>
    </row>
    <row r="32" spans="1:7" ht="12.95" customHeight="1">
      <c r="A32" s="20" t="s">
        <v>2808</v>
      </c>
      <c r="B32" s="21" t="s">
        <v>2810</v>
      </c>
      <c r="C32" s="16" t="s">
        <v>2809</v>
      </c>
      <c r="D32" s="18" t="s">
        <v>1732</v>
      </c>
      <c r="E32" s="22">
        <v>1500000</v>
      </c>
      <c r="F32" s="23">
        <v>1512.48</v>
      </c>
      <c r="G32" s="24">
        <v>1.7500000000000002E-2</v>
      </c>
    </row>
    <row r="33" spans="1:7" ht="12.95" customHeight="1">
      <c r="A33" s="20" t="s">
        <v>2811</v>
      </c>
      <c r="B33" s="21" t="s">
        <v>2931</v>
      </c>
      <c r="C33" s="16" t="s">
        <v>2812</v>
      </c>
      <c r="D33" s="18" t="s">
        <v>260</v>
      </c>
      <c r="E33" s="22">
        <v>1500000</v>
      </c>
      <c r="F33" s="23">
        <v>1504.55</v>
      </c>
      <c r="G33" s="24">
        <v>1.7399999999999999E-2</v>
      </c>
    </row>
    <row r="34" spans="1:7" ht="12.95" customHeight="1">
      <c r="A34" s="20" t="s">
        <v>2384</v>
      </c>
      <c r="B34" s="21" t="s">
        <v>2386</v>
      </c>
      <c r="C34" s="16" t="s">
        <v>2385</v>
      </c>
      <c r="D34" s="18" t="s">
        <v>257</v>
      </c>
      <c r="E34" s="22">
        <v>1500000</v>
      </c>
      <c r="F34" s="23">
        <v>1494.88</v>
      </c>
      <c r="G34" s="24">
        <v>1.7299999999999999E-2</v>
      </c>
    </row>
    <row r="35" spans="1:7" ht="12.95" customHeight="1">
      <c r="A35" s="20" t="s">
        <v>2813</v>
      </c>
      <c r="B35" s="21" t="s">
        <v>2815</v>
      </c>
      <c r="C35" s="16" t="s">
        <v>2814</v>
      </c>
      <c r="D35" s="18" t="s">
        <v>260</v>
      </c>
      <c r="E35" s="22">
        <v>1000000</v>
      </c>
      <c r="F35" s="23">
        <v>1071.92</v>
      </c>
      <c r="G35" s="24">
        <v>1.24E-2</v>
      </c>
    </row>
    <row r="36" spans="1:7" ht="12.95" customHeight="1">
      <c r="A36" s="20" t="s">
        <v>2816</v>
      </c>
      <c r="B36" s="21" t="s">
        <v>2818</v>
      </c>
      <c r="C36" s="16" t="s">
        <v>2817</v>
      </c>
      <c r="D36" s="18" t="s">
        <v>215</v>
      </c>
      <c r="E36" s="22">
        <v>1000000</v>
      </c>
      <c r="F36" s="23">
        <v>1041.25</v>
      </c>
      <c r="G36" s="24">
        <v>1.21E-2</v>
      </c>
    </row>
    <row r="37" spans="1:7" ht="12.95" customHeight="1">
      <c r="A37" s="20" t="s">
        <v>607</v>
      </c>
      <c r="B37" s="21" t="s">
        <v>609</v>
      </c>
      <c r="C37" s="16" t="s">
        <v>608</v>
      </c>
      <c r="D37" s="18" t="s">
        <v>15</v>
      </c>
      <c r="E37" s="22">
        <v>1000000</v>
      </c>
      <c r="F37" s="23">
        <v>1032.03</v>
      </c>
      <c r="G37" s="24">
        <v>1.1900000000000001E-2</v>
      </c>
    </row>
    <row r="38" spans="1:7" ht="12.95" customHeight="1">
      <c r="A38" s="20" t="s">
        <v>212</v>
      </c>
      <c r="B38" s="21" t="s">
        <v>214</v>
      </c>
      <c r="C38" s="16" t="s">
        <v>213</v>
      </c>
      <c r="D38" s="18" t="s">
        <v>215</v>
      </c>
      <c r="E38" s="22">
        <v>1000000</v>
      </c>
      <c r="F38" s="23">
        <v>1020.07</v>
      </c>
      <c r="G38" s="24">
        <v>1.18E-2</v>
      </c>
    </row>
    <row r="39" spans="1:7" ht="12.95" customHeight="1">
      <c r="A39" s="20" t="s">
        <v>475</v>
      </c>
      <c r="B39" s="21" t="s">
        <v>477</v>
      </c>
      <c r="C39" s="16" t="s">
        <v>476</v>
      </c>
      <c r="D39" s="18" t="s">
        <v>253</v>
      </c>
      <c r="E39" s="22">
        <v>1000000</v>
      </c>
      <c r="F39" s="23">
        <v>1000.95</v>
      </c>
      <c r="G39" s="24">
        <v>1.1599999999999999E-2</v>
      </c>
    </row>
    <row r="40" spans="1:7" ht="12.95" customHeight="1">
      <c r="A40" s="20" t="s">
        <v>316</v>
      </c>
      <c r="B40" s="21" t="s">
        <v>318</v>
      </c>
      <c r="C40" s="16" t="s">
        <v>317</v>
      </c>
      <c r="D40" s="18" t="s">
        <v>282</v>
      </c>
      <c r="E40" s="22">
        <v>1000000</v>
      </c>
      <c r="F40" s="23">
        <v>997.84</v>
      </c>
      <c r="G40" s="24">
        <v>1.15E-2</v>
      </c>
    </row>
    <row r="41" spans="1:7" ht="12.95" customHeight="1">
      <c r="A41" s="9"/>
      <c r="B41" s="17" t="s">
        <v>395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20" t="s">
        <v>2819</v>
      </c>
      <c r="B42" s="21" t="s">
        <v>2821</v>
      </c>
      <c r="C42" s="16" t="s">
        <v>2820</v>
      </c>
      <c r="D42" s="18" t="s">
        <v>260</v>
      </c>
      <c r="E42" s="22">
        <v>1500000</v>
      </c>
      <c r="F42" s="23">
        <v>1569.45</v>
      </c>
      <c r="G42" s="24">
        <v>1.8200000000000001E-2</v>
      </c>
    </row>
    <row r="43" spans="1:7" ht="12.95" customHeight="1">
      <c r="A43" s="9"/>
      <c r="B43" s="26" t="s">
        <v>19</v>
      </c>
      <c r="C43" s="25" t="s">
        <v>2</v>
      </c>
      <c r="D43" s="26" t="s">
        <v>2</v>
      </c>
      <c r="E43" s="26" t="s">
        <v>2</v>
      </c>
      <c r="F43" s="27">
        <v>66011.67</v>
      </c>
      <c r="G43" s="28">
        <v>0.76400000000000001</v>
      </c>
    </row>
    <row r="44" spans="1:7" ht="12.95" customHeight="1">
      <c r="A44" s="9"/>
      <c r="B44" s="17" t="s">
        <v>20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9"/>
      <c r="B45" s="17" t="s">
        <v>11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20" t="s">
        <v>2822</v>
      </c>
      <c r="B46" s="21" t="s">
        <v>2824</v>
      </c>
      <c r="C46" s="16" t="s">
        <v>2823</v>
      </c>
      <c r="D46" s="18" t="s">
        <v>282</v>
      </c>
      <c r="E46" s="22">
        <v>5500000</v>
      </c>
      <c r="F46" s="23">
        <v>5547.32</v>
      </c>
      <c r="G46" s="24">
        <v>6.4199999999999993E-2</v>
      </c>
    </row>
    <row r="47" spans="1:7" ht="12.95" customHeight="1">
      <c r="A47" s="20" t="s">
        <v>402</v>
      </c>
      <c r="B47" s="21" t="s">
        <v>404</v>
      </c>
      <c r="C47" s="16" t="s">
        <v>403</v>
      </c>
      <c r="D47" s="18" t="s">
        <v>282</v>
      </c>
      <c r="E47" s="22">
        <v>4500000</v>
      </c>
      <c r="F47" s="23">
        <v>4515.83</v>
      </c>
      <c r="G47" s="24">
        <v>5.2299999999999999E-2</v>
      </c>
    </row>
    <row r="48" spans="1:7" ht="12.95" customHeight="1">
      <c r="A48" s="20" t="s">
        <v>2825</v>
      </c>
      <c r="B48" s="21" t="s">
        <v>2827</v>
      </c>
      <c r="C48" s="16" t="s">
        <v>2826</v>
      </c>
      <c r="D48" s="18" t="s">
        <v>260</v>
      </c>
      <c r="E48" s="22">
        <v>2500000</v>
      </c>
      <c r="F48" s="23">
        <v>2545.89</v>
      </c>
      <c r="G48" s="24">
        <v>2.9499999999999998E-2</v>
      </c>
    </row>
    <row r="49" spans="1:7" ht="12.95" customHeight="1">
      <c r="A49" s="9"/>
      <c r="B49" s="26" t="s">
        <v>19</v>
      </c>
      <c r="C49" s="25" t="s">
        <v>2</v>
      </c>
      <c r="D49" s="26" t="s">
        <v>2</v>
      </c>
      <c r="E49" s="26" t="s">
        <v>2</v>
      </c>
      <c r="F49" s="27">
        <v>12609.04</v>
      </c>
      <c r="G49" s="28">
        <v>0.14599999999999999</v>
      </c>
    </row>
    <row r="50" spans="1:7" ht="12.95" customHeight="1">
      <c r="A50" s="9"/>
      <c r="B50" s="34" t="s">
        <v>2837</v>
      </c>
      <c r="C50" s="33" t="s">
        <v>2</v>
      </c>
      <c r="D50" s="35" t="s">
        <v>2</v>
      </c>
      <c r="E50" s="35" t="s">
        <v>2</v>
      </c>
      <c r="F50" s="35" t="s">
        <v>2</v>
      </c>
      <c r="G50" s="36" t="s">
        <v>2</v>
      </c>
    </row>
    <row r="51" spans="1:7" ht="12.95" customHeight="1">
      <c r="A51" s="37"/>
      <c r="B51" s="39" t="s">
        <v>19</v>
      </c>
      <c r="C51" s="38" t="s">
        <v>2</v>
      </c>
      <c r="D51" s="39" t="s">
        <v>2</v>
      </c>
      <c r="E51" s="39" t="s">
        <v>2</v>
      </c>
      <c r="F51" s="40" t="s">
        <v>21</v>
      </c>
      <c r="G51" s="41" t="s">
        <v>21</v>
      </c>
    </row>
    <row r="52" spans="1:7" ht="12.95" customHeight="1">
      <c r="A52" s="9"/>
      <c r="B52" s="26" t="s">
        <v>22</v>
      </c>
      <c r="C52" s="32" t="s">
        <v>2</v>
      </c>
      <c r="D52" s="29" t="s">
        <v>2</v>
      </c>
      <c r="E52" s="42" t="s">
        <v>2</v>
      </c>
      <c r="F52" s="43">
        <v>78620.710000000006</v>
      </c>
      <c r="G52" s="44">
        <v>0.91</v>
      </c>
    </row>
    <row r="53" spans="1:7" ht="12.95" customHeight="1">
      <c r="A53" s="9"/>
      <c r="B53" s="17" t="s">
        <v>23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9"/>
      <c r="B54" s="17" t="s">
        <v>41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20" t="s">
        <v>454</v>
      </c>
      <c r="B55" s="21" t="s">
        <v>445</v>
      </c>
      <c r="C55" s="16" t="s">
        <v>455</v>
      </c>
      <c r="D55" s="18" t="s">
        <v>28</v>
      </c>
      <c r="E55" s="22">
        <v>2500000</v>
      </c>
      <c r="F55" s="23">
        <v>2429.54</v>
      </c>
      <c r="G55" s="24">
        <v>2.81E-2</v>
      </c>
    </row>
    <row r="56" spans="1:7" ht="12.95" customHeight="1">
      <c r="A56" s="20" t="s">
        <v>443</v>
      </c>
      <c r="B56" s="21" t="s">
        <v>445</v>
      </c>
      <c r="C56" s="16" t="s">
        <v>444</v>
      </c>
      <c r="D56" s="18" t="s">
        <v>28</v>
      </c>
      <c r="E56" s="22">
        <v>1500000</v>
      </c>
      <c r="F56" s="23">
        <v>1429.25</v>
      </c>
      <c r="G56" s="24">
        <v>1.6500000000000001E-2</v>
      </c>
    </row>
    <row r="57" spans="1:7" ht="12.95" customHeight="1">
      <c r="A57" s="20" t="s">
        <v>541</v>
      </c>
      <c r="B57" s="21" t="s">
        <v>445</v>
      </c>
      <c r="C57" s="16" t="s">
        <v>542</v>
      </c>
      <c r="D57" s="18" t="s">
        <v>28</v>
      </c>
      <c r="E57" s="22">
        <v>500000</v>
      </c>
      <c r="F57" s="23">
        <v>480.08</v>
      </c>
      <c r="G57" s="24">
        <v>5.5999999999999999E-3</v>
      </c>
    </row>
    <row r="58" spans="1:7" ht="12.95" customHeight="1">
      <c r="A58" s="9"/>
      <c r="B58" s="17" t="s">
        <v>420</v>
      </c>
      <c r="C58" s="16" t="s">
        <v>2</v>
      </c>
      <c r="D58" s="18" t="s">
        <v>2</v>
      </c>
      <c r="E58" s="18" t="s">
        <v>2</v>
      </c>
      <c r="F58" s="18" t="s">
        <v>2</v>
      </c>
      <c r="G58" s="19" t="s">
        <v>2</v>
      </c>
    </row>
    <row r="59" spans="1:7" ht="12.95" customHeight="1">
      <c r="A59" s="10" t="s">
        <v>2</v>
      </c>
      <c r="B59" s="21" t="s">
        <v>421</v>
      </c>
      <c r="C59" s="16" t="s">
        <v>2</v>
      </c>
      <c r="D59" s="18" t="s">
        <v>2</v>
      </c>
      <c r="E59" s="46" t="s">
        <v>2</v>
      </c>
      <c r="F59" s="23">
        <v>1400.42</v>
      </c>
      <c r="G59" s="24">
        <v>1.6199999999999999E-2</v>
      </c>
    </row>
    <row r="60" spans="1:7" ht="12.95" customHeight="1">
      <c r="A60" s="9"/>
      <c r="B60" s="26" t="s">
        <v>22</v>
      </c>
      <c r="C60" s="32" t="s">
        <v>2</v>
      </c>
      <c r="D60" s="29" t="s">
        <v>2</v>
      </c>
      <c r="E60" s="42" t="s">
        <v>2</v>
      </c>
      <c r="F60" s="43">
        <v>5739.29</v>
      </c>
      <c r="G60" s="44">
        <v>6.6400000000000001E-2</v>
      </c>
    </row>
    <row r="61" spans="1:7" ht="12.95" customHeight="1">
      <c r="A61" s="9"/>
      <c r="B61" s="26" t="s">
        <v>170</v>
      </c>
      <c r="C61" s="32" t="s">
        <v>2</v>
      </c>
      <c r="D61" s="29" t="s">
        <v>2</v>
      </c>
      <c r="E61" s="18" t="s">
        <v>2</v>
      </c>
      <c r="F61" s="43">
        <v>2039.6</v>
      </c>
      <c r="G61" s="44">
        <v>2.3599999999999999E-2</v>
      </c>
    </row>
    <row r="62" spans="1:7" ht="12.95" customHeight="1" thickBot="1">
      <c r="A62" s="9"/>
      <c r="B62" s="48" t="s">
        <v>171</v>
      </c>
      <c r="C62" s="47" t="s">
        <v>2</v>
      </c>
      <c r="D62" s="49" t="s">
        <v>2</v>
      </c>
      <c r="E62" s="49" t="s">
        <v>2</v>
      </c>
      <c r="F62" s="50">
        <v>86399.601561000003</v>
      </c>
      <c r="G62" s="51">
        <v>1</v>
      </c>
    </row>
    <row r="63" spans="1:7" ht="12.95" customHeight="1">
      <c r="A63" s="9"/>
      <c r="B63" s="10" t="s">
        <v>2</v>
      </c>
      <c r="C63" s="9"/>
      <c r="D63" s="9"/>
      <c r="E63" s="9"/>
      <c r="F63" s="9"/>
      <c r="G63" s="9"/>
    </row>
    <row r="64" spans="1:7" ht="12.95" customHeight="1">
      <c r="A64" s="9"/>
      <c r="B64" s="52" t="s">
        <v>2</v>
      </c>
      <c r="C64" s="9"/>
      <c r="D64" s="9"/>
      <c r="E64" s="9"/>
      <c r="F64" s="9"/>
      <c r="G64" s="9"/>
    </row>
    <row r="65" spans="1:7" ht="12.95" customHeight="1">
      <c r="A65" s="9"/>
      <c r="B65" s="52" t="s">
        <v>172</v>
      </c>
      <c r="C65" s="9"/>
      <c r="D65" s="9"/>
      <c r="E65" s="9"/>
      <c r="F65" s="9"/>
      <c r="G65" s="9"/>
    </row>
    <row r="66" spans="1:7" ht="12.95" customHeight="1">
      <c r="A66" s="9"/>
      <c r="B66" s="52" t="s">
        <v>2</v>
      </c>
      <c r="C66" s="9"/>
      <c r="D66" s="9"/>
      <c r="E66" s="9"/>
      <c r="F66" s="9"/>
      <c r="G66" s="9"/>
    </row>
    <row r="67" spans="1:7" ht="26.1" customHeight="1">
      <c r="A67" s="9"/>
      <c r="B67" s="62"/>
      <c r="C67" s="9"/>
      <c r="E67" s="9"/>
      <c r="F67" s="9"/>
      <c r="G67" s="9"/>
    </row>
    <row r="68" spans="1:7" ht="12.95" customHeight="1">
      <c r="A68" s="9"/>
      <c r="B68" s="52" t="s">
        <v>2</v>
      </c>
      <c r="C68" s="9"/>
      <c r="D68" s="9"/>
      <c r="E68" s="9"/>
      <c r="F68" s="9"/>
      <c r="G68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129 (IDFC FTP S129)</v>
      </c>
      <c r="C4" s="79"/>
      <c r="D4" s="79"/>
      <c r="E4" s="79"/>
      <c r="F4" s="79"/>
      <c r="G4" s="79"/>
    </row>
    <row r="5" spans="1:7" s="8" customFormat="1" ht="15.95" customHeight="1">
      <c r="A5" s="63" t="s">
        <v>2828</v>
      </c>
      <c r="B5" s="64" t="s">
        <v>2882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2603</v>
      </c>
      <c r="B12" s="21" t="s">
        <v>2605</v>
      </c>
      <c r="C12" s="16" t="s">
        <v>2604</v>
      </c>
      <c r="D12" s="18" t="s">
        <v>15</v>
      </c>
      <c r="E12" s="22">
        <v>900000</v>
      </c>
      <c r="F12" s="23">
        <v>905.64</v>
      </c>
      <c r="G12" s="24">
        <v>0.1128</v>
      </c>
    </row>
    <row r="13" spans="1:7" ht="12.95" customHeight="1">
      <c r="A13" s="20" t="s">
        <v>2493</v>
      </c>
      <c r="B13" s="21" t="s">
        <v>2495</v>
      </c>
      <c r="C13" s="16" t="s">
        <v>2494</v>
      </c>
      <c r="D13" s="18" t="s">
        <v>15</v>
      </c>
      <c r="E13" s="22">
        <v>900000</v>
      </c>
      <c r="F13" s="23">
        <v>895.53</v>
      </c>
      <c r="G13" s="24">
        <v>0.1116</v>
      </c>
    </row>
    <row r="14" spans="1:7" ht="12.95" customHeight="1">
      <c r="A14" s="20" t="s">
        <v>2521</v>
      </c>
      <c r="B14" s="21" t="s">
        <v>2523</v>
      </c>
      <c r="C14" s="16" t="s">
        <v>2522</v>
      </c>
      <c r="D14" s="18" t="s">
        <v>15</v>
      </c>
      <c r="E14" s="22">
        <v>850000</v>
      </c>
      <c r="F14" s="23">
        <v>883.55</v>
      </c>
      <c r="G14" s="24">
        <v>0.1101</v>
      </c>
    </row>
    <row r="15" spans="1:7" ht="12.95" customHeight="1">
      <c r="A15" s="20" t="s">
        <v>2543</v>
      </c>
      <c r="B15" s="21" t="s">
        <v>2545</v>
      </c>
      <c r="C15" s="16" t="s">
        <v>2544</v>
      </c>
      <c r="D15" s="18" t="s">
        <v>15</v>
      </c>
      <c r="E15" s="22">
        <v>850000</v>
      </c>
      <c r="F15" s="23">
        <v>872.14</v>
      </c>
      <c r="G15" s="24">
        <v>0.1087</v>
      </c>
    </row>
    <row r="16" spans="1:7" ht="12.95" customHeight="1">
      <c r="A16" s="20" t="s">
        <v>870</v>
      </c>
      <c r="B16" s="21" t="s">
        <v>872</v>
      </c>
      <c r="C16" s="16" t="s">
        <v>871</v>
      </c>
      <c r="D16" s="18" t="s">
        <v>15</v>
      </c>
      <c r="E16" s="22">
        <v>850000</v>
      </c>
      <c r="F16" s="23">
        <v>871.99</v>
      </c>
      <c r="G16" s="24">
        <v>0.1086</v>
      </c>
    </row>
    <row r="17" spans="1:7" ht="12.95" customHeight="1">
      <c r="A17" s="20" t="s">
        <v>965</v>
      </c>
      <c r="B17" s="21" t="s">
        <v>967</v>
      </c>
      <c r="C17" s="16" t="s">
        <v>966</v>
      </c>
      <c r="D17" s="18" t="s">
        <v>15</v>
      </c>
      <c r="E17" s="22">
        <v>850000</v>
      </c>
      <c r="F17" s="23">
        <v>871.02</v>
      </c>
      <c r="G17" s="24">
        <v>0.1085</v>
      </c>
    </row>
    <row r="18" spans="1:7" ht="12.95" customHeight="1">
      <c r="A18" s="20" t="s">
        <v>2471</v>
      </c>
      <c r="B18" s="21" t="s">
        <v>2913</v>
      </c>
      <c r="C18" s="16" t="s">
        <v>2472</v>
      </c>
      <c r="D18" s="18" t="s">
        <v>15</v>
      </c>
      <c r="E18" s="22">
        <v>850000</v>
      </c>
      <c r="F18" s="23">
        <v>860.26</v>
      </c>
      <c r="G18" s="24">
        <v>0.1072</v>
      </c>
    </row>
    <row r="19" spans="1:7" ht="12.95" customHeight="1">
      <c r="A19" s="20" t="s">
        <v>634</v>
      </c>
      <c r="B19" s="21" t="s">
        <v>636</v>
      </c>
      <c r="C19" s="16" t="s">
        <v>635</v>
      </c>
      <c r="D19" s="18" t="s">
        <v>15</v>
      </c>
      <c r="E19" s="22">
        <v>800000</v>
      </c>
      <c r="F19" s="23">
        <v>821.67</v>
      </c>
      <c r="G19" s="24">
        <v>0.1024</v>
      </c>
    </row>
    <row r="20" spans="1:7" ht="12.95" customHeight="1">
      <c r="A20" s="20" t="s">
        <v>2592</v>
      </c>
      <c r="B20" s="21" t="s">
        <v>588</v>
      </c>
      <c r="C20" s="16" t="s">
        <v>2593</v>
      </c>
      <c r="D20" s="18" t="s">
        <v>15</v>
      </c>
      <c r="E20" s="22">
        <v>400000</v>
      </c>
      <c r="F20" s="23">
        <v>409.42</v>
      </c>
      <c r="G20" s="24">
        <v>5.0999999999999997E-2</v>
      </c>
    </row>
    <row r="21" spans="1:7" ht="12.95" customHeight="1">
      <c r="A21" s="20" t="s">
        <v>2706</v>
      </c>
      <c r="B21" s="21" t="s">
        <v>523</v>
      </c>
      <c r="C21" s="16" t="s">
        <v>2707</v>
      </c>
      <c r="D21" s="18" t="s">
        <v>322</v>
      </c>
      <c r="E21" s="22">
        <v>140000</v>
      </c>
      <c r="F21" s="23">
        <v>145.52000000000001</v>
      </c>
      <c r="G21" s="24">
        <v>1.8100000000000002E-2</v>
      </c>
    </row>
    <row r="22" spans="1:7" ht="12.95" customHeight="1">
      <c r="A22" s="9"/>
      <c r="B22" s="26" t="s">
        <v>19</v>
      </c>
      <c r="C22" s="25" t="s">
        <v>2</v>
      </c>
      <c r="D22" s="26" t="s">
        <v>2</v>
      </c>
      <c r="E22" s="26" t="s">
        <v>2</v>
      </c>
      <c r="F22" s="27">
        <v>7536.74</v>
      </c>
      <c r="G22" s="28">
        <v>0.93899999999999995</v>
      </c>
    </row>
    <row r="23" spans="1:7" ht="12.95" customHeight="1">
      <c r="A23" s="9"/>
      <c r="B23" s="17" t="s">
        <v>20</v>
      </c>
      <c r="C23" s="16" t="s">
        <v>2</v>
      </c>
      <c r="D23" s="29" t="s">
        <v>2</v>
      </c>
      <c r="E23" s="29" t="s">
        <v>2</v>
      </c>
      <c r="F23" s="30" t="s">
        <v>21</v>
      </c>
      <c r="G23" s="31" t="s">
        <v>21</v>
      </c>
    </row>
    <row r="24" spans="1:7" ht="12.95" customHeight="1">
      <c r="A24" s="9"/>
      <c r="B24" s="25" t="s">
        <v>19</v>
      </c>
      <c r="C24" s="32" t="s">
        <v>2</v>
      </c>
      <c r="D24" s="29" t="s">
        <v>2</v>
      </c>
      <c r="E24" s="29" t="s">
        <v>2</v>
      </c>
      <c r="F24" s="30" t="s">
        <v>21</v>
      </c>
      <c r="G24" s="31" t="s">
        <v>21</v>
      </c>
    </row>
    <row r="25" spans="1:7" ht="12.95" customHeight="1">
      <c r="A25" s="9"/>
      <c r="B25" s="34" t="s">
        <v>2837</v>
      </c>
      <c r="C25" s="33" t="s">
        <v>2</v>
      </c>
      <c r="D25" s="35" t="s">
        <v>2</v>
      </c>
      <c r="E25" s="35" t="s">
        <v>2</v>
      </c>
      <c r="F25" s="35" t="s">
        <v>2</v>
      </c>
      <c r="G25" s="36" t="s">
        <v>2</v>
      </c>
    </row>
    <row r="26" spans="1:7" ht="12.95" customHeight="1">
      <c r="A26" s="37"/>
      <c r="B26" s="39" t="s">
        <v>19</v>
      </c>
      <c r="C26" s="38" t="s">
        <v>2</v>
      </c>
      <c r="D26" s="39" t="s">
        <v>2</v>
      </c>
      <c r="E26" s="39" t="s">
        <v>2</v>
      </c>
      <c r="F26" s="40" t="s">
        <v>21</v>
      </c>
      <c r="G26" s="41" t="s">
        <v>21</v>
      </c>
    </row>
    <row r="27" spans="1:7" ht="12.95" customHeight="1">
      <c r="A27" s="9"/>
      <c r="B27" s="26" t="s">
        <v>22</v>
      </c>
      <c r="C27" s="32" t="s">
        <v>2</v>
      </c>
      <c r="D27" s="29" t="s">
        <v>2</v>
      </c>
      <c r="E27" s="42" t="s">
        <v>2</v>
      </c>
      <c r="F27" s="43">
        <v>7536.74</v>
      </c>
      <c r="G27" s="44">
        <v>0.93899999999999995</v>
      </c>
    </row>
    <row r="28" spans="1:7" ht="12.95" customHeight="1">
      <c r="A28" s="9"/>
      <c r="B28" s="17" t="s">
        <v>23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24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2436</v>
      </c>
      <c r="B30" s="21" t="s">
        <v>35</v>
      </c>
      <c r="C30" s="16" t="s">
        <v>2437</v>
      </c>
      <c r="D30" s="18" t="s">
        <v>28</v>
      </c>
      <c r="E30" s="22">
        <v>100000</v>
      </c>
      <c r="F30" s="23">
        <v>97.44</v>
      </c>
      <c r="G30" s="24">
        <v>1.21E-2</v>
      </c>
    </row>
    <row r="31" spans="1:7" ht="12.95" customHeight="1">
      <c r="A31" s="9"/>
      <c r="B31" s="17" t="s">
        <v>420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421</v>
      </c>
      <c r="C32" s="16" t="s">
        <v>2</v>
      </c>
      <c r="D32" s="18" t="s">
        <v>2</v>
      </c>
      <c r="E32" s="46" t="s">
        <v>2</v>
      </c>
      <c r="F32" s="23">
        <v>88.03</v>
      </c>
      <c r="G32" s="24">
        <v>1.0999999999999999E-2</v>
      </c>
    </row>
    <row r="33" spans="1:7" ht="12.95" customHeight="1">
      <c r="A33" s="9"/>
      <c r="B33" s="26" t="s">
        <v>22</v>
      </c>
      <c r="C33" s="32" t="s">
        <v>2</v>
      </c>
      <c r="D33" s="29" t="s">
        <v>2</v>
      </c>
      <c r="E33" s="42" t="s">
        <v>2</v>
      </c>
      <c r="F33" s="43">
        <v>185.47</v>
      </c>
      <c r="G33" s="44">
        <v>2.3099999999999999E-2</v>
      </c>
    </row>
    <row r="34" spans="1:7" ht="12.95" customHeight="1">
      <c r="A34" s="9"/>
      <c r="B34" s="26" t="s">
        <v>170</v>
      </c>
      <c r="C34" s="32" t="s">
        <v>2</v>
      </c>
      <c r="D34" s="29" t="s">
        <v>2</v>
      </c>
      <c r="E34" s="18" t="s">
        <v>2</v>
      </c>
      <c r="F34" s="43">
        <v>304.66000000000003</v>
      </c>
      <c r="G34" s="44">
        <v>3.7900000000000003E-2</v>
      </c>
    </row>
    <row r="35" spans="1:7" ht="12.95" customHeight="1" thickBot="1">
      <c r="A35" s="9"/>
      <c r="B35" s="48" t="s">
        <v>171</v>
      </c>
      <c r="C35" s="47" t="s">
        <v>2</v>
      </c>
      <c r="D35" s="49" t="s">
        <v>2</v>
      </c>
      <c r="E35" s="49" t="s">
        <v>2</v>
      </c>
      <c r="F35" s="50">
        <v>8026.8721102999998</v>
      </c>
      <c r="G35" s="51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  <row r="38" spans="1:7" ht="12.95" customHeight="1">
      <c r="A38" s="9"/>
      <c r="B38" s="52" t="s">
        <v>172</v>
      </c>
      <c r="C38" s="9"/>
      <c r="D38" s="9"/>
      <c r="E38" s="9"/>
      <c r="F38" s="9"/>
      <c r="G38" s="9"/>
    </row>
    <row r="39" spans="1:7" ht="12.95" customHeight="1">
      <c r="A39" s="9"/>
      <c r="B39" s="52" t="s">
        <v>2</v>
      </c>
      <c r="C39" s="9"/>
      <c r="D39" s="9"/>
      <c r="E39" s="9"/>
      <c r="F39" s="9"/>
      <c r="G39" s="9"/>
    </row>
    <row r="40" spans="1:7" ht="26.1" customHeight="1">
      <c r="A40" s="9"/>
      <c r="B40" s="62"/>
      <c r="C40" s="9"/>
      <c r="E40" s="9"/>
      <c r="F40" s="9"/>
      <c r="G40" s="9"/>
    </row>
    <row r="41" spans="1:7" ht="12.95" customHeight="1">
      <c r="A41" s="9"/>
      <c r="B41" s="52" t="s">
        <v>2</v>
      </c>
      <c r="C41" s="9"/>
      <c r="D41" s="9"/>
      <c r="E41" s="9"/>
      <c r="F41" s="9"/>
      <c r="G41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Fixed Term Plan - Series 131 (IDFC FTP S131)</v>
      </c>
      <c r="C4" s="79"/>
      <c r="D4" s="79"/>
      <c r="E4" s="79"/>
      <c r="F4" s="79"/>
      <c r="G4" s="79"/>
    </row>
    <row r="5" spans="1:7" s="8" customFormat="1" ht="15.95" customHeight="1">
      <c r="A5" s="63" t="s">
        <v>2829</v>
      </c>
      <c r="B5" s="64" t="s">
        <v>2883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2830</v>
      </c>
      <c r="B12" s="21" t="s">
        <v>549</v>
      </c>
      <c r="C12" s="16" t="s">
        <v>2831</v>
      </c>
      <c r="D12" s="18" t="s">
        <v>192</v>
      </c>
      <c r="E12" s="22">
        <v>2450000</v>
      </c>
      <c r="F12" s="23">
        <v>2521.91</v>
      </c>
      <c r="G12" s="24">
        <v>0.13170000000000001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2510</v>
      </c>
      <c r="B14" s="21" t="s">
        <v>2512</v>
      </c>
      <c r="C14" s="16" t="s">
        <v>2511</v>
      </c>
      <c r="D14" s="18" t="s">
        <v>15</v>
      </c>
      <c r="E14" s="22">
        <v>2100000</v>
      </c>
      <c r="F14" s="23">
        <v>2115.79</v>
      </c>
      <c r="G14" s="24">
        <v>0.1105</v>
      </c>
    </row>
    <row r="15" spans="1:7" ht="12.95" customHeight="1">
      <c r="A15" s="20" t="s">
        <v>2403</v>
      </c>
      <c r="B15" s="21" t="s">
        <v>2405</v>
      </c>
      <c r="C15" s="16" t="s">
        <v>2404</v>
      </c>
      <c r="D15" s="18" t="s">
        <v>15</v>
      </c>
      <c r="E15" s="22">
        <v>2100000</v>
      </c>
      <c r="F15" s="23">
        <v>2103.98</v>
      </c>
      <c r="G15" s="24">
        <v>0.1099</v>
      </c>
    </row>
    <row r="16" spans="1:7" ht="12.95" customHeight="1">
      <c r="A16" s="20" t="s">
        <v>2513</v>
      </c>
      <c r="B16" s="21" t="s">
        <v>2515</v>
      </c>
      <c r="C16" s="16" t="s">
        <v>2514</v>
      </c>
      <c r="D16" s="18" t="s">
        <v>15</v>
      </c>
      <c r="E16" s="22">
        <v>2000000</v>
      </c>
      <c r="F16" s="23">
        <v>2056.06</v>
      </c>
      <c r="G16" s="24">
        <v>0.1074</v>
      </c>
    </row>
    <row r="17" spans="1:7" ht="12.95" customHeight="1">
      <c r="A17" s="20" t="s">
        <v>2527</v>
      </c>
      <c r="B17" s="21" t="s">
        <v>2529</v>
      </c>
      <c r="C17" s="16" t="s">
        <v>2528</v>
      </c>
      <c r="D17" s="18" t="s">
        <v>15</v>
      </c>
      <c r="E17" s="22">
        <v>1950000</v>
      </c>
      <c r="F17" s="23">
        <v>2029.96</v>
      </c>
      <c r="G17" s="24">
        <v>0.106</v>
      </c>
    </row>
    <row r="18" spans="1:7" ht="12.95" customHeight="1">
      <c r="A18" s="20" t="s">
        <v>2742</v>
      </c>
      <c r="B18" s="21" t="s">
        <v>2744</v>
      </c>
      <c r="C18" s="16" t="s">
        <v>2743</v>
      </c>
      <c r="D18" s="18" t="s">
        <v>15</v>
      </c>
      <c r="E18" s="22">
        <v>1900000</v>
      </c>
      <c r="F18" s="23">
        <v>1990.96</v>
      </c>
      <c r="G18" s="24">
        <v>0.104</v>
      </c>
    </row>
    <row r="19" spans="1:7" ht="12.95" customHeight="1">
      <c r="A19" s="20" t="s">
        <v>634</v>
      </c>
      <c r="B19" s="21" t="s">
        <v>636</v>
      </c>
      <c r="C19" s="16" t="s">
        <v>635</v>
      </c>
      <c r="D19" s="18" t="s">
        <v>15</v>
      </c>
      <c r="E19" s="22">
        <v>1000000</v>
      </c>
      <c r="F19" s="23">
        <v>1027.0899999999999</v>
      </c>
      <c r="G19" s="24">
        <v>5.3600000000000002E-2</v>
      </c>
    </row>
    <row r="20" spans="1:7" ht="12.95" customHeight="1">
      <c r="A20" s="9"/>
      <c r="B20" s="17" t="s">
        <v>395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2832</v>
      </c>
      <c r="B21" s="21" t="s">
        <v>401</v>
      </c>
      <c r="C21" s="16" t="s">
        <v>2833</v>
      </c>
      <c r="D21" s="18" t="s">
        <v>15</v>
      </c>
      <c r="E21" s="22">
        <v>2580000</v>
      </c>
      <c r="F21" s="23">
        <v>2136.2399999999998</v>
      </c>
      <c r="G21" s="24">
        <v>0.1116</v>
      </c>
    </row>
    <row r="22" spans="1:7" ht="12.95" customHeight="1">
      <c r="A22" s="20" t="s">
        <v>2834</v>
      </c>
      <c r="B22" s="21" t="s">
        <v>656</v>
      </c>
      <c r="C22" s="16" t="s">
        <v>2835</v>
      </c>
      <c r="D22" s="18" t="s">
        <v>15</v>
      </c>
      <c r="E22" s="22">
        <v>2000000</v>
      </c>
      <c r="F22" s="23">
        <v>2097.09</v>
      </c>
      <c r="G22" s="24">
        <v>0.1095</v>
      </c>
    </row>
    <row r="23" spans="1:7" ht="12.95" customHeight="1">
      <c r="A23" s="9"/>
      <c r="B23" s="26" t="s">
        <v>19</v>
      </c>
      <c r="C23" s="25" t="s">
        <v>2</v>
      </c>
      <c r="D23" s="26" t="s">
        <v>2</v>
      </c>
      <c r="E23" s="26" t="s">
        <v>2</v>
      </c>
      <c r="F23" s="27">
        <v>18079.080000000002</v>
      </c>
      <c r="G23" s="28">
        <v>0.94420000000000004</v>
      </c>
    </row>
    <row r="24" spans="1:7" ht="12.95" customHeight="1">
      <c r="A24" s="9"/>
      <c r="B24" s="17" t="s">
        <v>20</v>
      </c>
      <c r="C24" s="16" t="s">
        <v>2</v>
      </c>
      <c r="D24" s="29" t="s">
        <v>2</v>
      </c>
      <c r="E24" s="29" t="s">
        <v>2</v>
      </c>
      <c r="F24" s="30" t="s">
        <v>21</v>
      </c>
      <c r="G24" s="31" t="s">
        <v>21</v>
      </c>
    </row>
    <row r="25" spans="1:7" ht="12.95" customHeight="1">
      <c r="A25" s="9"/>
      <c r="B25" s="25" t="s">
        <v>19</v>
      </c>
      <c r="C25" s="32" t="s">
        <v>2</v>
      </c>
      <c r="D25" s="29" t="s">
        <v>2</v>
      </c>
      <c r="E25" s="29" t="s">
        <v>2</v>
      </c>
      <c r="F25" s="30" t="s">
        <v>21</v>
      </c>
      <c r="G25" s="31" t="s">
        <v>21</v>
      </c>
    </row>
    <row r="26" spans="1:7" ht="12.95" customHeight="1">
      <c r="A26" s="9"/>
      <c r="B26" s="34" t="s">
        <v>2837</v>
      </c>
      <c r="C26" s="33" t="s">
        <v>2</v>
      </c>
      <c r="D26" s="35" t="s">
        <v>2</v>
      </c>
      <c r="E26" s="35" t="s">
        <v>2</v>
      </c>
      <c r="F26" s="35" t="s">
        <v>2</v>
      </c>
      <c r="G26" s="36" t="s">
        <v>2</v>
      </c>
    </row>
    <row r="27" spans="1:7" ht="12.95" customHeight="1">
      <c r="A27" s="37"/>
      <c r="B27" s="39" t="s">
        <v>19</v>
      </c>
      <c r="C27" s="38" t="s">
        <v>2</v>
      </c>
      <c r="D27" s="39" t="s">
        <v>2</v>
      </c>
      <c r="E27" s="39" t="s">
        <v>2</v>
      </c>
      <c r="F27" s="40" t="s">
        <v>21</v>
      </c>
      <c r="G27" s="41" t="s">
        <v>21</v>
      </c>
    </row>
    <row r="28" spans="1:7" ht="12.95" customHeight="1">
      <c r="A28" s="9"/>
      <c r="B28" s="26" t="s">
        <v>22</v>
      </c>
      <c r="C28" s="32" t="s">
        <v>2</v>
      </c>
      <c r="D28" s="29" t="s">
        <v>2</v>
      </c>
      <c r="E28" s="42" t="s">
        <v>2</v>
      </c>
      <c r="F28" s="43">
        <v>18079.080000000002</v>
      </c>
      <c r="G28" s="44">
        <v>0.94420000000000004</v>
      </c>
    </row>
    <row r="29" spans="1:7" ht="12.95" customHeight="1">
      <c r="A29" s="9"/>
      <c r="B29" s="17" t="s">
        <v>23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9"/>
      <c r="B30" s="17" t="s">
        <v>24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20" t="s">
        <v>2436</v>
      </c>
      <c r="B31" s="21" t="s">
        <v>35</v>
      </c>
      <c r="C31" s="16" t="s">
        <v>2437</v>
      </c>
      <c r="D31" s="18" t="s">
        <v>28</v>
      </c>
      <c r="E31" s="22">
        <v>500000</v>
      </c>
      <c r="F31" s="23">
        <v>487.18</v>
      </c>
      <c r="G31" s="24">
        <v>2.5399999999999999E-2</v>
      </c>
    </row>
    <row r="32" spans="1:7" ht="12.95" customHeight="1">
      <c r="A32" s="9"/>
      <c r="B32" s="17" t="s">
        <v>420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421</v>
      </c>
      <c r="C33" s="16" t="s">
        <v>2</v>
      </c>
      <c r="D33" s="18" t="s">
        <v>2</v>
      </c>
      <c r="E33" s="46" t="s">
        <v>2</v>
      </c>
      <c r="F33" s="23">
        <v>43.01</v>
      </c>
      <c r="G33" s="24">
        <v>2.2000000000000001E-3</v>
      </c>
    </row>
    <row r="34" spans="1:7" ht="12.95" customHeight="1">
      <c r="A34" s="9"/>
      <c r="B34" s="26" t="s">
        <v>22</v>
      </c>
      <c r="C34" s="32" t="s">
        <v>2</v>
      </c>
      <c r="D34" s="29" t="s">
        <v>2</v>
      </c>
      <c r="E34" s="42" t="s">
        <v>2</v>
      </c>
      <c r="F34" s="43">
        <v>530.19000000000005</v>
      </c>
      <c r="G34" s="44">
        <v>2.76E-2</v>
      </c>
    </row>
    <row r="35" spans="1:7" ht="12.95" customHeight="1">
      <c r="A35" s="9"/>
      <c r="B35" s="26" t="s">
        <v>170</v>
      </c>
      <c r="C35" s="32" t="s">
        <v>2</v>
      </c>
      <c r="D35" s="29" t="s">
        <v>2</v>
      </c>
      <c r="E35" s="18" t="s">
        <v>2</v>
      </c>
      <c r="F35" s="43">
        <v>540.9</v>
      </c>
      <c r="G35" s="44">
        <v>2.8199999999999999E-2</v>
      </c>
    </row>
    <row r="36" spans="1:7" ht="12.95" customHeight="1" thickBot="1">
      <c r="A36" s="9"/>
      <c r="B36" s="48" t="s">
        <v>171</v>
      </c>
      <c r="C36" s="47" t="s">
        <v>2</v>
      </c>
      <c r="D36" s="49" t="s">
        <v>2</v>
      </c>
      <c r="E36" s="49" t="s">
        <v>2</v>
      </c>
      <c r="F36" s="50">
        <v>19150.168870400001</v>
      </c>
      <c r="G36" s="51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2" t="s">
        <v>2</v>
      </c>
      <c r="C38" s="9"/>
      <c r="D38" s="9"/>
      <c r="E38" s="9"/>
      <c r="F38" s="9"/>
      <c r="G38" s="9"/>
    </row>
    <row r="39" spans="1:7" ht="12.95" customHeight="1">
      <c r="A39" s="9"/>
      <c r="B39" s="52" t="s">
        <v>172</v>
      </c>
      <c r="C39" s="9"/>
      <c r="D39" s="9"/>
      <c r="E39" s="9"/>
      <c r="F39" s="9"/>
      <c r="G39" s="9"/>
    </row>
    <row r="40" spans="1:7" ht="12.95" customHeight="1">
      <c r="A40" s="9"/>
      <c r="B40" s="52" t="s">
        <v>2</v>
      </c>
      <c r="C40" s="9"/>
      <c r="D40" s="9"/>
      <c r="E40" s="9"/>
      <c r="F40" s="9"/>
      <c r="G40" s="9"/>
    </row>
    <row r="41" spans="1:7" ht="26.1" customHeight="1">
      <c r="A41" s="9"/>
      <c r="B41" s="62"/>
      <c r="C41" s="9"/>
      <c r="E41" s="9"/>
      <c r="F41" s="9"/>
      <c r="G41" s="9"/>
    </row>
    <row r="42" spans="1:7" ht="12.95" customHeight="1">
      <c r="A42" s="9"/>
      <c r="B42" s="52" t="s">
        <v>2</v>
      </c>
      <c r="C42" s="9"/>
      <c r="D42" s="9"/>
      <c r="E42" s="9"/>
      <c r="F42" s="9"/>
      <c r="G42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Dynamic Bond Fund (DBF)</v>
      </c>
      <c r="C4" s="79"/>
      <c r="D4" s="79"/>
      <c r="E4" s="79"/>
      <c r="F4" s="79"/>
      <c r="G4" s="79"/>
    </row>
    <row r="5" spans="1:7" s="8" customFormat="1" ht="15.95" customHeight="1">
      <c r="A5" s="63" t="s">
        <v>657</v>
      </c>
      <c r="B5" s="64" t="s">
        <v>2841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658</v>
      </c>
      <c r="B12" s="21" t="s">
        <v>660</v>
      </c>
      <c r="C12" s="16" t="s">
        <v>659</v>
      </c>
      <c r="D12" s="18" t="s">
        <v>192</v>
      </c>
      <c r="E12" s="22">
        <v>92900000</v>
      </c>
      <c r="F12" s="23">
        <v>97620.25</v>
      </c>
      <c r="G12" s="24">
        <v>0.18659999999999999</v>
      </c>
    </row>
    <row r="13" spans="1:7" ht="12.95" customHeight="1">
      <c r="A13" s="20" t="s">
        <v>661</v>
      </c>
      <c r="B13" s="21" t="s">
        <v>663</v>
      </c>
      <c r="C13" s="16" t="s">
        <v>662</v>
      </c>
      <c r="D13" s="18" t="s">
        <v>192</v>
      </c>
      <c r="E13" s="22">
        <v>81700000</v>
      </c>
      <c r="F13" s="23">
        <v>86581.9</v>
      </c>
      <c r="G13" s="24">
        <v>0.16550000000000001</v>
      </c>
    </row>
    <row r="14" spans="1:7" ht="12.95" customHeight="1">
      <c r="A14" s="20" t="s">
        <v>470</v>
      </c>
      <c r="B14" s="21" t="s">
        <v>472</v>
      </c>
      <c r="C14" s="16" t="s">
        <v>471</v>
      </c>
      <c r="D14" s="18" t="s">
        <v>192</v>
      </c>
      <c r="E14" s="22">
        <v>73300000</v>
      </c>
      <c r="F14" s="23">
        <v>76556.210000000006</v>
      </c>
      <c r="G14" s="24">
        <v>0.14630000000000001</v>
      </c>
    </row>
    <row r="15" spans="1:7" ht="12.95" customHeight="1">
      <c r="A15" s="20" t="s">
        <v>664</v>
      </c>
      <c r="B15" s="21" t="s">
        <v>666</v>
      </c>
      <c r="C15" s="16" t="s">
        <v>665</v>
      </c>
      <c r="D15" s="18" t="s">
        <v>192</v>
      </c>
      <c r="E15" s="22">
        <v>50100000</v>
      </c>
      <c r="F15" s="23">
        <v>53708.65</v>
      </c>
      <c r="G15" s="24">
        <v>0.1027</v>
      </c>
    </row>
    <row r="16" spans="1:7" ht="12.95" customHeight="1">
      <c r="A16" s="20" t="s">
        <v>667</v>
      </c>
      <c r="B16" s="21" t="s">
        <v>669</v>
      </c>
      <c r="C16" s="16" t="s">
        <v>668</v>
      </c>
      <c r="D16" s="18" t="s">
        <v>192</v>
      </c>
      <c r="E16" s="22">
        <v>35300000</v>
      </c>
      <c r="F16" s="23">
        <v>36712.25</v>
      </c>
      <c r="G16" s="24">
        <v>7.0199999999999999E-2</v>
      </c>
    </row>
    <row r="17" spans="1:7" ht="12.95" customHeight="1">
      <c r="A17" s="20" t="s">
        <v>670</v>
      </c>
      <c r="B17" s="21" t="s">
        <v>672</v>
      </c>
      <c r="C17" s="16" t="s">
        <v>671</v>
      </c>
      <c r="D17" s="18" t="s">
        <v>192</v>
      </c>
      <c r="E17" s="22">
        <v>34700000</v>
      </c>
      <c r="F17" s="23">
        <v>36013.949999999997</v>
      </c>
      <c r="G17" s="24">
        <v>6.88E-2</v>
      </c>
    </row>
    <row r="18" spans="1:7" ht="12.95" customHeight="1">
      <c r="A18" s="20" t="s">
        <v>673</v>
      </c>
      <c r="B18" s="21" t="s">
        <v>675</v>
      </c>
      <c r="C18" s="16" t="s">
        <v>674</v>
      </c>
      <c r="D18" s="18" t="s">
        <v>192</v>
      </c>
      <c r="E18" s="22">
        <v>27600000</v>
      </c>
      <c r="F18" s="23">
        <v>29720.73</v>
      </c>
      <c r="G18" s="24">
        <v>5.6800000000000003E-2</v>
      </c>
    </row>
    <row r="19" spans="1:7" ht="12.95" customHeight="1">
      <c r="A19" s="20" t="s">
        <v>676</v>
      </c>
      <c r="B19" s="21" t="s">
        <v>549</v>
      </c>
      <c r="C19" s="16" t="s">
        <v>677</v>
      </c>
      <c r="D19" s="18" t="s">
        <v>192</v>
      </c>
      <c r="E19" s="22">
        <v>21500000</v>
      </c>
      <c r="F19" s="23">
        <v>22416.48</v>
      </c>
      <c r="G19" s="24">
        <v>4.2799999999999998E-2</v>
      </c>
    </row>
    <row r="20" spans="1:7" ht="12.95" customHeight="1">
      <c r="A20" s="20" t="s">
        <v>561</v>
      </c>
      <c r="B20" s="21" t="s">
        <v>191</v>
      </c>
      <c r="C20" s="16" t="s">
        <v>562</v>
      </c>
      <c r="D20" s="18" t="s">
        <v>192</v>
      </c>
      <c r="E20" s="22">
        <v>16588000</v>
      </c>
      <c r="F20" s="23">
        <v>17422.34</v>
      </c>
      <c r="G20" s="24">
        <v>3.3300000000000003E-2</v>
      </c>
    </row>
    <row r="21" spans="1:7" ht="12.95" customHeight="1">
      <c r="A21" s="20" t="s">
        <v>678</v>
      </c>
      <c r="B21" s="21" t="s">
        <v>680</v>
      </c>
      <c r="C21" s="16" t="s">
        <v>679</v>
      </c>
      <c r="D21" s="18" t="s">
        <v>192</v>
      </c>
      <c r="E21" s="22">
        <v>11700000</v>
      </c>
      <c r="F21" s="23">
        <v>12410.74</v>
      </c>
      <c r="G21" s="24">
        <v>2.3699999999999999E-2</v>
      </c>
    </row>
    <row r="22" spans="1:7" ht="12.95" customHeight="1">
      <c r="A22" s="20" t="s">
        <v>547</v>
      </c>
      <c r="B22" s="21" t="s">
        <v>549</v>
      </c>
      <c r="C22" s="16" t="s">
        <v>548</v>
      </c>
      <c r="D22" s="18" t="s">
        <v>192</v>
      </c>
      <c r="E22" s="22">
        <v>7450000</v>
      </c>
      <c r="F22" s="23">
        <v>7737.61</v>
      </c>
      <c r="G22" s="24">
        <v>1.4800000000000001E-2</v>
      </c>
    </row>
    <row r="23" spans="1:7" ht="12.95" customHeight="1">
      <c r="A23" s="20" t="s">
        <v>681</v>
      </c>
      <c r="B23" s="21" t="s">
        <v>549</v>
      </c>
      <c r="C23" s="16" t="s">
        <v>682</v>
      </c>
      <c r="D23" s="18" t="s">
        <v>192</v>
      </c>
      <c r="E23" s="22">
        <v>6500000</v>
      </c>
      <c r="F23" s="23">
        <v>6777.08</v>
      </c>
      <c r="G23" s="24">
        <v>1.2999999999999999E-2</v>
      </c>
    </row>
    <row r="24" spans="1:7" ht="12.95" customHeight="1">
      <c r="A24" s="20" t="s">
        <v>683</v>
      </c>
      <c r="B24" s="21" t="s">
        <v>685</v>
      </c>
      <c r="C24" s="16" t="s">
        <v>684</v>
      </c>
      <c r="D24" s="18" t="s">
        <v>192</v>
      </c>
      <c r="E24" s="22">
        <v>6400000</v>
      </c>
      <c r="F24" s="23">
        <v>6687.15</v>
      </c>
      <c r="G24" s="24">
        <v>1.2800000000000001E-2</v>
      </c>
    </row>
    <row r="25" spans="1:7" ht="12.95" customHeight="1">
      <c r="A25" s="20" t="s">
        <v>686</v>
      </c>
      <c r="B25" s="21" t="s">
        <v>688</v>
      </c>
      <c r="C25" s="16" t="s">
        <v>687</v>
      </c>
      <c r="D25" s="18" t="s">
        <v>192</v>
      </c>
      <c r="E25" s="22">
        <v>5124000</v>
      </c>
      <c r="F25" s="23">
        <v>5392.35</v>
      </c>
      <c r="G25" s="24">
        <v>1.03E-2</v>
      </c>
    </row>
    <row r="26" spans="1:7" ht="12.95" customHeight="1">
      <c r="A26" s="20" t="s">
        <v>689</v>
      </c>
      <c r="B26" s="21" t="s">
        <v>691</v>
      </c>
      <c r="C26" s="16" t="s">
        <v>690</v>
      </c>
      <c r="D26" s="18" t="s">
        <v>192</v>
      </c>
      <c r="E26" s="22">
        <v>4720000</v>
      </c>
      <c r="F26" s="23">
        <v>4797.95</v>
      </c>
      <c r="G26" s="24">
        <v>9.1999999999999998E-3</v>
      </c>
    </row>
    <row r="27" spans="1:7" ht="12.95" customHeight="1">
      <c r="A27" s="20" t="s">
        <v>203</v>
      </c>
      <c r="B27" s="21" t="s">
        <v>205</v>
      </c>
      <c r="C27" s="16" t="s">
        <v>204</v>
      </c>
      <c r="D27" s="18" t="s">
        <v>192</v>
      </c>
      <c r="E27" s="22">
        <v>4190000</v>
      </c>
      <c r="F27" s="23">
        <v>4267.1499999999996</v>
      </c>
      <c r="G27" s="24">
        <v>8.2000000000000007E-3</v>
      </c>
    </row>
    <row r="28" spans="1:7" ht="12.95" customHeight="1">
      <c r="A28" s="20" t="s">
        <v>692</v>
      </c>
      <c r="B28" s="21" t="s">
        <v>694</v>
      </c>
      <c r="C28" s="16" t="s">
        <v>693</v>
      </c>
      <c r="D28" s="18" t="s">
        <v>192</v>
      </c>
      <c r="E28" s="22">
        <v>2268000</v>
      </c>
      <c r="F28" s="23">
        <v>2393.38</v>
      </c>
      <c r="G28" s="24">
        <v>4.5999999999999999E-3</v>
      </c>
    </row>
    <row r="29" spans="1:7" ht="12.95" customHeight="1">
      <c r="A29" s="20" t="s">
        <v>193</v>
      </c>
      <c r="B29" s="21" t="s">
        <v>191</v>
      </c>
      <c r="C29" s="16" t="s">
        <v>194</v>
      </c>
      <c r="D29" s="18" t="s">
        <v>192</v>
      </c>
      <c r="E29" s="22">
        <v>2100000</v>
      </c>
      <c r="F29" s="23">
        <v>2194.9699999999998</v>
      </c>
      <c r="G29" s="24">
        <v>4.1999999999999997E-3</v>
      </c>
    </row>
    <row r="30" spans="1:7" ht="12.95" customHeight="1">
      <c r="A30" s="20" t="s">
        <v>695</v>
      </c>
      <c r="B30" s="21" t="s">
        <v>697</v>
      </c>
      <c r="C30" s="16" t="s">
        <v>696</v>
      </c>
      <c r="D30" s="18" t="s">
        <v>192</v>
      </c>
      <c r="E30" s="22">
        <v>1780000</v>
      </c>
      <c r="F30" s="23">
        <v>1812.69</v>
      </c>
      <c r="G30" s="24">
        <v>3.5000000000000001E-3</v>
      </c>
    </row>
    <row r="31" spans="1:7" ht="12.95" customHeight="1">
      <c r="A31" s="20" t="s">
        <v>698</v>
      </c>
      <c r="B31" s="21" t="s">
        <v>700</v>
      </c>
      <c r="C31" s="16" t="s">
        <v>699</v>
      </c>
      <c r="D31" s="18" t="s">
        <v>192</v>
      </c>
      <c r="E31" s="22">
        <v>1165000</v>
      </c>
      <c r="F31" s="23">
        <v>1223.3800000000001</v>
      </c>
      <c r="G31" s="24">
        <v>2.3E-3</v>
      </c>
    </row>
    <row r="32" spans="1:7" ht="12.95" customHeight="1">
      <c r="A32" s="20" t="s">
        <v>550</v>
      </c>
      <c r="B32" s="21" t="s">
        <v>552</v>
      </c>
      <c r="C32" s="16" t="s">
        <v>551</v>
      </c>
      <c r="D32" s="18" t="s">
        <v>192</v>
      </c>
      <c r="E32" s="22">
        <v>400000</v>
      </c>
      <c r="F32" s="23">
        <v>410.09</v>
      </c>
      <c r="G32" s="24">
        <v>8.0000000000000004E-4</v>
      </c>
    </row>
    <row r="33" spans="1:7" ht="12.95" customHeight="1">
      <c r="A33" s="20" t="s">
        <v>701</v>
      </c>
      <c r="B33" s="21" t="s">
        <v>703</v>
      </c>
      <c r="C33" s="16" t="s">
        <v>702</v>
      </c>
      <c r="D33" s="18" t="s">
        <v>192</v>
      </c>
      <c r="E33" s="22">
        <v>228200</v>
      </c>
      <c r="F33" s="23">
        <v>236.59</v>
      </c>
      <c r="G33" s="24">
        <v>5.0000000000000001E-4</v>
      </c>
    </row>
    <row r="34" spans="1:7" ht="12.95" customHeight="1">
      <c r="A34" s="20" t="s">
        <v>704</v>
      </c>
      <c r="B34" s="21" t="s">
        <v>706</v>
      </c>
      <c r="C34" s="16" t="s">
        <v>705</v>
      </c>
      <c r="D34" s="18" t="s">
        <v>192</v>
      </c>
      <c r="E34" s="22">
        <v>129600</v>
      </c>
      <c r="F34" s="23">
        <v>135</v>
      </c>
      <c r="G34" s="24">
        <v>2.9999999999999997E-4</v>
      </c>
    </row>
    <row r="35" spans="1:7" ht="12.95" customHeight="1">
      <c r="A35" s="20" t="s">
        <v>707</v>
      </c>
      <c r="B35" s="21" t="s">
        <v>709</v>
      </c>
      <c r="C35" s="16" t="s">
        <v>708</v>
      </c>
      <c r="D35" s="18" t="s">
        <v>192</v>
      </c>
      <c r="E35" s="22">
        <v>93800</v>
      </c>
      <c r="F35" s="23">
        <v>97.31</v>
      </c>
      <c r="G35" s="24">
        <v>2.0000000000000001E-4</v>
      </c>
    </row>
    <row r="36" spans="1:7" ht="12.95" customHeight="1">
      <c r="A36" s="9"/>
      <c r="B36" s="26" t="s">
        <v>19</v>
      </c>
      <c r="C36" s="25" t="s">
        <v>2</v>
      </c>
      <c r="D36" s="26" t="s">
        <v>2</v>
      </c>
      <c r="E36" s="26" t="s">
        <v>2</v>
      </c>
      <c r="F36" s="27">
        <v>513326.2</v>
      </c>
      <c r="G36" s="28">
        <v>0.98140000000000005</v>
      </c>
    </row>
    <row r="37" spans="1:7" ht="12.95" customHeight="1">
      <c r="A37" s="9"/>
      <c r="B37" s="17" t="s">
        <v>20</v>
      </c>
      <c r="C37" s="16" t="s">
        <v>2</v>
      </c>
      <c r="D37" s="29" t="s">
        <v>2</v>
      </c>
      <c r="E37" s="29" t="s">
        <v>2</v>
      </c>
      <c r="F37" s="30" t="s">
        <v>21</v>
      </c>
      <c r="G37" s="31" t="s">
        <v>21</v>
      </c>
    </row>
    <row r="38" spans="1:7" ht="12.95" customHeight="1">
      <c r="A38" s="9"/>
      <c r="B38" s="25" t="s">
        <v>19</v>
      </c>
      <c r="C38" s="32" t="s">
        <v>2</v>
      </c>
      <c r="D38" s="29" t="s">
        <v>2</v>
      </c>
      <c r="E38" s="29" t="s">
        <v>2</v>
      </c>
      <c r="F38" s="30" t="s">
        <v>21</v>
      </c>
      <c r="G38" s="31" t="s">
        <v>21</v>
      </c>
    </row>
    <row r="39" spans="1:7" ht="12.95" customHeight="1">
      <c r="A39" s="9"/>
      <c r="B39" s="34" t="s">
        <v>2837</v>
      </c>
      <c r="C39" s="33" t="s">
        <v>2</v>
      </c>
      <c r="D39" s="35" t="s">
        <v>2</v>
      </c>
      <c r="E39" s="35" t="s">
        <v>2</v>
      </c>
      <c r="F39" s="35" t="s">
        <v>2</v>
      </c>
      <c r="G39" s="36" t="s">
        <v>2</v>
      </c>
    </row>
    <row r="40" spans="1:7" ht="12.95" customHeight="1">
      <c r="A40" s="37"/>
      <c r="B40" s="39" t="s">
        <v>19</v>
      </c>
      <c r="C40" s="38" t="s">
        <v>2</v>
      </c>
      <c r="D40" s="39" t="s">
        <v>2</v>
      </c>
      <c r="E40" s="39" t="s">
        <v>2</v>
      </c>
      <c r="F40" s="40" t="s">
        <v>21</v>
      </c>
      <c r="G40" s="41" t="s">
        <v>21</v>
      </c>
    </row>
    <row r="41" spans="1:7" ht="12.95" customHeight="1">
      <c r="A41" s="9"/>
      <c r="B41" s="26" t="s">
        <v>22</v>
      </c>
      <c r="C41" s="32" t="s">
        <v>2</v>
      </c>
      <c r="D41" s="29" t="s">
        <v>2</v>
      </c>
      <c r="E41" s="42" t="s">
        <v>2</v>
      </c>
      <c r="F41" s="43">
        <v>513326.2</v>
      </c>
      <c r="G41" s="44">
        <v>0.98140000000000005</v>
      </c>
    </row>
    <row r="42" spans="1:7" ht="12.95" customHeight="1">
      <c r="A42" s="9"/>
      <c r="B42" s="17" t="s">
        <v>23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9"/>
      <c r="B43" s="17" t="s">
        <v>420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10" t="s">
        <v>2</v>
      </c>
      <c r="B44" s="21" t="s">
        <v>421</v>
      </c>
      <c r="C44" s="16" t="s">
        <v>2</v>
      </c>
      <c r="D44" s="18" t="s">
        <v>2</v>
      </c>
      <c r="E44" s="46" t="s">
        <v>2</v>
      </c>
      <c r="F44" s="23">
        <v>31369.75</v>
      </c>
      <c r="G44" s="24">
        <v>0.06</v>
      </c>
    </row>
    <row r="45" spans="1:7" ht="12.95" customHeight="1">
      <c r="A45" s="9"/>
      <c r="B45" s="26" t="s">
        <v>22</v>
      </c>
      <c r="C45" s="32" t="s">
        <v>2</v>
      </c>
      <c r="D45" s="29" t="s">
        <v>2</v>
      </c>
      <c r="E45" s="42" t="s">
        <v>2</v>
      </c>
      <c r="F45" s="43">
        <v>31369.75</v>
      </c>
      <c r="G45" s="44">
        <v>0.06</v>
      </c>
    </row>
    <row r="46" spans="1:7" ht="12.95" customHeight="1">
      <c r="A46" s="9"/>
      <c r="B46" s="17" t="s">
        <v>167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20" t="s">
        <v>168</v>
      </c>
      <c r="B47" s="21" t="s">
        <v>169</v>
      </c>
      <c r="C47" s="16" t="s">
        <v>2</v>
      </c>
      <c r="D47" s="18" t="s">
        <v>2</v>
      </c>
      <c r="E47" s="46" t="s">
        <v>2</v>
      </c>
      <c r="F47" s="23">
        <v>1100</v>
      </c>
      <c r="G47" s="24">
        <v>2.0999999999999999E-3</v>
      </c>
    </row>
    <row r="48" spans="1:7" ht="12.95" customHeight="1">
      <c r="A48" s="9"/>
      <c r="B48" s="26" t="s">
        <v>22</v>
      </c>
      <c r="C48" s="32" t="s">
        <v>2</v>
      </c>
      <c r="D48" s="29" t="s">
        <v>2</v>
      </c>
      <c r="E48" s="42" t="s">
        <v>2</v>
      </c>
      <c r="F48" s="43">
        <v>1100</v>
      </c>
      <c r="G48" s="44">
        <v>2.0999999999999999E-3</v>
      </c>
    </row>
    <row r="49" spans="1:7" ht="12.95" customHeight="1">
      <c r="A49" s="9"/>
      <c r="B49" s="26" t="s">
        <v>170</v>
      </c>
      <c r="C49" s="32" t="s">
        <v>2</v>
      </c>
      <c r="D49" s="29" t="s">
        <v>2</v>
      </c>
      <c r="E49" s="18" t="s">
        <v>2</v>
      </c>
      <c r="F49" s="43">
        <v>-22632.68</v>
      </c>
      <c r="G49" s="44">
        <v>-4.3499999999999997E-2</v>
      </c>
    </row>
    <row r="50" spans="1:7" ht="12.95" customHeight="1" thickBot="1">
      <c r="A50" s="9"/>
      <c r="B50" s="48" t="s">
        <v>171</v>
      </c>
      <c r="C50" s="47" t="s">
        <v>2</v>
      </c>
      <c r="D50" s="49" t="s">
        <v>2</v>
      </c>
      <c r="E50" s="49" t="s">
        <v>2</v>
      </c>
      <c r="F50" s="50">
        <v>523163.27490050002</v>
      </c>
      <c r="G50" s="51">
        <v>1</v>
      </c>
    </row>
    <row r="51" spans="1:7" ht="12.95" customHeight="1">
      <c r="A51" s="9"/>
      <c r="B51" s="10" t="s">
        <v>2</v>
      </c>
      <c r="C51" s="9"/>
      <c r="D51" s="9"/>
      <c r="E51" s="9"/>
      <c r="F51" s="9"/>
      <c r="G51" s="9"/>
    </row>
    <row r="52" spans="1:7" ht="12.95" customHeight="1">
      <c r="A52" s="9"/>
      <c r="B52" s="52" t="s">
        <v>2</v>
      </c>
      <c r="C52" s="9"/>
      <c r="D52" s="9"/>
      <c r="E52" s="9"/>
      <c r="F52" s="9"/>
      <c r="G52" s="9"/>
    </row>
    <row r="53" spans="1:7" ht="12.95" customHeight="1">
      <c r="A53" s="9"/>
      <c r="B53" s="52" t="s">
        <v>2</v>
      </c>
      <c r="C53" s="9"/>
      <c r="D53" s="9"/>
      <c r="E53" s="9"/>
      <c r="F53" s="9"/>
      <c r="G53" s="9"/>
    </row>
    <row r="54" spans="1:7" ht="26.1" customHeight="1">
      <c r="A54" s="9"/>
      <c r="B54" s="62"/>
      <c r="C54" s="9"/>
      <c r="E54" s="9"/>
      <c r="F54" s="9"/>
      <c r="G54" s="9"/>
    </row>
    <row r="55" spans="1:7" ht="12.95" customHeight="1">
      <c r="A55" s="9"/>
      <c r="B55" s="52" t="s">
        <v>2</v>
      </c>
      <c r="C55" s="9"/>
      <c r="D55" s="9"/>
      <c r="E55" s="9"/>
      <c r="F55" s="9"/>
      <c r="G55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Government Securities Fund - Investment Plan (Gilt_IP)</v>
      </c>
      <c r="C4" s="79"/>
      <c r="D4" s="79"/>
      <c r="E4" s="79"/>
      <c r="F4" s="79"/>
      <c r="G4" s="79"/>
    </row>
    <row r="5" spans="1:7" s="8" customFormat="1" ht="15.95" customHeight="1">
      <c r="A5" s="63" t="s">
        <v>710</v>
      </c>
      <c r="B5" s="64" t="s">
        <v>2842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658</v>
      </c>
      <c r="B12" s="21" t="s">
        <v>660</v>
      </c>
      <c r="C12" s="16" t="s">
        <v>659</v>
      </c>
      <c r="D12" s="18" t="s">
        <v>192</v>
      </c>
      <c r="E12" s="22">
        <v>21050000</v>
      </c>
      <c r="F12" s="23">
        <v>22119.55</v>
      </c>
      <c r="G12" s="24">
        <v>0.36299999999999999</v>
      </c>
    </row>
    <row r="13" spans="1:7" ht="12.95" customHeight="1">
      <c r="A13" s="20" t="s">
        <v>661</v>
      </c>
      <c r="B13" s="21" t="s">
        <v>663</v>
      </c>
      <c r="C13" s="16" t="s">
        <v>662</v>
      </c>
      <c r="D13" s="18" t="s">
        <v>192</v>
      </c>
      <c r="E13" s="22">
        <v>15870000</v>
      </c>
      <c r="F13" s="23">
        <v>16818.3</v>
      </c>
      <c r="G13" s="24">
        <v>0.27600000000000002</v>
      </c>
    </row>
    <row r="14" spans="1:7" ht="12.95" customHeight="1">
      <c r="A14" s="20" t="s">
        <v>670</v>
      </c>
      <c r="B14" s="21" t="s">
        <v>672</v>
      </c>
      <c r="C14" s="16" t="s">
        <v>671</v>
      </c>
      <c r="D14" s="18" t="s">
        <v>192</v>
      </c>
      <c r="E14" s="22">
        <v>10770000</v>
      </c>
      <c r="F14" s="23">
        <v>11177.82</v>
      </c>
      <c r="G14" s="24">
        <v>0.18340000000000001</v>
      </c>
    </row>
    <row r="15" spans="1:7" ht="12.95" customHeight="1">
      <c r="A15" s="20" t="s">
        <v>667</v>
      </c>
      <c r="B15" s="21" t="s">
        <v>669</v>
      </c>
      <c r="C15" s="16" t="s">
        <v>668</v>
      </c>
      <c r="D15" s="18" t="s">
        <v>192</v>
      </c>
      <c r="E15" s="22">
        <v>8340000</v>
      </c>
      <c r="F15" s="23">
        <v>8673.66</v>
      </c>
      <c r="G15" s="24">
        <v>0.14230000000000001</v>
      </c>
    </row>
    <row r="16" spans="1:7" ht="12.95" customHeight="1">
      <c r="A16" s="20" t="s">
        <v>673</v>
      </c>
      <c r="B16" s="21" t="s">
        <v>675</v>
      </c>
      <c r="C16" s="16" t="s">
        <v>674</v>
      </c>
      <c r="D16" s="18" t="s">
        <v>192</v>
      </c>
      <c r="E16" s="22">
        <v>760000</v>
      </c>
      <c r="F16" s="23">
        <v>818.4</v>
      </c>
      <c r="G16" s="24">
        <v>1.34E-2</v>
      </c>
    </row>
    <row r="17" spans="1:7" ht="12.95" customHeight="1">
      <c r="A17" s="20" t="s">
        <v>664</v>
      </c>
      <c r="B17" s="21" t="s">
        <v>666</v>
      </c>
      <c r="C17" s="16" t="s">
        <v>665</v>
      </c>
      <c r="D17" s="18" t="s">
        <v>192</v>
      </c>
      <c r="E17" s="22">
        <v>200000</v>
      </c>
      <c r="F17" s="23">
        <v>214.41</v>
      </c>
      <c r="G17" s="24">
        <v>3.5000000000000001E-3</v>
      </c>
    </row>
    <row r="18" spans="1:7" ht="12.95" customHeight="1">
      <c r="A18" s="20" t="s">
        <v>698</v>
      </c>
      <c r="B18" s="21" t="s">
        <v>700</v>
      </c>
      <c r="C18" s="16" t="s">
        <v>699</v>
      </c>
      <c r="D18" s="18" t="s">
        <v>192</v>
      </c>
      <c r="E18" s="22">
        <v>170000</v>
      </c>
      <c r="F18" s="23">
        <v>178.52</v>
      </c>
      <c r="G18" s="24">
        <v>2.8999999999999998E-3</v>
      </c>
    </row>
    <row r="19" spans="1:7" ht="12.95" customHeight="1">
      <c r="A19" s="20" t="s">
        <v>695</v>
      </c>
      <c r="B19" s="21" t="s">
        <v>697</v>
      </c>
      <c r="C19" s="16" t="s">
        <v>696</v>
      </c>
      <c r="D19" s="18" t="s">
        <v>192</v>
      </c>
      <c r="E19" s="22">
        <v>120000</v>
      </c>
      <c r="F19" s="23">
        <v>122.2</v>
      </c>
      <c r="G19" s="24">
        <v>2E-3</v>
      </c>
    </row>
    <row r="20" spans="1:7" ht="12.95" customHeight="1">
      <c r="A20" s="20" t="s">
        <v>547</v>
      </c>
      <c r="B20" s="21" t="s">
        <v>549</v>
      </c>
      <c r="C20" s="16" t="s">
        <v>548</v>
      </c>
      <c r="D20" s="18" t="s">
        <v>192</v>
      </c>
      <c r="E20" s="22">
        <v>10000</v>
      </c>
      <c r="F20" s="23">
        <v>10.39</v>
      </c>
      <c r="G20" s="24">
        <v>2.0000000000000001E-4</v>
      </c>
    </row>
    <row r="21" spans="1:7" ht="12.95" customHeight="1">
      <c r="A21" s="9"/>
      <c r="B21" s="26" t="s">
        <v>19</v>
      </c>
      <c r="C21" s="25" t="s">
        <v>2</v>
      </c>
      <c r="D21" s="26" t="s">
        <v>2</v>
      </c>
      <c r="E21" s="26" t="s">
        <v>2</v>
      </c>
      <c r="F21" s="27">
        <v>60133.25</v>
      </c>
      <c r="G21" s="28">
        <v>0.98670000000000002</v>
      </c>
    </row>
    <row r="22" spans="1:7" ht="12.95" customHeight="1">
      <c r="A22" s="9"/>
      <c r="B22" s="17" t="s">
        <v>20</v>
      </c>
      <c r="C22" s="16" t="s">
        <v>2</v>
      </c>
      <c r="D22" s="29" t="s">
        <v>2</v>
      </c>
      <c r="E22" s="29" t="s">
        <v>2</v>
      </c>
      <c r="F22" s="30" t="s">
        <v>21</v>
      </c>
      <c r="G22" s="31" t="s">
        <v>21</v>
      </c>
    </row>
    <row r="23" spans="1:7" ht="12.95" customHeight="1">
      <c r="A23" s="9"/>
      <c r="B23" s="25" t="s">
        <v>19</v>
      </c>
      <c r="C23" s="32" t="s">
        <v>2</v>
      </c>
      <c r="D23" s="29" t="s">
        <v>2</v>
      </c>
      <c r="E23" s="29" t="s">
        <v>2</v>
      </c>
      <c r="F23" s="30" t="s">
        <v>21</v>
      </c>
      <c r="G23" s="31" t="s">
        <v>21</v>
      </c>
    </row>
    <row r="24" spans="1:7" ht="12.95" customHeight="1">
      <c r="A24" s="9"/>
      <c r="B24" s="34" t="s">
        <v>2837</v>
      </c>
      <c r="C24" s="33" t="s">
        <v>2</v>
      </c>
      <c r="D24" s="35" t="s">
        <v>2</v>
      </c>
      <c r="E24" s="35" t="s">
        <v>2</v>
      </c>
      <c r="F24" s="35" t="s">
        <v>2</v>
      </c>
      <c r="G24" s="36" t="s">
        <v>2</v>
      </c>
    </row>
    <row r="25" spans="1:7" ht="12.95" customHeight="1">
      <c r="A25" s="37"/>
      <c r="B25" s="39" t="s">
        <v>19</v>
      </c>
      <c r="C25" s="38" t="s">
        <v>2</v>
      </c>
      <c r="D25" s="39" t="s">
        <v>2</v>
      </c>
      <c r="E25" s="39" t="s">
        <v>2</v>
      </c>
      <c r="F25" s="40" t="s">
        <v>21</v>
      </c>
      <c r="G25" s="41" t="s">
        <v>21</v>
      </c>
    </row>
    <row r="26" spans="1:7" ht="12.95" customHeight="1">
      <c r="A26" s="9"/>
      <c r="B26" s="26" t="s">
        <v>22</v>
      </c>
      <c r="C26" s="32" t="s">
        <v>2</v>
      </c>
      <c r="D26" s="29" t="s">
        <v>2</v>
      </c>
      <c r="E26" s="42" t="s">
        <v>2</v>
      </c>
      <c r="F26" s="43">
        <v>60133.25</v>
      </c>
      <c r="G26" s="44">
        <v>0.98670000000000002</v>
      </c>
    </row>
    <row r="27" spans="1:7" ht="12.95" customHeight="1">
      <c r="A27" s="9"/>
      <c r="B27" s="17" t="s">
        <v>23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9"/>
      <c r="B28" s="17" t="s">
        <v>420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421</v>
      </c>
      <c r="C29" s="16" t="s">
        <v>2</v>
      </c>
      <c r="D29" s="18" t="s">
        <v>2</v>
      </c>
      <c r="E29" s="46" t="s">
        <v>2</v>
      </c>
      <c r="F29" s="23">
        <v>100.03</v>
      </c>
      <c r="G29" s="24">
        <v>1.6000000000000001E-3</v>
      </c>
    </row>
    <row r="30" spans="1:7" ht="12.95" customHeight="1">
      <c r="A30" s="9"/>
      <c r="B30" s="26" t="s">
        <v>22</v>
      </c>
      <c r="C30" s="32" t="s">
        <v>2</v>
      </c>
      <c r="D30" s="29" t="s">
        <v>2</v>
      </c>
      <c r="E30" s="42" t="s">
        <v>2</v>
      </c>
      <c r="F30" s="43">
        <v>100.03</v>
      </c>
      <c r="G30" s="44">
        <v>1.6000000000000001E-3</v>
      </c>
    </row>
    <row r="31" spans="1:7" ht="12.95" customHeight="1">
      <c r="A31" s="9"/>
      <c r="B31" s="26" t="s">
        <v>170</v>
      </c>
      <c r="C31" s="32" t="s">
        <v>2</v>
      </c>
      <c r="D31" s="29" t="s">
        <v>2</v>
      </c>
      <c r="E31" s="18" t="s">
        <v>2</v>
      </c>
      <c r="F31" s="43">
        <v>709.23</v>
      </c>
      <c r="G31" s="44">
        <v>1.17E-2</v>
      </c>
    </row>
    <row r="32" spans="1:7" ht="12.95" customHeight="1" thickBot="1">
      <c r="A32" s="9"/>
      <c r="B32" s="48" t="s">
        <v>171</v>
      </c>
      <c r="C32" s="47" t="s">
        <v>2</v>
      </c>
      <c r="D32" s="49" t="s">
        <v>2</v>
      </c>
      <c r="E32" s="49" t="s">
        <v>2</v>
      </c>
      <c r="F32" s="50">
        <v>60942.508674700002</v>
      </c>
      <c r="G32" s="51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12.95" customHeight="1">
      <c r="A35" s="9"/>
      <c r="B35" s="52" t="s">
        <v>2</v>
      </c>
      <c r="C35" s="9"/>
      <c r="D35" s="9"/>
      <c r="E35" s="9"/>
      <c r="F35" s="9"/>
      <c r="G35" s="9"/>
    </row>
    <row r="36" spans="1:7" ht="26.1" customHeight="1">
      <c r="A36" s="9"/>
      <c r="B36" s="62"/>
      <c r="C36" s="9"/>
      <c r="E36" s="9"/>
      <c r="F36" s="9"/>
      <c r="G36" s="9"/>
    </row>
    <row r="37" spans="1:7" ht="12.95" customHeight="1">
      <c r="A37" s="9"/>
      <c r="B37" s="52" t="s">
        <v>2</v>
      </c>
      <c r="C37" s="9"/>
      <c r="D37" s="9"/>
      <c r="E37" s="9"/>
      <c r="F37" s="9"/>
      <c r="G37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Government Securities Fund - Provident Fund Plan (Gilt_PF)</v>
      </c>
      <c r="C4" s="79"/>
      <c r="D4" s="79"/>
      <c r="E4" s="79"/>
      <c r="F4" s="79"/>
      <c r="G4" s="79"/>
    </row>
    <row r="5" spans="1:7" s="8" customFormat="1" ht="15.95" customHeight="1">
      <c r="A5" s="63" t="s">
        <v>711</v>
      </c>
      <c r="B5" s="64" t="s">
        <v>2843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658</v>
      </c>
      <c r="B12" s="21" t="s">
        <v>660</v>
      </c>
      <c r="C12" s="16" t="s">
        <v>659</v>
      </c>
      <c r="D12" s="18" t="s">
        <v>192</v>
      </c>
      <c r="E12" s="22">
        <v>3650000</v>
      </c>
      <c r="F12" s="23">
        <v>3835.46</v>
      </c>
      <c r="G12" s="24">
        <v>0.35830000000000001</v>
      </c>
    </row>
    <row r="13" spans="1:7" ht="12.95" customHeight="1">
      <c r="A13" s="20" t="s">
        <v>661</v>
      </c>
      <c r="B13" s="21" t="s">
        <v>663</v>
      </c>
      <c r="C13" s="16" t="s">
        <v>662</v>
      </c>
      <c r="D13" s="18" t="s">
        <v>192</v>
      </c>
      <c r="E13" s="22">
        <v>2430000</v>
      </c>
      <c r="F13" s="23">
        <v>2575.1999999999998</v>
      </c>
      <c r="G13" s="24">
        <v>0.24049999999999999</v>
      </c>
    </row>
    <row r="14" spans="1:7" ht="12.95" customHeight="1">
      <c r="A14" s="20" t="s">
        <v>670</v>
      </c>
      <c r="B14" s="21" t="s">
        <v>672</v>
      </c>
      <c r="C14" s="16" t="s">
        <v>671</v>
      </c>
      <c r="D14" s="18" t="s">
        <v>192</v>
      </c>
      <c r="E14" s="22">
        <v>2030000</v>
      </c>
      <c r="F14" s="23">
        <v>2106.87</v>
      </c>
      <c r="G14" s="24">
        <v>0.1968</v>
      </c>
    </row>
    <row r="15" spans="1:7" ht="12.95" customHeight="1">
      <c r="A15" s="20" t="s">
        <v>667</v>
      </c>
      <c r="B15" s="21" t="s">
        <v>669</v>
      </c>
      <c r="C15" s="16" t="s">
        <v>668</v>
      </c>
      <c r="D15" s="18" t="s">
        <v>192</v>
      </c>
      <c r="E15" s="22">
        <v>1460000</v>
      </c>
      <c r="F15" s="23">
        <v>1518.41</v>
      </c>
      <c r="G15" s="24">
        <v>0.14180000000000001</v>
      </c>
    </row>
    <row r="16" spans="1:7" ht="12.95" customHeight="1">
      <c r="A16" s="20" t="s">
        <v>673</v>
      </c>
      <c r="B16" s="21" t="s">
        <v>675</v>
      </c>
      <c r="C16" s="16" t="s">
        <v>674</v>
      </c>
      <c r="D16" s="18" t="s">
        <v>192</v>
      </c>
      <c r="E16" s="22">
        <v>240000</v>
      </c>
      <c r="F16" s="23">
        <v>258.44</v>
      </c>
      <c r="G16" s="24">
        <v>2.41E-2</v>
      </c>
    </row>
    <row r="17" spans="1:7" ht="12.95" customHeight="1">
      <c r="A17" s="20" t="s">
        <v>547</v>
      </c>
      <c r="B17" s="21" t="s">
        <v>549</v>
      </c>
      <c r="C17" s="16" t="s">
        <v>548</v>
      </c>
      <c r="D17" s="18" t="s">
        <v>192</v>
      </c>
      <c r="E17" s="22">
        <v>40000</v>
      </c>
      <c r="F17" s="23">
        <v>41.54</v>
      </c>
      <c r="G17" s="24">
        <v>3.8999999999999998E-3</v>
      </c>
    </row>
    <row r="18" spans="1:7" ht="12.95" customHeight="1">
      <c r="A18" s="20" t="s">
        <v>698</v>
      </c>
      <c r="B18" s="21" t="s">
        <v>700</v>
      </c>
      <c r="C18" s="16" t="s">
        <v>699</v>
      </c>
      <c r="D18" s="18" t="s">
        <v>192</v>
      </c>
      <c r="E18" s="22">
        <v>30000</v>
      </c>
      <c r="F18" s="23">
        <v>31.5</v>
      </c>
      <c r="G18" s="24">
        <v>2.8999999999999998E-3</v>
      </c>
    </row>
    <row r="19" spans="1:7" ht="12.95" customHeight="1">
      <c r="A19" s="20" t="s">
        <v>695</v>
      </c>
      <c r="B19" s="21" t="s">
        <v>697</v>
      </c>
      <c r="C19" s="16" t="s">
        <v>696</v>
      </c>
      <c r="D19" s="18" t="s">
        <v>192</v>
      </c>
      <c r="E19" s="22">
        <v>30000</v>
      </c>
      <c r="F19" s="23">
        <v>30.55</v>
      </c>
      <c r="G19" s="24">
        <v>2.8999999999999998E-3</v>
      </c>
    </row>
    <row r="20" spans="1:7" ht="12.95" customHeight="1">
      <c r="A20" s="9"/>
      <c r="B20" s="26" t="s">
        <v>19</v>
      </c>
      <c r="C20" s="25" t="s">
        <v>2</v>
      </c>
      <c r="D20" s="26" t="s">
        <v>2</v>
      </c>
      <c r="E20" s="26" t="s">
        <v>2</v>
      </c>
      <c r="F20" s="27">
        <v>10397.969999999999</v>
      </c>
      <c r="G20" s="28">
        <v>0.97119999999999995</v>
      </c>
    </row>
    <row r="21" spans="1:7" ht="12.95" customHeight="1">
      <c r="A21" s="9"/>
      <c r="B21" s="17" t="s">
        <v>20</v>
      </c>
      <c r="C21" s="16" t="s">
        <v>2</v>
      </c>
      <c r="D21" s="29" t="s">
        <v>2</v>
      </c>
      <c r="E21" s="29" t="s">
        <v>2</v>
      </c>
      <c r="F21" s="30" t="s">
        <v>21</v>
      </c>
      <c r="G21" s="31" t="s">
        <v>21</v>
      </c>
    </row>
    <row r="22" spans="1:7" ht="12.95" customHeight="1">
      <c r="A22" s="9"/>
      <c r="B22" s="25" t="s">
        <v>19</v>
      </c>
      <c r="C22" s="32" t="s">
        <v>2</v>
      </c>
      <c r="D22" s="29" t="s">
        <v>2</v>
      </c>
      <c r="E22" s="29" t="s">
        <v>2</v>
      </c>
      <c r="F22" s="30" t="s">
        <v>21</v>
      </c>
      <c r="G22" s="31" t="s">
        <v>21</v>
      </c>
    </row>
    <row r="23" spans="1:7" ht="12.95" customHeight="1">
      <c r="A23" s="9"/>
      <c r="B23" s="34" t="s">
        <v>2837</v>
      </c>
      <c r="C23" s="33" t="s">
        <v>2</v>
      </c>
      <c r="D23" s="35" t="s">
        <v>2</v>
      </c>
      <c r="E23" s="35" t="s">
        <v>2</v>
      </c>
      <c r="F23" s="35" t="s">
        <v>2</v>
      </c>
      <c r="G23" s="36" t="s">
        <v>2</v>
      </c>
    </row>
    <row r="24" spans="1:7" ht="12.95" customHeight="1">
      <c r="A24" s="37"/>
      <c r="B24" s="39" t="s">
        <v>19</v>
      </c>
      <c r="C24" s="38" t="s">
        <v>2</v>
      </c>
      <c r="D24" s="39" t="s">
        <v>2</v>
      </c>
      <c r="E24" s="39" t="s">
        <v>2</v>
      </c>
      <c r="F24" s="40" t="s">
        <v>21</v>
      </c>
      <c r="G24" s="41" t="s">
        <v>21</v>
      </c>
    </row>
    <row r="25" spans="1:7" ht="12.95" customHeight="1">
      <c r="A25" s="9"/>
      <c r="B25" s="26" t="s">
        <v>22</v>
      </c>
      <c r="C25" s="32" t="s">
        <v>2</v>
      </c>
      <c r="D25" s="29" t="s">
        <v>2</v>
      </c>
      <c r="E25" s="42" t="s">
        <v>2</v>
      </c>
      <c r="F25" s="43">
        <v>10397.969999999999</v>
      </c>
      <c r="G25" s="44">
        <v>0.97119999999999995</v>
      </c>
    </row>
    <row r="26" spans="1:7" ht="12.95" customHeight="1">
      <c r="A26" s="9"/>
      <c r="B26" s="17" t="s">
        <v>23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420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10" t="s">
        <v>2</v>
      </c>
      <c r="B28" s="21" t="s">
        <v>421</v>
      </c>
      <c r="C28" s="16" t="s">
        <v>2</v>
      </c>
      <c r="D28" s="18" t="s">
        <v>2</v>
      </c>
      <c r="E28" s="46" t="s">
        <v>2</v>
      </c>
      <c r="F28" s="23">
        <v>70.02</v>
      </c>
      <c r="G28" s="24">
        <v>6.4999999999999997E-3</v>
      </c>
    </row>
    <row r="29" spans="1:7" ht="12.95" customHeight="1">
      <c r="A29" s="9"/>
      <c r="B29" s="26" t="s">
        <v>22</v>
      </c>
      <c r="C29" s="32" t="s">
        <v>2</v>
      </c>
      <c r="D29" s="29" t="s">
        <v>2</v>
      </c>
      <c r="E29" s="42" t="s">
        <v>2</v>
      </c>
      <c r="F29" s="43">
        <v>70.02</v>
      </c>
      <c r="G29" s="44">
        <v>6.4999999999999997E-3</v>
      </c>
    </row>
    <row r="30" spans="1:7" ht="12.95" customHeight="1">
      <c r="A30" s="9"/>
      <c r="B30" s="26" t="s">
        <v>170</v>
      </c>
      <c r="C30" s="32" t="s">
        <v>2</v>
      </c>
      <c r="D30" s="29" t="s">
        <v>2</v>
      </c>
      <c r="E30" s="18" t="s">
        <v>2</v>
      </c>
      <c r="F30" s="43">
        <v>237.99</v>
      </c>
      <c r="G30" s="44">
        <v>2.23E-2</v>
      </c>
    </row>
    <row r="31" spans="1:7" ht="12.95" customHeight="1" thickBot="1">
      <c r="A31" s="9"/>
      <c r="B31" s="48" t="s">
        <v>171</v>
      </c>
      <c r="C31" s="47" t="s">
        <v>2</v>
      </c>
      <c r="D31" s="49" t="s">
        <v>2</v>
      </c>
      <c r="E31" s="49" t="s">
        <v>2</v>
      </c>
      <c r="F31" s="50">
        <v>10705.976323299999</v>
      </c>
      <c r="G31" s="51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2" t="s">
        <v>2</v>
      </c>
      <c r="C33" s="9"/>
      <c r="D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  <row r="35" spans="1:7" ht="26.1" customHeight="1">
      <c r="A35" s="9"/>
      <c r="B35" s="62"/>
      <c r="C35" s="9"/>
      <c r="E35" s="9"/>
      <c r="F35" s="9"/>
      <c r="G35" s="9"/>
    </row>
    <row r="36" spans="1:7" ht="12.95" customHeight="1">
      <c r="A36" s="9"/>
      <c r="B36" s="52" t="s">
        <v>2</v>
      </c>
      <c r="C36" s="9"/>
      <c r="D36" s="9"/>
      <c r="E36" s="9"/>
      <c r="F36" s="9"/>
      <c r="G36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/>
  </sheetViews>
  <sheetFormatPr defaultRowHeight="12.75"/>
  <cols>
    <col min="1" max="1" width="8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Government Securities Fund - Short Term Plan (Gilt_ST)</v>
      </c>
      <c r="C4" s="79"/>
      <c r="D4" s="79"/>
      <c r="E4" s="79"/>
      <c r="F4" s="79"/>
      <c r="G4" s="79"/>
    </row>
    <row r="5" spans="1:7" s="8" customFormat="1" ht="15.95" customHeight="1">
      <c r="A5" s="63" t="s">
        <v>712</v>
      </c>
      <c r="B5" s="64" t="s">
        <v>2844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713</v>
      </c>
      <c r="B12" s="21" t="s">
        <v>715</v>
      </c>
      <c r="C12" s="16" t="s">
        <v>714</v>
      </c>
      <c r="D12" s="18" t="s">
        <v>192</v>
      </c>
      <c r="E12" s="22">
        <v>2000000</v>
      </c>
      <c r="F12" s="23">
        <v>2116.94</v>
      </c>
      <c r="G12" s="24">
        <v>0.19120000000000001</v>
      </c>
    </row>
    <row r="13" spans="1:7" ht="12.95" customHeight="1">
      <c r="A13" s="20" t="s">
        <v>203</v>
      </c>
      <c r="B13" s="21" t="s">
        <v>205</v>
      </c>
      <c r="C13" s="16" t="s">
        <v>204</v>
      </c>
      <c r="D13" s="18" t="s">
        <v>192</v>
      </c>
      <c r="E13" s="22">
        <v>1732200</v>
      </c>
      <c r="F13" s="23">
        <v>1764.09</v>
      </c>
      <c r="G13" s="24">
        <v>0.15939999999999999</v>
      </c>
    </row>
    <row r="14" spans="1:7" ht="12.95" customHeight="1">
      <c r="A14" s="20" t="s">
        <v>547</v>
      </c>
      <c r="B14" s="21" t="s">
        <v>549</v>
      </c>
      <c r="C14" s="16" t="s">
        <v>548</v>
      </c>
      <c r="D14" s="18" t="s">
        <v>192</v>
      </c>
      <c r="E14" s="22">
        <v>1500000</v>
      </c>
      <c r="F14" s="23">
        <v>1557.91</v>
      </c>
      <c r="G14" s="24">
        <v>0.14069999999999999</v>
      </c>
    </row>
    <row r="15" spans="1:7" ht="12.95" customHeight="1">
      <c r="A15" s="20" t="s">
        <v>716</v>
      </c>
      <c r="B15" s="21" t="s">
        <v>718</v>
      </c>
      <c r="C15" s="16" t="s">
        <v>717</v>
      </c>
      <c r="D15" s="18" t="s">
        <v>192</v>
      </c>
      <c r="E15" s="22">
        <v>500000</v>
      </c>
      <c r="F15" s="23">
        <v>533.57000000000005</v>
      </c>
      <c r="G15" s="24">
        <v>4.82E-2</v>
      </c>
    </row>
    <row r="16" spans="1:7" ht="12.95" customHeight="1">
      <c r="A16" s="20" t="s">
        <v>719</v>
      </c>
      <c r="B16" s="21" t="s">
        <v>567</v>
      </c>
      <c r="C16" s="16" t="s">
        <v>720</v>
      </c>
      <c r="D16" s="18" t="s">
        <v>192</v>
      </c>
      <c r="E16" s="22">
        <v>499000</v>
      </c>
      <c r="F16" s="23">
        <v>516.77</v>
      </c>
      <c r="G16" s="24">
        <v>4.6699999999999998E-2</v>
      </c>
    </row>
    <row r="17" spans="1:7" ht="12.95" customHeight="1">
      <c r="A17" s="20" t="s">
        <v>721</v>
      </c>
      <c r="B17" s="21" t="s">
        <v>723</v>
      </c>
      <c r="C17" s="16" t="s">
        <v>722</v>
      </c>
      <c r="D17" s="18" t="s">
        <v>192</v>
      </c>
      <c r="E17" s="22">
        <v>356400</v>
      </c>
      <c r="F17" s="23">
        <v>379.78</v>
      </c>
      <c r="G17" s="24">
        <v>3.4299999999999997E-2</v>
      </c>
    </row>
    <row r="18" spans="1:7" ht="12.95" customHeight="1">
      <c r="A18" s="9"/>
      <c r="B18" s="26" t="s">
        <v>19</v>
      </c>
      <c r="C18" s="25" t="s">
        <v>2</v>
      </c>
      <c r="D18" s="26" t="s">
        <v>2</v>
      </c>
      <c r="E18" s="26" t="s">
        <v>2</v>
      </c>
      <c r="F18" s="27">
        <v>6869.06</v>
      </c>
      <c r="G18" s="28">
        <v>0.62050000000000005</v>
      </c>
    </row>
    <row r="19" spans="1:7" ht="12.95" customHeight="1">
      <c r="A19" s="9"/>
      <c r="B19" s="17" t="s">
        <v>20</v>
      </c>
      <c r="C19" s="16" t="s">
        <v>2</v>
      </c>
      <c r="D19" s="29" t="s">
        <v>2</v>
      </c>
      <c r="E19" s="29" t="s">
        <v>2</v>
      </c>
      <c r="F19" s="30" t="s">
        <v>21</v>
      </c>
      <c r="G19" s="31" t="s">
        <v>21</v>
      </c>
    </row>
    <row r="20" spans="1:7" ht="12.95" customHeight="1">
      <c r="A20" s="9"/>
      <c r="B20" s="25" t="s">
        <v>19</v>
      </c>
      <c r="C20" s="32" t="s">
        <v>2</v>
      </c>
      <c r="D20" s="29" t="s">
        <v>2</v>
      </c>
      <c r="E20" s="29" t="s">
        <v>2</v>
      </c>
      <c r="F20" s="30" t="s">
        <v>21</v>
      </c>
      <c r="G20" s="31" t="s">
        <v>21</v>
      </c>
    </row>
    <row r="21" spans="1:7" ht="12.95" customHeight="1">
      <c r="A21" s="9"/>
      <c r="B21" s="34" t="s">
        <v>2837</v>
      </c>
      <c r="C21" s="33" t="s">
        <v>2</v>
      </c>
      <c r="D21" s="35" t="s">
        <v>2</v>
      </c>
      <c r="E21" s="35" t="s">
        <v>2</v>
      </c>
      <c r="F21" s="35" t="s">
        <v>2</v>
      </c>
      <c r="G21" s="36" t="s">
        <v>2</v>
      </c>
    </row>
    <row r="22" spans="1:7" ht="12.95" customHeight="1">
      <c r="A22" s="37"/>
      <c r="B22" s="39" t="s">
        <v>19</v>
      </c>
      <c r="C22" s="38" t="s">
        <v>2</v>
      </c>
      <c r="D22" s="39" t="s">
        <v>2</v>
      </c>
      <c r="E22" s="39" t="s">
        <v>2</v>
      </c>
      <c r="F22" s="40" t="s">
        <v>21</v>
      </c>
      <c r="G22" s="41" t="s">
        <v>21</v>
      </c>
    </row>
    <row r="23" spans="1:7" ht="12.95" customHeight="1">
      <c r="A23" s="9"/>
      <c r="B23" s="26" t="s">
        <v>22</v>
      </c>
      <c r="C23" s="32" t="s">
        <v>2</v>
      </c>
      <c r="D23" s="29" t="s">
        <v>2</v>
      </c>
      <c r="E23" s="42" t="s">
        <v>2</v>
      </c>
      <c r="F23" s="43">
        <v>6869.06</v>
      </c>
      <c r="G23" s="44">
        <v>0.62050000000000005</v>
      </c>
    </row>
    <row r="24" spans="1:7" ht="12.95" customHeight="1">
      <c r="A24" s="9"/>
      <c r="B24" s="17" t="s">
        <v>23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420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10" t="s">
        <v>2</v>
      </c>
      <c r="B26" s="21" t="s">
        <v>421</v>
      </c>
      <c r="C26" s="16" t="s">
        <v>2</v>
      </c>
      <c r="D26" s="18" t="s">
        <v>2</v>
      </c>
      <c r="E26" s="46" t="s">
        <v>2</v>
      </c>
      <c r="F26" s="23">
        <v>4091.24</v>
      </c>
      <c r="G26" s="24">
        <v>0.36959999999999998</v>
      </c>
    </row>
    <row r="27" spans="1:7" ht="12.95" customHeight="1">
      <c r="A27" s="9"/>
      <c r="B27" s="26" t="s">
        <v>22</v>
      </c>
      <c r="C27" s="32" t="s">
        <v>2</v>
      </c>
      <c r="D27" s="29" t="s">
        <v>2</v>
      </c>
      <c r="E27" s="42" t="s">
        <v>2</v>
      </c>
      <c r="F27" s="43">
        <v>4091.24</v>
      </c>
      <c r="G27" s="44">
        <v>0.36959999999999998</v>
      </c>
    </row>
    <row r="28" spans="1:7" ht="12.95" customHeight="1">
      <c r="A28" s="9"/>
      <c r="B28" s="26" t="s">
        <v>170</v>
      </c>
      <c r="C28" s="32" t="s">
        <v>2</v>
      </c>
      <c r="D28" s="29" t="s">
        <v>2</v>
      </c>
      <c r="E28" s="18" t="s">
        <v>2</v>
      </c>
      <c r="F28" s="43">
        <v>110.21</v>
      </c>
      <c r="G28" s="44">
        <v>9.9000000000000008E-3</v>
      </c>
    </row>
    <row r="29" spans="1:7" ht="12.95" customHeight="1" thickBot="1">
      <c r="A29" s="9"/>
      <c r="B29" s="48" t="s">
        <v>171</v>
      </c>
      <c r="C29" s="47" t="s">
        <v>2</v>
      </c>
      <c r="D29" s="49" t="s">
        <v>2</v>
      </c>
      <c r="E29" s="49" t="s">
        <v>2</v>
      </c>
      <c r="F29" s="50">
        <v>11070.505591700001</v>
      </c>
      <c r="G29" s="51">
        <v>1</v>
      </c>
    </row>
    <row r="30" spans="1:7" ht="12.95" customHeight="1">
      <c r="A30" s="9"/>
      <c r="B30" s="10" t="s">
        <v>2</v>
      </c>
      <c r="C30" s="9"/>
      <c r="D30" s="9"/>
      <c r="E30" s="9"/>
      <c r="F30" s="9"/>
      <c r="G30" s="9"/>
    </row>
    <row r="31" spans="1:7" ht="12.95" customHeight="1">
      <c r="A31" s="9"/>
      <c r="B31" s="52" t="s">
        <v>2</v>
      </c>
      <c r="C31" s="9"/>
      <c r="D31" s="9"/>
      <c r="E31" s="9"/>
      <c r="F31" s="9"/>
      <c r="G31" s="9"/>
    </row>
    <row r="32" spans="1:7" ht="12.95" customHeight="1">
      <c r="A32" s="9"/>
      <c r="B32" s="52" t="s">
        <v>2</v>
      </c>
      <c r="C32" s="9"/>
      <c r="D32" s="9"/>
      <c r="E32" s="9"/>
      <c r="F32" s="9"/>
      <c r="G32" s="9"/>
    </row>
    <row r="33" spans="1:7" ht="26.1" customHeight="1">
      <c r="A33" s="9"/>
      <c r="B33" s="62"/>
      <c r="C33" s="9"/>
      <c r="E33" s="9"/>
      <c r="F33" s="9"/>
      <c r="G33" s="9"/>
    </row>
    <row r="34" spans="1:7" ht="12.95" customHeight="1">
      <c r="A34" s="9"/>
      <c r="B34" s="52" t="s">
        <v>2</v>
      </c>
      <c r="C34" s="9"/>
      <c r="D34" s="9"/>
      <c r="E34" s="9"/>
      <c r="F34" s="9"/>
      <c r="G34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53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2" spans="1:7">
      <c r="B2" s="79" t="s">
        <v>2884</v>
      </c>
      <c r="C2" s="79"/>
      <c r="D2" s="79"/>
      <c r="E2" s="79"/>
      <c r="F2" s="79"/>
      <c r="G2" s="79"/>
    </row>
    <row r="4" spans="1:7">
      <c r="B4" s="79" t="str">
        <f>+B5</f>
        <v>IDFC Super Saver Income Fund - Investment Plan (SSIF -IP)</v>
      </c>
      <c r="C4" s="79"/>
      <c r="D4" s="79"/>
      <c r="E4" s="79"/>
      <c r="F4" s="79"/>
      <c r="G4" s="79"/>
    </row>
    <row r="5" spans="1:7" s="8" customFormat="1" ht="15.95" customHeight="1">
      <c r="A5" s="63" t="s">
        <v>724</v>
      </c>
      <c r="B5" s="64" t="s">
        <v>2845</v>
      </c>
      <c r="D5" s="63"/>
      <c r="E5" s="63"/>
      <c r="F5" s="63"/>
      <c r="G5" s="63"/>
    </row>
    <row r="6" spans="1:7" s="8" customFormat="1" ht="12.95" customHeight="1">
      <c r="A6" s="63"/>
      <c r="B6" s="64" t="s">
        <v>1</v>
      </c>
      <c r="D6" s="63"/>
      <c r="E6" s="63"/>
      <c r="F6" s="63"/>
      <c r="G6" s="63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188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658</v>
      </c>
      <c r="B12" s="21" t="s">
        <v>660</v>
      </c>
      <c r="C12" s="16" t="s">
        <v>659</v>
      </c>
      <c r="D12" s="18" t="s">
        <v>192</v>
      </c>
      <c r="E12" s="22">
        <v>30400000</v>
      </c>
      <c r="F12" s="23">
        <v>31944.62</v>
      </c>
      <c r="G12" s="24">
        <v>0.24429999999999999</v>
      </c>
    </row>
    <row r="13" spans="1:7" ht="12.95" customHeight="1">
      <c r="A13" s="20" t="s">
        <v>661</v>
      </c>
      <c r="B13" s="21" t="s">
        <v>663</v>
      </c>
      <c r="C13" s="16" t="s">
        <v>662</v>
      </c>
      <c r="D13" s="18" t="s">
        <v>192</v>
      </c>
      <c r="E13" s="22">
        <v>19500000</v>
      </c>
      <c r="F13" s="23">
        <v>20665.2</v>
      </c>
      <c r="G13" s="24">
        <v>0.158</v>
      </c>
    </row>
    <row r="14" spans="1:7" ht="12.95" customHeight="1">
      <c r="A14" s="20" t="s">
        <v>667</v>
      </c>
      <c r="B14" s="21" t="s">
        <v>669</v>
      </c>
      <c r="C14" s="16" t="s">
        <v>668</v>
      </c>
      <c r="D14" s="18" t="s">
        <v>192</v>
      </c>
      <c r="E14" s="22">
        <v>18900000</v>
      </c>
      <c r="F14" s="23">
        <v>19656.13</v>
      </c>
      <c r="G14" s="24">
        <v>0.15029999999999999</v>
      </c>
    </row>
    <row r="15" spans="1:7" ht="12.95" customHeight="1">
      <c r="A15" s="20" t="s">
        <v>664</v>
      </c>
      <c r="B15" s="21" t="s">
        <v>666</v>
      </c>
      <c r="C15" s="16" t="s">
        <v>665</v>
      </c>
      <c r="D15" s="18" t="s">
        <v>192</v>
      </c>
      <c r="E15" s="22">
        <v>10200000</v>
      </c>
      <c r="F15" s="23">
        <v>10934.7</v>
      </c>
      <c r="G15" s="24">
        <v>8.3599999999999994E-2</v>
      </c>
    </row>
    <row r="16" spans="1:7" ht="12.95" customHeight="1">
      <c r="A16" s="20" t="s">
        <v>676</v>
      </c>
      <c r="B16" s="21" t="s">
        <v>549</v>
      </c>
      <c r="C16" s="16" t="s">
        <v>677</v>
      </c>
      <c r="D16" s="18" t="s">
        <v>192</v>
      </c>
      <c r="E16" s="22">
        <v>6000000</v>
      </c>
      <c r="F16" s="23">
        <v>6255.76</v>
      </c>
      <c r="G16" s="24">
        <v>4.7800000000000002E-2</v>
      </c>
    </row>
    <row r="17" spans="1:7" ht="12.95" customHeight="1">
      <c r="A17" s="20" t="s">
        <v>670</v>
      </c>
      <c r="B17" s="21" t="s">
        <v>672</v>
      </c>
      <c r="C17" s="16" t="s">
        <v>671</v>
      </c>
      <c r="D17" s="18" t="s">
        <v>192</v>
      </c>
      <c r="E17" s="22">
        <v>5500000</v>
      </c>
      <c r="F17" s="23">
        <v>5708.26</v>
      </c>
      <c r="G17" s="24">
        <v>4.36E-2</v>
      </c>
    </row>
    <row r="18" spans="1:7" ht="12.95" customHeight="1">
      <c r="A18" s="20" t="s">
        <v>561</v>
      </c>
      <c r="B18" s="21" t="s">
        <v>191</v>
      </c>
      <c r="C18" s="16" t="s">
        <v>562</v>
      </c>
      <c r="D18" s="18" t="s">
        <v>192</v>
      </c>
      <c r="E18" s="22">
        <v>4600000</v>
      </c>
      <c r="F18" s="23">
        <v>4831.37</v>
      </c>
      <c r="G18" s="24">
        <v>3.6900000000000002E-2</v>
      </c>
    </row>
    <row r="19" spans="1:7" ht="12.95" customHeight="1">
      <c r="A19" s="20" t="s">
        <v>673</v>
      </c>
      <c r="B19" s="21" t="s">
        <v>675</v>
      </c>
      <c r="C19" s="16" t="s">
        <v>674</v>
      </c>
      <c r="D19" s="18" t="s">
        <v>192</v>
      </c>
      <c r="E19" s="22">
        <v>3900000</v>
      </c>
      <c r="F19" s="23">
        <v>4199.67</v>
      </c>
      <c r="G19" s="24">
        <v>3.2099999999999997E-2</v>
      </c>
    </row>
    <row r="20" spans="1:7" ht="12.95" customHeight="1">
      <c r="A20" s="20" t="s">
        <v>193</v>
      </c>
      <c r="B20" s="21" t="s">
        <v>191</v>
      </c>
      <c r="C20" s="16" t="s">
        <v>194</v>
      </c>
      <c r="D20" s="18" t="s">
        <v>192</v>
      </c>
      <c r="E20" s="22">
        <v>3890000</v>
      </c>
      <c r="F20" s="23">
        <v>4065.93</v>
      </c>
      <c r="G20" s="24">
        <v>3.1099999999999999E-2</v>
      </c>
    </row>
    <row r="21" spans="1:7" ht="12.95" customHeight="1">
      <c r="A21" s="20" t="s">
        <v>678</v>
      </c>
      <c r="B21" s="21" t="s">
        <v>680</v>
      </c>
      <c r="C21" s="16" t="s">
        <v>679</v>
      </c>
      <c r="D21" s="18" t="s">
        <v>192</v>
      </c>
      <c r="E21" s="22">
        <v>3300000</v>
      </c>
      <c r="F21" s="23">
        <v>3500.47</v>
      </c>
      <c r="G21" s="24">
        <v>2.6800000000000001E-2</v>
      </c>
    </row>
    <row r="22" spans="1:7" ht="12.95" customHeight="1">
      <c r="A22" s="20" t="s">
        <v>547</v>
      </c>
      <c r="B22" s="21" t="s">
        <v>549</v>
      </c>
      <c r="C22" s="16" t="s">
        <v>548</v>
      </c>
      <c r="D22" s="18" t="s">
        <v>192</v>
      </c>
      <c r="E22" s="22">
        <v>2500000</v>
      </c>
      <c r="F22" s="23">
        <v>2596.52</v>
      </c>
      <c r="G22" s="24">
        <v>1.9900000000000001E-2</v>
      </c>
    </row>
    <row r="23" spans="1:7" ht="12.95" customHeight="1">
      <c r="A23" s="20" t="s">
        <v>470</v>
      </c>
      <c r="B23" s="21" t="s">
        <v>472</v>
      </c>
      <c r="C23" s="16" t="s">
        <v>471</v>
      </c>
      <c r="D23" s="18" t="s">
        <v>192</v>
      </c>
      <c r="E23" s="22">
        <v>2200000</v>
      </c>
      <c r="F23" s="23">
        <v>2297.73</v>
      </c>
      <c r="G23" s="24">
        <v>1.7600000000000001E-2</v>
      </c>
    </row>
    <row r="24" spans="1:7" ht="12.95" customHeight="1">
      <c r="A24" s="20" t="s">
        <v>681</v>
      </c>
      <c r="B24" s="21" t="s">
        <v>549</v>
      </c>
      <c r="C24" s="16" t="s">
        <v>682</v>
      </c>
      <c r="D24" s="18" t="s">
        <v>192</v>
      </c>
      <c r="E24" s="22">
        <v>2000000</v>
      </c>
      <c r="F24" s="23">
        <v>2085.25</v>
      </c>
      <c r="G24" s="24">
        <v>1.5900000000000001E-2</v>
      </c>
    </row>
    <row r="25" spans="1:7" ht="12.95" customHeight="1">
      <c r="A25" s="20" t="s">
        <v>683</v>
      </c>
      <c r="B25" s="21" t="s">
        <v>685</v>
      </c>
      <c r="C25" s="16" t="s">
        <v>684</v>
      </c>
      <c r="D25" s="18" t="s">
        <v>192</v>
      </c>
      <c r="E25" s="22">
        <v>1800000</v>
      </c>
      <c r="F25" s="23">
        <v>1880.76</v>
      </c>
      <c r="G25" s="24">
        <v>1.44E-2</v>
      </c>
    </row>
    <row r="26" spans="1:7" ht="12.95" customHeight="1">
      <c r="A26" s="20" t="s">
        <v>686</v>
      </c>
      <c r="B26" s="21" t="s">
        <v>688</v>
      </c>
      <c r="C26" s="16" t="s">
        <v>687</v>
      </c>
      <c r="D26" s="18" t="s">
        <v>192</v>
      </c>
      <c r="E26" s="22">
        <v>1500000</v>
      </c>
      <c r="F26" s="23">
        <v>1578.56</v>
      </c>
      <c r="G26" s="24">
        <v>1.21E-2</v>
      </c>
    </row>
    <row r="27" spans="1:7" ht="12.95" customHeight="1">
      <c r="A27" s="20" t="s">
        <v>689</v>
      </c>
      <c r="B27" s="21" t="s">
        <v>691</v>
      </c>
      <c r="C27" s="16" t="s">
        <v>690</v>
      </c>
      <c r="D27" s="18" t="s">
        <v>192</v>
      </c>
      <c r="E27" s="22">
        <v>1480000</v>
      </c>
      <c r="F27" s="23">
        <v>1504.44</v>
      </c>
      <c r="G27" s="24">
        <v>1.15E-2</v>
      </c>
    </row>
    <row r="28" spans="1:7" ht="12.95" customHeight="1">
      <c r="A28" s="20" t="s">
        <v>203</v>
      </c>
      <c r="B28" s="21" t="s">
        <v>205</v>
      </c>
      <c r="C28" s="16" t="s">
        <v>204</v>
      </c>
      <c r="D28" s="18" t="s">
        <v>192</v>
      </c>
      <c r="E28" s="22">
        <v>1290000</v>
      </c>
      <c r="F28" s="23">
        <v>1313.75</v>
      </c>
      <c r="G28" s="24">
        <v>0.01</v>
      </c>
    </row>
    <row r="29" spans="1:7" ht="12.95" customHeight="1">
      <c r="A29" s="20" t="s">
        <v>725</v>
      </c>
      <c r="B29" s="21" t="s">
        <v>675</v>
      </c>
      <c r="C29" s="16" t="s">
        <v>726</v>
      </c>
      <c r="D29" s="18" t="s">
        <v>192</v>
      </c>
      <c r="E29" s="22">
        <v>1000000</v>
      </c>
      <c r="F29" s="23">
        <v>1094.74</v>
      </c>
      <c r="G29" s="24">
        <v>8.3999999999999995E-3</v>
      </c>
    </row>
    <row r="30" spans="1:7" ht="12.95" customHeight="1">
      <c r="A30" s="20" t="s">
        <v>692</v>
      </c>
      <c r="B30" s="21" t="s">
        <v>694</v>
      </c>
      <c r="C30" s="16" t="s">
        <v>693</v>
      </c>
      <c r="D30" s="18" t="s">
        <v>192</v>
      </c>
      <c r="E30" s="22">
        <v>600000</v>
      </c>
      <c r="F30" s="23">
        <v>633.16999999999996</v>
      </c>
      <c r="G30" s="24">
        <v>4.7999999999999996E-3</v>
      </c>
    </row>
    <row r="31" spans="1:7" ht="12.95" customHeight="1">
      <c r="A31" s="20" t="s">
        <v>695</v>
      </c>
      <c r="B31" s="21" t="s">
        <v>697</v>
      </c>
      <c r="C31" s="16" t="s">
        <v>696</v>
      </c>
      <c r="D31" s="18" t="s">
        <v>192</v>
      </c>
      <c r="E31" s="22">
        <v>520000</v>
      </c>
      <c r="F31" s="23">
        <v>529.54999999999995</v>
      </c>
      <c r="G31" s="24">
        <v>4.0000000000000001E-3</v>
      </c>
    </row>
    <row r="32" spans="1:7" ht="12.95" customHeight="1">
      <c r="A32" s="20" t="s">
        <v>698</v>
      </c>
      <c r="B32" s="21" t="s">
        <v>700</v>
      </c>
      <c r="C32" s="16" t="s">
        <v>699</v>
      </c>
      <c r="D32" s="18" t="s">
        <v>192</v>
      </c>
      <c r="E32" s="22">
        <v>300000</v>
      </c>
      <c r="F32" s="23">
        <v>315.02999999999997</v>
      </c>
      <c r="G32" s="24">
        <v>2.3999999999999998E-3</v>
      </c>
    </row>
    <row r="33" spans="1:7" ht="12.95" customHeight="1">
      <c r="A33" s="20" t="s">
        <v>550</v>
      </c>
      <c r="B33" s="21" t="s">
        <v>552</v>
      </c>
      <c r="C33" s="16" t="s">
        <v>551</v>
      </c>
      <c r="D33" s="18" t="s">
        <v>192</v>
      </c>
      <c r="E33" s="22">
        <v>100000</v>
      </c>
      <c r="F33" s="23">
        <v>102.52</v>
      </c>
      <c r="G33" s="24">
        <v>8.0000000000000004E-4</v>
      </c>
    </row>
    <row r="34" spans="1:7" ht="12.95" customHeight="1">
      <c r="A34" s="9"/>
      <c r="B34" s="26" t="s">
        <v>19</v>
      </c>
      <c r="C34" s="25" t="s">
        <v>2</v>
      </c>
      <c r="D34" s="26" t="s">
        <v>2</v>
      </c>
      <c r="E34" s="26" t="s">
        <v>2</v>
      </c>
      <c r="F34" s="27">
        <v>127694.13</v>
      </c>
      <c r="G34" s="28">
        <v>0.97629999999999995</v>
      </c>
    </row>
    <row r="35" spans="1:7" ht="12.95" customHeight="1">
      <c r="A35" s="9"/>
      <c r="B35" s="17" t="s">
        <v>20</v>
      </c>
      <c r="C35" s="16" t="s">
        <v>2</v>
      </c>
      <c r="D35" s="29" t="s">
        <v>2</v>
      </c>
      <c r="E35" s="29" t="s">
        <v>2</v>
      </c>
      <c r="F35" s="30" t="s">
        <v>21</v>
      </c>
      <c r="G35" s="31" t="s">
        <v>21</v>
      </c>
    </row>
    <row r="36" spans="1:7" ht="12.95" customHeight="1">
      <c r="A36" s="9"/>
      <c r="B36" s="25" t="s">
        <v>19</v>
      </c>
      <c r="C36" s="32" t="s">
        <v>2</v>
      </c>
      <c r="D36" s="29" t="s">
        <v>2</v>
      </c>
      <c r="E36" s="29" t="s">
        <v>2</v>
      </c>
      <c r="F36" s="30" t="s">
        <v>21</v>
      </c>
      <c r="G36" s="31" t="s">
        <v>21</v>
      </c>
    </row>
    <row r="37" spans="1:7" ht="12.95" customHeight="1">
      <c r="A37" s="9"/>
      <c r="B37" s="34" t="s">
        <v>2837</v>
      </c>
      <c r="C37" s="33" t="s">
        <v>2</v>
      </c>
      <c r="D37" s="35" t="s">
        <v>2</v>
      </c>
      <c r="E37" s="35" t="s">
        <v>2</v>
      </c>
      <c r="F37" s="35" t="s">
        <v>2</v>
      </c>
      <c r="G37" s="36" t="s">
        <v>2</v>
      </c>
    </row>
    <row r="38" spans="1:7" ht="12.95" customHeight="1">
      <c r="A38" s="37"/>
      <c r="B38" s="39" t="s">
        <v>19</v>
      </c>
      <c r="C38" s="38" t="s">
        <v>2</v>
      </c>
      <c r="D38" s="39" t="s">
        <v>2</v>
      </c>
      <c r="E38" s="39" t="s">
        <v>2</v>
      </c>
      <c r="F38" s="40" t="s">
        <v>21</v>
      </c>
      <c r="G38" s="41" t="s">
        <v>21</v>
      </c>
    </row>
    <row r="39" spans="1:7" ht="12.95" customHeight="1">
      <c r="A39" s="9"/>
      <c r="B39" s="26" t="s">
        <v>22</v>
      </c>
      <c r="C39" s="32" t="s">
        <v>2</v>
      </c>
      <c r="D39" s="29" t="s">
        <v>2</v>
      </c>
      <c r="E39" s="42" t="s">
        <v>2</v>
      </c>
      <c r="F39" s="43">
        <v>127694.13</v>
      </c>
      <c r="G39" s="44">
        <v>0.97629999999999995</v>
      </c>
    </row>
    <row r="40" spans="1:7" ht="12.95" customHeight="1">
      <c r="A40" s="9"/>
      <c r="B40" s="17" t="s">
        <v>23</v>
      </c>
      <c r="C40" s="16" t="s">
        <v>2</v>
      </c>
      <c r="D40" s="18" t="s">
        <v>2</v>
      </c>
      <c r="E40" s="18" t="s">
        <v>2</v>
      </c>
      <c r="F40" s="18" t="s">
        <v>2</v>
      </c>
      <c r="G40" s="19" t="s">
        <v>2</v>
      </c>
    </row>
    <row r="41" spans="1:7" ht="12.95" customHeight="1">
      <c r="A41" s="9"/>
      <c r="B41" s="17" t="s">
        <v>420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10" t="s">
        <v>2</v>
      </c>
      <c r="B42" s="21" t="s">
        <v>421</v>
      </c>
      <c r="C42" s="16" t="s">
        <v>2</v>
      </c>
      <c r="D42" s="18" t="s">
        <v>2</v>
      </c>
      <c r="E42" s="46" t="s">
        <v>2</v>
      </c>
      <c r="F42" s="23">
        <v>870.26</v>
      </c>
      <c r="G42" s="24">
        <v>6.7000000000000002E-3</v>
      </c>
    </row>
    <row r="43" spans="1:7" ht="12.95" customHeight="1">
      <c r="A43" s="9"/>
      <c r="B43" s="26" t="s">
        <v>22</v>
      </c>
      <c r="C43" s="32" t="s">
        <v>2</v>
      </c>
      <c r="D43" s="29" t="s">
        <v>2</v>
      </c>
      <c r="E43" s="42" t="s">
        <v>2</v>
      </c>
      <c r="F43" s="43">
        <v>870.26</v>
      </c>
      <c r="G43" s="44">
        <v>6.7000000000000002E-3</v>
      </c>
    </row>
    <row r="44" spans="1:7" ht="12.95" customHeight="1">
      <c r="A44" s="9"/>
      <c r="B44" s="17" t="s">
        <v>167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20" t="s">
        <v>168</v>
      </c>
      <c r="B45" s="21" t="s">
        <v>169</v>
      </c>
      <c r="C45" s="16" t="s">
        <v>2</v>
      </c>
      <c r="D45" s="18" t="s">
        <v>2</v>
      </c>
      <c r="E45" s="46" t="s">
        <v>2</v>
      </c>
      <c r="F45" s="23">
        <v>300</v>
      </c>
      <c r="G45" s="24">
        <v>2.3E-3</v>
      </c>
    </row>
    <row r="46" spans="1:7" ht="12.95" customHeight="1">
      <c r="A46" s="9"/>
      <c r="B46" s="26" t="s">
        <v>22</v>
      </c>
      <c r="C46" s="32" t="s">
        <v>2</v>
      </c>
      <c r="D46" s="29" t="s">
        <v>2</v>
      </c>
      <c r="E46" s="42" t="s">
        <v>2</v>
      </c>
      <c r="F46" s="43">
        <v>300</v>
      </c>
      <c r="G46" s="44">
        <v>2.3E-3</v>
      </c>
    </row>
    <row r="47" spans="1:7" ht="12.95" customHeight="1">
      <c r="A47" s="9"/>
      <c r="B47" s="26" t="s">
        <v>170</v>
      </c>
      <c r="C47" s="32" t="s">
        <v>2</v>
      </c>
      <c r="D47" s="29" t="s">
        <v>2</v>
      </c>
      <c r="E47" s="18" t="s">
        <v>2</v>
      </c>
      <c r="F47" s="43">
        <v>1921.9</v>
      </c>
      <c r="G47" s="44">
        <v>1.47E-2</v>
      </c>
    </row>
    <row r="48" spans="1:7" ht="12.95" customHeight="1" thickBot="1">
      <c r="A48" s="9"/>
      <c r="B48" s="48" t="s">
        <v>171</v>
      </c>
      <c r="C48" s="47" t="s">
        <v>2</v>
      </c>
      <c r="D48" s="49" t="s">
        <v>2</v>
      </c>
      <c r="E48" s="49" t="s">
        <v>2</v>
      </c>
      <c r="F48" s="50">
        <v>130786.28523350001</v>
      </c>
      <c r="G48" s="51">
        <v>1</v>
      </c>
    </row>
    <row r="49" spans="1:7" ht="12.95" customHeight="1">
      <c r="A49" s="9"/>
      <c r="B49" s="10" t="s">
        <v>2</v>
      </c>
      <c r="C49" s="9"/>
      <c r="D49" s="9"/>
      <c r="E49" s="9"/>
      <c r="F49" s="9"/>
      <c r="G49" s="9"/>
    </row>
    <row r="50" spans="1:7" ht="12.95" customHeight="1">
      <c r="A50" s="9"/>
      <c r="B50" s="52" t="s">
        <v>2</v>
      </c>
      <c r="C50" s="9"/>
      <c r="D50" s="9"/>
      <c r="E50" s="9"/>
      <c r="F50" s="9"/>
      <c r="G50" s="9"/>
    </row>
    <row r="51" spans="1:7" ht="12.95" customHeight="1">
      <c r="A51" s="9"/>
      <c r="B51" s="52" t="s">
        <v>2</v>
      </c>
      <c r="C51" s="9"/>
      <c r="D51" s="9"/>
      <c r="E51" s="9"/>
      <c r="F51" s="9"/>
      <c r="G51" s="9"/>
    </row>
    <row r="52" spans="1:7" ht="26.1" customHeight="1">
      <c r="A52" s="9"/>
      <c r="B52" s="62"/>
      <c r="C52" s="9"/>
      <c r="E52" s="9"/>
      <c r="F52" s="9"/>
      <c r="G52" s="9"/>
    </row>
    <row r="53" spans="1:7" ht="12.95" customHeight="1">
      <c r="A53" s="9"/>
      <c r="B53" s="52" t="s">
        <v>2</v>
      </c>
      <c r="C53" s="9"/>
      <c r="D53" s="9"/>
      <c r="E53" s="9"/>
      <c r="F53" s="9"/>
      <c r="G53" s="9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2017-10-04T09:18:35Z</dcterms:created>
  <dcterms:modified xsi:type="dcterms:W3CDTF">2017-10-10T12:28:27Z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60640aff-5422-4151-af9c-d8be5974e7a7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