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6" sheetId="4" r:id="rId4"/>
    <sheet name="IDF007" sheetId="5" r:id="rId5"/>
    <sheet name="IDF009" sheetId="6" r:id="rId6"/>
    <sheet name="IDF010" sheetId="7" r:id="rId7"/>
    <sheet name="IDF011" sheetId="8" r:id="rId8"/>
    <sheet name="IDF012" sheetId="9" r:id="rId9"/>
    <sheet name="IDF013" sheetId="10" r:id="rId10"/>
    <sheet name="IDF014" sheetId="11" r:id="rId11"/>
    <sheet name="IDF015" sheetId="12" r:id="rId12"/>
    <sheet name="IDF016" sheetId="13" r:id="rId13"/>
    <sheet name="IDF017" sheetId="14" r:id="rId14"/>
    <sheet name="IDF019" sheetId="15" r:id="rId15"/>
    <sheet name="IDF020" sheetId="16" r:id="rId16"/>
    <sheet name="IDF022" sheetId="17" r:id="rId17"/>
    <sheet name="IDF024" sheetId="18" r:id="rId18"/>
    <sheet name="IDF025" sheetId="19" r:id="rId19"/>
    <sheet name="IDF026" sheetId="20" r:id="rId20"/>
    <sheet name="IDF027" sheetId="21" r:id="rId21"/>
    <sheet name="IDF028" sheetId="22" r:id="rId22"/>
    <sheet name="IDF029" sheetId="23" r:id="rId23"/>
    <sheet name="IDF052" sheetId="24" r:id="rId24"/>
    <sheet name="IDF132" sheetId="25" r:id="rId25"/>
    <sheet name="IDF138" sheetId="26" r:id="rId26"/>
    <sheet name="IDF185" sheetId="27" r:id="rId27"/>
    <sheet name="IDF189" sheetId="28" r:id="rId28"/>
    <sheet name="IDF196" sheetId="29" r:id="rId29"/>
    <sheet name="IDF197" sheetId="30" r:id="rId30"/>
    <sheet name="IDF199" sheetId="31" r:id="rId31"/>
    <sheet name="IDF204" sheetId="32" r:id="rId32"/>
    <sheet name="IDF206" sheetId="33" r:id="rId33"/>
    <sheet name="IDF208" sheetId="34" r:id="rId34"/>
    <sheet name="IDF210" sheetId="35" r:id="rId35"/>
    <sheet name="IDF213" sheetId="36" r:id="rId36"/>
    <sheet name="IDF223" sheetId="37" r:id="rId37"/>
    <sheet name="IDF225" sheetId="38" r:id="rId38"/>
    <sheet name="IDF228" sheetId="39" r:id="rId39"/>
    <sheet name="IDF229" sheetId="40" r:id="rId40"/>
    <sheet name="IDF230" sheetId="41" r:id="rId41"/>
    <sheet name="IDF231" sheetId="42" r:id="rId42"/>
    <sheet name="IDF232" sheetId="43" r:id="rId43"/>
    <sheet name="IDF233" sheetId="44" r:id="rId44"/>
    <sheet name="IDF234" sheetId="45" r:id="rId45"/>
    <sheet name="IDF236" sheetId="46" r:id="rId46"/>
    <sheet name="IDF237" sheetId="47" r:id="rId47"/>
    <sheet name="IDF238" sheetId="48" r:id="rId48"/>
    <sheet name="IDF239" sheetId="49" r:id="rId49"/>
    <sheet name="IDF240" sheetId="50" r:id="rId50"/>
    <sheet name="IDF242" sheetId="51" r:id="rId51"/>
    <sheet name="IDF244" sheetId="52" r:id="rId52"/>
    <sheet name="IDF246" sheetId="53" r:id="rId53"/>
  </sheets>
  <definedNames>
    <definedName name="_xlnm._FilterDatabase" localSheetId="0" hidden="1">'IDF001'!$A$8:$H$134</definedName>
    <definedName name="_xlnm._FilterDatabase" localSheetId="1" hidden="1">'IDF002'!$A$8:$H$115</definedName>
    <definedName name="_xlnm._FilterDatabase" localSheetId="2" hidden="1">'IDF003'!$A$8:$H$66</definedName>
    <definedName name="_xlnm._FilterDatabase" localSheetId="3" hidden="1">'IDF006'!$A$8:$H$48</definedName>
    <definedName name="_xlnm._FilterDatabase" localSheetId="4" hidden="1">'IDF007'!$A$8:$H$34</definedName>
    <definedName name="_xlnm._FilterDatabase" localSheetId="5" hidden="1">'IDF009'!$A$8:$H$8</definedName>
    <definedName name="_xlnm._FilterDatabase" localSheetId="6" hidden="1">'IDF010'!$A$8:$H$44</definedName>
    <definedName name="_xlnm._FilterDatabase" localSheetId="7" hidden="1">'IDF011'!$A$8:$H$81</definedName>
    <definedName name="_xlnm._FilterDatabase" localSheetId="8" hidden="1">'IDF012'!$A$8:$H$141</definedName>
    <definedName name="_xlnm._FilterDatabase" localSheetId="9" hidden="1">'IDF013'!$A$8:$H$402</definedName>
    <definedName name="_xlnm._FilterDatabase" localSheetId="10" hidden="1">'IDF014'!$A$8:$H$136</definedName>
    <definedName name="_xlnm._FilterDatabase" localSheetId="11" hidden="1">'IDF015'!$A$8:$H$115</definedName>
    <definedName name="_xlnm._FilterDatabase" localSheetId="12" hidden="1">'IDF016'!$A$8:$H$63</definedName>
    <definedName name="_xlnm._FilterDatabase" localSheetId="13" hidden="1">'IDF017'!$A$8:$H$52</definedName>
    <definedName name="_xlnm._FilterDatabase" localSheetId="14" hidden="1">'IDF019'!$A$8:$H$90</definedName>
    <definedName name="_xlnm._FilterDatabase" localSheetId="15" hidden="1">'IDF020'!$A$8:$H$110</definedName>
    <definedName name="_xlnm._FilterDatabase" localSheetId="16" hidden="1">'IDF022'!$A$8:$H$108</definedName>
    <definedName name="_xlnm._FilterDatabase" localSheetId="17" hidden="1">'IDF024'!$A$4:$G$17</definedName>
    <definedName name="_xlnm._FilterDatabase" localSheetId="18" hidden="1">'IDF025'!$A$8:$H$95</definedName>
    <definedName name="_xlnm._FilterDatabase" localSheetId="19" hidden="1">'IDF026'!$A$8:$H$33</definedName>
    <definedName name="_xlnm._FilterDatabase" localSheetId="22" hidden="1">'IDF029'!$A$8:$H$92</definedName>
    <definedName name="_xlnm._FilterDatabase" localSheetId="23" hidden="1">'IDF052'!$A$8:$H$75</definedName>
    <definedName name="_xlnm._FilterDatabase" localSheetId="24" hidden="1">'IDF132'!$A$8:$H$39</definedName>
    <definedName name="_xlnm._FilterDatabase" localSheetId="25" hidden="1">'IDF138'!$A$8:$H$58</definedName>
    <definedName name="_xlnm._FilterDatabase" localSheetId="26" hidden="1">'IDF185'!$A$8:$H$38</definedName>
    <definedName name="_xlnm._FilterDatabase" localSheetId="27" hidden="1">'IDF189'!$A$8:$H$37</definedName>
    <definedName name="_xlnm._FilterDatabase" localSheetId="28" hidden="1">'IDF196'!$A$8:$H$38</definedName>
    <definedName name="_xlnm._FilterDatabase" localSheetId="29" hidden="1">'IDF197'!$A$8:$H$38</definedName>
    <definedName name="_xlnm._FilterDatabase" localSheetId="30" hidden="1">'IDF199'!$A$8:$H$39</definedName>
    <definedName name="_xlnm._FilterDatabase" localSheetId="31" hidden="1">'IDF204'!$A$8:$H$38</definedName>
    <definedName name="_xlnm._FilterDatabase" localSheetId="32" hidden="1">'IDF206'!$A$8:$H$38</definedName>
    <definedName name="_xlnm._FilterDatabase" localSheetId="33" hidden="1">'IDF208'!$A$8:$H$37</definedName>
    <definedName name="_xlnm._FilterDatabase" localSheetId="34" hidden="1">'IDF210'!$A$8:$H$37</definedName>
    <definedName name="_xlnm._FilterDatabase" localSheetId="35" hidden="1">'IDF213'!$A$8:$H$38</definedName>
    <definedName name="_xlnm._FilterDatabase" localSheetId="36" hidden="1">'IDF223'!$A$8:$H$8</definedName>
    <definedName name="_xlnm._FilterDatabase" localSheetId="37" hidden="1">'IDF225'!$A$8:$H$38</definedName>
    <definedName name="_xlnm._FilterDatabase" localSheetId="38" hidden="1">'IDF228'!$A$8:$H$179</definedName>
    <definedName name="_xlnm._FilterDatabase" localSheetId="39" hidden="1">'IDF229'!$A$8:$H$50</definedName>
    <definedName name="_xlnm._FilterDatabase" localSheetId="40" hidden="1">'IDF230'!$A$8:$H$69</definedName>
    <definedName name="_xlnm._FilterDatabase" localSheetId="41" hidden="1">'IDF231'!$A$8:$H$136</definedName>
    <definedName name="_xlnm._FilterDatabase" localSheetId="42" hidden="1">'IDF232'!$A$8:$H$76</definedName>
    <definedName name="_xlnm._FilterDatabase" localSheetId="43" hidden="1">'IDF233'!$A$8:$H$42</definedName>
    <definedName name="_xlnm._FilterDatabase" localSheetId="44" hidden="1">'IDF234'!$A$8:$H$41</definedName>
    <definedName name="_xlnm._FilterDatabase" localSheetId="45" hidden="1">'IDF236'!$A$8:$H$69</definedName>
    <definedName name="_xlnm._FilterDatabase" localSheetId="46" hidden="1">'IDF237'!$A$8:$H$49</definedName>
    <definedName name="_xlnm._FilterDatabase" localSheetId="47" hidden="1">'IDF238'!$A$8:$H$43</definedName>
    <definedName name="_xlnm._FilterDatabase" localSheetId="48" hidden="1">'IDF239'!$A$8:$H$28</definedName>
    <definedName name="_xlnm._FilterDatabase" localSheetId="49" hidden="1">'IDF240'!$A$8:$H$40</definedName>
    <definedName name="_xlnm._FilterDatabase" localSheetId="50" hidden="1">'IDF242'!$A$8:$H$43</definedName>
    <definedName name="_xlnm._FilterDatabase" localSheetId="51" hidden="1">'IDF244'!$A$8:$H$30</definedName>
    <definedName name="_xlnm._FilterDatabase" localSheetId="52" hidden="1">'IDF246'!$A$4:$G$17</definedName>
  </definedNames>
  <calcPr calcId="125725"/>
</workbook>
</file>

<file path=xl/calcChain.xml><?xml version="1.0" encoding="utf-8"?>
<calcChain xmlns="http://schemas.openxmlformats.org/spreadsheetml/2006/main">
  <c r="G74" i="15"/>
  <c r="F74"/>
  <c r="G78" l="1"/>
  <c r="F78"/>
  <c r="F129" i="42"/>
  <c r="F156" i="37"/>
  <c r="F86" i="23"/>
  <c r="F110" i="12"/>
  <c r="F131" i="11"/>
  <c r="G131" s="1"/>
  <c r="F396" i="10"/>
  <c r="G127" i="42"/>
  <c r="G128"/>
  <c r="G129"/>
  <c r="F130"/>
  <c r="F126"/>
  <c r="G126" s="1"/>
  <c r="G155" i="37"/>
  <c r="G156"/>
  <c r="F154"/>
  <c r="F157" s="1"/>
  <c r="F160" s="1"/>
  <c r="G85" i="23"/>
  <c r="G86"/>
  <c r="F87"/>
  <c r="F84"/>
  <c r="G84" s="1"/>
  <c r="G87" s="1"/>
  <c r="G105" i="16"/>
  <c r="G104"/>
  <c r="F106"/>
  <c r="G106" s="1"/>
  <c r="F47" i="14"/>
  <c r="G47" s="1"/>
  <c r="G45"/>
  <c r="G48" s="1"/>
  <c r="G110" i="12"/>
  <c r="F108"/>
  <c r="F111" s="1"/>
  <c r="F86" i="15"/>
  <c r="G86" s="1"/>
  <c r="G396" i="10"/>
  <c r="G108" i="12" l="1"/>
  <c r="G111" s="1"/>
  <c r="G107" i="16"/>
  <c r="G154" i="37"/>
  <c r="F107" i="16"/>
  <c r="G130" i="42"/>
  <c r="G157" i="37"/>
  <c r="G160" s="1"/>
  <c r="F48" i="14"/>
  <c r="B4" i="3"/>
  <c r="B4" i="4"/>
  <c r="B4" i="5"/>
  <c r="B4" i="10"/>
  <c r="B4" i="12"/>
  <c r="B4" i="14"/>
  <c r="B4" i="17"/>
  <c r="B4" i="18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4"/>
  <c r="B4" i="45"/>
  <c r="B4" i="46"/>
  <c r="B4" i="48"/>
  <c r="B4" i="49"/>
  <c r="B4" i="50"/>
  <c r="B4" i="51"/>
  <c r="B4" i="52"/>
  <c r="B4" i="53"/>
  <c r="B4" i="1"/>
</calcChain>
</file>

<file path=xl/sharedStrings.xml><?xml version="1.0" encoding="utf-8"?>
<sst xmlns="http://schemas.openxmlformats.org/spreadsheetml/2006/main" count="14424" uniqueCount="3042">
  <si>
    <t>IDF001</t>
  </si>
  <si>
    <t>Monthly Portfolio Statement as on May 31,2018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</si>
  <si>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</si>
  <si>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</si>
  <si>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</si>
  <si>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</si>
  <si>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</si>
  <si>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</si>
  <si>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</si>
  <si>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</si>
  <si>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</si>
  <si>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</si>
  <si>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POWF318</t>
  </si>
  <si>
    <t>INE134E08HN4</t>
  </si>
  <si>
    <t>8.4% Power Finance Corporation Limited **</t>
  </si>
  <si>
    <t>CRISIL AAA</t>
  </si>
  <si>
    <t>INBS50</t>
  </si>
  <si>
    <t>INE110L07013</t>
  </si>
  <si>
    <t>8.55% Reliance Jio Infocomm Limited</t>
  </si>
  <si>
    <t>NBAR267</t>
  </si>
  <si>
    <t>INE261F08501</t>
  </si>
  <si>
    <t>8.29% National Bank For Agriculture and Rural Development **</t>
  </si>
  <si>
    <t>POWF307</t>
  </si>
  <si>
    <t>INE134E08HB9</t>
  </si>
  <si>
    <t>MMFS975</t>
  </si>
  <si>
    <t>INE774D07PB9</t>
  </si>
  <si>
    <t>8.51% Mahindra &amp; Mahindra Financial Services Limited **</t>
  </si>
  <si>
    <t>FITCH AAA</t>
  </si>
  <si>
    <t>IDFC529</t>
  </si>
  <si>
    <t>INE092T08AJ5</t>
  </si>
  <si>
    <t>ICRA AAA</t>
  </si>
  <si>
    <t>LICH268</t>
  </si>
  <si>
    <t>INE115A07GQ8</t>
  </si>
  <si>
    <t>NBAR264</t>
  </si>
  <si>
    <t>INE261F08519</t>
  </si>
  <si>
    <t>8.3% National Bank For Agriculture and Rural Development **</t>
  </si>
  <si>
    <t>IBCL703</t>
  </si>
  <si>
    <t>INE090A08SO1</t>
  </si>
  <si>
    <t>9% ICICI Bank Limited **</t>
  </si>
  <si>
    <t>LICH212</t>
  </si>
  <si>
    <t>INE115A07ED1</t>
  </si>
  <si>
    <t>8.6% LIC Housing Finance Limited **</t>
  </si>
  <si>
    <t>NBAR249</t>
  </si>
  <si>
    <t>INE261F08469</t>
  </si>
  <si>
    <t>8.19% National Bank For Agriculture and Rural Development **</t>
  </si>
  <si>
    <t>Subtotal</t>
  </si>
  <si>
    <t>(b) Privately placed / Unlisted</t>
  </si>
  <si>
    <t>GRUH160</t>
  </si>
  <si>
    <t>INE580B07315</t>
  </si>
  <si>
    <t>9.07% Gruh Finance Limited **</t>
  </si>
  <si>
    <t>Total</t>
  </si>
  <si>
    <t>Money Market Instruments</t>
  </si>
  <si>
    <t>Certificate of Deposit</t>
  </si>
  <si>
    <t>IIBL791</t>
  </si>
  <si>
    <t>INE095A16XS4</t>
  </si>
  <si>
    <t>IndusInd Bank Limited **</t>
  </si>
  <si>
    <t>CRISIL A1+</t>
  </si>
  <si>
    <t>IBCL1059</t>
  </si>
  <si>
    <t>INE090A166P0</t>
  </si>
  <si>
    <t>ICICI Bank Limited **</t>
  </si>
  <si>
    <t>CARE A1+</t>
  </si>
  <si>
    <t>UTIB1007</t>
  </si>
  <si>
    <t>INE238A16Z81</t>
  </si>
  <si>
    <t>Axis Bank Limited **</t>
  </si>
  <si>
    <t>ICRA A1+</t>
  </si>
  <si>
    <t>KMBK708</t>
  </si>
  <si>
    <t>INE237A162D9</t>
  </si>
  <si>
    <t>Kotak Mahindra Bank Limited **</t>
  </si>
  <si>
    <t>UTIB982</t>
  </si>
  <si>
    <t>INE238A16W27</t>
  </si>
  <si>
    <t>RTBK322</t>
  </si>
  <si>
    <t>INE976G16HO4</t>
  </si>
  <si>
    <t>RBL Bank Limited **</t>
  </si>
  <si>
    <t>HDFB588</t>
  </si>
  <si>
    <t>INE040A16BR8</t>
  </si>
  <si>
    <t>HDFC Bank Limited **</t>
  </si>
  <si>
    <t>KMBK706</t>
  </si>
  <si>
    <t>INE237A161D1</t>
  </si>
  <si>
    <t>IBCL1020</t>
  </si>
  <si>
    <t>INE090A162M6</t>
  </si>
  <si>
    <t>KMBK702</t>
  </si>
  <si>
    <t>INE237A164D5</t>
  </si>
  <si>
    <t>IIBL754</t>
  </si>
  <si>
    <t>INE095A16WK3</t>
  </si>
  <si>
    <t>Commercial Paper</t>
  </si>
  <si>
    <t>NBAR403</t>
  </si>
  <si>
    <t>INE261F14CP6</t>
  </si>
  <si>
    <t>National Bank For Agriculture and Rural Development **</t>
  </si>
  <si>
    <t>NHBA281</t>
  </si>
  <si>
    <t>INE557F14EE7</t>
  </si>
  <si>
    <t>National Housing Bank **</t>
  </si>
  <si>
    <t>RIND222</t>
  </si>
  <si>
    <t>INE002A14904</t>
  </si>
  <si>
    <t>Reliance Industries Limited **</t>
  </si>
  <si>
    <t>RIND224</t>
  </si>
  <si>
    <t>INE002A14946</t>
  </si>
  <si>
    <t>TISC162</t>
  </si>
  <si>
    <t>INE081A14775</t>
  </si>
  <si>
    <t>Tata Steel Limited **</t>
  </si>
  <si>
    <t>FITCH A1+</t>
  </si>
  <si>
    <t>TPOW116</t>
  </si>
  <si>
    <t>INE245A14784</t>
  </si>
  <si>
    <t>Tata Power Company Limited **</t>
  </si>
  <si>
    <t>GRAS154</t>
  </si>
  <si>
    <t>INE047A14305</t>
  </si>
  <si>
    <t>Grasim Industries Limited **</t>
  </si>
  <si>
    <t>MREL112</t>
  </si>
  <si>
    <t>INE178A14CU3</t>
  </si>
  <si>
    <t>Chennai Petroleum Corporation Limited **</t>
  </si>
  <si>
    <t>SUFI643</t>
  </si>
  <si>
    <t>INE660A14SD2</t>
  </si>
  <si>
    <t>Sundaram Finance Limited **</t>
  </si>
  <si>
    <t>GRUH243</t>
  </si>
  <si>
    <t>INE580B14HI2</t>
  </si>
  <si>
    <t>Gruh Finance Limited **</t>
  </si>
  <si>
    <t>NICH824</t>
  </si>
  <si>
    <t>INE140A14SE3</t>
  </si>
  <si>
    <t>Piramal Enterprises Limited **</t>
  </si>
  <si>
    <t>MUND165</t>
  </si>
  <si>
    <t>INE742F14ES5</t>
  </si>
  <si>
    <t>Adani Ports and Special Economic Zone Limited **</t>
  </si>
  <si>
    <t>TCHF289</t>
  </si>
  <si>
    <t>INE033L14IB4</t>
  </si>
  <si>
    <t>Tata Capital Housing Finance Limited **</t>
  </si>
  <si>
    <t>TCHF287</t>
  </si>
  <si>
    <t>INE033L14HX0</t>
  </si>
  <si>
    <t>NHBA283</t>
  </si>
  <si>
    <t>INE557F14EF4</t>
  </si>
  <si>
    <t>INBS230</t>
  </si>
  <si>
    <t>INE110L14GY6</t>
  </si>
  <si>
    <t>Reliance Jio Infocomm Limited **</t>
  </si>
  <si>
    <t>SESA396</t>
  </si>
  <si>
    <t>INE205A14NC9</t>
  </si>
  <si>
    <t>Vedanta Limited **</t>
  </si>
  <si>
    <t>IBHF631</t>
  </si>
  <si>
    <t>INE148I14UE5</t>
  </si>
  <si>
    <t>Indiabulls Housing Finance Limited **</t>
  </si>
  <si>
    <t>SPIL53</t>
  </si>
  <si>
    <t>INE044A14294</t>
  </si>
  <si>
    <t>Sun Pharmaceutical Industries Limited **</t>
  </si>
  <si>
    <t>IIHF93</t>
  </si>
  <si>
    <t>INE477L14DF5</t>
  </si>
  <si>
    <t>IIFL Home Finance Limited **</t>
  </si>
  <si>
    <t>TRIF72</t>
  </si>
  <si>
    <t>INE371K14597</t>
  </si>
  <si>
    <t>TATA Realty &amp; Infrastructure Limited **</t>
  </si>
  <si>
    <t>IIIS600</t>
  </si>
  <si>
    <t>INE866I14YF1</t>
  </si>
  <si>
    <t>India Infoline Finance Limited **</t>
  </si>
  <si>
    <t>INBS220</t>
  </si>
  <si>
    <t>INE110L14GP4</t>
  </si>
  <si>
    <t>NBAR411</t>
  </si>
  <si>
    <t>INE261F14CR2</t>
  </si>
  <si>
    <t>AFGL191</t>
  </si>
  <si>
    <t>INE027E14DM9</t>
  </si>
  <si>
    <t>L&amp;T Finance Limited **</t>
  </si>
  <si>
    <t>NBAR405</t>
  </si>
  <si>
    <t>INE261F14CM3</t>
  </si>
  <si>
    <t>SHTR427</t>
  </si>
  <si>
    <t>INE721A14BB2</t>
  </si>
  <si>
    <t>Shriram Transport Finance Company Limited **</t>
  </si>
  <si>
    <t>NBAR416</t>
  </si>
  <si>
    <t>INE261F14CW2</t>
  </si>
  <si>
    <t>DHFL357</t>
  </si>
  <si>
    <t>INE202B14LP0</t>
  </si>
  <si>
    <t>Dewan Housing Finance Corporation Limited **</t>
  </si>
  <si>
    <t>IBHF644</t>
  </si>
  <si>
    <t>INE148I14VP9</t>
  </si>
  <si>
    <t>SESA394</t>
  </si>
  <si>
    <t>INE205A14NA3</t>
  </si>
  <si>
    <t>KOSE155</t>
  </si>
  <si>
    <t>INE028E14DT2</t>
  </si>
  <si>
    <t>Kotak Securities Limited **</t>
  </si>
  <si>
    <t>NBAR415</t>
  </si>
  <si>
    <t>INE261F14CV4</t>
  </si>
  <si>
    <t>TCHF292</t>
  </si>
  <si>
    <t>INE033L14IF5</t>
  </si>
  <si>
    <t>SCUF118</t>
  </si>
  <si>
    <t>INE722A14CC6</t>
  </si>
  <si>
    <t>Shriram City Union Finance Limited **</t>
  </si>
  <si>
    <t>THDC145</t>
  </si>
  <si>
    <t>INE582L14CU3</t>
  </si>
  <si>
    <t>Tata Housing Development Company Limited **</t>
  </si>
  <si>
    <t>PEFR79</t>
  </si>
  <si>
    <t>INE647O14BB0</t>
  </si>
  <si>
    <t>Aditya Birla Fashion and Retail Limited **</t>
  </si>
  <si>
    <t>THDC146</t>
  </si>
  <si>
    <t>INE582L14CW9</t>
  </si>
  <si>
    <t>ENAM154</t>
  </si>
  <si>
    <t>INE891K14FU3</t>
  </si>
  <si>
    <t>Axis Finance Limited **</t>
  </si>
  <si>
    <t>DHFL351</t>
  </si>
  <si>
    <t>INE202B14MT0</t>
  </si>
  <si>
    <t>AZPT22</t>
  </si>
  <si>
    <t>INE598Y14059</t>
  </si>
  <si>
    <t>Azim Premji Trust **</t>
  </si>
  <si>
    <t>MMFS1079</t>
  </si>
  <si>
    <t>INE774D14OB8</t>
  </si>
  <si>
    <t>Mahindra &amp; Mahindra Financial Services Limited **</t>
  </si>
  <si>
    <t>JMMS339</t>
  </si>
  <si>
    <t>INE012I14JG1</t>
  </si>
  <si>
    <t>JM Financial Services Limited **</t>
  </si>
  <si>
    <t>HHFL111</t>
  </si>
  <si>
    <t>INE957N14AH4</t>
  </si>
  <si>
    <t>Hero Fincorp Limited **</t>
  </si>
  <si>
    <t>MMFS1078</t>
  </si>
  <si>
    <t>INE774D14NX4</t>
  </si>
  <si>
    <t>IIIS597</t>
  </si>
  <si>
    <t>INE866I14YB0</t>
  </si>
  <si>
    <t>NICH835</t>
  </si>
  <si>
    <t>INE140A14SQ7</t>
  </si>
  <si>
    <t>ICBR263</t>
  </si>
  <si>
    <t>INE763G14FR8</t>
  </si>
  <si>
    <t>ICICI Securities Limited **</t>
  </si>
  <si>
    <t>JMFL66</t>
  </si>
  <si>
    <t>INE780C14AC4</t>
  </si>
  <si>
    <t>JM Financial Limited **</t>
  </si>
  <si>
    <t>SESA376</t>
  </si>
  <si>
    <t>INE205A14MK4</t>
  </si>
  <si>
    <t>JFCS73</t>
  </si>
  <si>
    <t>INE651J14883</t>
  </si>
  <si>
    <t>JM Financial Credit Solution Limited **</t>
  </si>
  <si>
    <t>IBHF635</t>
  </si>
  <si>
    <t>INE148I14VG8</t>
  </si>
  <si>
    <t>ICBR262</t>
  </si>
  <si>
    <t>INE763G14FP2</t>
  </si>
  <si>
    <t>KMIL319</t>
  </si>
  <si>
    <t>INE975F14OY8</t>
  </si>
  <si>
    <t>Kotak Mahindra Investments Limited **</t>
  </si>
  <si>
    <t>GCPL48</t>
  </si>
  <si>
    <t>INE102D14344</t>
  </si>
  <si>
    <t>Godrej Consumer Products Limited **</t>
  </si>
  <si>
    <t>SCUF120</t>
  </si>
  <si>
    <t>INE722A14CE2</t>
  </si>
  <si>
    <t>IIFW149</t>
  </si>
  <si>
    <t>INE248U14DI5</t>
  </si>
  <si>
    <t>IIFL Wealth Finance Limited **</t>
  </si>
  <si>
    <t>GRAS153</t>
  </si>
  <si>
    <t>INE047A14297</t>
  </si>
  <si>
    <t>TLFH24</t>
  </si>
  <si>
    <t>INE974X14062</t>
  </si>
  <si>
    <t>Tube Investments of India Limited **</t>
  </si>
  <si>
    <t>BAFL622</t>
  </si>
  <si>
    <t>INE296A14MN7</t>
  </si>
  <si>
    <t>Bajaj Finance Limited **</t>
  </si>
  <si>
    <t>HDFC936</t>
  </si>
  <si>
    <t>INE001A14QX1</t>
  </si>
  <si>
    <t>Housing Development Finance Corporation Limited **</t>
  </si>
  <si>
    <t>AFGL125</t>
  </si>
  <si>
    <t>INE027E14DG1</t>
  </si>
  <si>
    <t>SIDB354</t>
  </si>
  <si>
    <t>INE556F14GA2</t>
  </si>
  <si>
    <t>Small Industries Dev Bank of India **</t>
  </si>
  <si>
    <t>NTPC132</t>
  </si>
  <si>
    <t>INE733E14112</t>
  </si>
  <si>
    <t>NTPC Limited **</t>
  </si>
  <si>
    <t>GRUH244</t>
  </si>
  <si>
    <t>INE580B14HM4</t>
  </si>
  <si>
    <t>JMFL67</t>
  </si>
  <si>
    <t>INE780C14AB6</t>
  </si>
  <si>
    <t>COFE247</t>
  </si>
  <si>
    <t>INE169A14EK9</t>
  </si>
  <si>
    <t>Coromandel International Limited **</t>
  </si>
  <si>
    <t>TTIP114</t>
  </si>
  <si>
    <t>INE977J14FF3</t>
  </si>
  <si>
    <t>Trapti Trading &amp; Invest Pvt Limited **</t>
  </si>
  <si>
    <t>RIND223</t>
  </si>
  <si>
    <t>INE002A14912</t>
  </si>
  <si>
    <t>Treasury Bill</t>
  </si>
  <si>
    <t>TBIL1307</t>
  </si>
  <si>
    <t>IN002017Z069</t>
  </si>
  <si>
    <t xml:space="preserve">364 Days Tbill </t>
  </si>
  <si>
    <t>Fixed Deposit</t>
  </si>
  <si>
    <t>Duration (in Days)</t>
  </si>
  <si>
    <t>FDIB842</t>
  </si>
  <si>
    <t>IndusInd Bank Limited</t>
  </si>
  <si>
    <t>88</t>
  </si>
  <si>
    <t>FDIB845</t>
  </si>
  <si>
    <t>90</t>
  </si>
  <si>
    <t>FDYB878</t>
  </si>
  <si>
    <t>Yes Bank Limited</t>
  </si>
  <si>
    <t>91</t>
  </si>
  <si>
    <t>FDYB871</t>
  </si>
  <si>
    <t>FDYB877</t>
  </si>
  <si>
    <t>61</t>
  </si>
  <si>
    <t>FDYB879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</si>
  <si>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</si>
  <si>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</si>
  <si>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</si>
  <si>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</si>
  <si>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</si>
  <si>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</si>
  <si>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</si>
  <si>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</si>
  <si>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</si>
  <si>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GOI1581</t>
  </si>
  <si>
    <t>IN2920160057</t>
  </si>
  <si>
    <t>7.86% State Government Securities</t>
  </si>
  <si>
    <t>SOVEREIGN</t>
  </si>
  <si>
    <t>GOI2021</t>
  </si>
  <si>
    <t>IN2220170194</t>
  </si>
  <si>
    <t>7.55% State Government Securities</t>
  </si>
  <si>
    <t>NBAR322</t>
  </si>
  <si>
    <t>INE261F08600</t>
  </si>
  <si>
    <t>7.95% National Bank For Agriculture and Rural Development **</t>
  </si>
  <si>
    <t>RECL270</t>
  </si>
  <si>
    <t>INE020B08864</t>
  </si>
  <si>
    <t>8.56% Rural Electrification Corporation Limited **</t>
  </si>
  <si>
    <t>KOMP1414</t>
  </si>
  <si>
    <t>INE916DA7MV5</t>
  </si>
  <si>
    <t>7.8% Kotak Mahindra Prime Limited **</t>
  </si>
  <si>
    <t>LTHF106</t>
  </si>
  <si>
    <t>INE476M07BG1</t>
  </si>
  <si>
    <t>7.7% L &amp; T Housing Finance **</t>
  </si>
  <si>
    <t>ICRA AA+</t>
  </si>
  <si>
    <t>SIDB247</t>
  </si>
  <si>
    <t>INE556F09619</t>
  </si>
  <si>
    <t>8.28% Small Industries Dev Bank of India **</t>
  </si>
  <si>
    <t>CARE AAA</t>
  </si>
  <si>
    <t>RECL258</t>
  </si>
  <si>
    <t>INE020B07IV4</t>
  </si>
  <si>
    <t>9.02% Rural Electrification Corporation Limited **</t>
  </si>
  <si>
    <t>IBHF433</t>
  </si>
  <si>
    <t>INE148I07FE0</t>
  </si>
  <si>
    <t>9% Indiabulls Housing Finance Limited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</si>
  <si>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</si>
  <si>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</si>
  <si>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</si>
  <si>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</si>
  <si>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</si>
  <si>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</si>
  <si>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CRISIL AA+</t>
  </si>
  <si>
    <t>TCFS433</t>
  </si>
  <si>
    <t>INE306N07JN7</t>
  </si>
  <si>
    <t>7.67% Tata Capital Financial Services Limited **</t>
  </si>
  <si>
    <t>LTHF102</t>
  </si>
  <si>
    <t>INE476M07BB2</t>
  </si>
  <si>
    <t>7.85% L &amp; T Housing Finance **</t>
  </si>
  <si>
    <t>BTAT34</t>
  </si>
  <si>
    <t>INE669E07021</t>
  </si>
  <si>
    <t>9.45% Idea Cellular Limited **</t>
  </si>
  <si>
    <t>CARE AA+</t>
  </si>
  <si>
    <t>SIDB242</t>
  </si>
  <si>
    <t>INE556F09593</t>
  </si>
  <si>
    <t>8.06% Small Industries Dev Bank of India **</t>
  </si>
  <si>
    <t>POWF406</t>
  </si>
  <si>
    <t>INE134E08JL4</t>
  </si>
  <si>
    <t>7.8% Power Finance Corporation Limited **</t>
  </si>
  <si>
    <t>POWF371</t>
  </si>
  <si>
    <t>INE134E08IS1</t>
  </si>
  <si>
    <t>7.05% Power Finance Corporation Limited</t>
  </si>
  <si>
    <t>IBHF470</t>
  </si>
  <si>
    <t>INE148I07FZ5</t>
  </si>
  <si>
    <t>8.65% Indiabulls Housing Finance Limited **</t>
  </si>
  <si>
    <t>CHOL799</t>
  </si>
  <si>
    <t>INE121A07NA6</t>
  </si>
  <si>
    <t>HDFC915</t>
  </si>
  <si>
    <t>INE001A07QE5</t>
  </si>
  <si>
    <t>7.65% Housing Development Finance Corporation Limited **</t>
  </si>
  <si>
    <t>MMFS990</t>
  </si>
  <si>
    <t>INE774D07PX3</t>
  </si>
  <si>
    <t>HDFC948</t>
  </si>
  <si>
    <t>INE001A07QZ0</t>
  </si>
  <si>
    <t>6.96% Housing Development Finance Corporation Limited **</t>
  </si>
  <si>
    <t>MRHF69</t>
  </si>
  <si>
    <t>INE950O07180</t>
  </si>
  <si>
    <t>7.73% MAHINDRA RURAL HOUSING FINANCE **</t>
  </si>
  <si>
    <t>JFCS64</t>
  </si>
  <si>
    <t>INE651J07481</t>
  </si>
  <si>
    <t>8.75% JM Financial Credit Solution Limited **</t>
  </si>
  <si>
    <t>ICRA AA</t>
  </si>
  <si>
    <t>IBHF556</t>
  </si>
  <si>
    <t>7.85% Indiabulls Housing Finance Limited **</t>
  </si>
  <si>
    <t>NTPC79</t>
  </si>
  <si>
    <t>INE733E07CE5</t>
  </si>
  <si>
    <t>7.89% NTPC Limited **</t>
  </si>
  <si>
    <t>MMFS960</t>
  </si>
  <si>
    <t>INE774D07OS6</t>
  </si>
  <si>
    <t>POWF342</t>
  </si>
  <si>
    <t>INE134E08IC5</t>
  </si>
  <si>
    <t>7.85% Power Finance Corporation Limited **</t>
  </si>
  <si>
    <t>LTIF253</t>
  </si>
  <si>
    <t>INE691I07DG9</t>
  </si>
  <si>
    <t>HDFC771</t>
  </si>
  <si>
    <t>INE001A07NY0</t>
  </si>
  <si>
    <t>8.57% Housing Development Finance Corporation Limited **</t>
  </si>
  <si>
    <t>BAFL503</t>
  </si>
  <si>
    <t>INE296A07KT2</t>
  </si>
  <si>
    <t>8.7% Bajaj Finance Limited **</t>
  </si>
  <si>
    <t>RECL290</t>
  </si>
  <si>
    <t>INE020B08971</t>
  </si>
  <si>
    <t>8.05% Rural Electrification Corporation Limited **</t>
  </si>
  <si>
    <t>LTFL669</t>
  </si>
  <si>
    <t>INE523E07DK5</t>
  </si>
  <si>
    <t>8.65% L&amp;T Finance Limited **</t>
  </si>
  <si>
    <t>MMFS998</t>
  </si>
  <si>
    <t>INE774D07PU9</t>
  </si>
  <si>
    <t>7.87% Mahindra &amp; Mahindra Financial Services Limited **</t>
  </si>
  <si>
    <t>KOMP1431</t>
  </si>
  <si>
    <t>INE916DA7NY7</t>
  </si>
  <si>
    <t>JFCS74</t>
  </si>
  <si>
    <t>INE651J07549</t>
  </si>
  <si>
    <t>KOMP1341</t>
  </si>
  <si>
    <t>INE916DA7LQ7</t>
  </si>
  <si>
    <t>8.25% Kotak Mahindra Prime Limited **</t>
  </si>
  <si>
    <t>PGCI256</t>
  </si>
  <si>
    <t>INE752E07HS4</t>
  </si>
  <si>
    <t>8.84% Power Grid Corporation of India Limited **</t>
  </si>
  <si>
    <t>EXIM387</t>
  </si>
  <si>
    <t>INE514E08DE5</t>
  </si>
  <si>
    <t>9.63% Export Import Bank of India **</t>
  </si>
  <si>
    <t>KMIL297</t>
  </si>
  <si>
    <t>INE975F07FV6</t>
  </si>
  <si>
    <t>NBAR309</t>
  </si>
  <si>
    <t>INE261F08642</t>
  </si>
  <si>
    <t>7.85% National Bank For Agriculture and Rural Development</t>
  </si>
  <si>
    <t>RECL202</t>
  </si>
  <si>
    <t>INE020B08799</t>
  </si>
  <si>
    <t>POWF326</t>
  </si>
  <si>
    <t>INE134E08HT1</t>
  </si>
  <si>
    <t>8.17% Power Finance Corporation Limited **</t>
  </si>
  <si>
    <t>IRLY210</t>
  </si>
  <si>
    <t>INE053F09FU0</t>
  </si>
  <si>
    <t>8.55% Indian Railway Finance Corporation Limited **</t>
  </si>
  <si>
    <t>POWF149</t>
  </si>
  <si>
    <t>INE134E08BO5</t>
  </si>
  <si>
    <t>8.6% Power Finance Corporation Limited **</t>
  </si>
  <si>
    <t>CHOL756</t>
  </si>
  <si>
    <t>INE121A07LL7</t>
  </si>
  <si>
    <t>POWF304</t>
  </si>
  <si>
    <t>INE134E08GX5</t>
  </si>
  <si>
    <t>8.36% Power Finance Corporation Limited **</t>
  </si>
  <si>
    <t>Zero Coupon Bonds</t>
  </si>
  <si>
    <t>MMFS1071</t>
  </si>
  <si>
    <t>INE774D07PD5</t>
  </si>
  <si>
    <t>MMFS1070</t>
  </si>
  <si>
    <t>INE774D07NW0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</si>
  <si>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</si>
  <si>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</si>
  <si>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</si>
  <si>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</si>
  <si>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</si>
  <si>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</si>
  <si>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</si>
  <si>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</si>
  <si>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</si>
  <si>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VEMS27</t>
  </si>
  <si>
    <t>INE713G08038</t>
  </si>
  <si>
    <t>8.15% Vodafone Mobile Services Limited **</t>
  </si>
  <si>
    <t>CRISIL AA-</t>
  </si>
  <si>
    <t>VEMS26</t>
  </si>
  <si>
    <t>INE713G08046</t>
  </si>
  <si>
    <t>8.25% Vodafone Mobile Services Limited **</t>
  </si>
  <si>
    <t>GRUH223</t>
  </si>
  <si>
    <t>INE580B07406</t>
  </si>
  <si>
    <t>7.54% Gruh Finance Limited **</t>
  </si>
  <si>
    <t>BHAT25</t>
  </si>
  <si>
    <t>INE403D08017</t>
  </si>
  <si>
    <t>Bharti Telecom Limited **</t>
  </si>
  <si>
    <t>IIBL782</t>
  </si>
  <si>
    <t>INE095A16XL9</t>
  </si>
  <si>
    <t>IIBL786</t>
  </si>
  <si>
    <t>INE095A16XP0</t>
  </si>
  <si>
    <t>IIBL793</t>
  </si>
  <si>
    <t>INE095A16XM7</t>
  </si>
  <si>
    <t>IBCL1062</t>
  </si>
  <si>
    <t>INE090A168P6</t>
  </si>
  <si>
    <t>YESB684</t>
  </si>
  <si>
    <t>INE528G16N54</t>
  </si>
  <si>
    <t>Yes Bank Limited **</t>
  </si>
  <si>
    <t>UTIB1012</t>
  </si>
  <si>
    <t>INE238A167A3</t>
  </si>
  <si>
    <t>UTIB997</t>
  </si>
  <si>
    <t>INE238A16Y82</t>
  </si>
  <si>
    <t>KMBK716</t>
  </si>
  <si>
    <t>INE237A168E4</t>
  </si>
  <si>
    <t>IIBL778</t>
  </si>
  <si>
    <t>INE095A16XJ3</t>
  </si>
  <si>
    <t>EXIM639</t>
  </si>
  <si>
    <t>INE514E16BG7</t>
  </si>
  <si>
    <t>Export Import Bank of India **</t>
  </si>
  <si>
    <t>IIBL784</t>
  </si>
  <si>
    <t>INE095A16XN5</t>
  </si>
  <si>
    <t>YESB683</t>
  </si>
  <si>
    <t>INE528G16N13</t>
  </si>
  <si>
    <t>NBAR396</t>
  </si>
  <si>
    <t>INE261F16264</t>
  </si>
  <si>
    <t>Collateralised Borrowing &amp; Lending Obligation / Reverse Repo Instrument</t>
  </si>
  <si>
    <t>CBLO</t>
  </si>
  <si>
    <t>TTIP135</t>
  </si>
  <si>
    <t>INE977J14GS4</t>
  </si>
  <si>
    <t>THDC144</t>
  </si>
  <si>
    <t>INE582L14CT5</t>
  </si>
  <si>
    <t>SPCL149</t>
  </si>
  <si>
    <t>INE404K14CY4</t>
  </si>
  <si>
    <t>Shapoorji Pallonji and Company Pvt Limited **</t>
  </si>
  <si>
    <t>SPCL152</t>
  </si>
  <si>
    <t>INE404K14DE4</t>
  </si>
  <si>
    <t>TGSI203</t>
  </si>
  <si>
    <t>INE597H14GX4</t>
  </si>
  <si>
    <t>TGS Investment &amp; Trade Pvt Limited **</t>
  </si>
  <si>
    <t>SPCL156</t>
  </si>
  <si>
    <t>INE404K14DH7</t>
  </si>
  <si>
    <t>SPCL154</t>
  </si>
  <si>
    <t>INE404K14DF1</t>
  </si>
  <si>
    <t>SPCL159</t>
  </si>
  <si>
    <t>INE404K14DM7</t>
  </si>
  <si>
    <t>RIND219</t>
  </si>
  <si>
    <t>INE002A14847</t>
  </si>
  <si>
    <t>IDF003</t>
  </si>
  <si>
    <t>GOI1712</t>
  </si>
  <si>
    <t>IN2220160179</t>
  </si>
  <si>
    <t>7.38% State Government Securities</t>
  </si>
  <si>
    <t>JMFP668</t>
  </si>
  <si>
    <t>INE523H07528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</si>
  <si>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</si>
  <si>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</si>
  <si>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</si>
  <si>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</si>
  <si>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</si>
  <si>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</si>
  <si>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</si>
  <si>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</si>
  <si>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</si>
  <si>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</si>
  <si>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</si>
  <si>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</si>
  <si>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</si>
  <si>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HDFC972</t>
  </si>
  <si>
    <t>INE001A07RD5</t>
  </si>
  <si>
    <t>7.55% Housing Development Finance Corporation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</si>
  <si>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</si>
  <si>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</si>
  <si>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</si>
  <si>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</si>
  <si>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</si>
  <si>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</si>
  <si>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MMFS956</t>
  </si>
  <si>
    <t>INE774D07OQ0</t>
  </si>
  <si>
    <t>MMFS1024</t>
  </si>
  <si>
    <t>INE774D07OZ1</t>
  </si>
  <si>
    <t>8.6% Mahindra &amp; Mahindra Financial Services Limited **</t>
  </si>
  <si>
    <t>SIDB195</t>
  </si>
  <si>
    <t>INE556F09478</t>
  </si>
  <si>
    <t>8.2% Small Industries Dev Bank of India **</t>
  </si>
  <si>
    <t>MMFS1010</t>
  </si>
  <si>
    <t>INE774D07QP7</t>
  </si>
  <si>
    <t>PGCI348</t>
  </si>
  <si>
    <t>INE752E07LS6</t>
  </si>
  <si>
    <t>8.93% Power Grid Corporation of India Limited **</t>
  </si>
  <si>
    <t>POWF378</t>
  </si>
  <si>
    <t>INE134E08IY9</t>
  </si>
  <si>
    <t>7.42% Power Finance Corporation Limited **</t>
  </si>
  <si>
    <t>POWF128</t>
  </si>
  <si>
    <t>INE134E08AT6</t>
  </si>
  <si>
    <t>9.68% Power Finance Corporation Limited **</t>
  </si>
  <si>
    <t>IIBL785</t>
  </si>
  <si>
    <t>INE095A16XO3</t>
  </si>
  <si>
    <t>UTIB986</t>
  </si>
  <si>
    <t>INE238A16X67</t>
  </si>
  <si>
    <t>SIDB344</t>
  </si>
  <si>
    <t>INE556F16333</t>
  </si>
  <si>
    <t>HDFC975</t>
  </si>
  <si>
    <t>INE001A14SE7</t>
  </si>
  <si>
    <t>HDFC974</t>
  </si>
  <si>
    <t>INE001A14SF4</t>
  </si>
  <si>
    <t>IBHF626</t>
  </si>
  <si>
    <t>INE148I14UR7</t>
  </si>
  <si>
    <t>IDF006</t>
  </si>
  <si>
    <t>GOI1644</t>
  </si>
  <si>
    <t>IN0020160050</t>
  </si>
  <si>
    <t>6.84% Government of India</t>
  </si>
  <si>
    <t>GOI561</t>
  </si>
  <si>
    <t>IN0020060037</t>
  </si>
  <si>
    <t>8.2% Government of India</t>
  </si>
  <si>
    <t>GOI484</t>
  </si>
  <si>
    <t>IN0020060318</t>
  </si>
  <si>
    <t>7.94% Government of India</t>
  </si>
  <si>
    <t>GOI796</t>
  </si>
  <si>
    <t>IN0020110022</t>
  </si>
  <si>
    <t>7.8% Government of India</t>
  </si>
  <si>
    <t>GOI922</t>
  </si>
  <si>
    <t>IN0020120047</t>
  </si>
  <si>
    <t>GOI1364</t>
  </si>
  <si>
    <t>IN0020150051</t>
  </si>
  <si>
    <t>7.73% Government of India</t>
  </si>
  <si>
    <t>GOI1973</t>
  </si>
  <si>
    <t>IN0020170174</t>
  </si>
  <si>
    <t>7.17% Government of India</t>
  </si>
  <si>
    <t>POWF360</t>
  </si>
  <si>
    <t>INE134E08IM4</t>
  </si>
  <si>
    <t>7.4% Power Finance Corporation Limited **</t>
  </si>
  <si>
    <t>POWF385</t>
  </si>
  <si>
    <t>INE134E08JB5</t>
  </si>
  <si>
    <t>7.28% Power Finance Corporation Limited **</t>
  </si>
  <si>
    <t>RECL330</t>
  </si>
  <si>
    <t>INE020B08AP1</t>
  </si>
  <si>
    <t>7.45% Rural Electrification Corporation Limited **</t>
  </si>
  <si>
    <t>POWF367</t>
  </si>
  <si>
    <t>INE134E08IQ5</t>
  </si>
  <si>
    <t>6.83% Power Finance Corporation Limited **</t>
  </si>
  <si>
    <t>POWF408</t>
  </si>
  <si>
    <t>INE134E08JN0</t>
  </si>
  <si>
    <t>7.53% Power Finance Corporation Limited **</t>
  </si>
  <si>
    <t>HDFC897</t>
  </si>
  <si>
    <t>INE001A07PW9</t>
  </si>
  <si>
    <t>7.4% Housing Development Finance Corporation Limited **</t>
  </si>
  <si>
    <t>RECL324</t>
  </si>
  <si>
    <t>INE020B08AK2</t>
  </si>
  <si>
    <t>7.03% Rural Electrification Corporation Limited **</t>
  </si>
  <si>
    <t>NHAI51</t>
  </si>
  <si>
    <t>INE906B07FG1</t>
  </si>
  <si>
    <t>7.6% National Highways Auth Of Ind **</t>
  </si>
  <si>
    <t>POWF375</t>
  </si>
  <si>
    <t>INE134E08IW3</t>
  </si>
  <si>
    <t>7.5% Power Finance Corporation Limited **</t>
  </si>
  <si>
    <t>NIL</t>
  </si>
  <si>
    <t>IDF007</t>
  </si>
  <si>
    <t>GOI1909</t>
  </si>
  <si>
    <t>IN0020170042</t>
  </si>
  <si>
    <t>6.68% Government of India</t>
  </si>
  <si>
    <t>IDF009</t>
  </si>
  <si>
    <t>GOI1217</t>
  </si>
  <si>
    <t>IN0020140045</t>
  </si>
  <si>
    <t>8.4% Government of India</t>
  </si>
  <si>
    <t>IDF010</t>
  </si>
  <si>
    <t>IDF011</t>
  </si>
  <si>
    <t>GOI1480</t>
  </si>
  <si>
    <t>IN2920150280</t>
  </si>
  <si>
    <t>8.39% State Government Securities</t>
  </si>
  <si>
    <t>GOI1535</t>
  </si>
  <si>
    <t>IN2920150306</t>
  </si>
  <si>
    <t>GOI979</t>
  </si>
  <si>
    <t>IN1520120149</t>
  </si>
  <si>
    <t>8.68% State Government Securities</t>
  </si>
  <si>
    <t>KOMP1452</t>
  </si>
  <si>
    <t>INE916DA7OY5</t>
  </si>
  <si>
    <t>KOMP1386</t>
  </si>
  <si>
    <t>INE916DA7MR3</t>
  </si>
  <si>
    <t>NBAR367</t>
  </si>
  <si>
    <t>INE261F08907</t>
  </si>
  <si>
    <t>6.98% National Bank For Agriculture and Rural Development **</t>
  </si>
  <si>
    <t>LICH326</t>
  </si>
  <si>
    <t>INE115A07HO1</t>
  </si>
  <si>
    <t>RECL327</t>
  </si>
  <si>
    <t>INE020B08AM8</t>
  </si>
  <si>
    <t>7.09% Rural Electrification Corporation Limited **</t>
  </si>
  <si>
    <t>POWF354</t>
  </si>
  <si>
    <t>INE134E08IH4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</si>
  <si>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</si>
  <si>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</si>
  <si>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</si>
  <si>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</si>
  <si>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</si>
  <si>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</si>
  <si>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HDBF122</t>
  </si>
  <si>
    <t>INE756I07811</t>
  </si>
  <si>
    <t>HDFC737</t>
  </si>
  <si>
    <t>INE001A07NH5</t>
  </si>
  <si>
    <t>8.75% Housing Development Finance Corporation Limited **</t>
  </si>
  <si>
    <t>HDFC896</t>
  </si>
  <si>
    <t>INE001A07PU3</t>
  </si>
  <si>
    <t>7.8% Housing Development Finance Corporation Limited **</t>
  </si>
  <si>
    <t>POWF409</t>
  </si>
  <si>
    <t>INE134E08JO8</t>
  </si>
  <si>
    <t>7.99% Power Finance Corporation Limited **</t>
  </si>
  <si>
    <t>NBAR386</t>
  </si>
  <si>
    <t>INE261F08956</t>
  </si>
  <si>
    <t>7.4% National Bank For Agriculture and Rural Development **</t>
  </si>
  <si>
    <t>POWF389</t>
  </si>
  <si>
    <t>INE134E08JD1</t>
  </si>
  <si>
    <t>7.1% Power Finance Corporation Limited **</t>
  </si>
  <si>
    <t>LICH371</t>
  </si>
  <si>
    <t>INE115A07GO3</t>
  </si>
  <si>
    <t>8.47% LIC Housing Finance Limited **</t>
  </si>
  <si>
    <t>RECL336</t>
  </si>
  <si>
    <t>INE020B08AT3</t>
  </si>
  <si>
    <t>7.99% Rural Electrification Corporation Limited **</t>
  </si>
  <si>
    <t>HDFC872</t>
  </si>
  <si>
    <t>INE001A07OR2</t>
  </si>
  <si>
    <t>8.26% Housing Development Finance Corporation Limited **</t>
  </si>
  <si>
    <t>NAVY22</t>
  </si>
  <si>
    <t>INE589A07029</t>
  </si>
  <si>
    <t>8.83% NLC India Limited **</t>
  </si>
  <si>
    <t>LICH338</t>
  </si>
  <si>
    <t>INE115A07JZ3</t>
  </si>
  <si>
    <t>8.18% LIC Housing Finance Limited **</t>
  </si>
  <si>
    <t>HDFC862</t>
  </si>
  <si>
    <t>INE001A07PH0</t>
  </si>
  <si>
    <t>8.38% Housing Development Finance Corporation Limited **</t>
  </si>
  <si>
    <t>HDFC870</t>
  </si>
  <si>
    <t>INE001A07PM0</t>
  </si>
  <si>
    <t>7.95% Housing Development Finance Corporation Limited **</t>
  </si>
  <si>
    <t>BAFL538</t>
  </si>
  <si>
    <t>INE296A07MQ4</t>
  </si>
  <si>
    <t>7.9% Bajaj Finance Limited **</t>
  </si>
  <si>
    <t>LICH343</t>
  </si>
  <si>
    <t>INE115A07KC0</t>
  </si>
  <si>
    <t>8.02% LIC Housing Finance Limited **</t>
  </si>
  <si>
    <t>HDFC889</t>
  </si>
  <si>
    <t>INE001A07PT5</t>
  </si>
  <si>
    <t>7.48% Housing Development Finance Corporation Limited **</t>
  </si>
  <si>
    <t>BAFL562</t>
  </si>
  <si>
    <t>INE296A07NG3</t>
  </si>
  <si>
    <t>7.5% Bajaj Finance Limited **</t>
  </si>
  <si>
    <t>BAFL618</t>
  </si>
  <si>
    <t>INE296A07QB7</t>
  </si>
  <si>
    <t>IRLY277</t>
  </si>
  <si>
    <t>INE053F07850</t>
  </si>
  <si>
    <t>8.33% Indian Railway Finance Corporation Limited **</t>
  </si>
  <si>
    <t>HDFB85</t>
  </si>
  <si>
    <t>INE040A08245</t>
  </si>
  <si>
    <t>10.7% HDFC Bank Limited **</t>
  </si>
  <si>
    <t>RECL223</t>
  </si>
  <si>
    <t>INE020B07HY0</t>
  </si>
  <si>
    <t>9.38% Rural Electrification Corporation Limited</t>
  </si>
  <si>
    <t>BAFL442</t>
  </si>
  <si>
    <t>INE296A07GI3</t>
  </si>
  <si>
    <t>SIDB202</t>
  </si>
  <si>
    <t>INE556F09510</t>
  </si>
  <si>
    <t>8.27% Small Industries Dev Bank of India **</t>
  </si>
  <si>
    <t>IDF012</t>
  </si>
  <si>
    <t>IRLY294</t>
  </si>
  <si>
    <t>INE053F07991</t>
  </si>
  <si>
    <t>7.2% Indian Railway Finance Corporation Limited **</t>
  </si>
  <si>
    <t>NBAR420</t>
  </si>
  <si>
    <t>INE261F08AI7</t>
  </si>
  <si>
    <t>8.6% National Bank For Agriculture and Rural Development **</t>
  </si>
  <si>
    <t>RIND191</t>
  </si>
  <si>
    <t>INE002A08476</t>
  </si>
  <si>
    <t>7% Reliance Industries Limited **</t>
  </si>
  <si>
    <t>LICH381</t>
  </si>
  <si>
    <t>INE115A07LG9</t>
  </si>
  <si>
    <t>SIDB244</t>
  </si>
  <si>
    <t>INE556F09601</t>
  </si>
  <si>
    <t>8.04% Small Industries Dev Bank of India **</t>
  </si>
  <si>
    <t>RECL283</t>
  </si>
  <si>
    <t>INE020B08948</t>
  </si>
  <si>
    <t>8.37% Rural Electrification Corporation Limited **</t>
  </si>
  <si>
    <t>NHAI49</t>
  </si>
  <si>
    <t>INE906B07FE6</t>
  </si>
  <si>
    <t>7.17% National Highways Auth Of Ind **</t>
  </si>
  <si>
    <t>KOMP1446</t>
  </si>
  <si>
    <t>INE916DA7OS7</t>
  </si>
  <si>
    <t>7.55% Kotak Mahindra Prime Limited **</t>
  </si>
  <si>
    <t>NBAR265</t>
  </si>
  <si>
    <t>INE261F08527</t>
  </si>
  <si>
    <t>8.37% National Bank For Agriculture and Rural Development **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</si>
  <si>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</si>
  <si>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</si>
  <si>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</si>
  <si>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</si>
  <si>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</si>
  <si>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</si>
  <si>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KOMP1410</t>
  </si>
  <si>
    <t>INE916DA7NN0</t>
  </si>
  <si>
    <t>INBS95</t>
  </si>
  <si>
    <t>INE110L07070</t>
  </si>
  <si>
    <t>8.32% Reliance Jio Infocomm Limited **</t>
  </si>
  <si>
    <t>BAFL462</t>
  </si>
  <si>
    <t>INE296A07HT8</t>
  </si>
  <si>
    <t>8.8% Bajaj Finance Limited **</t>
  </si>
  <si>
    <t>RECL310</t>
  </si>
  <si>
    <t>INE020B08AB1</t>
  </si>
  <si>
    <t>7.14%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</si>
  <si>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</si>
  <si>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</si>
  <si>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</si>
  <si>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</si>
  <si>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</si>
  <si>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</si>
  <si>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KOMP1407</t>
  </si>
  <si>
    <t>INE916DA7NO8</t>
  </si>
  <si>
    <t>7.79% Kotak Mahindra Prime Limited **</t>
  </si>
  <si>
    <t>POWF320</t>
  </si>
  <si>
    <t>INE134E08HP9</t>
  </si>
  <si>
    <t>8.53% Power Finance Corporation Limited</t>
  </si>
  <si>
    <t>HDFC797</t>
  </si>
  <si>
    <t>INE001A07OB6</t>
  </si>
  <si>
    <t>8.6% Housing Development Finance Corporation Limited **</t>
  </si>
  <si>
    <t>RECL314</t>
  </si>
  <si>
    <t>INE020B08AD7</t>
  </si>
  <si>
    <t>6.83% Rural Electrification Corporation Limited **</t>
  </si>
  <si>
    <t>RECL322</t>
  </si>
  <si>
    <t>INE020B08AJ4</t>
  </si>
  <si>
    <t>6.87% Rural Electrification Corporation Limited **</t>
  </si>
  <si>
    <t>PGCI405</t>
  </si>
  <si>
    <t>INE752E07OD2</t>
  </si>
  <si>
    <t>7.2% Power Grid Corporation of India Limited **</t>
  </si>
  <si>
    <t>HDFC765</t>
  </si>
  <si>
    <t>INE001A07NW4</t>
  </si>
  <si>
    <t>8.7% Housing Development Finance Corporation Limited **</t>
  </si>
  <si>
    <t>HDBF170</t>
  </si>
  <si>
    <t>INE756I07787</t>
  </si>
  <si>
    <t>8.67% HDB Financial Services Limited **</t>
  </si>
  <si>
    <t>LICH430</t>
  </si>
  <si>
    <t>INE115A07GC8</t>
  </si>
  <si>
    <t>PGCI402</t>
  </si>
  <si>
    <t>INE752E07MZ9</t>
  </si>
  <si>
    <t>8.4% Power Grid Corporation of India Limited **</t>
  </si>
  <si>
    <t>IRLY282</t>
  </si>
  <si>
    <t>INE053F07918</t>
  </si>
  <si>
    <t>7.65% Indian Railway Finance Corporation Limited **</t>
  </si>
  <si>
    <t>SIDB356</t>
  </si>
  <si>
    <t>INE556F08JD2</t>
  </si>
  <si>
    <t>7.65% Small Industries Dev Bank of India **</t>
  </si>
  <si>
    <t>EXIM581</t>
  </si>
  <si>
    <t>INE514E08FI1</t>
  </si>
  <si>
    <t>6.54% Export Import Bank of India **</t>
  </si>
  <si>
    <t>HDFC822</t>
  </si>
  <si>
    <t>INE001A07OK7</t>
  </si>
  <si>
    <t>HDBF143</t>
  </si>
  <si>
    <t>INE756I07AB7</t>
  </si>
  <si>
    <t>8.3% HDB Financial Services Limited **</t>
  </si>
  <si>
    <t>POWF359</t>
  </si>
  <si>
    <t>INE134E08IJ0</t>
  </si>
  <si>
    <t>7.47% Power Finance Corporation Limited **</t>
  </si>
  <si>
    <t>RIND192</t>
  </si>
  <si>
    <t>INE002A08484</t>
  </si>
  <si>
    <t>6.78% Reliance Industries Limited</t>
  </si>
  <si>
    <t>PGCI329</t>
  </si>
  <si>
    <t>INE752E07KN9</t>
  </si>
  <si>
    <t>8.8% Power Grid Corporation of India Limited **</t>
  </si>
  <si>
    <t>LICH344</t>
  </si>
  <si>
    <t>INE115A07KD8</t>
  </si>
  <si>
    <t>7.9% LIC Housing Finance Limited **</t>
  </si>
  <si>
    <t>EXIM601</t>
  </si>
  <si>
    <t>INE514E08FM3</t>
  </si>
  <si>
    <t>7.35% Export Import Bank of India **</t>
  </si>
  <si>
    <t>NHAI53</t>
  </si>
  <si>
    <t>INE906B07FT4</t>
  </si>
  <si>
    <t>7.27% National Highways Auth Of Ind **</t>
  </si>
  <si>
    <t>RECL269</t>
  </si>
  <si>
    <t>INE020B08856</t>
  </si>
  <si>
    <t>9.04% Rural Electrification Corporation Limited **</t>
  </si>
  <si>
    <t>POWF323</t>
  </si>
  <si>
    <t>INE134E08HQ7</t>
  </si>
  <si>
    <t>8.45% Power Finance Corporation Limited **</t>
  </si>
  <si>
    <t>HDFC795</t>
  </si>
  <si>
    <t>INE001A07OA8</t>
  </si>
  <si>
    <t>8.65% Housing Development Finance Corporation Limited **</t>
  </si>
  <si>
    <t>PGCI360</t>
  </si>
  <si>
    <t>INE752E07ME4</t>
  </si>
  <si>
    <t>8.2% Power Grid Corporation of India Limited **</t>
  </si>
  <si>
    <t>POWF328</t>
  </si>
  <si>
    <t>INE134E08HV7</t>
  </si>
  <si>
    <t>8.36% Power Finance Corporation Limited</t>
  </si>
  <si>
    <t>HDFC906</t>
  </si>
  <si>
    <t>INE001A07QA3</t>
  </si>
  <si>
    <t>7.49% Housing Development Finance Corporation Limited **</t>
  </si>
  <si>
    <t>ULCC62</t>
  </si>
  <si>
    <t>INE481G07174</t>
  </si>
  <si>
    <t>7.57% UltraTech Cement Limited **</t>
  </si>
  <si>
    <t>KOMP1464</t>
  </si>
  <si>
    <t>INE916DA7PC8</t>
  </si>
  <si>
    <t>7.47% Kotak Mahindra Prime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</si>
  <si>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</si>
  <si>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</si>
  <si>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</si>
  <si>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</si>
  <si>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</si>
  <si>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</si>
  <si>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</si>
  <si>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</si>
  <si>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</si>
  <si>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KOMP1420</t>
  </si>
  <si>
    <t>INE916DA7NZ4</t>
  </si>
  <si>
    <t>HDBF178</t>
  </si>
  <si>
    <t>INE756I07AL6</t>
  </si>
  <si>
    <t>7.78% HDB Financial Services Limited **</t>
  </si>
  <si>
    <t>PGCI364</t>
  </si>
  <si>
    <t>INE752E07MI5</t>
  </si>
  <si>
    <t>8.15% Power Grid Corporation of India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</si>
  <si>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</si>
  <si>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</si>
  <si>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</si>
  <si>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</si>
  <si>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</si>
  <si>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</si>
  <si>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</si>
  <si>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</si>
  <si>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</si>
  <si>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POWF172</t>
  </si>
  <si>
    <t>INE134E08CX4</t>
  </si>
  <si>
    <t>8.7% Power Finance Corporation Limited **</t>
  </si>
  <si>
    <t>IRLY231</t>
  </si>
  <si>
    <t>INE053F09GL7</t>
  </si>
  <si>
    <t>8.2% Indian Railway Finance Corporation Limited **</t>
  </si>
  <si>
    <t>ULCC59</t>
  </si>
  <si>
    <t>INE481G07166</t>
  </si>
  <si>
    <t>LICH357</t>
  </si>
  <si>
    <t>INE115A07KI7</t>
  </si>
  <si>
    <t>7.79% LIC Housing Finance Limited **</t>
  </si>
  <si>
    <t>MMFS1064</t>
  </si>
  <si>
    <t>INE774D07QD3</t>
  </si>
  <si>
    <t>7.53% Mahindra &amp; Mahindra Financial Services Limited **</t>
  </si>
  <si>
    <t>POWF238</t>
  </si>
  <si>
    <t>INE134E08FG2</t>
  </si>
  <si>
    <t>8.82% Power Finance Corporation Limited **</t>
  </si>
  <si>
    <t>LICH263</t>
  </si>
  <si>
    <t>INE115A07GH7</t>
  </si>
  <si>
    <t>8.72% LIC Housing Finance Limited **</t>
  </si>
  <si>
    <t>POWF302</t>
  </si>
  <si>
    <t>INE134E08GS5</t>
  </si>
  <si>
    <t>8.52% Power Finance Corporation Limited **</t>
  </si>
  <si>
    <t>IRLY290</t>
  </si>
  <si>
    <t>INE053F07967</t>
  </si>
  <si>
    <t>7% Indian Railway Finance Corporation Limited **</t>
  </si>
  <si>
    <t>HDFC757</t>
  </si>
  <si>
    <t>INE001A07NU8</t>
  </si>
  <si>
    <t>8.49% Housing Development Finance Corporation Limited **</t>
  </si>
  <si>
    <t>MMFS1021</t>
  </si>
  <si>
    <t>INE774D07RF6</t>
  </si>
  <si>
    <t>HDFC930</t>
  </si>
  <si>
    <t>INE001A07QP1</t>
  </si>
  <si>
    <t>7.6% Housing Development Finance Corporation Limited **</t>
  </si>
  <si>
    <t>RECL201</t>
  </si>
  <si>
    <t>INE020B08807</t>
  </si>
  <si>
    <t>EXIM325</t>
  </si>
  <si>
    <t>INE514E08BQ3</t>
  </si>
  <si>
    <t>8.87% Export Import Bank of India **</t>
  </si>
  <si>
    <t>HDBF106</t>
  </si>
  <si>
    <t>INE756I07654</t>
  </si>
  <si>
    <t>8.71% HDB Financial Services Limited **</t>
  </si>
  <si>
    <t>LICH273</t>
  </si>
  <si>
    <t>INE115A07GX4</t>
  </si>
  <si>
    <t>8.68% LIC Housing Finance Limited **</t>
  </si>
  <si>
    <t>HDFC804</t>
  </si>
  <si>
    <t>INE001A07OD2</t>
  </si>
  <si>
    <t>8.25% Housing Development Finance Corporation Limited **</t>
  </si>
  <si>
    <t>PGCI390</t>
  </si>
  <si>
    <t>INE752E07NP8</t>
  </si>
  <si>
    <t>8.13% Power Grid Corporation of India Limited **</t>
  </si>
  <si>
    <t>NTPC107</t>
  </si>
  <si>
    <t>INE733E07JZ5</t>
  </si>
  <si>
    <t>8.33% NTPC Limited **</t>
  </si>
  <si>
    <t>LICH413</t>
  </si>
  <si>
    <t>INE115A07FQ0</t>
  </si>
  <si>
    <t>LIC Housing Finance Limited **</t>
  </si>
  <si>
    <t>IIBL790</t>
  </si>
  <si>
    <t>INE095A16XT2</t>
  </si>
  <si>
    <t>UTIB989</t>
  </si>
  <si>
    <t>INE238A16X91</t>
  </si>
  <si>
    <t>YESB694</t>
  </si>
  <si>
    <t>INE528G16O38</t>
  </si>
  <si>
    <t>IDF013</t>
  </si>
  <si>
    <t>Equity &amp; Equity related</t>
  </si>
  <si>
    <t>(a) Listed / awaiting listing on Stock Exchanges</t>
  </si>
  <si>
    <t>SESA02</t>
  </si>
  <si>
    <t>INE205A01025</t>
  </si>
  <si>
    <t>Vedanta Limited</t>
  </si>
  <si>
    <t>Non - Ferrous Metals</t>
  </si>
  <si>
    <t>GUAM02</t>
  </si>
  <si>
    <t>INE079A01024</t>
  </si>
  <si>
    <t>Ambuja Cements Limited</t>
  </si>
  <si>
    <t>Cement</t>
  </si>
  <si>
    <t>MAUD01</t>
  </si>
  <si>
    <t>INE585B01010</t>
  </si>
  <si>
    <t>Maruti Suzuki India Limited</t>
  </si>
  <si>
    <t>Auto</t>
  </si>
  <si>
    <t>PFCL01</t>
  </si>
  <si>
    <t>INE134E01011</t>
  </si>
  <si>
    <t>Power Finance Corporation Limited</t>
  </si>
  <si>
    <t>Finance</t>
  </si>
  <si>
    <t>ACCL02</t>
  </si>
  <si>
    <t>INE012A01025</t>
  </si>
  <si>
    <t>ACC Limited</t>
  </si>
  <si>
    <t>DHFL01</t>
  </si>
  <si>
    <t>INE202B01012</t>
  </si>
  <si>
    <t>Dewan Housing Finance Corporation Limited</t>
  </si>
  <si>
    <t>DLFL01</t>
  </si>
  <si>
    <t>INE271C01023</t>
  </si>
  <si>
    <t>DLF Limited</t>
  </si>
  <si>
    <t>Construction</t>
  </si>
  <si>
    <t>SPIL03</t>
  </si>
  <si>
    <t>INE044A01036</t>
  </si>
  <si>
    <t>Sun Pharmaceutical Industries Limited</t>
  </si>
  <si>
    <t>Pharmaceuticals</t>
  </si>
  <si>
    <t>JSPL03</t>
  </si>
  <si>
    <t>INE749A01030</t>
  </si>
  <si>
    <t>Jindal Steel &amp; Power Limited</t>
  </si>
  <si>
    <t>Ferrous Metals</t>
  </si>
  <si>
    <t>AUPH03</t>
  </si>
  <si>
    <t>INE406A01037</t>
  </si>
  <si>
    <t>Aurobindo Pharma Limited</t>
  </si>
  <si>
    <t>TELC04</t>
  </si>
  <si>
    <t>IN9155A01020</t>
  </si>
  <si>
    <t>Tata Motors Limited (DVR Shares)</t>
  </si>
  <si>
    <t>PUBA02</t>
  </si>
  <si>
    <t>INE160A01022</t>
  </si>
  <si>
    <t>Punjab National Bank</t>
  </si>
  <si>
    <t>Banks</t>
  </si>
  <si>
    <t>BHEL02</t>
  </si>
  <si>
    <t>INE263A01024</t>
  </si>
  <si>
    <t>Bharat Electronics Limited</t>
  </si>
  <si>
    <t>Industrial Capital Goods</t>
  </si>
  <si>
    <t>DIVI02</t>
  </si>
  <si>
    <t>INE361B01024</t>
  </si>
  <si>
    <t>Divi's Laboratories Limited</t>
  </si>
  <si>
    <t>RIND01</t>
  </si>
  <si>
    <t>INE002A01018</t>
  </si>
  <si>
    <t>Reliance Industries Limited</t>
  </si>
  <si>
    <t>Petroleum Products</t>
  </si>
  <si>
    <t>GMRI03</t>
  </si>
  <si>
    <t>INE776C01039</t>
  </si>
  <si>
    <t>GMR Infrastructure Limited</t>
  </si>
  <si>
    <t>Construction Project</t>
  </si>
  <si>
    <t>SOBA02</t>
  </si>
  <si>
    <t>INE683A01023</t>
  </si>
  <si>
    <t>The South Indian Bank Limited</t>
  </si>
  <si>
    <t>WIPR02</t>
  </si>
  <si>
    <t>INE075A01022</t>
  </si>
  <si>
    <t>Wipro Limited</t>
  </si>
  <si>
    <t>Software</t>
  </si>
  <si>
    <t>RAWO01</t>
  </si>
  <si>
    <t>INE301A01014</t>
  </si>
  <si>
    <t>Raymond Limited</t>
  </si>
  <si>
    <t>Textile Products</t>
  </si>
  <si>
    <t>EQMF01</t>
  </si>
  <si>
    <t>INE988K01017</t>
  </si>
  <si>
    <t>Equitas Holdings Limited</t>
  </si>
  <si>
    <t>TISC01</t>
  </si>
  <si>
    <t>INE081A01012</t>
  </si>
  <si>
    <t>Tata Steel Limited</t>
  </si>
  <si>
    <t>CALC01</t>
  </si>
  <si>
    <t>INE486A01013</t>
  </si>
  <si>
    <t>CESC Limited</t>
  </si>
  <si>
    <t>Power</t>
  </si>
  <si>
    <t>SKSM01</t>
  </si>
  <si>
    <t>INE180K01011</t>
  </si>
  <si>
    <t>Bharat Financial Inclusion Limited</t>
  </si>
  <si>
    <t>CHEL02</t>
  </si>
  <si>
    <t>INE010B01027</t>
  </si>
  <si>
    <t>Cadila Healthcare Limited</t>
  </si>
  <si>
    <t>BHFO02</t>
  </si>
  <si>
    <t>INE465A01025</t>
  </si>
  <si>
    <t>Bharat Forge Limited</t>
  </si>
  <si>
    <t>Industrial Products</t>
  </si>
  <si>
    <t>BIOC01</t>
  </si>
  <si>
    <t>INE376G01013</t>
  </si>
  <si>
    <t>Biocon Limited</t>
  </si>
  <si>
    <t>SAIL01</t>
  </si>
  <si>
    <t>INE114A01011</t>
  </si>
  <si>
    <t>Steel Authority of India Limited</t>
  </si>
  <si>
    <t>MUFL01</t>
  </si>
  <si>
    <t>INE414G01012</t>
  </si>
  <si>
    <t>Muthoot Finance Limited</t>
  </si>
  <si>
    <t>IPLI01</t>
  </si>
  <si>
    <t>INE726G01019</t>
  </si>
  <si>
    <t>ICICI Prudential Life Insurance Company Limited</t>
  </si>
  <si>
    <t>BKIN01</t>
  </si>
  <si>
    <t>INE084A01016</t>
  </si>
  <si>
    <t>Bank of India</t>
  </si>
  <si>
    <t>UNBI01</t>
  </si>
  <si>
    <t>INE692A01016</t>
  </si>
  <si>
    <t>Union Bank of India</t>
  </si>
  <si>
    <t>TWAT02</t>
  </si>
  <si>
    <t>INE280A01028</t>
  </si>
  <si>
    <t>Titan Company Limited</t>
  </si>
  <si>
    <t>Consumer Durables</t>
  </si>
  <si>
    <t>SUNT02</t>
  </si>
  <si>
    <t>INE424H01027</t>
  </si>
  <si>
    <t>Sun TV Network Limited</t>
  </si>
  <si>
    <t>Media &amp; Entertainment</t>
  </si>
  <si>
    <t>NAGF02</t>
  </si>
  <si>
    <t>INE868B01028</t>
  </si>
  <si>
    <t>NCC Limited</t>
  </si>
  <si>
    <t>HPEC01</t>
  </si>
  <si>
    <t>INE094A01015</t>
  </si>
  <si>
    <t>Hindustan Petroleum Corporation Limited</t>
  </si>
  <si>
    <t>ADAP01</t>
  </si>
  <si>
    <t>INE814H01011</t>
  </si>
  <si>
    <t>Adani Power Limited</t>
  </si>
  <si>
    <t>BKBA02</t>
  </si>
  <si>
    <t>INE028A01039</t>
  </si>
  <si>
    <t>Bank of Baroda</t>
  </si>
  <si>
    <t>SYBA01</t>
  </si>
  <si>
    <t>INE667A01018</t>
  </si>
  <si>
    <t>Syndicate Bank</t>
  </si>
  <si>
    <t>MCSP01</t>
  </si>
  <si>
    <t>INE854D01016</t>
  </si>
  <si>
    <t>United Spirits Limited</t>
  </si>
  <si>
    <t>Consumer Non Durables</t>
  </si>
  <si>
    <t>BAFL02</t>
  </si>
  <si>
    <t>INE296A01024</t>
  </si>
  <si>
    <t>Bajaj Finance Limited</t>
  </si>
  <si>
    <t>IGAS02</t>
  </si>
  <si>
    <t>INE203G01027</t>
  </si>
  <si>
    <t>Indraprastha Gas Limited</t>
  </si>
  <si>
    <t>Gas</t>
  </si>
  <si>
    <t>SREI01</t>
  </si>
  <si>
    <t>INE872A01014</t>
  </si>
  <si>
    <t>SREI Infrastructure Finance Limited</t>
  </si>
  <si>
    <t>NACL03</t>
  </si>
  <si>
    <t>INE139A01034</t>
  </si>
  <si>
    <t>National Aluminium Company Limited</t>
  </si>
  <si>
    <t>HDFC03</t>
  </si>
  <si>
    <t>INE001A01036</t>
  </si>
  <si>
    <t>Housing Development Finance Corporation Limited</t>
  </si>
  <si>
    <t>BTVL02</t>
  </si>
  <si>
    <t>INE397D01024</t>
  </si>
  <si>
    <t>Bharti Airtel Limited</t>
  </si>
  <si>
    <t>Telecom - Services</t>
  </si>
  <si>
    <t>DRRL02</t>
  </si>
  <si>
    <t>INE089A01023</t>
  </si>
  <si>
    <t>Dr. Reddy's Laboratories Limited</t>
  </si>
  <si>
    <t>BATA02</t>
  </si>
  <si>
    <t>INE176A01028</t>
  </si>
  <si>
    <t>Bata India Limited</t>
  </si>
  <si>
    <t>NTPC01</t>
  </si>
  <si>
    <t>INE733E01010</t>
  </si>
  <si>
    <t>NTPC Limited</t>
  </si>
  <si>
    <t>SHTR01</t>
  </si>
  <si>
    <t>INE721A01013</t>
  </si>
  <si>
    <t>Shriram Transport Finance Company Limited</t>
  </si>
  <si>
    <t>ASHL02</t>
  </si>
  <si>
    <t>INE208A01029</t>
  </si>
  <si>
    <t>Ashok Leyland Limited</t>
  </si>
  <si>
    <t>CANB01</t>
  </si>
  <si>
    <t>INE476A01014</t>
  </si>
  <si>
    <t>Canara Bank</t>
  </si>
  <si>
    <t>RLPL01</t>
  </si>
  <si>
    <t>INE614G01033</t>
  </si>
  <si>
    <t>Reliance Power Limited</t>
  </si>
  <si>
    <t>HAIL03</t>
  </si>
  <si>
    <t>INE176B01034</t>
  </si>
  <si>
    <t>Havells India Limited</t>
  </si>
  <si>
    <t>CEAT02</t>
  </si>
  <si>
    <t>INE482A01020</t>
  </si>
  <si>
    <t>CEAT Limited</t>
  </si>
  <si>
    <t>Auto Ancillaries</t>
  </si>
  <si>
    <t>JVSL04</t>
  </si>
  <si>
    <t>INE019A01038</t>
  </si>
  <si>
    <t>JSW Steel Limited</t>
  </si>
  <si>
    <t>ADAN02</t>
  </si>
  <si>
    <t>INE423A01024</t>
  </si>
  <si>
    <t>Adani Enterprises Limited</t>
  </si>
  <si>
    <t>Trading</t>
  </si>
  <si>
    <t>GRAN02</t>
  </si>
  <si>
    <t>INE101D01020</t>
  </si>
  <si>
    <t>Granules India Limited</t>
  </si>
  <si>
    <t>GUSF02</t>
  </si>
  <si>
    <t>INE026A01025</t>
  </si>
  <si>
    <t>Gujarat State Fertilizers &amp; Chemicals Limited</t>
  </si>
  <si>
    <t>Fertilisers</t>
  </si>
  <si>
    <t>IRBL01</t>
  </si>
  <si>
    <t>INE821I01014</t>
  </si>
  <si>
    <t>IRB Infrastructure Developers Limited</t>
  </si>
  <si>
    <t>ANBA01</t>
  </si>
  <si>
    <t>INE434A01013</t>
  </si>
  <si>
    <t>Andhra Bank</t>
  </si>
  <si>
    <t>BALI02</t>
  </si>
  <si>
    <t>INE787D01026</t>
  </si>
  <si>
    <t>Balkrishna Industries Limited</t>
  </si>
  <si>
    <t>MAGL01</t>
  </si>
  <si>
    <t>INE002S01010</t>
  </si>
  <si>
    <t>Mahanagar Gas Limited</t>
  </si>
  <si>
    <t>HCLT02</t>
  </si>
  <si>
    <t>INE860A01027</t>
  </si>
  <si>
    <t>HCL Technologies Limited</t>
  </si>
  <si>
    <t>ARVI01</t>
  </si>
  <si>
    <t>INE034A01011</t>
  </si>
  <si>
    <t>Arvind Limited</t>
  </si>
  <si>
    <t>RCOV01</t>
  </si>
  <si>
    <t>INE330H01018</t>
  </si>
  <si>
    <t>Reliance Communications Limited</t>
  </si>
  <si>
    <t>IDBI01</t>
  </si>
  <si>
    <t>INE008A01015</t>
  </si>
  <si>
    <t>IDBI Bank Limited</t>
  </si>
  <si>
    <t>TELC03</t>
  </si>
  <si>
    <t>INE155A01022</t>
  </si>
  <si>
    <t>Tata Motors Limited</t>
  </si>
  <si>
    <t>MINT01</t>
  </si>
  <si>
    <t>INE018I01017</t>
  </si>
  <si>
    <t>MindTree Limited</t>
  </si>
  <si>
    <t>PVRL01</t>
  </si>
  <si>
    <t>INE191H01014</t>
  </si>
  <si>
    <t>PVR Limited</t>
  </si>
  <si>
    <t>APOL02</t>
  </si>
  <si>
    <t>INE437A01024</t>
  </si>
  <si>
    <t>Apollo Hospitals Enterprise Limited</t>
  </si>
  <si>
    <t>Healthcare Services</t>
  </si>
  <si>
    <t>HZIN02</t>
  </si>
  <si>
    <t>INE267A01025</t>
  </si>
  <si>
    <t>Hindustan Zinc Limited</t>
  </si>
  <si>
    <t>ICEM01</t>
  </si>
  <si>
    <t>INE383A01012</t>
  </si>
  <si>
    <t>The India Cements Limited</t>
  </si>
  <si>
    <t>ALBA01</t>
  </si>
  <si>
    <t>INE428A01015</t>
  </si>
  <si>
    <t>Allahabad Bank</t>
  </si>
  <si>
    <t>BHAH02</t>
  </si>
  <si>
    <t>INE257A01026</t>
  </si>
  <si>
    <t>Bharat Heavy Electricals Limited</t>
  </si>
  <si>
    <t>ASCE01</t>
  </si>
  <si>
    <t>INE836F01026</t>
  </si>
  <si>
    <t>Dish TV India Limited</t>
  </si>
  <si>
    <t>GAIL01</t>
  </si>
  <si>
    <t>INE129A01019</t>
  </si>
  <si>
    <t>GAIL (India) Limited</t>
  </si>
  <si>
    <t>BALN01</t>
  </si>
  <si>
    <t>INE917I01010</t>
  </si>
  <si>
    <t>Bajaj Auto Limited</t>
  </si>
  <si>
    <t>NMDC01</t>
  </si>
  <si>
    <t>INE584A01023</t>
  </si>
  <si>
    <t>NMDC Limited</t>
  </si>
  <si>
    <t>Minerals/Mining</t>
  </si>
  <si>
    <t>GBNL02</t>
  </si>
  <si>
    <t>INE886H01027</t>
  </si>
  <si>
    <t>TV18 Broadcast Limited</t>
  </si>
  <si>
    <t>FEBA02</t>
  </si>
  <si>
    <t>INE171A01029</t>
  </si>
  <si>
    <t>The Federal Bank  Limited</t>
  </si>
  <si>
    <t>LICH02</t>
  </si>
  <si>
    <t>INE115A01026</t>
  </si>
  <si>
    <t>LIC Housing Finance Limited</t>
  </si>
  <si>
    <t>BALC02</t>
  </si>
  <si>
    <t>INE119A01028</t>
  </si>
  <si>
    <t>Balrampur Chini Mills Limited</t>
  </si>
  <si>
    <t>CHLO02</t>
  </si>
  <si>
    <t>INE302A01020</t>
  </si>
  <si>
    <t>Exide Industries Limited</t>
  </si>
  <si>
    <t>ENGI02</t>
  </si>
  <si>
    <t>INE510A01028</t>
  </si>
  <si>
    <t>Engineers India Limited</t>
  </si>
  <si>
    <t>JAAS02</t>
  </si>
  <si>
    <t>INE455F01025</t>
  </si>
  <si>
    <t>Jaiprakash Associates Limited</t>
  </si>
  <si>
    <t>PTCI01</t>
  </si>
  <si>
    <t>INE877F01012</t>
  </si>
  <si>
    <t>PTC India Limited</t>
  </si>
  <si>
    <t>GCPL02</t>
  </si>
  <si>
    <t>INE102D01028</t>
  </si>
  <si>
    <t>Godrej Consumer Products Limited</t>
  </si>
  <si>
    <t>NHPC01</t>
  </si>
  <si>
    <t>INE848E01016</t>
  </si>
  <si>
    <t>NHPC Limited</t>
  </si>
  <si>
    <t>SECH03</t>
  </si>
  <si>
    <t>INE628A01036</t>
  </si>
  <si>
    <t>UPL Limited</t>
  </si>
  <si>
    <t>Pesticides</t>
  </si>
  <si>
    <t>JAII02</t>
  </si>
  <si>
    <t>INE175A01038</t>
  </si>
  <si>
    <t>Jain Irrigation Systems Limited</t>
  </si>
  <si>
    <t>HLEL02</t>
  </si>
  <si>
    <t>INE030A01027</t>
  </si>
  <si>
    <t>Hindustan Unilever Limited</t>
  </si>
  <si>
    <t>TTEA02</t>
  </si>
  <si>
    <t>INE192A01025</t>
  </si>
  <si>
    <t>Tata Global Beverages Limited</t>
  </si>
  <si>
    <t>CENT02</t>
  </si>
  <si>
    <t>INE055A01016</t>
  </si>
  <si>
    <t>Century Textiles &amp; Industries Limited</t>
  </si>
  <si>
    <t>MARC02</t>
  </si>
  <si>
    <t>INE196A01026</t>
  </si>
  <si>
    <t>Marico Limited</t>
  </si>
  <si>
    <t>SBAI02</t>
  </si>
  <si>
    <t>INE062A01020</t>
  </si>
  <si>
    <t>State Bank of India</t>
  </si>
  <si>
    <t>BSES01</t>
  </si>
  <si>
    <t>INE036A01016</t>
  </si>
  <si>
    <t>Reliance Infrastructure Limited</t>
  </si>
  <si>
    <t>MAHI02</t>
  </si>
  <si>
    <t>INE101A01026</t>
  </si>
  <si>
    <t>Mahindra &amp; Mahindra Limited</t>
  </si>
  <si>
    <t>MAXI02</t>
  </si>
  <si>
    <t>INE180A01020</t>
  </si>
  <si>
    <t>Max Financial Services Limited</t>
  </si>
  <si>
    <t>JUFL01</t>
  </si>
  <si>
    <t>INE797F01012</t>
  </si>
  <si>
    <t>Jubilant Foodworks Limited</t>
  </si>
  <si>
    <t>VSNL01</t>
  </si>
  <si>
    <t>INE151A01013</t>
  </si>
  <si>
    <t>Tata Communications Limited</t>
  </si>
  <si>
    <t>MNGF02</t>
  </si>
  <si>
    <t>INE522D01027</t>
  </si>
  <si>
    <t>Manappuram Finance Limited</t>
  </si>
  <si>
    <t>UFSP02</t>
  </si>
  <si>
    <t>INE334L01012</t>
  </si>
  <si>
    <t>Ujjivan Financial Services Limited</t>
  </si>
  <si>
    <t>ORBA01</t>
  </si>
  <si>
    <t>INE141A01014</t>
  </si>
  <si>
    <t>Oriental Bank of Commerce</t>
  </si>
  <si>
    <t>JAIL01</t>
  </si>
  <si>
    <t>INE802G01018</t>
  </si>
  <si>
    <t>Jet Airways (India) Limited</t>
  </si>
  <si>
    <t>Transportation</t>
  </si>
  <si>
    <t>RELC01</t>
  </si>
  <si>
    <t>INE020B01018</t>
  </si>
  <si>
    <t>Rural Electrification Corporation Limited</t>
  </si>
  <si>
    <t>NICH02</t>
  </si>
  <si>
    <t>INE140A01024</t>
  </si>
  <si>
    <t>Piramal Enterprises Limited</t>
  </si>
  <si>
    <t>PLNG01</t>
  </si>
  <si>
    <t>INE347G01014</t>
  </si>
  <si>
    <t>Petronet LNG Limited</t>
  </si>
  <si>
    <t>HCOC02</t>
  </si>
  <si>
    <t>INE549A01026</t>
  </si>
  <si>
    <t>Hindustan Construction Company Limited</t>
  </si>
  <si>
    <t>ULCC01</t>
  </si>
  <si>
    <t>INE481G01011</t>
  </si>
  <si>
    <t>UltraTech Cement Limited</t>
  </si>
  <si>
    <t>DABU02</t>
  </si>
  <si>
    <t>INE016A01026</t>
  </si>
  <si>
    <t>Dabur India Limited</t>
  </si>
  <si>
    <t>KRAB01</t>
  </si>
  <si>
    <t>INE614B01018</t>
  </si>
  <si>
    <t>The Karnataka Bank Limited</t>
  </si>
  <si>
    <t>TPOW02</t>
  </si>
  <si>
    <t>INE245A01021</t>
  </si>
  <si>
    <t>Tata Power Company Limited</t>
  </si>
  <si>
    <t>KPIT03</t>
  </si>
  <si>
    <t>INE836A01035</t>
  </si>
  <si>
    <t>KPIT Technologies Limited</t>
  </si>
  <si>
    <t>TCHE01</t>
  </si>
  <si>
    <t>INE092A01019</t>
  </si>
  <si>
    <t>Tata Chemicals Limited</t>
  </si>
  <si>
    <t>Chemicals</t>
  </si>
  <si>
    <t>FCHL01</t>
  </si>
  <si>
    <t>INE688I01017</t>
  </si>
  <si>
    <t>Capital First Limited</t>
  </si>
  <si>
    <t>RATN01</t>
  </si>
  <si>
    <t>INE976G01028</t>
  </si>
  <si>
    <t>RBL Bank Limited</t>
  </si>
  <si>
    <t>GRAS02</t>
  </si>
  <si>
    <t>INE047A01021</t>
  </si>
  <si>
    <t>Grasim Industries Limited</t>
  </si>
  <si>
    <t>VOLT02</t>
  </si>
  <si>
    <t>INE226A01021</t>
  </si>
  <si>
    <t>Voltas Limited</t>
  </si>
  <si>
    <t>MREL01</t>
  </si>
  <si>
    <t>INE178A01016</t>
  </si>
  <si>
    <t>Chennai Petroleum Corporation Limited</t>
  </si>
  <si>
    <t>KCUL02</t>
  </si>
  <si>
    <t>INE298A01020</t>
  </si>
  <si>
    <t>Cummins India Limited</t>
  </si>
  <si>
    <t>MOTI02</t>
  </si>
  <si>
    <t>INE323A01026</t>
  </si>
  <si>
    <t>Bosch Limited</t>
  </si>
  <si>
    <t>CAST03</t>
  </si>
  <si>
    <t>INE172A01027</t>
  </si>
  <si>
    <t>Castrol India Limited</t>
  </si>
  <si>
    <t>TAEL01</t>
  </si>
  <si>
    <t>INE670A01012</t>
  </si>
  <si>
    <t>Tata Elxsi Limited</t>
  </si>
  <si>
    <t>LUPL02</t>
  </si>
  <si>
    <t>INE326A01037</t>
  </si>
  <si>
    <t>Lupin Limited</t>
  </si>
  <si>
    <t>NITL01</t>
  </si>
  <si>
    <t>INE591G01017</t>
  </si>
  <si>
    <t>NIIT Technologies Limited</t>
  </si>
  <si>
    <t>SIEM02</t>
  </si>
  <si>
    <t>INE003A01024</t>
  </si>
  <si>
    <t>Siemens Limited</t>
  </si>
  <si>
    <t>RECA01</t>
  </si>
  <si>
    <t>INE013A01015</t>
  </si>
  <si>
    <t>Reliance Capital Limited</t>
  </si>
  <si>
    <t>DCBL01</t>
  </si>
  <si>
    <t>INE503A01015</t>
  </si>
  <si>
    <t>DCB Bank Limited</t>
  </si>
  <si>
    <t>BHAE01</t>
  </si>
  <si>
    <t>INE258A01016</t>
  </si>
  <si>
    <t>BEML Limited</t>
  </si>
  <si>
    <t>WOPA02</t>
  </si>
  <si>
    <t>INE049B01025</t>
  </si>
  <si>
    <t>Wockhardt Limited</t>
  </si>
  <si>
    <t>BFSL01</t>
  </si>
  <si>
    <t>INE918I01018</t>
  </si>
  <si>
    <t>Bajaj Finserv Limited</t>
  </si>
  <si>
    <t>BTAT01</t>
  </si>
  <si>
    <t>INE669E01016</t>
  </si>
  <si>
    <t>Idea Cellular Limited</t>
  </si>
  <si>
    <t>GODF02</t>
  </si>
  <si>
    <t>INE260B01028</t>
  </si>
  <si>
    <t>Godfrey Phillips India Limited</t>
  </si>
  <si>
    <t>CROM02</t>
  </si>
  <si>
    <t>INE067A01029</t>
  </si>
  <si>
    <t>CG Power and Industrial Solutions Limited</t>
  </si>
  <si>
    <t>BPCL01</t>
  </si>
  <si>
    <t>INE029A01011</t>
  </si>
  <si>
    <t>Bharat Petroleum Corporation Limited</t>
  </si>
  <si>
    <t>BRIT02</t>
  </si>
  <si>
    <t>INE216A01022</t>
  </si>
  <si>
    <t>Britannia Industries Limited</t>
  </si>
  <si>
    <t>ITCL02</t>
  </si>
  <si>
    <t>INE154A01025</t>
  </si>
  <si>
    <t>ITC Limited</t>
  </si>
  <si>
    <t>TOPL01</t>
  </si>
  <si>
    <t>INE813H01021</t>
  </si>
  <si>
    <t>Torrent Power Limited</t>
  </si>
  <si>
    <t>TCSL01</t>
  </si>
  <si>
    <t>INE467B01029</t>
  </si>
  <si>
    <t>Tata Consultancy Services Limited</t>
  </si>
  <si>
    <t>TEMA02</t>
  </si>
  <si>
    <t>INE669C01036</t>
  </si>
  <si>
    <t>Tech Mahindra Limited</t>
  </si>
  <si>
    <t>IBHF01</t>
  </si>
  <si>
    <t>INE148I01020</t>
  </si>
  <si>
    <t>Indiabulls Housing Finance Limited</t>
  </si>
  <si>
    <t>ESCO01</t>
  </si>
  <si>
    <t>INE042A01014</t>
  </si>
  <si>
    <t>Escorts Limited</t>
  </si>
  <si>
    <t>MAFS02</t>
  </si>
  <si>
    <t>INE774D01024</t>
  </si>
  <si>
    <t>Mahindra &amp; Mahindra Financial Services Limited</t>
  </si>
  <si>
    <t>HERO02</t>
  </si>
  <si>
    <t>INE158A01026</t>
  </si>
  <si>
    <t>Hero MotoCorp Limited</t>
  </si>
  <si>
    <t>NBCC03</t>
  </si>
  <si>
    <t>INE095N01031</t>
  </si>
  <si>
    <t>NBCC (India) Limited</t>
  </si>
  <si>
    <t>SRFL01</t>
  </si>
  <si>
    <t>INE647A01010</t>
  </si>
  <si>
    <t>SRF Limited</t>
  </si>
  <si>
    <t>GLPH03</t>
  </si>
  <si>
    <t>INE935A01035</t>
  </si>
  <si>
    <t>Glenmark Pharmaceuticals Limited</t>
  </si>
  <si>
    <t>ZEET02</t>
  </si>
  <si>
    <t>INE256A01028</t>
  </si>
  <si>
    <t>Zee Entertainment Enterprises Limited</t>
  </si>
  <si>
    <t>STAR01</t>
  </si>
  <si>
    <t>INE939A01011</t>
  </si>
  <si>
    <t>Strides Shasun Limited</t>
  </si>
  <si>
    <t>(b) UNLISTED</t>
  </si>
  <si>
    <t>Derivatives</t>
  </si>
  <si>
    <t>Index / Stock Futures</t>
  </si>
  <si>
    <t>STARJUN18</t>
  </si>
  <si>
    <t>Strides Shasun Limited June 2018 Future</t>
  </si>
  <si>
    <t xml:space="preserve"> </t>
  </si>
  <si>
    <t>ZEETJUN18</t>
  </si>
  <si>
    <t>Zee Entertainment Enterprises Limited June 2018 Future</t>
  </si>
  <si>
    <t>GLPHJUN18</t>
  </si>
  <si>
    <t>Glenmark Pharmaceuticals Limited June 2018 Future</t>
  </si>
  <si>
    <t>SRFLJUN18</t>
  </si>
  <si>
    <t>SRF Limited June 2018 Future</t>
  </si>
  <si>
    <t>NBCCJUN18</t>
  </si>
  <si>
    <t>NBCC (India) Limited June 2018 Future</t>
  </si>
  <si>
    <t>HEROJUN18</t>
  </si>
  <si>
    <t>Hero MotoCorp Limited June 2018 Future</t>
  </si>
  <si>
    <t>MMFSJUN18</t>
  </si>
  <si>
    <t>Mahindra &amp; Mahindra Financial Services Limited June 2018 Future</t>
  </si>
  <si>
    <t>ESCOJUN18</t>
  </si>
  <si>
    <t>Escorts Limited June 2018 Future</t>
  </si>
  <si>
    <t>IBHFJUN18</t>
  </si>
  <si>
    <t>Indiabulls Housing Finance Limited June 2018 Future</t>
  </si>
  <si>
    <t>TEMAJUN18</t>
  </si>
  <si>
    <t>Tech Mahindra Limited June 2018 Future</t>
  </si>
  <si>
    <t>TCSLJUN18</t>
  </si>
  <si>
    <t>Tata Consultancy Services Limited June 2018 Future</t>
  </si>
  <si>
    <t>TOPLJUN18</t>
  </si>
  <si>
    <t>Torrent Power Limited June 2018 Future</t>
  </si>
  <si>
    <t>ITCLJUN18</t>
  </si>
  <si>
    <t>ITC Limited June 2018 Future</t>
  </si>
  <si>
    <t>BRITJUN18</t>
  </si>
  <si>
    <t>Britannia Industries Limited June 2018 Future</t>
  </si>
  <si>
    <t>BPCLJUN18</t>
  </si>
  <si>
    <t>Bharat Petroleum Corporation Limited June 2018 Future</t>
  </si>
  <si>
    <t>CROMJUN18</t>
  </si>
  <si>
    <t>CG Power and Industrial Solutions Limited June 2018 Future</t>
  </si>
  <si>
    <t>GODFJUN18</t>
  </si>
  <si>
    <t>Godfrey Phillips India Limited June 2018 Future</t>
  </si>
  <si>
    <t>BTATJUN18</t>
  </si>
  <si>
    <t>Idea Cellular Limited June 2018 Future</t>
  </si>
  <si>
    <t>BFSLJUN18</t>
  </si>
  <si>
    <t>Bajaj Finserv Limited June 2018 Future</t>
  </si>
  <si>
    <t>WOPAJUN18</t>
  </si>
  <si>
    <t>Wockhardt Limited June 2018 Future</t>
  </si>
  <si>
    <t>BHAEJUN18</t>
  </si>
  <si>
    <t>BEML Limited June 2018 Future</t>
  </si>
  <si>
    <t>DCBLJUN18</t>
  </si>
  <si>
    <t>DCB Bank Limited June 2018 Future</t>
  </si>
  <si>
    <t>RECAJUN18</t>
  </si>
  <si>
    <t>Reliance Capital Limited June 2018 Future</t>
  </si>
  <si>
    <t>SIEMJUN18</t>
  </si>
  <si>
    <t>Siemens Limited June 2018 Future</t>
  </si>
  <si>
    <t>NITLJUN18</t>
  </si>
  <si>
    <t>NIIT Technologies Limited June 2018 Future</t>
  </si>
  <si>
    <t>LUPLJUN18</t>
  </si>
  <si>
    <t>Lupin Limited June 2018 Future</t>
  </si>
  <si>
    <t>TAELJUN18</t>
  </si>
  <si>
    <t>Tata Elxsi Limited June 2018 Future</t>
  </si>
  <si>
    <t>CASTJUN18</t>
  </si>
  <si>
    <t>Castrol India Limited June 2018 Future</t>
  </si>
  <si>
    <t>MOTIJUN18</t>
  </si>
  <si>
    <t>Bosch Limited June 2018 Future</t>
  </si>
  <si>
    <t>KCULJUN18</t>
  </si>
  <si>
    <t>Cummins India Limited June 2018 Future</t>
  </si>
  <si>
    <t>MRELJUN18</t>
  </si>
  <si>
    <t>Chennai Petroleum Corporation Limited June 2018 Future</t>
  </si>
  <si>
    <t>VOLTJUN18</t>
  </si>
  <si>
    <t>Voltas Limited June 2018 Future</t>
  </si>
  <si>
    <t>GRASJUN18</t>
  </si>
  <si>
    <t>Grasim Industries Limited June 2018 Future</t>
  </si>
  <si>
    <t>RTBKJUN18</t>
  </si>
  <si>
    <t>RBL Bank Limited June 2018 Future</t>
  </si>
  <si>
    <t>FCHLJUN18</t>
  </si>
  <si>
    <t>Capital First Limited June 2018 Future</t>
  </si>
  <si>
    <t>TCHEJUN18</t>
  </si>
  <si>
    <t>Tata Chemicals Limited June 2018 Future</t>
  </si>
  <si>
    <t>KPITJUN18</t>
  </si>
  <si>
    <t>KPIT Technologies Limited June 2018 Future</t>
  </si>
  <si>
    <t>TPOWJUN18</t>
  </si>
  <si>
    <t>Tata Power Company Limited June 2018 Future</t>
  </si>
  <si>
    <t>KRABJUN18</t>
  </si>
  <si>
    <t>The Karnataka Bank Limited June 2018 Future</t>
  </si>
  <si>
    <t>DABUJUN18</t>
  </si>
  <si>
    <t>Dabur India Limited June 2018 Future</t>
  </si>
  <si>
    <t>ULCCJUN18</t>
  </si>
  <si>
    <t>UltraTech Cement Limited June 2018 Future</t>
  </si>
  <si>
    <t>HCOCJUN18</t>
  </si>
  <si>
    <t>Hindustan Construction Company Limited June 2018 Future</t>
  </si>
  <si>
    <t>PLNGJUN18</t>
  </si>
  <si>
    <t>Petronet LNG Limited June 2018 Future</t>
  </si>
  <si>
    <t>NICHJUN18</t>
  </si>
  <si>
    <t>Piramal Enterprises Limited June 2018 Future</t>
  </si>
  <si>
    <t>RELCJUN18</t>
  </si>
  <si>
    <t>Rural Electrification Corporation Limited June 2018 Future</t>
  </si>
  <si>
    <t>ORBAJUN18</t>
  </si>
  <si>
    <t>Oriental Bank of Commerce June 2018 Future</t>
  </si>
  <si>
    <t>JAILJUN18</t>
  </si>
  <si>
    <t>Jet Airways (India) Limited June 2018 Future</t>
  </si>
  <si>
    <t>UFSPJUN18</t>
  </si>
  <si>
    <t>Ujjivan Financial Services Limited June 2018 Future</t>
  </si>
  <si>
    <t>MNGFJUN18</t>
  </si>
  <si>
    <t>Manappuram Finance Limited June 2018 Future</t>
  </si>
  <si>
    <t>VSNLJUN18</t>
  </si>
  <si>
    <t>Tata Communications Limited June 2018 Future</t>
  </si>
  <si>
    <t>JUFLJUN18</t>
  </si>
  <si>
    <t>Jubilant Foodworks Limited June 2018 Future</t>
  </si>
  <si>
    <t>MAXIJUN18</t>
  </si>
  <si>
    <t>Max Financial Services Limited June 2018 Future</t>
  </si>
  <si>
    <t>MAHIJUN18</t>
  </si>
  <si>
    <t>Mahindra &amp; Mahindra Limited June 2018 Future</t>
  </si>
  <si>
    <t>BSESJUN18</t>
  </si>
  <si>
    <t>Reliance Infrastructure Limited June 2018 Future</t>
  </si>
  <si>
    <t>SBAIJUN18</t>
  </si>
  <si>
    <t>State Bank of India June 2018 Future</t>
  </si>
  <si>
    <t>MARCJUN18</t>
  </si>
  <si>
    <t>Marico Limited June 2018 Future</t>
  </si>
  <si>
    <t>TTEAJUN18</t>
  </si>
  <si>
    <t>Tata Global Beverages Limited June 2018 Future</t>
  </si>
  <si>
    <t>CENTJUN18</t>
  </si>
  <si>
    <t>Century Textiles &amp; Industries Limited June 2018 Future</t>
  </si>
  <si>
    <t>HLELJUN18</t>
  </si>
  <si>
    <t>Hindustan Unilever Limited June 2018 Future</t>
  </si>
  <si>
    <t>JAIIJUN18</t>
  </si>
  <si>
    <t>Jain Irrigation Systems Limited June 2018 Future</t>
  </si>
  <si>
    <t>SECHJUN18</t>
  </si>
  <si>
    <t>UPL Limited June 2018 Future</t>
  </si>
  <si>
    <t>NHPCJUN18</t>
  </si>
  <si>
    <t>NHPC Limited June 2018 Future</t>
  </si>
  <si>
    <t>GCPLJUN18</t>
  </si>
  <si>
    <t>Godrej Consumer Products Limited June 2018 Future</t>
  </si>
  <si>
    <t>PTCIJUN18</t>
  </si>
  <si>
    <t>PTC India Limited June 2018 Future</t>
  </si>
  <si>
    <t>JAASJUN18</t>
  </si>
  <si>
    <t>Jaiprakash Associates Limited June 2018 Future</t>
  </si>
  <si>
    <t>ENGIJUN18</t>
  </si>
  <si>
    <t>Engineers India Limited June 2018 Future</t>
  </si>
  <si>
    <t>CHLOJUN18</t>
  </si>
  <si>
    <t>Exide Industries Limited June 2018 Future</t>
  </si>
  <si>
    <t>BALCJUN18</t>
  </si>
  <si>
    <t>Balrampur Chini Mills Limited June 2018 Future</t>
  </si>
  <si>
    <t>LICHJUN18</t>
  </si>
  <si>
    <t>LIC Housing Finance Limited June 2018 Future</t>
  </si>
  <si>
    <t>FEBAJUN18</t>
  </si>
  <si>
    <t>The Federal Bank  Limited June 2018 Future</t>
  </si>
  <si>
    <t>GBNLJUN18</t>
  </si>
  <si>
    <t>TV18 Broadcast Limited June 2018 Future</t>
  </si>
  <si>
    <t>NMDCJUN18</t>
  </si>
  <si>
    <t>NMDC Limited June 2018 Future</t>
  </si>
  <si>
    <t>GAILJUN18</t>
  </si>
  <si>
    <t>GAIL (India) Limited June 2018 Future</t>
  </si>
  <si>
    <t>BALNJUN18</t>
  </si>
  <si>
    <t>Bajaj Auto Limited June 2018 Future</t>
  </si>
  <si>
    <t>BHAHJUN18</t>
  </si>
  <si>
    <t>Bharat Heavy Electricals Limited June 2018 Future</t>
  </si>
  <si>
    <t>ASCEJUN18</t>
  </si>
  <si>
    <t>Dish TV India Limited June 2018 Future</t>
  </si>
  <si>
    <t>ALBAJUN18</t>
  </si>
  <si>
    <t>Allahabad Bank June 2018 Future</t>
  </si>
  <si>
    <t>ICEMJUN18</t>
  </si>
  <si>
    <t>The India Cements Limited June 2018 Future</t>
  </si>
  <si>
    <t>HZINJUN18</t>
  </si>
  <si>
    <t>Hindustan Zinc Limited June 2018 Future</t>
  </si>
  <si>
    <t>APOLJUN18</t>
  </si>
  <si>
    <t>Apollo Hospitals Enterprise Limited June 2018 Future</t>
  </si>
  <si>
    <t>PVRLJUN18</t>
  </si>
  <si>
    <t>PVR Limited June 2018 Future</t>
  </si>
  <si>
    <t>MINTJUN18</t>
  </si>
  <si>
    <t>MindTree Limited June 2018 Future</t>
  </si>
  <si>
    <t>TELCJUN18</t>
  </si>
  <si>
    <t>Tata Motors Limited June 2018 Future</t>
  </si>
  <si>
    <t>IDBIJUN18</t>
  </si>
  <si>
    <t>IDBI Bank Limited June 2018 Future</t>
  </si>
  <si>
    <t>RCOVJUN18</t>
  </si>
  <si>
    <t>Reliance Communications Limited June 2018 Future</t>
  </si>
  <si>
    <t>ARVIJUN18</t>
  </si>
  <si>
    <t>Arvind Limited June 2018 Future</t>
  </si>
  <si>
    <t>HCLTJUN18</t>
  </si>
  <si>
    <t>HCL Technologies Limited June 2018 Future</t>
  </si>
  <si>
    <t>MAGLJUN18</t>
  </si>
  <si>
    <t>Mahanagar Gas Limited June 2018 Future</t>
  </si>
  <si>
    <t>BALIJUN18</t>
  </si>
  <si>
    <t>Balkrishna Industries Limited June 2018 Future</t>
  </si>
  <si>
    <t>ANBAJUN18</t>
  </si>
  <si>
    <t>Andhra Bank June 2018 Future</t>
  </si>
  <si>
    <t>IRBLJUN18</t>
  </si>
  <si>
    <t>IRB Infrastructure Developers Limited June 2018 Future</t>
  </si>
  <si>
    <t>GUSFJUN18</t>
  </si>
  <si>
    <t>Gujarat State Fertilizers &amp; Chemicals Limited June 2018 Future</t>
  </si>
  <si>
    <t>GRANJUN18</t>
  </si>
  <si>
    <t>Granules India Limited June 2018 Future</t>
  </si>
  <si>
    <t>ADANJUN18</t>
  </si>
  <si>
    <t>Adani Enterprises Limited June 2018 Future</t>
  </si>
  <si>
    <t>JVSLJUN18</t>
  </si>
  <si>
    <t>JSW Steel Limited June 2018 Future</t>
  </si>
  <si>
    <t>CEATJUN18</t>
  </si>
  <si>
    <t>CEAT Limited June 2018 Future</t>
  </si>
  <si>
    <t>HAILJUN18</t>
  </si>
  <si>
    <t>Havells India Limited June 2018 Future</t>
  </si>
  <si>
    <t>RLPLJUN18</t>
  </si>
  <si>
    <t>Reliance Power Limited June 2018 Future</t>
  </si>
  <si>
    <t>CANBJUN18</t>
  </si>
  <si>
    <t>Canara Bank June 2018 Future</t>
  </si>
  <si>
    <t>ASHLJUN18</t>
  </si>
  <si>
    <t>Ashok Leyland Limited June 2018 Future</t>
  </si>
  <si>
    <t>SHTRJUN18</t>
  </si>
  <si>
    <t>Shriram Transport Finance Company Limited June 2018 Future</t>
  </si>
  <si>
    <t>NTPCJUN18</t>
  </si>
  <si>
    <t>NTPC Limited June 2018 Future</t>
  </si>
  <si>
    <t>BATAJUN18</t>
  </si>
  <si>
    <t>Bata India Limited June 2018 Future</t>
  </si>
  <si>
    <t>DRRLJUN18</t>
  </si>
  <si>
    <t>Dr. Reddy's Laboratories Limited June 2018 Future</t>
  </si>
  <si>
    <t>BTVLJUN18</t>
  </si>
  <si>
    <t>Bharti Airtel Limited June 2018 Future</t>
  </si>
  <si>
    <t>HDFCJUN18</t>
  </si>
  <si>
    <t>Housing Development Finance Corporation Limited June 2018 Future</t>
  </si>
  <si>
    <t>NACLJUN18</t>
  </si>
  <si>
    <t>National Aluminium Company Limited June 2018 Future</t>
  </si>
  <si>
    <t>SREIJUN18</t>
  </si>
  <si>
    <t>SREI Infrastructure Finance Limited June 2018 Future</t>
  </si>
  <si>
    <t>IGASJUN18</t>
  </si>
  <si>
    <t>Indraprastha Gas Limited June 2018 Future</t>
  </si>
  <si>
    <t>BAFLJUN18</t>
  </si>
  <si>
    <t>Bajaj Finance Limited June 2018 Future</t>
  </si>
  <si>
    <t>MCSPJUN18</t>
  </si>
  <si>
    <t>United Spirits Limited June 2018 Future</t>
  </si>
  <si>
    <t>SYBAJUN18</t>
  </si>
  <si>
    <t>Syndicate Bank June 2018 Future</t>
  </si>
  <si>
    <t>BKBAJUN18</t>
  </si>
  <si>
    <t>Bank of Baroda June 2018 Future</t>
  </si>
  <si>
    <t>ADAPJUN18</t>
  </si>
  <si>
    <t>Adani Power Limited June 2018 Future</t>
  </si>
  <si>
    <t>HPECJUN18</t>
  </si>
  <si>
    <t>Hindustan Petroleum Corporation Limited June 2018 Future</t>
  </si>
  <si>
    <t>NAGFJUN18</t>
  </si>
  <si>
    <t>NCC Limited June 2018 Future</t>
  </si>
  <si>
    <t>SUNTJUN18</t>
  </si>
  <si>
    <t>Sun TV Network Limited June 2018 Future</t>
  </si>
  <si>
    <t>TWATJUN18</t>
  </si>
  <si>
    <t>Titan Company Limited June 2018 Future</t>
  </si>
  <si>
    <t>UNBIJUN18</t>
  </si>
  <si>
    <t>Union Bank of India June 2018 Future</t>
  </si>
  <si>
    <t>BKINJUN18</t>
  </si>
  <si>
    <t>Bank of India June 2018 Future</t>
  </si>
  <si>
    <t>IPLIJUN18</t>
  </si>
  <si>
    <t>ICICI Prudential Life Insurance Company Limited June 2018 Future</t>
  </si>
  <si>
    <t>MUFLJUN18</t>
  </si>
  <si>
    <t>Muthoot Finance Limited June 2018 Future</t>
  </si>
  <si>
    <t>SAILJUN18</t>
  </si>
  <si>
    <t>Steel Authority of India Limited June 2018 Future</t>
  </si>
  <si>
    <t>BIOCJUN18</t>
  </si>
  <si>
    <t>Biocon Limited June 2018 Future</t>
  </si>
  <si>
    <t>BHFOJUN18</t>
  </si>
  <si>
    <t>Bharat Forge Limited June 2018 Future</t>
  </si>
  <si>
    <t>CHELJUN18</t>
  </si>
  <si>
    <t>Cadila Healthcare Limited June 2018 Future</t>
  </si>
  <si>
    <t>SKSMJUN18</t>
  </si>
  <si>
    <t>Bharat Financial Inclusion Limited June 2018 Future</t>
  </si>
  <si>
    <t>CALCJUN18</t>
  </si>
  <si>
    <t>CESC Limited June 2018 Future</t>
  </si>
  <si>
    <t>TISCJUN18</t>
  </si>
  <si>
    <t>Tata Steel Limited June 2018 Future</t>
  </si>
  <si>
    <t>EQMFJUN18</t>
  </si>
  <si>
    <t>Equitas Holdings Limited June 2018 Future</t>
  </si>
  <si>
    <t>RAWOJUN18</t>
  </si>
  <si>
    <t>Raymond Limited June 2018 Future</t>
  </si>
  <si>
    <t>WIPRJUN18</t>
  </si>
  <si>
    <t>Wipro Limited June 2018 Future</t>
  </si>
  <si>
    <t>SOBAJUN18</t>
  </si>
  <si>
    <t>The South Indian Bank Limited June 2018 Future</t>
  </si>
  <si>
    <t>GMRIJUN18</t>
  </si>
  <si>
    <t>GMR Infrastructure Limited June 2018 Future</t>
  </si>
  <si>
    <t>RINDJUN18</t>
  </si>
  <si>
    <t>Reliance Industries Limited June 2018 Future</t>
  </si>
  <si>
    <t>DIVIJUN18</t>
  </si>
  <si>
    <t>Divi's Laboratories Limited June 2018 Future</t>
  </si>
  <si>
    <t>BHELJUN18</t>
  </si>
  <si>
    <t>Bharat Electronics Limited June 2018 Future</t>
  </si>
  <si>
    <t>PUBAJUN18</t>
  </si>
  <si>
    <t>Punjab National Bank June 2018 Future</t>
  </si>
  <si>
    <t>TELCDJUN18</t>
  </si>
  <si>
    <t>AUPHJUN18</t>
  </si>
  <si>
    <t>Aurobindo Pharma Limited June 2018 Future</t>
  </si>
  <si>
    <t>JSPLJUN18</t>
  </si>
  <si>
    <t>Jindal Steel &amp; Power Limited June 2018 Future</t>
  </si>
  <si>
    <t>SPILJUN18</t>
  </si>
  <si>
    <t>Sun Pharmaceutical Industries Limited June 2018 Future</t>
  </si>
  <si>
    <t>DLFLJUN18</t>
  </si>
  <si>
    <t>DLF Limited June 2018 Future</t>
  </si>
  <si>
    <t>DHFLJUN18</t>
  </si>
  <si>
    <t>Dewan Housing Finance Corporation Limited June 2018 Future</t>
  </si>
  <si>
    <t>ACCLJUN18</t>
  </si>
  <si>
    <t>ACC Limited June 2018 Future</t>
  </si>
  <si>
    <t>POWFJUN18</t>
  </si>
  <si>
    <t>Power Finance Corporation Limited June 2018 Future</t>
  </si>
  <si>
    <t>MAUDJUN18</t>
  </si>
  <si>
    <t>Maruti Suzuki India Limited June 2018 Future</t>
  </si>
  <si>
    <t>GUAMJUN18</t>
  </si>
  <si>
    <t>Ambuja Cements Limited June 2018 Future</t>
  </si>
  <si>
    <t>SESAJUN18</t>
  </si>
  <si>
    <t>Vedanta Limited June 2018 Future</t>
  </si>
  <si>
    <t>SHTR428</t>
  </si>
  <si>
    <t>INE721A07NB1</t>
  </si>
  <si>
    <t>7.9% Shriram Transport Finance Company Limited</t>
  </si>
  <si>
    <t>HDFC950</t>
  </si>
  <si>
    <t>INE001A07RA1</t>
  </si>
  <si>
    <t>7% Housing Development Finance Corporation Limited **</t>
  </si>
  <si>
    <t>CHOL835</t>
  </si>
  <si>
    <t>INE121A07NW0</t>
  </si>
  <si>
    <t>7.8% Cholamandalam Investment and Finance Company Limited **</t>
  </si>
  <si>
    <t>SCUF99</t>
  </si>
  <si>
    <t>INE722A07752</t>
  </si>
  <si>
    <t>7.95% Shriram City Union Finance Limited **</t>
  </si>
  <si>
    <t>LICH406</t>
  </si>
  <si>
    <t>INE115A07LP0</t>
  </si>
  <si>
    <t>7.56% LIC Housing Finance Limited</t>
  </si>
  <si>
    <t>LTIF317</t>
  </si>
  <si>
    <t>INE691I07BW0</t>
  </si>
  <si>
    <t>8.86% L &amp; T Infrastructure Finance Company Limited **</t>
  </si>
  <si>
    <t>HDFC980</t>
  </si>
  <si>
    <t>INE001A07RE3</t>
  </si>
  <si>
    <t>7.9% Housing Development Finance Corporation Limited **</t>
  </si>
  <si>
    <t>HDFC982</t>
  </si>
  <si>
    <t>INE001A07RF0</t>
  </si>
  <si>
    <t>7.85% Housing Development Finance Corporation Limited **</t>
  </si>
  <si>
    <t>MMFS1065</t>
  </si>
  <si>
    <t>INE774D07QX1</t>
  </si>
  <si>
    <t>7.78% Mahindra &amp; Mahindra Financial Services Limited **</t>
  </si>
  <si>
    <t>GRUH226</t>
  </si>
  <si>
    <t>INE580B07422</t>
  </si>
  <si>
    <t>7.48% Gruh Finance Limited **</t>
  </si>
  <si>
    <t>UTIB1020</t>
  </si>
  <si>
    <t>INE238A162C0</t>
  </si>
  <si>
    <t>SIDB364</t>
  </si>
  <si>
    <t>INE556F16291</t>
  </si>
  <si>
    <t>RIND218</t>
  </si>
  <si>
    <t>INE002A14862</t>
  </si>
  <si>
    <t>IBHF624</t>
  </si>
  <si>
    <t>INE148I14UP1</t>
  </si>
  <si>
    <t>INBS232</t>
  </si>
  <si>
    <t>INE110L14HD8</t>
  </si>
  <si>
    <t>TCHF291</t>
  </si>
  <si>
    <t>INE033L14ID0</t>
  </si>
  <si>
    <t>Margin Fixed Deposit</t>
  </si>
  <si>
    <t>FDHD1077</t>
  </si>
  <si>
    <t>HDFC Bank Limited</t>
  </si>
  <si>
    <t>369</t>
  </si>
  <si>
    <t>FDHD1086</t>
  </si>
  <si>
    <t>FDIB825</t>
  </si>
  <si>
    <t>287</t>
  </si>
  <si>
    <t>FDIB821</t>
  </si>
  <si>
    <t>215</t>
  </si>
  <si>
    <t>FDIB824</t>
  </si>
  <si>
    <t>276</t>
  </si>
  <si>
    <t>FDUT694</t>
  </si>
  <si>
    <t>Axis Bank Limited</t>
  </si>
  <si>
    <t>376</t>
  </si>
  <si>
    <t>FDHD1173</t>
  </si>
  <si>
    <t>202</t>
  </si>
  <si>
    <t>FDUT695</t>
  </si>
  <si>
    <t>FDHD1148</t>
  </si>
  <si>
    <t>185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</si>
  <si>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</si>
  <si>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</si>
  <si>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</si>
  <si>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</si>
  <si>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</si>
  <si>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</si>
  <si>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</si>
  <si>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</si>
  <si>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FDUT690</t>
  </si>
  <si>
    <t>394</t>
  </si>
  <si>
    <t>FDUT692</t>
  </si>
  <si>
    <t>FDUT693</t>
  </si>
  <si>
    <t>FDHD1091</t>
  </si>
  <si>
    <t>FDHD1149</t>
  </si>
  <si>
    <t>FDHD1150</t>
  </si>
  <si>
    <t>367</t>
  </si>
  <si>
    <t>FDHD1178</t>
  </si>
  <si>
    <t>197</t>
  </si>
  <si>
    <t>FDUT689</t>
  </si>
  <si>
    <t>374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</si>
  <si>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</si>
  <si>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</si>
  <si>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</si>
  <si>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</si>
  <si>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</si>
  <si>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</si>
  <si>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</si>
  <si>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</si>
  <si>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</si>
  <si>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</si>
  <si>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</si>
  <si>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</si>
  <si>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</si>
  <si>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</si>
  <si>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</si>
  <si>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</si>
  <si>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</si>
  <si>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</si>
  <si>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</si>
  <si>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</si>
  <si>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</si>
  <si>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</si>
  <si>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</si>
  <si>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</si>
  <si>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</si>
  <si>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HDFB02</t>
  </si>
  <si>
    <t>INE040A01026</t>
  </si>
  <si>
    <t>INFS02</t>
  </si>
  <si>
    <t>INE009A01021</t>
  </si>
  <si>
    <t>Infosys Limited</t>
  </si>
  <si>
    <t>LARS02</t>
  </si>
  <si>
    <t>INE018A01030</t>
  </si>
  <si>
    <t>Larsen &amp; Toubro Limited</t>
  </si>
  <si>
    <t>RCAM01</t>
  </si>
  <si>
    <t>INE298J01013</t>
  </si>
  <si>
    <t>Reliance Nippon Life Asset Management Limited</t>
  </si>
  <si>
    <t>ONGC02</t>
  </si>
  <si>
    <t>INE213A01029</t>
  </si>
  <si>
    <t>Oil &amp; Natural Gas Corporation Limited</t>
  </si>
  <si>
    <t>Oil</t>
  </si>
  <si>
    <t>BAND01</t>
  </si>
  <si>
    <t>INE545U01014</t>
  </si>
  <si>
    <t>Bandhan Bank Limited</t>
  </si>
  <si>
    <t>COAL01</t>
  </si>
  <si>
    <t>INE522F01014</t>
  </si>
  <si>
    <t>Coal India Limited</t>
  </si>
  <si>
    <t>IOIC01</t>
  </si>
  <si>
    <t>INE242A01010</t>
  </si>
  <si>
    <t>Indian Oil Corporation Limited</t>
  </si>
  <si>
    <t>APOT02</t>
  </si>
  <si>
    <t>INE438A01022</t>
  </si>
  <si>
    <t>Apollo Tyres Limited</t>
  </si>
  <si>
    <t>PNCI02</t>
  </si>
  <si>
    <t>INE195J01029</t>
  </si>
  <si>
    <t>PNC Infratech Limited</t>
  </si>
  <si>
    <t>NAPH02</t>
  </si>
  <si>
    <t>INE987B01026</t>
  </si>
  <si>
    <t>Natco Pharma Limited</t>
  </si>
  <si>
    <t>BRET01</t>
  </si>
  <si>
    <t>INE752P01024</t>
  </si>
  <si>
    <t>Future Retail Limited</t>
  </si>
  <si>
    <t>Retailing</t>
  </si>
  <si>
    <t>COFE03</t>
  </si>
  <si>
    <t>INE169A01031</t>
  </si>
  <si>
    <t>Coromandel International Limited</t>
  </si>
  <si>
    <t>PEFR01</t>
  </si>
  <si>
    <t>INE647O01011</t>
  </si>
  <si>
    <t>Aditya Birla Fashion and Retail Limited</t>
  </si>
  <si>
    <t>CHOL823</t>
  </si>
  <si>
    <t>INE121A07MV4</t>
  </si>
  <si>
    <t>8.2% Cholamandalam Investment and Finance Company Limited **</t>
  </si>
  <si>
    <t>FDHD1162</t>
  </si>
  <si>
    <t>128</t>
  </si>
  <si>
    <t>FDHD1158</t>
  </si>
  <si>
    <t>FDUT685</t>
  </si>
  <si>
    <t>145</t>
  </si>
  <si>
    <t>FDUT700</t>
  </si>
  <si>
    <t>191</t>
  </si>
  <si>
    <t>IDF015</t>
  </si>
  <si>
    <t>KOMA02</t>
  </si>
  <si>
    <t>INE237A01028</t>
  </si>
  <si>
    <t>Kotak Mahindra Bank Limited</t>
  </si>
  <si>
    <t>MRFL01</t>
  </si>
  <si>
    <t>INE883A01011</t>
  </si>
  <si>
    <t>MRF Limited</t>
  </si>
  <si>
    <t>IHOT02</t>
  </si>
  <si>
    <t>INE053A01029</t>
  </si>
  <si>
    <t>The Indian Hotels Company Limited</t>
  </si>
  <si>
    <t>Hotels, Resorts And Other Recreational Activities</t>
  </si>
  <si>
    <t>IBCL05</t>
  </si>
  <si>
    <t>INE090A01021</t>
  </si>
  <si>
    <t>ICICI Bank Limited</t>
  </si>
  <si>
    <t>SCUF01</t>
  </si>
  <si>
    <t>INE722A01011</t>
  </si>
  <si>
    <t>Shriram City Union Finance Limited</t>
  </si>
  <si>
    <t>UTIB02</t>
  </si>
  <si>
    <t>INE238A01034</t>
  </si>
  <si>
    <t>FLFL01</t>
  </si>
  <si>
    <t>INE452O01016</t>
  </si>
  <si>
    <t>Future Lifestyle Fashions Limited</t>
  </si>
  <si>
    <t>HMML01</t>
  </si>
  <si>
    <t>INE264A01014</t>
  </si>
  <si>
    <t>GlaxoSmithKline Consumer Healthcare Limited</t>
  </si>
  <si>
    <t>COLG02</t>
  </si>
  <si>
    <t>INE259A01022</t>
  </si>
  <si>
    <t>Colgate Palmolive (India) Limited</t>
  </si>
  <si>
    <t>SUPI02</t>
  </si>
  <si>
    <t>INE195A01028</t>
  </si>
  <si>
    <t>Supreme Industries Limited</t>
  </si>
  <si>
    <t>SUFI01</t>
  </si>
  <si>
    <t>INE660A01013</t>
  </si>
  <si>
    <t>Sundaram Finance Limited</t>
  </si>
  <si>
    <t>AIEL02</t>
  </si>
  <si>
    <t>INE212H01026</t>
  </si>
  <si>
    <t>AIA Engineering Limited</t>
  </si>
  <si>
    <t>NAVB02</t>
  </si>
  <si>
    <t>INE725A01022</t>
  </si>
  <si>
    <t>Nava Bharat Ventures Limited</t>
  </si>
  <si>
    <t>ICBR01</t>
  </si>
  <si>
    <t>INE763G01038</t>
  </si>
  <si>
    <t>ICICI Securities Limited</t>
  </si>
  <si>
    <t>TINV04</t>
  </si>
  <si>
    <t>INE149A01033</t>
  </si>
  <si>
    <t>TI Financial Holdings Limited</t>
  </si>
  <si>
    <t>MAAU01</t>
  </si>
  <si>
    <t>INE536H01010</t>
  </si>
  <si>
    <t>Mahindra CIE Automotive Limited</t>
  </si>
  <si>
    <t>NEST01</t>
  </si>
  <si>
    <t>INE239A01016</t>
  </si>
  <si>
    <t>Nestle India Limited</t>
  </si>
  <si>
    <t>CARB02</t>
  </si>
  <si>
    <t>INE371A01025</t>
  </si>
  <si>
    <t>Graphite India Limited</t>
  </si>
  <si>
    <t>KPTL02</t>
  </si>
  <si>
    <t>INE220B01022</t>
  </si>
  <si>
    <t>Kalpataru Power Transmission Limited</t>
  </si>
  <si>
    <t>MCEL03</t>
  </si>
  <si>
    <t>INE331A01037</t>
  </si>
  <si>
    <t>The Ramco Cements Limited</t>
  </si>
  <si>
    <t>MIIL02</t>
  </si>
  <si>
    <t>INE405E01023</t>
  </si>
  <si>
    <t>Minda Industries Limited</t>
  </si>
  <si>
    <t>THER02</t>
  </si>
  <si>
    <t>INE152A01029</t>
  </si>
  <si>
    <t>Thermax Limited</t>
  </si>
  <si>
    <t>CGCE01</t>
  </si>
  <si>
    <t>INE299U01018</t>
  </si>
  <si>
    <t>Crompton Greaves Consumer Electricals Limited</t>
  </si>
  <si>
    <t>IIBL01</t>
  </si>
  <si>
    <t>INE095A01012</t>
  </si>
  <si>
    <t>MASL02</t>
  </si>
  <si>
    <t>INE759A01021</t>
  </si>
  <si>
    <t>Mastek Limited</t>
  </si>
  <si>
    <t>INRL02</t>
  </si>
  <si>
    <t>INE873D01024</t>
  </si>
  <si>
    <t>Indoco Remedies Limited</t>
  </si>
  <si>
    <t>CCOI01</t>
  </si>
  <si>
    <t>INE111A01017</t>
  </si>
  <si>
    <t>Container Corporation of India Limited</t>
  </si>
  <si>
    <t>DENI02</t>
  </si>
  <si>
    <t>INE288B01029</t>
  </si>
  <si>
    <t>Deepak Nitrite Limited</t>
  </si>
  <si>
    <t>ASAI01</t>
  </si>
  <si>
    <t>INE439A01020</t>
  </si>
  <si>
    <t>Asahi India Glass Limited</t>
  </si>
  <si>
    <t>DOLA02</t>
  </si>
  <si>
    <t>INE325C01035</t>
  </si>
  <si>
    <t>Dollar Industries Limited</t>
  </si>
  <si>
    <t>DECL02</t>
  </si>
  <si>
    <t>INE583C01021</t>
  </si>
  <si>
    <t>Deccan Cements Limited</t>
  </si>
  <si>
    <t>SFIN01</t>
  </si>
  <si>
    <t>INE202Z01029</t>
  </si>
  <si>
    <t>Sundaram Finance Holdings Limited</t>
  </si>
  <si>
    <t>TISC02</t>
  </si>
  <si>
    <t>IN9081A01010</t>
  </si>
  <si>
    <t>ZEET20PSS</t>
  </si>
  <si>
    <t>INE256A04022</t>
  </si>
  <si>
    <t>Zee Entertainment Enterprises Limited (Preference shares)</t>
  </si>
  <si>
    <t>APOTJUN18</t>
  </si>
  <si>
    <t>Apollo Tyres Limited June 2018 Future</t>
  </si>
  <si>
    <t>IDF016</t>
  </si>
  <si>
    <t>KHAD01</t>
  </si>
  <si>
    <t>INE834I01025</t>
  </si>
  <si>
    <t>Khadim India Limited</t>
  </si>
  <si>
    <t>MALE02</t>
  </si>
  <si>
    <t>INE511C01022</t>
  </si>
  <si>
    <t>Magma Fincorp Limited</t>
  </si>
  <si>
    <t>AMUL01</t>
  </si>
  <si>
    <t>INE126J01016</t>
  </si>
  <si>
    <t>Apollo Pipes Ltd</t>
  </si>
  <si>
    <t>Miscellaneous</t>
  </si>
  <si>
    <t>MICP01</t>
  </si>
  <si>
    <t>INE898S01029</t>
  </si>
  <si>
    <t>Majesco Limited</t>
  </si>
  <si>
    <t>CAAM01</t>
  </si>
  <si>
    <t>INE385W01011</t>
  </si>
  <si>
    <t>Dishman Carbogen Amcis Limited</t>
  </si>
  <si>
    <t>HINI02</t>
  </si>
  <si>
    <t>INE038A01020</t>
  </si>
  <si>
    <t>Hindalco Industries Limited</t>
  </si>
  <si>
    <t>IDF017</t>
  </si>
  <si>
    <t>SEIS01</t>
  </si>
  <si>
    <t>INE285J01010</t>
  </si>
  <si>
    <t>Security and Intelligence Services (India) Limited</t>
  </si>
  <si>
    <t>Commercial Services</t>
  </si>
  <si>
    <t>BSEL02</t>
  </si>
  <si>
    <t>INE118H01025</t>
  </si>
  <si>
    <t>BSE Limited</t>
  </si>
  <si>
    <t>ASTP04</t>
  </si>
  <si>
    <t>INE006I01046</t>
  </si>
  <si>
    <t>Astral Poly Technik Limited</t>
  </si>
  <si>
    <t>KACE03</t>
  </si>
  <si>
    <t>INE217B01036</t>
  </si>
  <si>
    <t>Kajaria Ceramics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</si>
  <si>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</si>
  <si>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</si>
  <si>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</si>
  <si>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</si>
  <si>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</si>
  <si>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</si>
  <si>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</si>
  <si>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</si>
  <si>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</si>
  <si>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</si>
  <si>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</si>
  <si>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</si>
  <si>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</si>
  <si>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ASPA02</t>
  </si>
  <si>
    <t>INE021A01026</t>
  </si>
  <si>
    <t>Asian Paints Limited</t>
  </si>
  <si>
    <t>FAGP01</t>
  </si>
  <si>
    <t>INE513A01014</t>
  </si>
  <si>
    <t>Schaeffler India Limited</t>
  </si>
  <si>
    <t>JMFL02</t>
  </si>
  <si>
    <t>INE780C01023</t>
  </si>
  <si>
    <t>JM Financial Limited</t>
  </si>
  <si>
    <t>PAGE01</t>
  </si>
  <si>
    <t>INE761H01022</t>
  </si>
  <si>
    <t>Page Industries Limited</t>
  </si>
  <si>
    <t>VATE03</t>
  </si>
  <si>
    <t>INE956G01038</t>
  </si>
  <si>
    <t>VA Tech Wabag Limited</t>
  </si>
  <si>
    <t>Engineering Services</t>
  </si>
  <si>
    <t>922121USD</t>
  </si>
  <si>
    <t>US1924461023</t>
  </si>
  <si>
    <t>Cognizant Technology Solutions Corp</t>
  </si>
  <si>
    <t>IT Consulting &amp; Other Services</t>
  </si>
  <si>
    <t>GREC02</t>
  </si>
  <si>
    <t>INE224A01026</t>
  </si>
  <si>
    <t>Greaves Cotton Limited</t>
  </si>
  <si>
    <t>PIDI02</t>
  </si>
  <si>
    <t>INE318A01026</t>
  </si>
  <si>
    <t>Pidilite Industries Limited</t>
  </si>
  <si>
    <t>HDLI01</t>
  </si>
  <si>
    <t>INE795G01014</t>
  </si>
  <si>
    <t>HDFC Standard Life Insurance Company Limited</t>
  </si>
  <si>
    <t>PROG01</t>
  </si>
  <si>
    <t>INE179A01014</t>
  </si>
  <si>
    <t>Procter &amp; Gamble Hygiene and Health Care Limited</t>
  </si>
  <si>
    <t>CUBI02</t>
  </si>
  <si>
    <t>INE491A01021</t>
  </si>
  <si>
    <t>City Union Bank Limited</t>
  </si>
  <si>
    <t>MCEX01</t>
  </si>
  <si>
    <t>INE745G01035</t>
  </si>
  <si>
    <t>Multi Commodity Exchange of India Limited</t>
  </si>
  <si>
    <t>BTUL01</t>
  </si>
  <si>
    <t>INE702C01019</t>
  </si>
  <si>
    <t>APL Apollo Tubes Limited</t>
  </si>
  <si>
    <t>ENTN01</t>
  </si>
  <si>
    <t>INE265F01028</t>
  </si>
  <si>
    <t>Entertainment Network (India) Limited</t>
  </si>
  <si>
    <t>AVSP01</t>
  </si>
  <si>
    <t>INE192R01011</t>
  </si>
  <si>
    <t>Avenue Supermarts Limited</t>
  </si>
  <si>
    <t>SCIL02</t>
  </si>
  <si>
    <t>INE686A01026</t>
  </si>
  <si>
    <t>ITD Cementation India Limited</t>
  </si>
  <si>
    <t>TCIE01</t>
  </si>
  <si>
    <t>INE586V01016</t>
  </si>
  <si>
    <t>TCI Express Limited</t>
  </si>
  <si>
    <t>SUVE02</t>
  </si>
  <si>
    <t>INE495B01038</t>
  </si>
  <si>
    <t>Suven Life Sciences Limited</t>
  </si>
  <si>
    <t>GRIL01</t>
  </si>
  <si>
    <t>INE544R01013</t>
  </si>
  <si>
    <t>Greenlam Industries Limited</t>
  </si>
  <si>
    <t>TCII02</t>
  </si>
  <si>
    <t>INE688A01022</t>
  </si>
  <si>
    <t>Transport Corporation of India Limited</t>
  </si>
  <si>
    <t>MASP01</t>
  </si>
  <si>
    <t>INE825A01012</t>
  </si>
  <si>
    <t>Vardhman Textiles Limited</t>
  </si>
  <si>
    <t>Textiles - Cotton</t>
  </si>
  <si>
    <t>DIIL01</t>
  </si>
  <si>
    <t>INE131C01011</t>
  </si>
  <si>
    <t>Disa India Limited</t>
  </si>
  <si>
    <t>POWM01</t>
  </si>
  <si>
    <t>INE211R01019</t>
  </si>
  <si>
    <t>Power Mech Projects Limited</t>
  </si>
  <si>
    <t>WEAL01</t>
  </si>
  <si>
    <t>INE888B01018</t>
  </si>
  <si>
    <t>Poddar Housing and Development Limited</t>
  </si>
  <si>
    <t>RASP01</t>
  </si>
  <si>
    <t>INE611A01016</t>
  </si>
  <si>
    <t>RSWM Limited</t>
  </si>
  <si>
    <t>BLDA01</t>
  </si>
  <si>
    <t>INE233B01017</t>
  </si>
  <si>
    <t>Blue Dart Express Limited</t>
  </si>
  <si>
    <t>KPNE01</t>
  </si>
  <si>
    <t>INE811A01012</t>
  </si>
  <si>
    <t>Kirloskar Pneumatic Company Limited</t>
  </si>
  <si>
    <t>KEWI01</t>
  </si>
  <si>
    <t>INE717A01029</t>
  </si>
  <si>
    <t>Kennametal India Limited</t>
  </si>
  <si>
    <t>SHKE01</t>
  </si>
  <si>
    <t>INE500L01026</t>
  </si>
  <si>
    <t>S H Kelkar and Company Limited</t>
  </si>
  <si>
    <t>ERIS01</t>
  </si>
  <si>
    <t>INE406M01024</t>
  </si>
  <si>
    <t>Eris Lifesciences Limited</t>
  </si>
  <si>
    <t>SLIF01</t>
  </si>
  <si>
    <t>INE123W01016</t>
  </si>
  <si>
    <t>SBI Life Insurance Company Limited</t>
  </si>
  <si>
    <t>ASEA02</t>
  </si>
  <si>
    <t>INE117A01022</t>
  </si>
  <si>
    <t>ABB India Limited</t>
  </si>
  <si>
    <t>PCAM01</t>
  </si>
  <si>
    <t>INE484I01029</t>
  </si>
  <si>
    <t>Precision Camshafts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</si>
  <si>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</si>
  <si>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</si>
  <si>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</si>
  <si>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</si>
  <si>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</si>
  <si>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</si>
  <si>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</si>
  <si>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</si>
  <si>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</si>
  <si>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</si>
  <si>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VMAR01</t>
  </si>
  <si>
    <t>INE665J01013</t>
  </si>
  <si>
    <t>V-Mart Retail Limited</t>
  </si>
  <si>
    <t>JKCE01</t>
  </si>
  <si>
    <t>INE823G01014</t>
  </si>
  <si>
    <t>JK Cement Limited</t>
  </si>
  <si>
    <t>ILOM01</t>
  </si>
  <si>
    <t>INE765G01017</t>
  </si>
  <si>
    <t>ICICI Lombard General Insurance Company Limited</t>
  </si>
  <si>
    <t>FSCS01</t>
  </si>
  <si>
    <t>INE935Q01015</t>
  </si>
  <si>
    <t>Future Supply Chain Solutions Limited</t>
  </si>
  <si>
    <t>MFSL01</t>
  </si>
  <si>
    <t>INE348L01012</t>
  </si>
  <si>
    <t>Mas Financial Services Limited</t>
  </si>
  <si>
    <t>KEII02</t>
  </si>
  <si>
    <t>INE878B01027</t>
  </si>
  <si>
    <t>KEI Industries Limited</t>
  </si>
  <si>
    <t>EASI02</t>
  </si>
  <si>
    <t>INE230A01023</t>
  </si>
  <si>
    <t>EIH Limited</t>
  </si>
  <si>
    <t>MHSE02</t>
  </si>
  <si>
    <t>INE271B01025</t>
  </si>
  <si>
    <t>Maharashtra Seamless Limited</t>
  </si>
  <si>
    <t>CGIM01</t>
  </si>
  <si>
    <t>INE188B01013</t>
  </si>
  <si>
    <t>Igarashi Motors India Limited</t>
  </si>
  <si>
    <t>GPIL03</t>
  </si>
  <si>
    <t>INE461C01038</t>
  </si>
  <si>
    <t>Greenply Industries Limited</t>
  </si>
  <si>
    <t>HNPS02</t>
  </si>
  <si>
    <t>INE292B01021</t>
  </si>
  <si>
    <t>HBL Power Systems Limited</t>
  </si>
  <si>
    <t>WABT01</t>
  </si>
  <si>
    <t>INE342J01019</t>
  </si>
  <si>
    <t>WABCO India Limited</t>
  </si>
  <si>
    <t>KPRM02</t>
  </si>
  <si>
    <t>INE930H01023</t>
  </si>
  <si>
    <t>K.P.R. Mill Limited</t>
  </si>
  <si>
    <t>LMAW02</t>
  </si>
  <si>
    <t>INE269B01029</t>
  </si>
  <si>
    <t>Lakshmi Machine Works Limited</t>
  </si>
  <si>
    <t>TLFH01</t>
  </si>
  <si>
    <t>INE974X01010</t>
  </si>
  <si>
    <t>Tube Investments of India Limited</t>
  </si>
  <si>
    <t>HIKC02</t>
  </si>
  <si>
    <t>INE475B01022</t>
  </si>
  <si>
    <t>Hikal Limited</t>
  </si>
  <si>
    <t>WOHO01</t>
  </si>
  <si>
    <t>INE066O01014</t>
  </si>
  <si>
    <t>Wonderla Holidays Limited</t>
  </si>
  <si>
    <t>STTO02</t>
  </si>
  <si>
    <t>INE334A01023</t>
  </si>
  <si>
    <t>Sterling Tools Limited</t>
  </si>
  <si>
    <t>NTSP01</t>
  </si>
  <si>
    <t>INE229H01012</t>
  </si>
  <si>
    <t>Nitin Spinners Limited</t>
  </si>
  <si>
    <t>PSYL01</t>
  </si>
  <si>
    <t>INE262H01013</t>
  </si>
  <si>
    <t>Persistent Systems Limited</t>
  </si>
  <si>
    <t>GGLT01</t>
  </si>
  <si>
    <t>INE844O01022</t>
  </si>
  <si>
    <t>Gujarat Gas Limited</t>
  </si>
  <si>
    <t>KIFE02</t>
  </si>
  <si>
    <t>INE884B01025</t>
  </si>
  <si>
    <t>Kirloskar Ferrous Industries Limited</t>
  </si>
  <si>
    <t>GAAP01</t>
  </si>
  <si>
    <t>INE295F01017</t>
  </si>
  <si>
    <t>Butterfly Gandhimathi Appliances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</si>
  <si>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</si>
  <si>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</si>
  <si>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</si>
  <si>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</si>
  <si>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</si>
  <si>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</si>
  <si>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IDF022</t>
  </si>
  <si>
    <t>PSPR01</t>
  </si>
  <si>
    <t>INE488V01015</t>
  </si>
  <si>
    <t>PSP Projects Limited</t>
  </si>
  <si>
    <t>SANH01</t>
  </si>
  <si>
    <t>INE278H01035</t>
  </si>
  <si>
    <t>Sandhar Technologies Limited</t>
  </si>
  <si>
    <t>HEGL01</t>
  </si>
  <si>
    <t>INE545A01016</t>
  </si>
  <si>
    <t>HEG Limited</t>
  </si>
  <si>
    <t>TEXR01</t>
  </si>
  <si>
    <t>INE621L01012</t>
  </si>
  <si>
    <t>Texmaco Rail &amp; Engineering Limited</t>
  </si>
  <si>
    <t>ATUL01</t>
  </si>
  <si>
    <t>INE100A01010</t>
  </si>
  <si>
    <t>Atul Limited</t>
  </si>
  <si>
    <t>ASGI01</t>
  </si>
  <si>
    <t>INE022I01019</t>
  </si>
  <si>
    <t>Asian Granito India Limited</t>
  </si>
  <si>
    <t>FVIL02</t>
  </si>
  <si>
    <t>INE220J01025</t>
  </si>
  <si>
    <t>Future Consumer Limited</t>
  </si>
  <si>
    <t>PHRP01</t>
  </si>
  <si>
    <t>INE546Y01022</t>
  </si>
  <si>
    <t>Praxis Home Retail Limited</t>
  </si>
  <si>
    <t>IDF024</t>
  </si>
  <si>
    <t>Mutual Fund Units</t>
  </si>
  <si>
    <t>118407</t>
  </si>
  <si>
    <t>INF194K01U07</t>
  </si>
  <si>
    <t>IDFC Bond Fund -Short Term Plan Direct Plan-Growth</t>
  </si>
  <si>
    <t>118371</t>
  </si>
  <si>
    <t>INF194K01J77</t>
  </si>
  <si>
    <t>IDFC Low Duration Fund -Direct Plan-Growth</t>
  </si>
  <si>
    <t>IDF025</t>
  </si>
  <si>
    <t>PSPL03</t>
  </si>
  <si>
    <t>INE393P01035</t>
  </si>
  <si>
    <t>Prataap Snacks Limited</t>
  </si>
  <si>
    <t>AMBE01</t>
  </si>
  <si>
    <t>INE371P01015</t>
  </si>
  <si>
    <t>Amber Enterprises India Limited</t>
  </si>
  <si>
    <t>TPOW109</t>
  </si>
  <si>
    <t>INE245A08109</t>
  </si>
  <si>
    <t>7.99% Tata Power Company Limited **</t>
  </si>
  <si>
    <t>CARE AA</t>
  </si>
  <si>
    <t>IIBL731</t>
  </si>
  <si>
    <t>INE095A08066</t>
  </si>
  <si>
    <t>9.5% IndusInd Bank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</si>
  <si>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</si>
  <si>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</si>
  <si>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</si>
  <si>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</si>
  <si>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</si>
  <si>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</si>
  <si>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</si>
  <si>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</si>
  <si>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</si>
  <si>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</si>
  <si>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</si>
  <si>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</si>
  <si>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</si>
  <si>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</si>
  <si>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</si>
  <si>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</si>
  <si>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Sun Life Focused Eq Fund - Grw-Dir Pl</t>
  </si>
  <si>
    <t>119018</t>
  </si>
  <si>
    <t>INF179K01YV8</t>
  </si>
  <si>
    <t>HDFC Top 100 Fund -Direct Plan - Growth Option</t>
  </si>
  <si>
    <t>118935</t>
  </si>
  <si>
    <t>INF179K01VC4</t>
  </si>
  <si>
    <t>HDFC Capital Builder Value Fund -Dir Pln - Grw Opt</t>
  </si>
  <si>
    <t>118419</t>
  </si>
  <si>
    <t>INF194K01V89</t>
  </si>
  <si>
    <t>IDFC Core Equity Fund-Direct Plan-Growth</t>
  </si>
  <si>
    <t>118668</t>
  </si>
  <si>
    <t>INF204K01E54</t>
  </si>
  <si>
    <t>Reliance Growth Fund-Dir Pln Growth Pln-Growth Opt</t>
  </si>
  <si>
    <t>120137</t>
  </si>
  <si>
    <t>INF200K01SK7</t>
  </si>
  <si>
    <t>SBI Magnum Constant Maturity Fund -Dir Plan-Growth</t>
  </si>
  <si>
    <t>120590</t>
  </si>
  <si>
    <t>INF109K018C5</t>
  </si>
  <si>
    <t>ICICI Prudential Gilt Fund - Direct Plan - Growth</t>
  </si>
  <si>
    <t>118481</t>
  </si>
  <si>
    <t>INF194K01Z85</t>
  </si>
  <si>
    <t>IDFC Sterling Value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</si>
  <si>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</si>
  <si>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</si>
  <si>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</si>
  <si>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</si>
  <si>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</si>
  <si>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</si>
  <si>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YESB02</t>
  </si>
  <si>
    <t>INE528G01027</t>
  </si>
  <si>
    <t>PGCI01</t>
  </si>
  <si>
    <t>INE752E01010</t>
  </si>
  <si>
    <t>Power Grid Corporation of India Limited</t>
  </si>
  <si>
    <t>EIML01</t>
  </si>
  <si>
    <t>INE066A01013</t>
  </si>
  <si>
    <t>Eicher Motors Limited</t>
  </si>
  <si>
    <t>CIPL03</t>
  </si>
  <si>
    <t>INE059A01026</t>
  </si>
  <si>
    <t>Cipla Limited</t>
  </si>
  <si>
    <t>MUND02</t>
  </si>
  <si>
    <t>INE742F01042</t>
  </si>
  <si>
    <t>Adani Ports and Special Economic Zone Limited</t>
  </si>
  <si>
    <t>BINL01</t>
  </si>
  <si>
    <t>INE121J01017</t>
  </si>
  <si>
    <t>Bharti Infratel Limited</t>
  </si>
  <si>
    <t>Telecom -  Equipment &amp; Accessories</t>
  </si>
  <si>
    <t>NIFYJUN18</t>
  </si>
  <si>
    <t>Nifty 50 Index June 2018 Future</t>
  </si>
  <si>
    <t>NTPC100</t>
  </si>
  <si>
    <t>INE733E07JP6</t>
  </si>
  <si>
    <t>8.49% NTPC Limited **</t>
  </si>
  <si>
    <t>IDF052</t>
  </si>
  <si>
    <t>COCH01</t>
  </si>
  <si>
    <t>INE704P01017</t>
  </si>
  <si>
    <t>Cochin Shipyard Limited</t>
  </si>
  <si>
    <t>SADB02</t>
  </si>
  <si>
    <t>INE226H01026</t>
  </si>
  <si>
    <t>Sadbhav Engineering Limited</t>
  </si>
  <si>
    <t>TEJN01</t>
  </si>
  <si>
    <t>INE010J01012</t>
  </si>
  <si>
    <t>Tejas Networks Limited</t>
  </si>
  <si>
    <t>NAVK01</t>
  </si>
  <si>
    <t>INE278M01019</t>
  </si>
  <si>
    <t>Navkar Corporation Limited</t>
  </si>
  <si>
    <t>GSPL01</t>
  </si>
  <si>
    <t>INE246F01010</t>
  </si>
  <si>
    <t>Gujarat State Petronet Limited</t>
  </si>
  <si>
    <t>INAV01</t>
  </si>
  <si>
    <t>INE646L01027</t>
  </si>
  <si>
    <t>InterGlobe Aviation Limited</t>
  </si>
  <si>
    <t>DILB01</t>
  </si>
  <si>
    <t>INE917M01012</t>
  </si>
  <si>
    <t>Dilip Buildcon Limited</t>
  </si>
  <si>
    <t>GTWA01</t>
  </si>
  <si>
    <t>INE852F01015</t>
  </si>
  <si>
    <t>Gateway Distriparks Limited</t>
  </si>
  <si>
    <t>BLUS03</t>
  </si>
  <si>
    <t>INE472A01039</t>
  </si>
  <si>
    <t>Blue Star Limited</t>
  </si>
  <si>
    <t>AHCO01</t>
  </si>
  <si>
    <t>INE758C01029</t>
  </si>
  <si>
    <t>Ahluwalia Contracts (India) Limited</t>
  </si>
  <si>
    <t>JKIF02</t>
  </si>
  <si>
    <t>INE576I01022</t>
  </si>
  <si>
    <t>J.Kumar Infraprojects Limited</t>
  </si>
  <si>
    <t>HGIE01</t>
  </si>
  <si>
    <t>INE926X01010</t>
  </si>
  <si>
    <t>H.G. Infra Engineering Limited</t>
  </si>
  <si>
    <t>SAWP02</t>
  </si>
  <si>
    <t>INE324A01024</t>
  </si>
  <si>
    <t>Jindal Saw Limited</t>
  </si>
  <si>
    <t>TGVK02</t>
  </si>
  <si>
    <t>INE586B01026</t>
  </si>
  <si>
    <t>Taj GVK Hotels &amp; Resorts Limited</t>
  </si>
  <si>
    <t>GAPR02</t>
  </si>
  <si>
    <t>INE336H01023</t>
  </si>
  <si>
    <t>Gayatri Projects Limited</t>
  </si>
  <si>
    <t>KIBO03</t>
  </si>
  <si>
    <t>INE732A01036</t>
  </si>
  <si>
    <t>Kirloskar Brothers Limited</t>
  </si>
  <si>
    <t>SIDS01</t>
  </si>
  <si>
    <t>INE858B01011</t>
  </si>
  <si>
    <t>ISGEC Heavy Engineering  Limited</t>
  </si>
  <si>
    <t>IEEL01</t>
  </si>
  <si>
    <t>INE022Q01012</t>
  </si>
  <si>
    <t>Indian Energy Exchange Limited</t>
  </si>
  <si>
    <t>GPTI01</t>
  </si>
  <si>
    <t>INE390G01014</t>
  </si>
  <si>
    <t>GPT Infraprojects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</si>
  <si>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</si>
  <si>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</si>
  <si>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</si>
  <si>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</si>
  <si>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</si>
  <si>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</si>
  <si>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IDF132</t>
  </si>
  <si>
    <t>IBCL1051</t>
  </si>
  <si>
    <t>INE090A160P3</t>
  </si>
  <si>
    <t>IDF138</t>
  </si>
  <si>
    <t>UTIB910</t>
  </si>
  <si>
    <t>INE238A08427</t>
  </si>
  <si>
    <t>8.75% Axis Bank Limited **</t>
  </si>
  <si>
    <t>SIDB316</t>
  </si>
  <si>
    <t>INE556F08IV6</t>
  </si>
  <si>
    <t>7.25% Small Industries Dev Bank of India **</t>
  </si>
  <si>
    <t>PGCI349</t>
  </si>
  <si>
    <t>INE752E07LT4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</si>
  <si>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</si>
  <si>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</si>
  <si>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</si>
  <si>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</si>
  <si>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</si>
  <si>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</si>
  <si>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</si>
  <si>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</si>
  <si>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IRLY224</t>
  </si>
  <si>
    <t>INE053F09GO1</t>
  </si>
  <si>
    <t>8.6% Indian Railway Finance Corporation Limited **</t>
  </si>
  <si>
    <t>NHPC59</t>
  </si>
  <si>
    <t>INE848E07674</t>
  </si>
  <si>
    <t>8.54% NHPC Limited</t>
  </si>
  <si>
    <t>RECL145</t>
  </si>
  <si>
    <t>INE020B07EG4</t>
  </si>
  <si>
    <t>8.65% Rural Electrification Corporation Limited **</t>
  </si>
  <si>
    <t>IDF185</t>
  </si>
  <si>
    <t>HDBF86</t>
  </si>
  <si>
    <t>INE756I07563</t>
  </si>
  <si>
    <t>BAFL443</t>
  </si>
  <si>
    <t>INE296A07GG7</t>
  </si>
  <si>
    <t>IIBL761</t>
  </si>
  <si>
    <t>INE095A16WR8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</si>
  <si>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</si>
  <si>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</si>
  <si>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</si>
  <si>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</si>
  <si>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</si>
  <si>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</si>
  <si>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</si>
  <si>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IDF204</t>
  </si>
  <si>
    <t>IDF206</t>
  </si>
  <si>
    <t>IDF208</t>
  </si>
  <si>
    <t>IDF210</t>
  </si>
  <si>
    <t>IDF213</t>
  </si>
  <si>
    <t>IIDL93</t>
  </si>
  <si>
    <t>INE759E07475</t>
  </si>
  <si>
    <t>IBCL1060</t>
  </si>
  <si>
    <t>INE090A163M4</t>
  </si>
  <si>
    <t>IDF223</t>
  </si>
  <si>
    <t>GNAA01</t>
  </si>
  <si>
    <t>INE934S01014</t>
  </si>
  <si>
    <t>GNA Axles Limited</t>
  </si>
  <si>
    <t>MOSU03</t>
  </si>
  <si>
    <t>INE775A01035</t>
  </si>
  <si>
    <t>Motherson Sumi Systems Limited</t>
  </si>
  <si>
    <t>MOSUJUN18</t>
  </si>
  <si>
    <t>Motherson Sumi Systems Limited June 2018 Future</t>
  </si>
  <si>
    <t>YESBJUN18</t>
  </si>
  <si>
    <t>Yes Bank Limited June 2018 Future</t>
  </si>
  <si>
    <t>IOICJUN18</t>
  </si>
  <si>
    <t>Indian Oil Corporation Limited June 2018 Future</t>
  </si>
  <si>
    <t>HDFBJUN18</t>
  </si>
  <si>
    <t>HDFC Bank Limited June 2018 Future</t>
  </si>
  <si>
    <t>GOI1515</t>
  </si>
  <si>
    <t>IN2920150322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</si>
  <si>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</si>
  <si>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</si>
  <si>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</si>
  <si>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</si>
  <si>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</si>
  <si>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</si>
  <si>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HDFC940</t>
  </si>
  <si>
    <t>INE001A07QW7</t>
  </si>
  <si>
    <t>7.33% Housing Development Finance Corporation Limited</t>
  </si>
  <si>
    <t>HDBF148</t>
  </si>
  <si>
    <t>INE756I07AE1</t>
  </si>
  <si>
    <t>7.95% HDB Financial Services Limited **</t>
  </si>
  <si>
    <t>HDBF154</t>
  </si>
  <si>
    <t>INE756I07AN2</t>
  </si>
  <si>
    <t>7.97% HDB Financial Services Limited **</t>
  </si>
  <si>
    <t>LICH418</t>
  </si>
  <si>
    <t>INE115A07MK9</t>
  </si>
  <si>
    <t>FDHD1103</t>
  </si>
  <si>
    <t>IDF225</t>
  </si>
  <si>
    <t>IDF228</t>
  </si>
  <si>
    <t>HDBF145</t>
  </si>
  <si>
    <t>INE756I07AD3</t>
  </si>
  <si>
    <t>RECL315</t>
  </si>
  <si>
    <t>INE020B08AE5</t>
  </si>
  <si>
    <t>7.13% Rural Electrification Corporation Limited **</t>
  </si>
  <si>
    <t>RECL284</t>
  </si>
  <si>
    <t>INE020B08955</t>
  </si>
  <si>
    <t>8.36% Rural Electrification Corporation Limited **</t>
  </si>
  <si>
    <t>IRLY288</t>
  </si>
  <si>
    <t>INE053F07959</t>
  </si>
  <si>
    <t>6.73% Indian Railway Finance Corporation Limited **</t>
  </si>
  <si>
    <t>IRLY242</t>
  </si>
  <si>
    <t>INE053F09HI1</t>
  </si>
  <si>
    <t>8.5% Indian Railway Finance Corporation Limited **</t>
  </si>
  <si>
    <t>HDBF169</t>
  </si>
  <si>
    <t>INE756I07BB5</t>
  </si>
  <si>
    <t>7.82% HDB Financial Services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</si>
  <si>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</si>
  <si>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</si>
  <si>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</si>
  <si>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</si>
  <si>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</si>
  <si>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</si>
  <si>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</si>
  <si>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</si>
  <si>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</si>
  <si>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LARS298</t>
  </si>
  <si>
    <t>INE018A08AQ5</t>
  </si>
  <si>
    <t>8.4% Larsen &amp; Toubro Limited **</t>
  </si>
  <si>
    <t>LICH378</t>
  </si>
  <si>
    <t>INE115A07KV0</t>
  </si>
  <si>
    <t>7.2% LIC Housing Finance Limited **</t>
  </si>
  <si>
    <t>LICH387</t>
  </si>
  <si>
    <t>INE115A07LN5</t>
  </si>
  <si>
    <t>7.78% LIC Housing Finance Limited **</t>
  </si>
  <si>
    <t>MMFS1043</t>
  </si>
  <si>
    <t>INE774D07RK6</t>
  </si>
  <si>
    <t>7.65% Mahindra &amp; Mahindra Financial Services Limited **</t>
  </si>
  <si>
    <t>HURD184</t>
  </si>
  <si>
    <t>INE031A08533</t>
  </si>
  <si>
    <t>7.05% Housing &amp; Urban Development Corporation Limited **</t>
  </si>
  <si>
    <t>HURD194</t>
  </si>
  <si>
    <t>INE031A08574</t>
  </si>
  <si>
    <t>7.64% Housing &amp; Urban Development Corporation Limited **</t>
  </si>
  <si>
    <t>POWF309</t>
  </si>
  <si>
    <t>INE134E08HF0</t>
  </si>
  <si>
    <t>8.38% Power Finance Corporation Limited **</t>
  </si>
  <si>
    <t>RECL208</t>
  </si>
  <si>
    <t>INE020B08823</t>
  </si>
  <si>
    <t>8.87% Rural Electrification Corporation Limited **</t>
  </si>
  <si>
    <t>MMFS1050</t>
  </si>
  <si>
    <t>INE774D07RR1</t>
  </si>
  <si>
    <t>7.32% Mahindra &amp; Mahindra Financial Services Limited **</t>
  </si>
  <si>
    <t>BAFL608</t>
  </si>
  <si>
    <t>INE296A07PR5</t>
  </si>
  <si>
    <t>7.77% Bajaj Finance Limited **</t>
  </si>
  <si>
    <t>KOMP1465</t>
  </si>
  <si>
    <t>INE916DA7PD6</t>
  </si>
  <si>
    <t>PGCI368</t>
  </si>
  <si>
    <t>INE752E07MM7</t>
  </si>
  <si>
    <t>EXIM373</t>
  </si>
  <si>
    <t>INE514E08CW9</t>
  </si>
  <si>
    <t>9.75% Export Import Bank of India **</t>
  </si>
  <si>
    <t>LICH361</t>
  </si>
  <si>
    <t>INE115A07KL1</t>
  </si>
  <si>
    <t>BAFL559</t>
  </si>
  <si>
    <t>INE296A07NL3</t>
  </si>
  <si>
    <t>7.65% Bajaj Finance Limited **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</si>
  <si>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</si>
  <si>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</si>
  <si>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</si>
  <si>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</si>
  <si>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</si>
  <si>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</si>
  <si>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</si>
  <si>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</si>
  <si>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</si>
  <si>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</si>
  <si>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</si>
  <si>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</si>
  <si>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</si>
  <si>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</si>
  <si>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</si>
  <si>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</si>
  <si>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</si>
  <si>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1.5% Housing Development Finance Corporation Limited</t>
  </si>
  <si>
    <t>BAFL437</t>
  </si>
  <si>
    <t>INE296A07GJ1</t>
  </si>
  <si>
    <t>8.95% Bajaj Finance Limited **</t>
  </si>
  <si>
    <t>NAPL103</t>
  </si>
  <si>
    <t>INE445L08359</t>
  </si>
  <si>
    <t>7.9% Nabha Power Limited **</t>
  </si>
  <si>
    <t>ICRA AAA(SO)</t>
  </si>
  <si>
    <t>NAPL101</t>
  </si>
  <si>
    <t>INE445L08334</t>
  </si>
  <si>
    <t>8.12% Nabha Power Limited **</t>
  </si>
  <si>
    <t>BAFL591</t>
  </si>
  <si>
    <t>INE296A07OZ1</t>
  </si>
  <si>
    <t>KOMP1421</t>
  </si>
  <si>
    <t>INE916DA7OD9</t>
  </si>
  <si>
    <t>BAFL637</t>
  </si>
  <si>
    <t>INE296A07NU4</t>
  </si>
  <si>
    <t>POWF382</t>
  </si>
  <si>
    <t>INE134E08JA7</t>
  </si>
  <si>
    <t>7.3% Power Finance Corporation Limited **</t>
  </si>
  <si>
    <t>LICH306</t>
  </si>
  <si>
    <t>INE115A07IO9</t>
  </si>
  <si>
    <t>8.5% LIC Housing Finance Limited **</t>
  </si>
  <si>
    <t>HDFC858</t>
  </si>
  <si>
    <t>INE001A07PE7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</si>
  <si>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</si>
  <si>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</si>
  <si>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</si>
  <si>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</si>
  <si>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</si>
  <si>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</si>
  <si>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</si>
  <si>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</si>
  <si>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</si>
  <si>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NHPC61</t>
  </si>
  <si>
    <t>INE848E07690</t>
  </si>
  <si>
    <t>8.54% NHPC Limited **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</si>
  <si>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</si>
  <si>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</si>
  <si>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</si>
  <si>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</si>
  <si>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</si>
  <si>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</si>
  <si>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LICH352</t>
  </si>
  <si>
    <t>INE115A07FV0</t>
  </si>
  <si>
    <t>9.24% LIC Housing Finance Limited **</t>
  </si>
  <si>
    <t>POWF169</t>
  </si>
  <si>
    <t>INE134E08CU0</t>
  </si>
  <si>
    <t>8.95% Power Finance Corporation Limited **</t>
  </si>
  <si>
    <t>PGCI320</t>
  </si>
  <si>
    <t>INE752E07KE8</t>
  </si>
  <si>
    <t>MMFS988</t>
  </si>
  <si>
    <t>INE774D07OA4</t>
  </si>
  <si>
    <t>8.8% Mahindra &amp; Mahindra Financial Services Limited **</t>
  </si>
  <si>
    <t>PGCI382</t>
  </si>
  <si>
    <t>INE752E07MY2</t>
  </si>
  <si>
    <t>LICH293</t>
  </si>
  <si>
    <t>INE115A07IA8</t>
  </si>
  <si>
    <t>8.65% LIC Housing Finance Limited **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</si>
  <si>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</si>
  <si>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</si>
  <si>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</si>
  <si>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</si>
  <si>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</si>
  <si>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</si>
  <si>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</si>
  <si>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KOMP1460</t>
  </si>
  <si>
    <t>INE916DA7PB0</t>
  </si>
  <si>
    <t>7.38% Kotak Mahindra Prime Limited **</t>
  </si>
  <si>
    <t>HDFC943</t>
  </si>
  <si>
    <t>INE001A07QY3</t>
  </si>
  <si>
    <t>7.2% Housing Development Finance Corporation Limited **</t>
  </si>
  <si>
    <t>HDBF193</t>
  </si>
  <si>
    <t>INE756I07BP5</t>
  </si>
  <si>
    <t>7.3% HDB Financial Services Limited **</t>
  </si>
  <si>
    <t>PGCI269</t>
  </si>
  <si>
    <t>INE752E07IF9</t>
  </si>
  <si>
    <t>9.64% Power Grid Corporation of India Limited **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</si>
  <si>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</si>
  <si>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</si>
  <si>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</si>
  <si>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</si>
  <si>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</si>
  <si>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</si>
  <si>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</si>
  <si>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</si>
  <si>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BAFL508</t>
  </si>
  <si>
    <t>INE296A07JF3</t>
  </si>
  <si>
    <t>8.79% Bajaj Finance Limited **</t>
  </si>
  <si>
    <t>POWF308</t>
  </si>
  <si>
    <t>INE134E08HC7</t>
  </si>
  <si>
    <t>8.42% Power Finance Corporation Limited **</t>
  </si>
  <si>
    <t>PGCI296</t>
  </si>
  <si>
    <t>INE752E07JG5</t>
  </si>
  <si>
    <t>9.25% Power Grid Corporation of India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</si>
  <si>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</si>
  <si>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</si>
  <si>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</si>
  <si>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</si>
  <si>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</si>
  <si>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</si>
  <si>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</si>
  <si>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IRLY208</t>
  </si>
  <si>
    <t>INE053F09FR6</t>
  </si>
  <si>
    <t>8.45% Indian Railway Finance Corporation Limited **</t>
  </si>
  <si>
    <t>NHPC87</t>
  </si>
  <si>
    <t>INE848E07807</t>
  </si>
  <si>
    <t>8.5% NHPC Limited **</t>
  </si>
  <si>
    <t>HDFC887</t>
  </si>
  <si>
    <t>INE001A07PR9</t>
  </si>
  <si>
    <t>7.69% Housing Development Finance Corporation Limited **</t>
  </si>
  <si>
    <t>BPCL79</t>
  </si>
  <si>
    <t>INE029A07075</t>
  </si>
  <si>
    <t>7.35% Bharat Petroleum Corporation Limited **</t>
  </si>
  <si>
    <t>NHPC52</t>
  </si>
  <si>
    <t>INE848E07310</t>
  </si>
  <si>
    <t>8.85% NHPC Limited **</t>
  </si>
  <si>
    <t>PGCI310</t>
  </si>
  <si>
    <t>INE752E07JU6</t>
  </si>
  <si>
    <t>9.3% Power Grid Corporation of India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</si>
  <si>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</si>
  <si>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</si>
  <si>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</si>
  <si>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</si>
  <si>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</si>
  <si>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</si>
  <si>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IRLY234A</t>
  </si>
  <si>
    <t>INE053F09GP8</t>
  </si>
  <si>
    <t>LARS269</t>
  </si>
  <si>
    <t>INE018A08AD3</t>
  </si>
  <si>
    <t>8.8% Larsen &amp; Toubro Limited **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</si>
  <si>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</si>
  <si>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</si>
  <si>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</si>
  <si>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</si>
  <si>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</si>
  <si>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</si>
  <si>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PGCI386</t>
  </si>
  <si>
    <t>INE752E07MX4</t>
  </si>
  <si>
    <t>HDFC849</t>
  </si>
  <si>
    <t>INE001A07OZ5</t>
  </si>
  <si>
    <t>POWF285</t>
  </si>
  <si>
    <t>INE134E08GF2</t>
  </si>
  <si>
    <t>9.39% Power Finance Corporation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</si>
  <si>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</si>
  <si>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</si>
  <si>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</si>
  <si>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</si>
  <si>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</si>
  <si>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</si>
  <si>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</si>
  <si>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</si>
  <si>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MMFS924</t>
  </si>
  <si>
    <t>INE774D07KO3</t>
  </si>
  <si>
    <t>MMFS1034A</t>
  </si>
  <si>
    <t>TASO117</t>
  </si>
  <si>
    <t>INE895D08741</t>
  </si>
  <si>
    <t>7.9% Tata Sons Ltd **</t>
  </si>
  <si>
    <t>GRUH224</t>
  </si>
  <si>
    <t>INE580B07398</t>
  </si>
  <si>
    <t>7.68% Gruh Finance Limited **</t>
  </si>
  <si>
    <t>TASO118</t>
  </si>
  <si>
    <t>INE895D08766</t>
  </si>
  <si>
    <t>MAHV25</t>
  </si>
  <si>
    <t>INE244N07057</t>
  </si>
  <si>
    <t>8.19% Mahindra Vehicle Mfg Limited **</t>
  </si>
  <si>
    <t>GRUH232</t>
  </si>
  <si>
    <t>INE580B07430</t>
  </si>
  <si>
    <t>7.4% Gruh Finance Limited **</t>
  </si>
  <si>
    <t>TASO127</t>
  </si>
  <si>
    <t>INE895D08899</t>
  </si>
  <si>
    <t>8.25% Tata Sons Ltd **</t>
  </si>
  <si>
    <t>IDF229</t>
  </si>
  <si>
    <t>IDF230</t>
  </si>
  <si>
    <t>IDF231</t>
  </si>
  <si>
    <t>SCTL01</t>
  </si>
  <si>
    <t>INE231F01020</t>
  </si>
  <si>
    <t>Sasken Technologies Limited</t>
  </si>
  <si>
    <t>SHEE01</t>
  </si>
  <si>
    <t>INE916U01025</t>
  </si>
  <si>
    <t>Sheela Foam Limited</t>
  </si>
  <si>
    <t>JYLL02</t>
  </si>
  <si>
    <t>INE668F01031</t>
  </si>
  <si>
    <t>Jyothy Laboratories Limited</t>
  </si>
  <si>
    <t>BAAB01</t>
  </si>
  <si>
    <t>INE189B01011</t>
  </si>
  <si>
    <t>INEOS Styrolution India Limited</t>
  </si>
  <si>
    <t>MIRZ02</t>
  </si>
  <si>
    <t>INE771A01026</t>
  </si>
  <si>
    <t>Mirza International Limited</t>
  </si>
  <si>
    <t>ABFS01</t>
  </si>
  <si>
    <t>INE674K01013</t>
  </si>
  <si>
    <t>Aditya Birla Capital Limited</t>
  </si>
  <si>
    <t>CONS02</t>
  </si>
  <si>
    <t>INE493A01027</t>
  </si>
  <si>
    <t>Tata Coffee Limited</t>
  </si>
  <si>
    <t>GOI1030</t>
  </si>
  <si>
    <t>IN0020130012</t>
  </si>
  <si>
    <t>7.16% Government of India</t>
  </si>
  <si>
    <t>UTIB935</t>
  </si>
  <si>
    <t>INE238A08443</t>
  </si>
  <si>
    <t>FDHD1154</t>
  </si>
  <si>
    <t>278</t>
  </si>
  <si>
    <t>IDF232</t>
  </si>
  <si>
    <t>HINI105</t>
  </si>
  <si>
    <t>INE038A07258</t>
  </si>
  <si>
    <t>9.55% Hindalco Industries Limited **</t>
  </si>
  <si>
    <t>SIND405</t>
  </si>
  <si>
    <t>INE268A07152</t>
  </si>
  <si>
    <t>9.17% Vedanta Limited **</t>
  </si>
  <si>
    <t>ICFP113</t>
  </si>
  <si>
    <t>INE896L07579</t>
  </si>
  <si>
    <t>CARE AA-</t>
  </si>
  <si>
    <t>IIHF77</t>
  </si>
  <si>
    <t>INE477L07784</t>
  </si>
  <si>
    <t>8.1% IIFL Home Finance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</si>
  <si>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</si>
  <si>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</si>
  <si>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</si>
  <si>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</si>
  <si>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</si>
  <si>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</si>
  <si>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</si>
  <si>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NICH781</t>
  </si>
  <si>
    <t>INE140A07369</t>
  </si>
  <si>
    <t>8.13% Piramal Enterprises Limited</t>
  </si>
  <si>
    <t>NICH778</t>
  </si>
  <si>
    <t>INE140A07351</t>
  </si>
  <si>
    <t>8.13% Piramal Enterprises Limited **</t>
  </si>
  <si>
    <t>LTHF104</t>
  </si>
  <si>
    <t>INE476M07AY6</t>
  </si>
  <si>
    <t>TAPR26</t>
  </si>
  <si>
    <t>INE607M08048</t>
  </si>
  <si>
    <t>8.45% Tata Power Renewable Energy Limited **</t>
  </si>
  <si>
    <t>TELC430</t>
  </si>
  <si>
    <t>INE155A08068</t>
  </si>
  <si>
    <t>9.7% Tata Motors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</si>
  <si>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</si>
  <si>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</si>
  <si>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</si>
  <si>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</si>
  <si>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</si>
  <si>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</si>
  <si>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</si>
  <si>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</si>
  <si>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JMFP688</t>
  </si>
  <si>
    <t>INE523H07692</t>
  </si>
  <si>
    <t>TISC118</t>
  </si>
  <si>
    <t>INE081A08207</t>
  </si>
  <si>
    <t>9.15% Tata Steel Limited **</t>
  </si>
  <si>
    <t>MRHF60</t>
  </si>
  <si>
    <t>INE950O07131</t>
  </si>
  <si>
    <t>8.2% MAHINDRA RURAL HOUSING FINANCE **</t>
  </si>
  <si>
    <t>FITCH AA+</t>
  </si>
  <si>
    <t>HINI108</t>
  </si>
  <si>
    <t>INE038A07266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</si>
  <si>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</si>
  <si>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</si>
  <si>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</si>
  <si>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</si>
  <si>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</si>
  <si>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</si>
  <si>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TELC552</t>
  </si>
  <si>
    <t>INE155A08316</t>
  </si>
  <si>
    <t>7.5% Tata Motors Limited **</t>
  </si>
  <si>
    <t>TELC404</t>
  </si>
  <si>
    <t>INE155A08043</t>
  </si>
  <si>
    <t>9.9% Tata Motors Limited **</t>
  </si>
  <si>
    <t>TPOW110</t>
  </si>
  <si>
    <t>INE245A08117</t>
  </si>
  <si>
    <t>PEFR56</t>
  </si>
  <si>
    <t>INE647O08065</t>
  </si>
  <si>
    <t>AFCI66</t>
  </si>
  <si>
    <t>INE101I08065</t>
  </si>
  <si>
    <t>8.6% Afcons Infrastructure Limited **</t>
  </si>
  <si>
    <t>IDF233</t>
  </si>
  <si>
    <t>PGCI387</t>
  </si>
  <si>
    <t>INE752E07NM5</t>
  </si>
  <si>
    <t>IDF234</t>
  </si>
  <si>
    <t>GOI1560</t>
  </si>
  <si>
    <t>IN2920150397</t>
  </si>
  <si>
    <t>8.21% State Government Securities</t>
  </si>
  <si>
    <t>KOMP1404</t>
  </si>
  <si>
    <t>INE916DA7NJ8</t>
  </si>
  <si>
    <t>BAFL595</t>
  </si>
  <si>
    <t>INE296A07PH6</t>
  </si>
  <si>
    <t>IDF236</t>
  </si>
  <si>
    <t>SUPW01</t>
  </si>
  <si>
    <t>INE286K01024</t>
  </si>
  <si>
    <t>Techno Electric &amp; Engineering Company Limited</t>
  </si>
  <si>
    <t>WPIT01</t>
  </si>
  <si>
    <t>INE765D01014</t>
  </si>
  <si>
    <t>W P I L LIMITED</t>
  </si>
  <si>
    <t>JDIL03</t>
  </si>
  <si>
    <t>INE742C01031</t>
  </si>
  <si>
    <t>Jindal Drilling And Industries Limited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</si>
  <si>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</si>
  <si>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</si>
  <si>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</si>
  <si>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</si>
  <si>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</si>
  <si>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</si>
  <si>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7.77% State Government Securities</t>
  </si>
  <si>
    <t>GOI1541</t>
  </si>
  <si>
    <t>IN2920150405</t>
  </si>
  <si>
    <t>RECL335</t>
  </si>
  <si>
    <t>INE020B08AS5</t>
  </si>
  <si>
    <t>7.7% Rural Electrification Corporation Limited **</t>
  </si>
  <si>
    <t>IRLY312</t>
  </si>
  <si>
    <t>INE053F07AK6</t>
  </si>
  <si>
    <t>POWF404</t>
  </si>
  <si>
    <t>INE134E08JJ8</t>
  </si>
  <si>
    <t>7.73% Power Finance Corporation Limited **</t>
  </si>
  <si>
    <t>POWF403</t>
  </si>
  <si>
    <t>INE134E08JK6</t>
  </si>
  <si>
    <t>LICH450</t>
  </si>
  <si>
    <t>INE115A07MX2</t>
  </si>
  <si>
    <t>KOMP1475</t>
  </si>
  <si>
    <t>INE916DA7PI5</t>
  </si>
  <si>
    <t>BHFL22</t>
  </si>
  <si>
    <t>INE377Y07029</t>
  </si>
  <si>
    <t>Bajaj Housing Finance Limited **</t>
  </si>
  <si>
    <t>HDBF212</t>
  </si>
  <si>
    <t>INE756I07BW1</t>
  </si>
  <si>
    <t>HDB Financial Services Limited **</t>
  </si>
  <si>
    <t>MAHV24</t>
  </si>
  <si>
    <t>INE244N07065</t>
  </si>
  <si>
    <t>IDF239</t>
  </si>
  <si>
    <t>IDFC Fixed Term Plan Series 141 (91 days)</t>
  </si>
  <si>
    <t>IDF240</t>
  </si>
  <si>
    <t>IDFC Fixed Term Plan Series 142 (1139 days)</t>
  </si>
  <si>
    <t>GOI2020</t>
  </si>
  <si>
    <t>IN1020170198</t>
  </si>
  <si>
    <t>7.56% State Government Securities</t>
  </si>
  <si>
    <t>POWF407</t>
  </si>
  <si>
    <t>INE134E08JM2</t>
  </si>
  <si>
    <t>7.75% Power Finance Corporation Limited **</t>
  </si>
  <si>
    <t>HURD193</t>
  </si>
  <si>
    <t>INE031A08566</t>
  </si>
  <si>
    <t>7.73% Housing &amp; Urban Development Corporation Limited **</t>
  </si>
  <si>
    <t>IDF242</t>
  </si>
  <si>
    <t>IDFC Fixed Term Plan Series 144 (1141 days)</t>
  </si>
  <si>
    <t>BAFL648</t>
  </si>
  <si>
    <t>INE296A07QJ0</t>
  </si>
  <si>
    <t>BHFL24</t>
  </si>
  <si>
    <t>INE377Y07037</t>
  </si>
  <si>
    <t>IDF244</t>
  </si>
  <si>
    <t>IDFC Fixed Term Plan Series 146 (212 days)</t>
  </si>
  <si>
    <t>UTIB1018</t>
  </si>
  <si>
    <t>INE238A167B1</t>
  </si>
  <si>
    <t>YESB707</t>
  </si>
  <si>
    <t>INE528G16L56</t>
  </si>
  <si>
    <t>KMBK714</t>
  </si>
  <si>
    <t>INE237A164E3</t>
  </si>
  <si>
    <t>IIBL799</t>
  </si>
  <si>
    <t>INE095A16WV0</t>
  </si>
  <si>
    <t>KOMP1489</t>
  </si>
  <si>
    <t>INE916D14K29</t>
  </si>
  <si>
    <t>TCFS473</t>
  </si>
  <si>
    <t>INE306N14NT2</t>
  </si>
  <si>
    <t>Tata Capital Financial Services Limited **</t>
  </si>
  <si>
    <t>IBHF646</t>
  </si>
  <si>
    <t>INE148I14VX3</t>
  </si>
  <si>
    <t>IDF246</t>
  </si>
  <si>
    <t>IDFC Fixed Term Plan Series 148 (91 days)</t>
  </si>
  <si>
    <t>IDFC Cash Fund (CF)</t>
  </si>
  <si>
    <t>(c) Securitised Debt</t>
  </si>
  <si>
    <t>IDFC Money Manager Fund - Treasury Plan (MMF-TP)</t>
  </si>
  <si>
    <t>IDFC Dynamic Bond Fund (DBF)</t>
  </si>
  <si>
    <t>IDFC Government Securities Fund - Investment Plan (Gilt_IP)</t>
  </si>
  <si>
    <t>IDFC Arbitrage Fund (AF)</t>
  </si>
  <si>
    <t>IDFC Focused Equity Fund (FEF)</t>
  </si>
  <si>
    <t>IDFC Tax Advantage (ELSS) Fund (IDFC-TAF)</t>
  </si>
  <si>
    <t>IDFC All Seasons Bond Fund (ASBF)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</si>
  <si>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</si>
  <si>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</si>
  <si>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</si>
  <si>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</si>
  <si>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</si>
  <si>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</si>
  <si>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</si>
  <si>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</si>
  <si>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</si>
  <si>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</si>
  <si>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</si>
  <si>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</si>
  <si>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</si>
  <si>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</si>
  <si>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</si>
  <si>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</si>
  <si>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</si>
  <si>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</si>
  <si>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</si>
  <si>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</si>
  <si>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</si>
  <si>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</si>
  <si>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Fixed Term Plan - Series 129 (IDFC FTP S129)</t>
  </si>
  <si>
    <t>IDFC Fixed Term Plan - Series 131 (IDFC FTP S131)</t>
  </si>
  <si>
    <t>IDFC Equity Opportunity - Series 4 (1102 Days)</t>
  </si>
  <si>
    <t>PORTFOLIO STATEMENT AS ON MAY 31, 2018</t>
  </si>
  <si>
    <t>Cash / Bank Balance</t>
  </si>
  <si>
    <t>Net Receivables/Payables</t>
  </si>
  <si>
    <t>Tata Motors Limited (DVR Shares) June 2018 Future</t>
  </si>
  <si>
    <t>Foreign Securities/overseas ETFs</t>
  </si>
  <si>
    <t>$</t>
  </si>
  <si>
    <t>8.6625% HDB Financial Services Limited **</t>
  </si>
  <si>
    <t>7.7605% Kotak Mahindra Prime Limited **</t>
  </si>
  <si>
    <t>8.8920% Bajaj Finance Limited **</t>
  </si>
  <si>
    <t>8.7022% LIC Housing Finance Limited **</t>
  </si>
  <si>
    <t>8.6967% Mahindra &amp; Mahindra Financial Services Limited **</t>
  </si>
  <si>
    <t>8.055% HDB Financial Services Limited **</t>
  </si>
  <si>
    <t>7.6932% Kotak Mahindra Prime Limited **</t>
  </si>
  <si>
    <t>7.7671% Kotak Mahindra Investments Limited **</t>
  </si>
  <si>
    <t>8.6964% Mahindra &amp; Mahindra Financial Services Limited **</t>
  </si>
  <si>
    <t>9.2205% L&amp;T Finance Limited **</t>
  </si>
  <si>
    <t>8.8476% Bajaj Finance Limited **</t>
  </si>
  <si>
    <t>8.9893% Cholamandalam Investment and Finance Company Limited **</t>
  </si>
  <si>
    <t>8.6414% L &amp; T Infrastructure Finance Company Limited **</t>
  </si>
  <si>
    <t>8.8145% JM Financial Products  Limited **</t>
  </si>
  <si>
    <t>7.9585% Cholamandalam Investment and Finance Company Limited **</t>
  </si>
  <si>
    <t>7.6621% Kotak Mahindra Prime Limited **</t>
  </si>
  <si>
    <t>7.5072% LIC Housing Finance Limited **</t>
  </si>
  <si>
    <t>8.8803% JM Financial Products  Limited **</t>
  </si>
  <si>
    <t>7.8425% Bajaj Finance Limited **</t>
  </si>
  <si>
    <t>7.6540% Kotak Mahindra Prime Limited **</t>
  </si>
  <si>
    <t>8.6846% JM Financial Products  Limited **</t>
  </si>
  <si>
    <t>7.813% LIC Housing Finance Limited **</t>
  </si>
  <si>
    <t>7.1453% Kotak Mahindra Prime Limited **</t>
  </si>
  <si>
    <t>7.6314% Mahindra &amp; Mahindra Financial Services Limited **</t>
  </si>
  <si>
    <t>8.8205% HDB Financial Services Limited **</t>
  </si>
  <si>
    <t>7.085% LIC Housing Finance Limited **</t>
  </si>
  <si>
    <t>7.4805% Kotak Mahindra Prime Limited **</t>
  </si>
  <si>
    <t>7.8058% Kotak Mahindra Prime Limited **</t>
  </si>
  <si>
    <t>7.7455% Kotak Mahindra Prime Limited **</t>
  </si>
  <si>
    <t>7.6225% Mahindra &amp; Mahindra Financial Services Limited **</t>
  </si>
  <si>
    <t>9.3037% JM Financial Credit Solution Limited **</t>
  </si>
  <si>
    <t>8.6560% IDFC Bank Limited **</t>
  </si>
  <si>
    <t>7.6342% Mahindra &amp; Mahindra Financial Services Limited **</t>
  </si>
  <si>
    <t>8.5937% LIC Housing Finance Limited **</t>
  </si>
  <si>
    <t>9.2337% IndoStar Capital Finance Limited **</t>
  </si>
  <si>
    <t>8.5371% JM Financial Products  Limited **</t>
  </si>
  <si>
    <t>7.76% Kotak Mahindra Prime Limited **</t>
  </si>
  <si>
    <t>INE148I07HQ0</t>
  </si>
  <si>
    <t>INE774D07KS4</t>
  </si>
  <si>
    <t>IDFC Low Duration Fund (USTF)</t>
  </si>
  <si>
    <t>IDFC Government Securities Fund-Constant Maturity (Gilt_ST)</t>
  </si>
  <si>
    <t>IDFC Bond Fund - Long Term Plan (SSIF -IP)</t>
  </si>
  <si>
    <t>IDFC Bond Fund - Medium Term Plan (SSIF -MT)</t>
  </si>
  <si>
    <t>IDFC Bond Fund - Short Term Plan (SSIF-ST)</t>
  </si>
  <si>
    <t>IDFC Equity Savings Fund (AF-PLUS)</t>
  </si>
  <si>
    <t>IDFC Core Equity Fund (CEF)</t>
  </si>
  <si>
    <t>IDFC Large Cap Fund (IDFC EF)</t>
  </si>
  <si>
    <t>IDFC Multi Cap Fund (PEF)</t>
  </si>
  <si>
    <t>IDFC Sterling Value Fund (SEF)</t>
  </si>
  <si>
    <t>IDFC Regular Savings Fund (IDFC-MIP)</t>
  </si>
  <si>
    <t>IDFC Hybrid Equity Fund (BF)</t>
  </si>
  <si>
    <t>IDFC Credit Risk Fund (COF)</t>
  </si>
  <si>
    <t>IDFC Low Duration Fund (LDF)</t>
  </si>
  <si>
    <t>IDFC Government Securities Fund-Constant Maturity (Gilt_CM)</t>
  </si>
  <si>
    <t>IDFC Bond Fund - Long Term Plan (BF-LT)</t>
  </si>
  <si>
    <t>IDFC Bond Fund - Medium Term Plan (BF -MT)</t>
  </si>
  <si>
    <t>IDFC Bond Fund - Short Term Plan (BF-ST)</t>
  </si>
  <si>
    <t>IDFC Equity Savings Fund (ESF)</t>
  </si>
  <si>
    <t>IDFC Large Cap Fund (LCF)</t>
  </si>
  <si>
    <t>IDFC Multi Cap Fund (MCF)</t>
  </si>
  <si>
    <t>IDFC Sterling Value Fund (SVF)</t>
  </si>
  <si>
    <t>IDFC Regular Savings Fund (RSF)</t>
  </si>
  <si>
    <t>IDFC Hybrid Equity Fund (HEF)</t>
  </si>
  <si>
    <t>IDFC Credit Risk Fund (CRF)</t>
  </si>
  <si>
    <t>IDFC EQUITY OPPORTUNITY FUND-SERIES 5 (36 Months)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</si>
</sst>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2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15" xfId="0" applyNumberFormat="1" applyFont="1" applyFill="1" applyBorder="1" applyAlignment="1" applyProtection="1">
      <alignment vertical="top"/>
    </xf>
    <xf numFmtId="0" fontId="4" fillId="0" borderId="16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4" fontId="3" fillId="0" borderId="0" xfId="0" applyNumberFormat="1" applyFont="1" applyFill="1" applyBorder="1" applyAlignment="1" applyProtection="1">
      <alignment horizontal="left" vertical="top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36"/>
  <sheetViews>
    <sheetView showGridLines="0" tabSelected="1" zoomScaleNormal="100" workbookViewId="0">
      <selection activeCell="B1" sqref="B1"/>
    </sheetView>
  </sheetViews>
  <sheetFormatPr defaultRowHeight="12.75"/>
  <cols>
    <col min="1" max="1" width="9.7109375" style="2" bestFit="1" customWidth="1"/>
    <col min="2" max="2" width="51.42578125" style="2" bestFit="1" customWidth="1"/>
    <col min="3" max="3" width="39.85546875" style="2" bestFit="1" customWidth="1"/>
    <col min="4" max="4" width="15.42578125" style="2" bestFit="1" customWidth="1"/>
    <col min="5" max="5" width="10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Cash Fund (CF)</v>
      </c>
      <c r="C4" s="71"/>
      <c r="D4" s="71"/>
      <c r="E4" s="71"/>
      <c r="F4" s="71"/>
      <c r="G4" s="71"/>
    </row>
    <row r="5" spans="1:7" ht="15.95" customHeight="1">
      <c r="A5" s="8" t="s">
        <v>0</v>
      </c>
      <c r="C5" s="65" t="s">
        <v>2937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9000000</v>
      </c>
      <c r="F12" s="23">
        <v>9007.25</v>
      </c>
      <c r="G12" s="24">
        <v>5.8999999999999999E-3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15</v>
      </c>
      <c r="E13" s="22">
        <v>7500000</v>
      </c>
      <c r="F13" s="23">
        <v>7503.64</v>
      </c>
      <c r="G13" s="24">
        <v>4.8999999999999998E-3</v>
      </c>
    </row>
    <row r="14" spans="1:7" ht="12.95" customHeight="1">
      <c r="A14" s="20" t="s">
        <v>19</v>
      </c>
      <c r="B14" s="21" t="s">
        <v>21</v>
      </c>
      <c r="C14" s="16" t="s">
        <v>20</v>
      </c>
      <c r="D14" s="18" t="s">
        <v>15</v>
      </c>
      <c r="E14" s="22">
        <v>7500000</v>
      </c>
      <c r="F14" s="23">
        <v>7502.56</v>
      </c>
      <c r="G14" s="24">
        <v>4.8999999999999998E-3</v>
      </c>
    </row>
    <row r="15" spans="1:7" ht="12.95" customHeight="1">
      <c r="A15" s="20" t="s">
        <v>22</v>
      </c>
      <c r="B15" s="21" t="s">
        <v>14</v>
      </c>
      <c r="C15" s="16" t="s">
        <v>23</v>
      </c>
      <c r="D15" s="18" t="s">
        <v>15</v>
      </c>
      <c r="E15" s="22">
        <v>5000000</v>
      </c>
      <c r="F15" s="23">
        <v>5003.99</v>
      </c>
      <c r="G15" s="24">
        <v>3.3E-3</v>
      </c>
    </row>
    <row r="16" spans="1:7" ht="12.95" customHeight="1">
      <c r="A16" s="20" t="s">
        <v>24</v>
      </c>
      <c r="B16" s="21" t="s">
        <v>26</v>
      </c>
      <c r="C16" s="16" t="s">
        <v>25</v>
      </c>
      <c r="D16" s="18" t="s">
        <v>27</v>
      </c>
      <c r="E16" s="22">
        <v>5000000</v>
      </c>
      <c r="F16" s="23">
        <v>5002.55</v>
      </c>
      <c r="G16" s="24">
        <v>3.3E-3</v>
      </c>
    </row>
    <row r="17" spans="1:7" ht="12.95" customHeight="1">
      <c r="A17" s="20" t="s">
        <v>28</v>
      </c>
      <c r="B17" s="21" t="s">
        <v>3008</v>
      </c>
      <c r="C17" s="16" t="s">
        <v>29</v>
      </c>
      <c r="D17" s="18" t="s">
        <v>30</v>
      </c>
      <c r="E17" s="22">
        <v>4500000</v>
      </c>
      <c r="F17" s="23">
        <v>4505.8599999999997</v>
      </c>
      <c r="G17" s="24">
        <v>2.8999999999999998E-3</v>
      </c>
    </row>
    <row r="18" spans="1:7" ht="12.95" customHeight="1">
      <c r="A18" s="20" t="s">
        <v>31</v>
      </c>
      <c r="B18" s="21" t="s">
        <v>2980</v>
      </c>
      <c r="C18" s="16" t="s">
        <v>32</v>
      </c>
      <c r="D18" s="18" t="s">
        <v>15</v>
      </c>
      <c r="E18" s="22">
        <v>3170000</v>
      </c>
      <c r="F18" s="23">
        <v>3173.01</v>
      </c>
      <c r="G18" s="24">
        <v>2.0999999999999999E-3</v>
      </c>
    </row>
    <row r="19" spans="1:7" ht="12.95" customHeight="1">
      <c r="A19" s="20" t="s">
        <v>33</v>
      </c>
      <c r="B19" s="21" t="s">
        <v>35</v>
      </c>
      <c r="C19" s="16" t="s">
        <v>34</v>
      </c>
      <c r="D19" s="18" t="s">
        <v>15</v>
      </c>
      <c r="E19" s="22">
        <v>2500000</v>
      </c>
      <c r="F19" s="23">
        <v>2500.75</v>
      </c>
      <c r="G19" s="24">
        <v>1.6000000000000001E-3</v>
      </c>
    </row>
    <row r="20" spans="1:7" ht="12.95" customHeight="1">
      <c r="A20" s="20" t="s">
        <v>36</v>
      </c>
      <c r="B20" s="21" t="s">
        <v>38</v>
      </c>
      <c r="C20" s="16" t="s">
        <v>37</v>
      </c>
      <c r="D20" s="18" t="s">
        <v>30</v>
      </c>
      <c r="E20" s="22">
        <v>2500000</v>
      </c>
      <c r="F20" s="23">
        <v>2500.1799999999998</v>
      </c>
      <c r="G20" s="24">
        <v>1.6000000000000001E-3</v>
      </c>
    </row>
    <row r="21" spans="1:7" ht="12.95" customHeight="1">
      <c r="A21" s="20" t="s">
        <v>39</v>
      </c>
      <c r="B21" s="21" t="s">
        <v>41</v>
      </c>
      <c r="C21" s="16" t="s">
        <v>40</v>
      </c>
      <c r="D21" s="18" t="s">
        <v>15</v>
      </c>
      <c r="E21" s="22">
        <v>1500000</v>
      </c>
      <c r="F21" s="23">
        <v>1500.66</v>
      </c>
      <c r="G21" s="24">
        <v>1E-3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470000</v>
      </c>
      <c r="F22" s="23">
        <v>470.14</v>
      </c>
      <c r="G22" s="24">
        <v>2.9999999999999997E-4</v>
      </c>
    </row>
    <row r="23" spans="1:7" ht="12.95" customHeight="1">
      <c r="A23" s="9"/>
      <c r="B23" s="26" t="s">
        <v>45</v>
      </c>
      <c r="C23" s="25" t="s">
        <v>2</v>
      </c>
      <c r="D23" s="26" t="s">
        <v>2</v>
      </c>
      <c r="E23" s="26" t="s">
        <v>2</v>
      </c>
      <c r="F23" s="27">
        <v>48670.59</v>
      </c>
      <c r="G23" s="28">
        <v>3.1800000000000002E-2</v>
      </c>
    </row>
    <row r="24" spans="1:7" ht="12.95" customHeight="1">
      <c r="A24" s="9"/>
      <c r="B24" s="17" t="s">
        <v>46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47</v>
      </c>
      <c r="B26" s="21" t="s">
        <v>49</v>
      </c>
      <c r="C26" s="16" t="s">
        <v>48</v>
      </c>
      <c r="D26" s="18" t="s">
        <v>15</v>
      </c>
      <c r="E26" s="22">
        <v>5000000</v>
      </c>
      <c r="F26" s="23">
        <v>5002.2</v>
      </c>
      <c r="G26" s="24">
        <v>3.3E-3</v>
      </c>
    </row>
    <row r="27" spans="1:7" ht="12.95" customHeight="1">
      <c r="A27" s="9"/>
      <c r="B27" s="26" t="s">
        <v>45</v>
      </c>
      <c r="C27" s="25" t="s">
        <v>2</v>
      </c>
      <c r="D27" s="26" t="s">
        <v>2</v>
      </c>
      <c r="E27" s="26" t="s">
        <v>2</v>
      </c>
      <c r="F27" s="27">
        <v>5002.2</v>
      </c>
      <c r="G27" s="28">
        <v>3.3E-3</v>
      </c>
    </row>
    <row r="28" spans="1:7" ht="12.95" customHeight="1">
      <c r="A28" s="9"/>
      <c r="B28" s="30" t="s">
        <v>2938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45</v>
      </c>
      <c r="C29" s="34" t="s">
        <v>2</v>
      </c>
      <c r="D29" s="35" t="s">
        <v>2</v>
      </c>
      <c r="E29" s="35" t="s">
        <v>2</v>
      </c>
      <c r="F29" s="36" t="s">
        <v>616</v>
      </c>
      <c r="G29" s="37" t="s">
        <v>616</v>
      </c>
    </row>
    <row r="30" spans="1:7" ht="12.95" customHeight="1">
      <c r="A30" s="9"/>
      <c r="B30" s="26" t="s">
        <v>50</v>
      </c>
      <c r="C30" s="38" t="s">
        <v>2</v>
      </c>
      <c r="D30" s="39" t="s">
        <v>2</v>
      </c>
      <c r="E30" s="40" t="s">
        <v>2</v>
      </c>
      <c r="F30" s="41">
        <v>53672.79</v>
      </c>
      <c r="G30" s="42">
        <v>3.5099999999999999E-2</v>
      </c>
    </row>
    <row r="31" spans="1:7" ht="12.95" customHeight="1">
      <c r="A31" s="9"/>
      <c r="B31" s="17" t="s">
        <v>51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52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53</v>
      </c>
      <c r="B33" s="21" t="s">
        <v>55</v>
      </c>
      <c r="C33" s="16" t="s">
        <v>54</v>
      </c>
      <c r="D33" s="18" t="s">
        <v>56</v>
      </c>
      <c r="E33" s="22">
        <v>40000000</v>
      </c>
      <c r="F33" s="23">
        <v>39544.959999999999</v>
      </c>
      <c r="G33" s="24">
        <v>2.58E-2</v>
      </c>
    </row>
    <row r="34" spans="1:7" ht="12.95" customHeight="1">
      <c r="A34" s="20" t="s">
        <v>57</v>
      </c>
      <c r="B34" s="21" t="s">
        <v>59</v>
      </c>
      <c r="C34" s="16" t="s">
        <v>58</v>
      </c>
      <c r="D34" s="18" t="s">
        <v>60</v>
      </c>
      <c r="E34" s="22">
        <v>36500000</v>
      </c>
      <c r="F34" s="23">
        <v>36364.07</v>
      </c>
      <c r="G34" s="24">
        <v>2.3699999999999999E-2</v>
      </c>
    </row>
    <row r="35" spans="1:7" ht="12.95" customHeight="1">
      <c r="A35" s="20" t="s">
        <v>61</v>
      </c>
      <c r="B35" s="21" t="s">
        <v>63</v>
      </c>
      <c r="C35" s="16" t="s">
        <v>62</v>
      </c>
      <c r="D35" s="18" t="s">
        <v>64</v>
      </c>
      <c r="E35" s="22">
        <v>30000000</v>
      </c>
      <c r="F35" s="23">
        <v>29871</v>
      </c>
      <c r="G35" s="24">
        <v>1.95E-2</v>
      </c>
    </row>
    <row r="36" spans="1:7" ht="12.95" customHeight="1">
      <c r="A36" s="20" t="s">
        <v>65</v>
      </c>
      <c r="B36" s="21" t="s">
        <v>67</v>
      </c>
      <c r="C36" s="16" t="s">
        <v>66</v>
      </c>
      <c r="D36" s="18" t="s">
        <v>56</v>
      </c>
      <c r="E36" s="22">
        <v>27050000</v>
      </c>
      <c r="F36" s="23">
        <v>26966.85</v>
      </c>
      <c r="G36" s="24">
        <v>1.7600000000000001E-2</v>
      </c>
    </row>
    <row r="37" spans="1:7" ht="12.95" customHeight="1">
      <c r="A37" s="20" t="s">
        <v>68</v>
      </c>
      <c r="B37" s="21" t="s">
        <v>63</v>
      </c>
      <c r="C37" s="16" t="s">
        <v>69</v>
      </c>
      <c r="D37" s="18" t="s">
        <v>64</v>
      </c>
      <c r="E37" s="22">
        <v>20000000</v>
      </c>
      <c r="F37" s="23">
        <v>19979.3</v>
      </c>
      <c r="G37" s="24">
        <v>1.2999999999999999E-2</v>
      </c>
    </row>
    <row r="38" spans="1:7" ht="12.95" customHeight="1">
      <c r="A38" s="20" t="s">
        <v>70</v>
      </c>
      <c r="B38" s="21" t="s">
        <v>72</v>
      </c>
      <c r="C38" s="16" t="s">
        <v>71</v>
      </c>
      <c r="D38" s="18" t="s">
        <v>64</v>
      </c>
      <c r="E38" s="22">
        <v>20000000</v>
      </c>
      <c r="F38" s="23">
        <v>19757.8</v>
      </c>
      <c r="G38" s="24">
        <v>1.29E-2</v>
      </c>
    </row>
    <row r="39" spans="1:7" ht="12.95" customHeight="1">
      <c r="A39" s="20" t="s">
        <v>73</v>
      </c>
      <c r="B39" s="21" t="s">
        <v>75</v>
      </c>
      <c r="C39" s="16" t="s">
        <v>74</v>
      </c>
      <c r="D39" s="18" t="s">
        <v>60</v>
      </c>
      <c r="E39" s="22">
        <v>10000000</v>
      </c>
      <c r="F39" s="23">
        <v>9950.02</v>
      </c>
      <c r="G39" s="24">
        <v>6.4999999999999997E-3</v>
      </c>
    </row>
    <row r="40" spans="1:7" ht="12.95" customHeight="1">
      <c r="A40" s="20" t="s">
        <v>76</v>
      </c>
      <c r="B40" s="21" t="s">
        <v>67</v>
      </c>
      <c r="C40" s="16" t="s">
        <v>77</v>
      </c>
      <c r="D40" s="18" t="s">
        <v>56</v>
      </c>
      <c r="E40" s="22">
        <v>6000000</v>
      </c>
      <c r="F40" s="23">
        <v>5985.54</v>
      </c>
      <c r="G40" s="24">
        <v>3.8999999999999998E-3</v>
      </c>
    </row>
    <row r="41" spans="1:7" ht="12.95" customHeight="1">
      <c r="A41" s="20" t="s">
        <v>78</v>
      </c>
      <c r="B41" s="21" t="s">
        <v>59</v>
      </c>
      <c r="C41" s="16" t="s">
        <v>79</v>
      </c>
      <c r="D41" s="18" t="s">
        <v>64</v>
      </c>
      <c r="E41" s="22">
        <v>5000000</v>
      </c>
      <c r="F41" s="23">
        <v>4985.08</v>
      </c>
      <c r="G41" s="24">
        <v>3.3E-3</v>
      </c>
    </row>
    <row r="42" spans="1:7" ht="12.95" customHeight="1">
      <c r="A42" s="20" t="s">
        <v>80</v>
      </c>
      <c r="B42" s="21" t="s">
        <v>67</v>
      </c>
      <c r="C42" s="16" t="s">
        <v>81</v>
      </c>
      <c r="D42" s="18" t="s">
        <v>56</v>
      </c>
      <c r="E42" s="22">
        <v>5000000</v>
      </c>
      <c r="F42" s="23">
        <v>4981.38</v>
      </c>
      <c r="G42" s="24">
        <v>3.3E-3</v>
      </c>
    </row>
    <row r="43" spans="1:7" ht="12.95" customHeight="1">
      <c r="A43" s="20" t="s">
        <v>82</v>
      </c>
      <c r="B43" s="21" t="s">
        <v>55</v>
      </c>
      <c r="C43" s="16" t="s">
        <v>83</v>
      </c>
      <c r="D43" s="18" t="s">
        <v>56</v>
      </c>
      <c r="E43" s="22">
        <v>1650000</v>
      </c>
      <c r="F43" s="23">
        <v>1646.84</v>
      </c>
      <c r="G43" s="24">
        <v>1.1000000000000001E-3</v>
      </c>
    </row>
    <row r="44" spans="1:7" ht="12.95" customHeight="1">
      <c r="A44" s="9"/>
      <c r="B44" s="17" t="s">
        <v>84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20" t="s">
        <v>85</v>
      </c>
      <c r="B45" s="21" t="s">
        <v>87</v>
      </c>
      <c r="C45" s="16" t="s">
        <v>86</v>
      </c>
      <c r="D45" s="18" t="s">
        <v>64</v>
      </c>
      <c r="E45" s="22">
        <v>74750000</v>
      </c>
      <c r="F45" s="23">
        <v>74694.759999999995</v>
      </c>
      <c r="G45" s="24">
        <v>4.8800000000000003E-2</v>
      </c>
    </row>
    <row r="46" spans="1:7" ht="12.95" customHeight="1">
      <c r="A46" s="20" t="s">
        <v>88</v>
      </c>
      <c r="B46" s="21" t="s">
        <v>90</v>
      </c>
      <c r="C46" s="16" t="s">
        <v>89</v>
      </c>
      <c r="D46" s="18" t="s">
        <v>56</v>
      </c>
      <c r="E46" s="22">
        <v>50300000</v>
      </c>
      <c r="F46" s="23">
        <v>50245.58</v>
      </c>
      <c r="G46" s="24">
        <v>3.2800000000000003E-2</v>
      </c>
    </row>
    <row r="47" spans="1:7" ht="12.95" customHeight="1">
      <c r="A47" s="20" t="s">
        <v>91</v>
      </c>
      <c r="B47" s="21" t="s">
        <v>93</v>
      </c>
      <c r="C47" s="16" t="s">
        <v>92</v>
      </c>
      <c r="D47" s="18" t="s">
        <v>56</v>
      </c>
      <c r="E47" s="22">
        <v>50000000</v>
      </c>
      <c r="F47" s="23">
        <v>49946.65</v>
      </c>
      <c r="G47" s="24">
        <v>3.2599999999999997E-2</v>
      </c>
    </row>
    <row r="48" spans="1:7" ht="12.95" customHeight="1">
      <c r="A48" s="20" t="s">
        <v>94</v>
      </c>
      <c r="B48" s="21" t="s">
        <v>93</v>
      </c>
      <c r="C48" s="16" t="s">
        <v>95</v>
      </c>
      <c r="D48" s="18" t="s">
        <v>56</v>
      </c>
      <c r="E48" s="22">
        <v>49000000</v>
      </c>
      <c r="F48" s="23">
        <v>48902.1</v>
      </c>
      <c r="G48" s="24">
        <v>3.1899999999999998E-2</v>
      </c>
    </row>
    <row r="49" spans="1:7" ht="12.95" customHeight="1">
      <c r="A49" s="20" t="s">
        <v>96</v>
      </c>
      <c r="B49" s="21" t="s">
        <v>98</v>
      </c>
      <c r="C49" s="16" t="s">
        <v>97</v>
      </c>
      <c r="D49" s="18" t="s">
        <v>99</v>
      </c>
      <c r="E49" s="22">
        <v>47500000</v>
      </c>
      <c r="F49" s="23">
        <v>47349.05</v>
      </c>
      <c r="G49" s="24">
        <v>3.09E-2</v>
      </c>
    </row>
    <row r="50" spans="1:7" ht="12.95" customHeight="1">
      <c r="A50" s="20" t="s">
        <v>100</v>
      </c>
      <c r="B50" s="21" t="s">
        <v>102</v>
      </c>
      <c r="C50" s="16" t="s">
        <v>101</v>
      </c>
      <c r="D50" s="18" t="s">
        <v>56</v>
      </c>
      <c r="E50" s="22">
        <v>39000000</v>
      </c>
      <c r="F50" s="23">
        <v>38912.410000000003</v>
      </c>
      <c r="G50" s="24">
        <v>2.5399999999999999E-2</v>
      </c>
    </row>
    <row r="51" spans="1:7" ht="12.95" customHeight="1">
      <c r="A51" s="20" t="s">
        <v>103</v>
      </c>
      <c r="B51" s="21" t="s">
        <v>105</v>
      </c>
      <c r="C51" s="16" t="s">
        <v>104</v>
      </c>
      <c r="D51" s="18" t="s">
        <v>56</v>
      </c>
      <c r="E51" s="22">
        <v>35000000</v>
      </c>
      <c r="F51" s="23">
        <v>34981.589999999997</v>
      </c>
      <c r="G51" s="24">
        <v>2.2800000000000001E-2</v>
      </c>
    </row>
    <row r="52" spans="1:7" ht="12.95" customHeight="1">
      <c r="A52" s="20" t="s">
        <v>106</v>
      </c>
      <c r="B52" s="21" t="s">
        <v>108</v>
      </c>
      <c r="C52" s="16" t="s">
        <v>107</v>
      </c>
      <c r="D52" s="18" t="s">
        <v>64</v>
      </c>
      <c r="E52" s="22">
        <v>30000000</v>
      </c>
      <c r="F52" s="23">
        <v>29984.22</v>
      </c>
      <c r="G52" s="24">
        <v>1.9599999999999999E-2</v>
      </c>
    </row>
    <row r="53" spans="1:7" ht="12.95" customHeight="1">
      <c r="A53" s="20" t="s">
        <v>109</v>
      </c>
      <c r="B53" s="21" t="s">
        <v>111</v>
      </c>
      <c r="C53" s="16" t="s">
        <v>110</v>
      </c>
      <c r="D53" s="18" t="s">
        <v>56</v>
      </c>
      <c r="E53" s="22">
        <v>30000000</v>
      </c>
      <c r="F53" s="23">
        <v>29931.63</v>
      </c>
      <c r="G53" s="24">
        <v>1.95E-2</v>
      </c>
    </row>
    <row r="54" spans="1:7" ht="12.95" customHeight="1">
      <c r="A54" s="20" t="s">
        <v>112</v>
      </c>
      <c r="B54" s="21" t="s">
        <v>114</v>
      </c>
      <c r="C54" s="16" t="s">
        <v>113</v>
      </c>
      <c r="D54" s="18" t="s">
        <v>56</v>
      </c>
      <c r="E54" s="22">
        <v>30000000</v>
      </c>
      <c r="F54" s="23">
        <v>29924.49</v>
      </c>
      <c r="G54" s="24">
        <v>1.95E-2</v>
      </c>
    </row>
    <row r="55" spans="1:7" ht="12.95" customHeight="1">
      <c r="A55" s="20" t="s">
        <v>115</v>
      </c>
      <c r="B55" s="21" t="s">
        <v>117</v>
      </c>
      <c r="C55" s="16" t="s">
        <v>116</v>
      </c>
      <c r="D55" s="18" t="s">
        <v>64</v>
      </c>
      <c r="E55" s="22">
        <v>29800000</v>
      </c>
      <c r="F55" s="23">
        <v>29800</v>
      </c>
      <c r="G55" s="24">
        <v>1.95E-2</v>
      </c>
    </row>
    <row r="56" spans="1:7" ht="12.95" customHeight="1">
      <c r="A56" s="20" t="s">
        <v>118</v>
      </c>
      <c r="B56" s="21" t="s">
        <v>120</v>
      </c>
      <c r="C56" s="16" t="s">
        <v>119</v>
      </c>
      <c r="D56" s="18" t="s">
        <v>64</v>
      </c>
      <c r="E56" s="22">
        <v>29000000</v>
      </c>
      <c r="F56" s="23">
        <v>28869.07</v>
      </c>
      <c r="G56" s="24">
        <v>1.8800000000000001E-2</v>
      </c>
    </row>
    <row r="57" spans="1:7" ht="12.95" customHeight="1">
      <c r="A57" s="20" t="s">
        <v>121</v>
      </c>
      <c r="B57" s="21" t="s">
        <v>123</v>
      </c>
      <c r="C57" s="16" t="s">
        <v>122</v>
      </c>
      <c r="D57" s="18" t="s">
        <v>56</v>
      </c>
      <c r="E57" s="22">
        <v>27500000</v>
      </c>
      <c r="F57" s="23">
        <v>27400.560000000001</v>
      </c>
      <c r="G57" s="24">
        <v>1.7899999999999999E-2</v>
      </c>
    </row>
    <row r="58" spans="1:7" ht="12.95" customHeight="1">
      <c r="A58" s="20" t="s">
        <v>124</v>
      </c>
      <c r="B58" s="21" t="s">
        <v>123</v>
      </c>
      <c r="C58" s="16" t="s">
        <v>125</v>
      </c>
      <c r="D58" s="18" t="s">
        <v>56</v>
      </c>
      <c r="E58" s="22">
        <v>25000000</v>
      </c>
      <c r="F58" s="23">
        <v>24982.28</v>
      </c>
      <c r="G58" s="24">
        <v>1.6299999999999999E-2</v>
      </c>
    </row>
    <row r="59" spans="1:7" ht="12.95" customHeight="1">
      <c r="A59" s="20" t="s">
        <v>126</v>
      </c>
      <c r="B59" s="21" t="s">
        <v>90</v>
      </c>
      <c r="C59" s="16" t="s">
        <v>127</v>
      </c>
      <c r="D59" s="18" t="s">
        <v>56</v>
      </c>
      <c r="E59" s="22">
        <v>25000000</v>
      </c>
      <c r="F59" s="23">
        <v>24873.85</v>
      </c>
      <c r="G59" s="24">
        <v>1.6199999999999999E-2</v>
      </c>
    </row>
    <row r="60" spans="1:7" ht="12.95" customHeight="1">
      <c r="A60" s="20" t="s">
        <v>128</v>
      </c>
      <c r="B60" s="21" t="s">
        <v>130</v>
      </c>
      <c r="C60" s="16" t="s">
        <v>129</v>
      </c>
      <c r="D60" s="18" t="s">
        <v>56</v>
      </c>
      <c r="E60" s="22">
        <v>25000000</v>
      </c>
      <c r="F60" s="23">
        <v>24698.83</v>
      </c>
      <c r="G60" s="24">
        <v>1.61E-2</v>
      </c>
    </row>
    <row r="61" spans="1:7" ht="12.95" customHeight="1">
      <c r="A61" s="20" t="s">
        <v>131</v>
      </c>
      <c r="B61" s="21" t="s">
        <v>133</v>
      </c>
      <c r="C61" s="16" t="s">
        <v>132</v>
      </c>
      <c r="D61" s="18" t="s">
        <v>56</v>
      </c>
      <c r="E61" s="22">
        <v>25000000</v>
      </c>
      <c r="F61" s="23">
        <v>24613.1</v>
      </c>
      <c r="G61" s="24">
        <v>1.61E-2</v>
      </c>
    </row>
    <row r="62" spans="1:7" ht="12.95" customHeight="1">
      <c r="A62" s="20" t="s">
        <v>134</v>
      </c>
      <c r="B62" s="21" t="s">
        <v>136</v>
      </c>
      <c r="C62" s="16" t="s">
        <v>135</v>
      </c>
      <c r="D62" s="18" t="s">
        <v>56</v>
      </c>
      <c r="E62" s="22">
        <v>20300000</v>
      </c>
      <c r="F62" s="23">
        <v>20289</v>
      </c>
      <c r="G62" s="24">
        <v>1.32E-2</v>
      </c>
    </row>
    <row r="63" spans="1:7" ht="12.95" customHeight="1">
      <c r="A63" s="20" t="s">
        <v>137</v>
      </c>
      <c r="B63" s="21" t="s">
        <v>139</v>
      </c>
      <c r="C63" s="16" t="s">
        <v>138</v>
      </c>
      <c r="D63" s="18" t="s">
        <v>56</v>
      </c>
      <c r="E63" s="22">
        <v>20000000</v>
      </c>
      <c r="F63" s="23">
        <v>19977.68</v>
      </c>
      <c r="G63" s="24">
        <v>1.2999999999999999E-2</v>
      </c>
    </row>
    <row r="64" spans="1:7" ht="12.95" customHeight="1">
      <c r="A64" s="20" t="s">
        <v>140</v>
      </c>
      <c r="B64" s="21" t="s">
        <v>142</v>
      </c>
      <c r="C64" s="16" t="s">
        <v>141</v>
      </c>
      <c r="D64" s="18" t="s">
        <v>56</v>
      </c>
      <c r="E64" s="22">
        <v>20000000</v>
      </c>
      <c r="F64" s="23">
        <v>19702.18</v>
      </c>
      <c r="G64" s="24">
        <v>1.29E-2</v>
      </c>
    </row>
    <row r="65" spans="1:7" ht="12.95" customHeight="1">
      <c r="A65" s="20" t="s">
        <v>143</v>
      </c>
      <c r="B65" s="21" t="s">
        <v>145</v>
      </c>
      <c r="C65" s="16" t="s">
        <v>144</v>
      </c>
      <c r="D65" s="18" t="s">
        <v>56</v>
      </c>
      <c r="E65" s="22">
        <v>20000000</v>
      </c>
      <c r="F65" s="23">
        <v>19700.580000000002</v>
      </c>
      <c r="G65" s="24">
        <v>1.29E-2</v>
      </c>
    </row>
    <row r="66" spans="1:7" ht="12.95" customHeight="1">
      <c r="A66" s="20" t="s">
        <v>146</v>
      </c>
      <c r="B66" s="21" t="s">
        <v>148</v>
      </c>
      <c r="C66" s="16" t="s">
        <v>147</v>
      </c>
      <c r="D66" s="18" t="s">
        <v>56</v>
      </c>
      <c r="E66" s="22">
        <v>20000000</v>
      </c>
      <c r="F66" s="23">
        <v>19699.36</v>
      </c>
      <c r="G66" s="24">
        <v>1.29E-2</v>
      </c>
    </row>
    <row r="67" spans="1:7" ht="12.95" customHeight="1">
      <c r="A67" s="20" t="s">
        <v>149</v>
      </c>
      <c r="B67" s="21" t="s">
        <v>130</v>
      </c>
      <c r="C67" s="16" t="s">
        <v>150</v>
      </c>
      <c r="D67" s="18" t="s">
        <v>56</v>
      </c>
      <c r="E67" s="22">
        <v>19500000</v>
      </c>
      <c r="F67" s="23">
        <v>19478.71</v>
      </c>
      <c r="G67" s="24">
        <v>1.2699999999999999E-2</v>
      </c>
    </row>
    <row r="68" spans="1:7" ht="12.95" customHeight="1">
      <c r="A68" s="20" t="s">
        <v>151</v>
      </c>
      <c r="B68" s="21" t="s">
        <v>87</v>
      </c>
      <c r="C68" s="16" t="s">
        <v>152</v>
      </c>
      <c r="D68" s="18" t="s">
        <v>56</v>
      </c>
      <c r="E68" s="22">
        <v>19000000</v>
      </c>
      <c r="F68" s="23">
        <v>18954.12</v>
      </c>
      <c r="G68" s="24">
        <v>1.24E-2</v>
      </c>
    </row>
    <row r="69" spans="1:7" ht="12.95" customHeight="1">
      <c r="A69" s="20" t="s">
        <v>153</v>
      </c>
      <c r="B69" s="21" t="s">
        <v>155</v>
      </c>
      <c r="C69" s="16" t="s">
        <v>154</v>
      </c>
      <c r="D69" s="18" t="s">
        <v>60</v>
      </c>
      <c r="E69" s="22">
        <v>19000000</v>
      </c>
      <c r="F69" s="23">
        <v>18922.39</v>
      </c>
      <c r="G69" s="24">
        <v>1.24E-2</v>
      </c>
    </row>
    <row r="70" spans="1:7" ht="12.95" customHeight="1">
      <c r="A70" s="20" t="s">
        <v>156</v>
      </c>
      <c r="B70" s="21" t="s">
        <v>87</v>
      </c>
      <c r="C70" s="16" t="s">
        <v>157</v>
      </c>
      <c r="D70" s="18" t="s">
        <v>64</v>
      </c>
      <c r="E70" s="22">
        <v>15500000</v>
      </c>
      <c r="F70" s="23">
        <v>15307.51</v>
      </c>
      <c r="G70" s="24">
        <v>0.01</v>
      </c>
    </row>
    <row r="71" spans="1:7" ht="12.95" customHeight="1">
      <c r="A71" s="20" t="s">
        <v>158</v>
      </c>
      <c r="B71" s="21" t="s">
        <v>160</v>
      </c>
      <c r="C71" s="16" t="s">
        <v>159</v>
      </c>
      <c r="D71" s="18" t="s">
        <v>56</v>
      </c>
      <c r="E71" s="22">
        <v>15000000</v>
      </c>
      <c r="F71" s="23">
        <v>14941.92</v>
      </c>
      <c r="G71" s="24">
        <v>9.7999999999999997E-3</v>
      </c>
    </row>
    <row r="72" spans="1:7" ht="12.95" customHeight="1">
      <c r="A72" s="20" t="s">
        <v>161</v>
      </c>
      <c r="B72" s="21" t="s">
        <v>87</v>
      </c>
      <c r="C72" s="16" t="s">
        <v>162</v>
      </c>
      <c r="D72" s="18" t="s">
        <v>64</v>
      </c>
      <c r="E72" s="22">
        <v>15000000</v>
      </c>
      <c r="F72" s="23">
        <v>14810.64</v>
      </c>
      <c r="G72" s="24">
        <v>9.7000000000000003E-3</v>
      </c>
    </row>
    <row r="73" spans="1:7" ht="12.95" customHeight="1">
      <c r="A73" s="20" t="s">
        <v>163</v>
      </c>
      <c r="B73" s="21" t="s">
        <v>165</v>
      </c>
      <c r="C73" s="16" t="s">
        <v>164</v>
      </c>
      <c r="D73" s="18" t="s">
        <v>56</v>
      </c>
      <c r="E73" s="22">
        <v>15000000</v>
      </c>
      <c r="F73" s="23">
        <v>14808.42</v>
      </c>
      <c r="G73" s="24">
        <v>9.7000000000000003E-3</v>
      </c>
    </row>
    <row r="74" spans="1:7" ht="12.95" customHeight="1">
      <c r="A74" s="20" t="s">
        <v>166</v>
      </c>
      <c r="B74" s="21" t="s">
        <v>136</v>
      </c>
      <c r="C74" s="16" t="s">
        <v>167</v>
      </c>
      <c r="D74" s="18" t="s">
        <v>56</v>
      </c>
      <c r="E74" s="22">
        <v>15000000</v>
      </c>
      <c r="F74" s="23">
        <v>14788.01</v>
      </c>
      <c r="G74" s="24">
        <v>9.7000000000000003E-3</v>
      </c>
    </row>
    <row r="75" spans="1:7" ht="12.95" customHeight="1">
      <c r="A75" s="20" t="s">
        <v>168</v>
      </c>
      <c r="B75" s="21" t="s">
        <v>133</v>
      </c>
      <c r="C75" s="16" t="s">
        <v>169</v>
      </c>
      <c r="D75" s="18" t="s">
        <v>56</v>
      </c>
      <c r="E75" s="22">
        <v>15000000</v>
      </c>
      <c r="F75" s="23">
        <v>14783.52</v>
      </c>
      <c r="G75" s="24">
        <v>9.7000000000000003E-3</v>
      </c>
    </row>
    <row r="76" spans="1:7" ht="12.95" customHeight="1">
      <c r="A76" s="20" t="s">
        <v>170</v>
      </c>
      <c r="B76" s="21" t="s">
        <v>172</v>
      </c>
      <c r="C76" s="16" t="s">
        <v>171</v>
      </c>
      <c r="D76" s="18" t="s">
        <v>64</v>
      </c>
      <c r="E76" s="22">
        <v>15000000</v>
      </c>
      <c r="F76" s="23">
        <v>14780.18</v>
      </c>
      <c r="G76" s="24">
        <v>9.7000000000000003E-3</v>
      </c>
    </row>
    <row r="77" spans="1:7" ht="12.95" customHeight="1">
      <c r="A77" s="20" t="s">
        <v>173</v>
      </c>
      <c r="B77" s="21" t="s">
        <v>87</v>
      </c>
      <c r="C77" s="16" t="s">
        <v>174</v>
      </c>
      <c r="D77" s="18" t="s">
        <v>56</v>
      </c>
      <c r="E77" s="22">
        <v>12500000</v>
      </c>
      <c r="F77" s="23">
        <v>12351.36</v>
      </c>
      <c r="G77" s="24">
        <v>8.0999999999999996E-3</v>
      </c>
    </row>
    <row r="78" spans="1:7" ht="12.95" customHeight="1">
      <c r="A78" s="20" t="s">
        <v>175</v>
      </c>
      <c r="B78" s="21" t="s">
        <v>123</v>
      </c>
      <c r="C78" s="16" t="s">
        <v>176</v>
      </c>
      <c r="D78" s="18" t="s">
        <v>56</v>
      </c>
      <c r="E78" s="22">
        <v>12500000</v>
      </c>
      <c r="F78" s="23">
        <v>12325.28</v>
      </c>
      <c r="G78" s="24">
        <v>8.0000000000000002E-3</v>
      </c>
    </row>
    <row r="79" spans="1:7" ht="12.95" customHeight="1">
      <c r="A79" s="20" t="s">
        <v>177</v>
      </c>
      <c r="B79" s="21" t="s">
        <v>179</v>
      </c>
      <c r="C79" s="16" t="s">
        <v>178</v>
      </c>
      <c r="D79" s="18" t="s">
        <v>60</v>
      </c>
      <c r="E79" s="22">
        <v>11000000</v>
      </c>
      <c r="F79" s="23">
        <v>10970.67</v>
      </c>
      <c r="G79" s="24">
        <v>7.1999999999999998E-3</v>
      </c>
    </row>
    <row r="80" spans="1:7" ht="12.95" customHeight="1">
      <c r="A80" s="20" t="s">
        <v>180</v>
      </c>
      <c r="B80" s="21" t="s">
        <v>182</v>
      </c>
      <c r="C80" s="16" t="s">
        <v>181</v>
      </c>
      <c r="D80" s="18" t="s">
        <v>60</v>
      </c>
      <c r="E80" s="22">
        <v>10000000</v>
      </c>
      <c r="F80" s="23">
        <v>9987.18</v>
      </c>
      <c r="G80" s="24">
        <v>6.4999999999999997E-3</v>
      </c>
    </row>
    <row r="81" spans="1:7" ht="12.95" customHeight="1">
      <c r="A81" s="20" t="s">
        <v>183</v>
      </c>
      <c r="B81" s="21" t="s">
        <v>185</v>
      </c>
      <c r="C81" s="16" t="s">
        <v>184</v>
      </c>
      <c r="D81" s="18" t="s">
        <v>64</v>
      </c>
      <c r="E81" s="22">
        <v>10000000</v>
      </c>
      <c r="F81" s="23">
        <v>9972.35</v>
      </c>
      <c r="G81" s="24">
        <v>6.4999999999999997E-3</v>
      </c>
    </row>
    <row r="82" spans="1:7" ht="12.95" customHeight="1">
      <c r="A82" s="20" t="s">
        <v>186</v>
      </c>
      <c r="B82" s="21" t="s">
        <v>182</v>
      </c>
      <c r="C82" s="16" t="s">
        <v>187</v>
      </c>
      <c r="D82" s="18" t="s">
        <v>60</v>
      </c>
      <c r="E82" s="22">
        <v>10000000</v>
      </c>
      <c r="F82" s="23">
        <v>9960.75</v>
      </c>
      <c r="G82" s="24">
        <v>6.4999999999999997E-3</v>
      </c>
    </row>
    <row r="83" spans="1:7" ht="12.95" customHeight="1">
      <c r="A83" s="20" t="s">
        <v>188</v>
      </c>
      <c r="B83" s="21" t="s">
        <v>190</v>
      </c>
      <c r="C83" s="16" t="s">
        <v>189</v>
      </c>
      <c r="D83" s="18" t="s">
        <v>56</v>
      </c>
      <c r="E83" s="22">
        <v>10000000</v>
      </c>
      <c r="F83" s="23">
        <v>9946.31</v>
      </c>
      <c r="G83" s="24">
        <v>6.4999999999999997E-3</v>
      </c>
    </row>
    <row r="84" spans="1:7" ht="12.95" customHeight="1">
      <c r="A84" s="20" t="s">
        <v>191</v>
      </c>
      <c r="B84" s="21" t="s">
        <v>165</v>
      </c>
      <c r="C84" s="16" t="s">
        <v>192</v>
      </c>
      <c r="D84" s="18" t="s">
        <v>56</v>
      </c>
      <c r="E84" s="22">
        <v>10000000</v>
      </c>
      <c r="F84" s="23">
        <v>9894</v>
      </c>
      <c r="G84" s="24">
        <v>6.4999999999999997E-3</v>
      </c>
    </row>
    <row r="85" spans="1:7" ht="12.95" customHeight="1">
      <c r="A85" s="20" t="s">
        <v>193</v>
      </c>
      <c r="B85" s="21" t="s">
        <v>195</v>
      </c>
      <c r="C85" s="16" t="s">
        <v>194</v>
      </c>
      <c r="D85" s="18" t="s">
        <v>64</v>
      </c>
      <c r="E85" s="22">
        <v>10000000</v>
      </c>
      <c r="F85" s="23">
        <v>9890.7099999999991</v>
      </c>
      <c r="G85" s="24">
        <v>6.4999999999999997E-3</v>
      </c>
    </row>
    <row r="86" spans="1:7" ht="12.95" customHeight="1">
      <c r="A86" s="20" t="s">
        <v>196</v>
      </c>
      <c r="B86" s="21" t="s">
        <v>198</v>
      </c>
      <c r="C86" s="16" t="s">
        <v>197</v>
      </c>
      <c r="D86" s="18" t="s">
        <v>99</v>
      </c>
      <c r="E86" s="22">
        <v>10000000</v>
      </c>
      <c r="F86" s="23">
        <v>9889</v>
      </c>
      <c r="G86" s="24">
        <v>6.4999999999999997E-3</v>
      </c>
    </row>
    <row r="87" spans="1:7" ht="12.95" customHeight="1">
      <c r="A87" s="20" t="s">
        <v>199</v>
      </c>
      <c r="B87" s="21" t="s">
        <v>201</v>
      </c>
      <c r="C87" s="16" t="s">
        <v>200</v>
      </c>
      <c r="D87" s="18" t="s">
        <v>56</v>
      </c>
      <c r="E87" s="22">
        <v>10000000</v>
      </c>
      <c r="F87" s="23">
        <v>9883.52</v>
      </c>
      <c r="G87" s="24">
        <v>6.4999999999999997E-3</v>
      </c>
    </row>
    <row r="88" spans="1:7" ht="12.95" customHeight="1">
      <c r="A88" s="20" t="s">
        <v>202</v>
      </c>
      <c r="B88" s="21" t="s">
        <v>204</v>
      </c>
      <c r="C88" s="16" t="s">
        <v>203</v>
      </c>
      <c r="D88" s="18" t="s">
        <v>56</v>
      </c>
      <c r="E88" s="22">
        <v>10000000</v>
      </c>
      <c r="F88" s="23">
        <v>9878.98</v>
      </c>
      <c r="G88" s="24">
        <v>6.4999999999999997E-3</v>
      </c>
    </row>
    <row r="89" spans="1:7" ht="12.95" customHeight="1">
      <c r="A89" s="20" t="s">
        <v>205</v>
      </c>
      <c r="B89" s="21" t="s">
        <v>198</v>
      </c>
      <c r="C89" s="16" t="s">
        <v>206</v>
      </c>
      <c r="D89" s="18" t="s">
        <v>56</v>
      </c>
      <c r="E89" s="22">
        <v>10000000</v>
      </c>
      <c r="F89" s="23">
        <v>9865.93</v>
      </c>
      <c r="G89" s="24">
        <v>6.4000000000000003E-3</v>
      </c>
    </row>
    <row r="90" spans="1:7" ht="12.95" customHeight="1">
      <c r="A90" s="20" t="s">
        <v>207</v>
      </c>
      <c r="B90" s="21" t="s">
        <v>148</v>
      </c>
      <c r="C90" s="16" t="s">
        <v>208</v>
      </c>
      <c r="D90" s="18" t="s">
        <v>56</v>
      </c>
      <c r="E90" s="22">
        <v>10000000</v>
      </c>
      <c r="F90" s="23">
        <v>9860.91</v>
      </c>
      <c r="G90" s="24">
        <v>6.4000000000000003E-3</v>
      </c>
    </row>
    <row r="91" spans="1:7" ht="12.95" customHeight="1">
      <c r="A91" s="20" t="s">
        <v>209</v>
      </c>
      <c r="B91" s="21" t="s">
        <v>117</v>
      </c>
      <c r="C91" s="16" t="s">
        <v>210</v>
      </c>
      <c r="D91" s="18" t="s">
        <v>64</v>
      </c>
      <c r="E91" s="22">
        <v>10000000</v>
      </c>
      <c r="F91" s="23">
        <v>9855.24</v>
      </c>
      <c r="G91" s="24">
        <v>6.4000000000000003E-3</v>
      </c>
    </row>
    <row r="92" spans="1:7" ht="12.95" customHeight="1">
      <c r="A92" s="20" t="s">
        <v>211</v>
      </c>
      <c r="B92" s="21" t="s">
        <v>213</v>
      </c>
      <c r="C92" s="16" t="s">
        <v>212</v>
      </c>
      <c r="D92" s="18" t="s">
        <v>56</v>
      </c>
      <c r="E92" s="22">
        <v>10000000</v>
      </c>
      <c r="F92" s="23">
        <v>9848.36</v>
      </c>
      <c r="G92" s="24">
        <v>6.4000000000000003E-3</v>
      </c>
    </row>
    <row r="93" spans="1:7" ht="12.95" customHeight="1">
      <c r="A93" s="20" t="s">
        <v>214</v>
      </c>
      <c r="B93" s="21" t="s">
        <v>216</v>
      </c>
      <c r="C93" s="16" t="s">
        <v>215</v>
      </c>
      <c r="D93" s="18" t="s">
        <v>64</v>
      </c>
      <c r="E93" s="22">
        <v>10000000</v>
      </c>
      <c r="F93" s="23">
        <v>9848.33</v>
      </c>
      <c r="G93" s="24">
        <v>6.4000000000000003E-3</v>
      </c>
    </row>
    <row r="94" spans="1:7" ht="12.95" customHeight="1">
      <c r="A94" s="20" t="s">
        <v>217</v>
      </c>
      <c r="B94" s="21" t="s">
        <v>133</v>
      </c>
      <c r="C94" s="16" t="s">
        <v>218</v>
      </c>
      <c r="D94" s="18" t="s">
        <v>56</v>
      </c>
      <c r="E94" s="22">
        <v>9800000</v>
      </c>
      <c r="F94" s="23">
        <v>9791.34</v>
      </c>
      <c r="G94" s="24">
        <v>6.4000000000000003E-3</v>
      </c>
    </row>
    <row r="95" spans="1:7" ht="12.95" customHeight="1">
      <c r="A95" s="20" t="s">
        <v>219</v>
      </c>
      <c r="B95" s="21" t="s">
        <v>221</v>
      </c>
      <c r="C95" s="16" t="s">
        <v>220</v>
      </c>
      <c r="D95" s="18" t="s">
        <v>64</v>
      </c>
      <c r="E95" s="22">
        <v>8500000</v>
      </c>
      <c r="F95" s="23">
        <v>8471.7000000000007</v>
      </c>
      <c r="G95" s="24">
        <v>5.4999999999999997E-3</v>
      </c>
    </row>
    <row r="96" spans="1:7" ht="12.95" customHeight="1">
      <c r="A96" s="20" t="s">
        <v>222</v>
      </c>
      <c r="B96" s="21" t="s">
        <v>136</v>
      </c>
      <c r="C96" s="16" t="s">
        <v>223</v>
      </c>
      <c r="D96" s="18" t="s">
        <v>56</v>
      </c>
      <c r="E96" s="22">
        <v>8000000</v>
      </c>
      <c r="F96" s="23">
        <v>7982.57</v>
      </c>
      <c r="G96" s="24">
        <v>5.1999999999999998E-3</v>
      </c>
    </row>
    <row r="97" spans="1:7" ht="12.95" customHeight="1">
      <c r="A97" s="20" t="s">
        <v>224</v>
      </c>
      <c r="B97" s="21" t="s">
        <v>213</v>
      </c>
      <c r="C97" s="16" t="s">
        <v>225</v>
      </c>
      <c r="D97" s="18" t="s">
        <v>56</v>
      </c>
      <c r="E97" s="22">
        <v>8000000</v>
      </c>
      <c r="F97" s="23">
        <v>7967.72</v>
      </c>
      <c r="G97" s="24">
        <v>5.1999999999999998E-3</v>
      </c>
    </row>
    <row r="98" spans="1:7" ht="12.95" customHeight="1">
      <c r="A98" s="20" t="s">
        <v>226</v>
      </c>
      <c r="B98" s="21" t="s">
        <v>228</v>
      </c>
      <c r="C98" s="16" t="s">
        <v>227</v>
      </c>
      <c r="D98" s="18" t="s">
        <v>56</v>
      </c>
      <c r="E98" s="22">
        <v>7500000</v>
      </c>
      <c r="F98" s="23">
        <v>7474.62</v>
      </c>
      <c r="G98" s="24">
        <v>4.8999999999999998E-3</v>
      </c>
    </row>
    <row r="99" spans="1:7" ht="12.95" customHeight="1">
      <c r="A99" s="20" t="s">
        <v>229</v>
      </c>
      <c r="B99" s="21" t="s">
        <v>231</v>
      </c>
      <c r="C99" s="16" t="s">
        <v>230</v>
      </c>
      <c r="D99" s="18" t="s">
        <v>64</v>
      </c>
      <c r="E99" s="22">
        <v>5000000</v>
      </c>
      <c r="F99" s="23">
        <v>4993.93</v>
      </c>
      <c r="G99" s="24">
        <v>3.3E-3</v>
      </c>
    </row>
    <row r="100" spans="1:7" ht="12.95" customHeight="1">
      <c r="A100" s="20" t="s">
        <v>232</v>
      </c>
      <c r="B100" s="21" t="s">
        <v>179</v>
      </c>
      <c r="C100" s="16" t="s">
        <v>233</v>
      </c>
      <c r="D100" s="18" t="s">
        <v>60</v>
      </c>
      <c r="E100" s="22">
        <v>5000000</v>
      </c>
      <c r="F100" s="23">
        <v>4990.5200000000004</v>
      </c>
      <c r="G100" s="24">
        <v>3.3E-3</v>
      </c>
    </row>
    <row r="101" spans="1:7" ht="12.95" customHeight="1">
      <c r="A101" s="20" t="s">
        <v>234</v>
      </c>
      <c r="B101" s="21" t="s">
        <v>236</v>
      </c>
      <c r="C101" s="16" t="s">
        <v>235</v>
      </c>
      <c r="D101" s="18" t="s">
        <v>56</v>
      </c>
      <c r="E101" s="22">
        <v>5000000</v>
      </c>
      <c r="F101" s="23">
        <v>4989.17</v>
      </c>
      <c r="G101" s="24">
        <v>3.3E-3</v>
      </c>
    </row>
    <row r="102" spans="1:7" ht="12.95" customHeight="1">
      <c r="A102" s="20" t="s">
        <v>237</v>
      </c>
      <c r="B102" s="21" t="s">
        <v>105</v>
      </c>
      <c r="C102" s="16" t="s">
        <v>238</v>
      </c>
      <c r="D102" s="18" t="s">
        <v>56</v>
      </c>
      <c r="E102" s="22">
        <v>5000000</v>
      </c>
      <c r="F102" s="23">
        <v>4987.38</v>
      </c>
      <c r="G102" s="24">
        <v>3.3E-3</v>
      </c>
    </row>
    <row r="103" spans="1:7" ht="12.95" customHeight="1">
      <c r="A103" s="20" t="s">
        <v>239</v>
      </c>
      <c r="B103" s="21" t="s">
        <v>241</v>
      </c>
      <c r="C103" s="16" t="s">
        <v>240</v>
      </c>
      <c r="D103" s="18" t="s">
        <v>64</v>
      </c>
      <c r="E103" s="22">
        <v>5000000</v>
      </c>
      <c r="F103" s="23">
        <v>4984.22</v>
      </c>
      <c r="G103" s="24">
        <v>3.3E-3</v>
      </c>
    </row>
    <row r="104" spans="1:7" ht="12.95" customHeight="1">
      <c r="A104" s="20" t="s">
        <v>242</v>
      </c>
      <c r="B104" s="21" t="s">
        <v>244</v>
      </c>
      <c r="C104" s="16" t="s">
        <v>243</v>
      </c>
      <c r="D104" s="18" t="s">
        <v>56</v>
      </c>
      <c r="E104" s="22">
        <v>5000000</v>
      </c>
      <c r="F104" s="23">
        <v>4933.26</v>
      </c>
      <c r="G104" s="24">
        <v>3.2000000000000002E-3</v>
      </c>
    </row>
    <row r="105" spans="1:7" ht="12.95" customHeight="1">
      <c r="A105" s="20" t="s">
        <v>245</v>
      </c>
      <c r="B105" s="21" t="s">
        <v>247</v>
      </c>
      <c r="C105" s="16" t="s">
        <v>246</v>
      </c>
      <c r="D105" s="18" t="s">
        <v>64</v>
      </c>
      <c r="E105" s="22">
        <v>2500000</v>
      </c>
      <c r="F105" s="23">
        <v>2498.63</v>
      </c>
      <c r="G105" s="24">
        <v>1.6000000000000001E-3</v>
      </c>
    </row>
    <row r="106" spans="1:7" ht="12.95" customHeight="1">
      <c r="A106" s="20" t="s">
        <v>248</v>
      </c>
      <c r="B106" s="21" t="s">
        <v>155</v>
      </c>
      <c r="C106" s="16" t="s">
        <v>249</v>
      </c>
      <c r="D106" s="18" t="s">
        <v>60</v>
      </c>
      <c r="E106" s="22">
        <v>2500000</v>
      </c>
      <c r="F106" s="23">
        <v>2498.59</v>
      </c>
      <c r="G106" s="24">
        <v>1.6000000000000001E-3</v>
      </c>
    </row>
    <row r="107" spans="1:7" ht="12.95" customHeight="1">
      <c r="A107" s="20" t="s">
        <v>250</v>
      </c>
      <c r="B107" s="21" t="s">
        <v>252</v>
      </c>
      <c r="C107" s="16" t="s">
        <v>251</v>
      </c>
      <c r="D107" s="18" t="s">
        <v>60</v>
      </c>
      <c r="E107" s="22">
        <v>2500000</v>
      </c>
      <c r="F107" s="23">
        <v>2496.87</v>
      </c>
      <c r="G107" s="24">
        <v>1.6000000000000001E-3</v>
      </c>
    </row>
    <row r="108" spans="1:7" ht="12.95" customHeight="1">
      <c r="A108" s="20" t="s">
        <v>253</v>
      </c>
      <c r="B108" s="21" t="s">
        <v>255</v>
      </c>
      <c r="C108" s="16" t="s">
        <v>254</v>
      </c>
      <c r="D108" s="18" t="s">
        <v>64</v>
      </c>
      <c r="E108" s="22">
        <v>2500000</v>
      </c>
      <c r="F108" s="23">
        <v>2488.08</v>
      </c>
      <c r="G108" s="24">
        <v>1.6000000000000001E-3</v>
      </c>
    </row>
    <row r="109" spans="1:7" ht="12.95" customHeight="1">
      <c r="A109" s="20" t="s">
        <v>256</v>
      </c>
      <c r="B109" s="21" t="s">
        <v>114</v>
      </c>
      <c r="C109" s="16" t="s">
        <v>257</v>
      </c>
      <c r="D109" s="18" t="s">
        <v>56</v>
      </c>
      <c r="E109" s="22">
        <v>2500000</v>
      </c>
      <c r="F109" s="23">
        <v>2487.65</v>
      </c>
      <c r="G109" s="24">
        <v>1.6000000000000001E-3</v>
      </c>
    </row>
    <row r="110" spans="1:7" ht="12.95" customHeight="1">
      <c r="A110" s="20" t="s">
        <v>258</v>
      </c>
      <c r="B110" s="21" t="s">
        <v>216</v>
      </c>
      <c r="C110" s="16" t="s">
        <v>259</v>
      </c>
      <c r="D110" s="18" t="s">
        <v>64</v>
      </c>
      <c r="E110" s="22">
        <v>2500000</v>
      </c>
      <c r="F110" s="23">
        <v>2470.88</v>
      </c>
      <c r="G110" s="24">
        <v>1.6000000000000001E-3</v>
      </c>
    </row>
    <row r="111" spans="1:7" ht="12.95" customHeight="1">
      <c r="A111" s="20" t="s">
        <v>260</v>
      </c>
      <c r="B111" s="21" t="s">
        <v>262</v>
      </c>
      <c r="C111" s="16" t="s">
        <v>261</v>
      </c>
      <c r="D111" s="18" t="s">
        <v>56</v>
      </c>
      <c r="E111" s="22">
        <v>2000000</v>
      </c>
      <c r="F111" s="23">
        <v>1989.85</v>
      </c>
      <c r="G111" s="24">
        <v>1.2999999999999999E-3</v>
      </c>
    </row>
    <row r="112" spans="1:7" ht="12.95" customHeight="1">
      <c r="A112" s="20" t="s">
        <v>263</v>
      </c>
      <c r="B112" s="21" t="s">
        <v>265</v>
      </c>
      <c r="C112" s="16" t="s">
        <v>264</v>
      </c>
      <c r="D112" s="18" t="s">
        <v>64</v>
      </c>
      <c r="E112" s="22">
        <v>1300000</v>
      </c>
      <c r="F112" s="23">
        <v>1298.26</v>
      </c>
      <c r="G112" s="24">
        <v>8.0000000000000004E-4</v>
      </c>
    </row>
    <row r="113" spans="1:7" ht="12.95" customHeight="1">
      <c r="A113" s="20" t="s">
        <v>266</v>
      </c>
      <c r="B113" s="21" t="s">
        <v>93</v>
      </c>
      <c r="C113" s="16" t="s">
        <v>267</v>
      </c>
      <c r="D113" s="18" t="s">
        <v>56</v>
      </c>
      <c r="E113" s="22">
        <v>300000</v>
      </c>
      <c r="F113" s="23">
        <v>299.48</v>
      </c>
      <c r="G113" s="24">
        <v>2.0000000000000001E-4</v>
      </c>
    </row>
    <row r="114" spans="1:7" ht="12.95" customHeight="1">
      <c r="A114" s="9"/>
      <c r="B114" s="17" t="s">
        <v>268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20" t="s">
        <v>269</v>
      </c>
      <c r="B115" s="21" t="s">
        <v>271</v>
      </c>
      <c r="C115" s="16" t="s">
        <v>270</v>
      </c>
      <c r="D115" s="18" t="s">
        <v>298</v>
      </c>
      <c r="E115" s="22">
        <v>1500000</v>
      </c>
      <c r="F115" s="23">
        <v>1495.07</v>
      </c>
      <c r="G115" s="24">
        <v>1E-3</v>
      </c>
    </row>
    <row r="116" spans="1:7" ht="12.95" customHeight="1">
      <c r="A116" s="9"/>
      <c r="B116" s="26" t="s">
        <v>50</v>
      </c>
      <c r="C116" s="38" t="s">
        <v>2</v>
      </c>
      <c r="D116" s="39" t="s">
        <v>2</v>
      </c>
      <c r="E116" s="40" t="s">
        <v>2</v>
      </c>
      <c r="F116" s="41">
        <v>1346905.9</v>
      </c>
      <c r="G116" s="42">
        <v>0.87960000000000005</v>
      </c>
    </row>
    <row r="117" spans="1:7" ht="12.95" customHeight="1">
      <c r="A117" s="9"/>
      <c r="B117" s="17" t="s">
        <v>272</v>
      </c>
      <c r="C117" s="16" t="s">
        <v>2</v>
      </c>
      <c r="D117" s="43" t="s">
        <v>273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20" t="s">
        <v>274</v>
      </c>
      <c r="B118" s="21" t="s">
        <v>275</v>
      </c>
      <c r="C118" s="16" t="s">
        <v>2</v>
      </c>
      <c r="D118" s="18" t="s">
        <v>276</v>
      </c>
      <c r="E118" s="44" t="s">
        <v>2</v>
      </c>
      <c r="F118" s="23">
        <v>35000</v>
      </c>
      <c r="G118" s="24">
        <v>2.29E-2</v>
      </c>
    </row>
    <row r="119" spans="1:7" ht="12.95" customHeight="1">
      <c r="A119" s="20" t="s">
        <v>277</v>
      </c>
      <c r="B119" s="21" t="s">
        <v>275</v>
      </c>
      <c r="C119" s="16" t="s">
        <v>2</v>
      </c>
      <c r="D119" s="18" t="s">
        <v>278</v>
      </c>
      <c r="E119" s="44" t="s">
        <v>2</v>
      </c>
      <c r="F119" s="23">
        <v>30000</v>
      </c>
      <c r="G119" s="24">
        <v>1.9599999999999999E-2</v>
      </c>
    </row>
    <row r="120" spans="1:7" ht="12.95" customHeight="1">
      <c r="A120" s="20" t="s">
        <v>279</v>
      </c>
      <c r="B120" s="21" t="s">
        <v>280</v>
      </c>
      <c r="C120" s="16" t="s">
        <v>2</v>
      </c>
      <c r="D120" s="18" t="s">
        <v>281</v>
      </c>
      <c r="E120" s="44" t="s">
        <v>2</v>
      </c>
      <c r="F120" s="23">
        <v>30000</v>
      </c>
      <c r="G120" s="24">
        <v>1.9599999999999999E-2</v>
      </c>
    </row>
    <row r="121" spans="1:7" ht="12.95" customHeight="1">
      <c r="A121" s="20" t="s">
        <v>282</v>
      </c>
      <c r="B121" s="21" t="s">
        <v>280</v>
      </c>
      <c r="C121" s="16" t="s">
        <v>2</v>
      </c>
      <c r="D121" s="18" t="s">
        <v>281</v>
      </c>
      <c r="E121" s="44" t="s">
        <v>2</v>
      </c>
      <c r="F121" s="23">
        <v>25000</v>
      </c>
      <c r="G121" s="24">
        <v>1.6299999999999999E-2</v>
      </c>
    </row>
    <row r="122" spans="1:7" ht="12.95" customHeight="1">
      <c r="A122" s="20" t="s">
        <v>283</v>
      </c>
      <c r="B122" s="21" t="s">
        <v>280</v>
      </c>
      <c r="C122" s="16" t="s">
        <v>2</v>
      </c>
      <c r="D122" s="18" t="s">
        <v>284</v>
      </c>
      <c r="E122" s="44" t="s">
        <v>2</v>
      </c>
      <c r="F122" s="23">
        <v>20000</v>
      </c>
      <c r="G122" s="24">
        <v>1.3100000000000001E-2</v>
      </c>
    </row>
    <row r="123" spans="1:7" ht="12.95" customHeight="1">
      <c r="A123" s="20" t="s">
        <v>285</v>
      </c>
      <c r="B123" s="21" t="s">
        <v>280</v>
      </c>
      <c r="C123" s="16" t="s">
        <v>2</v>
      </c>
      <c r="D123" s="18" t="s">
        <v>281</v>
      </c>
      <c r="E123" s="44" t="s">
        <v>2</v>
      </c>
      <c r="F123" s="23">
        <v>20000</v>
      </c>
      <c r="G123" s="24">
        <v>1.3100000000000001E-2</v>
      </c>
    </row>
    <row r="124" spans="1:7" ht="12.95" customHeight="1">
      <c r="A124" s="9"/>
      <c r="B124" s="26" t="s">
        <v>50</v>
      </c>
      <c r="C124" s="38" t="s">
        <v>2</v>
      </c>
      <c r="D124" s="39" t="s">
        <v>2</v>
      </c>
      <c r="E124" s="40" t="s">
        <v>2</v>
      </c>
      <c r="F124" s="41">
        <v>160000</v>
      </c>
      <c r="G124" s="42">
        <v>0.1046</v>
      </c>
    </row>
    <row r="125" spans="1:7" ht="12.95" customHeight="1">
      <c r="A125" s="9"/>
      <c r="B125" s="17" t="s">
        <v>286</v>
      </c>
      <c r="C125" s="16" t="s">
        <v>2</v>
      </c>
      <c r="D125" s="18" t="s">
        <v>2</v>
      </c>
      <c r="E125" s="18" t="s">
        <v>2</v>
      </c>
      <c r="F125" s="18" t="s">
        <v>2</v>
      </c>
      <c r="G125" s="19" t="s">
        <v>2</v>
      </c>
    </row>
    <row r="126" spans="1:7" ht="12.95" customHeight="1">
      <c r="A126" s="20" t="s">
        <v>287</v>
      </c>
      <c r="B126" s="21" t="s">
        <v>288</v>
      </c>
      <c r="C126" s="16" t="s">
        <v>2</v>
      </c>
      <c r="D126" s="18" t="s">
        <v>2</v>
      </c>
      <c r="E126" s="44" t="s">
        <v>2</v>
      </c>
      <c r="F126" s="23">
        <v>2</v>
      </c>
      <c r="G126" s="45" t="s">
        <v>2976</v>
      </c>
    </row>
    <row r="127" spans="1:7" ht="12.95" customHeight="1">
      <c r="A127" s="9"/>
      <c r="B127" s="26" t="s">
        <v>50</v>
      </c>
      <c r="C127" s="38" t="s">
        <v>2</v>
      </c>
      <c r="D127" s="39" t="s">
        <v>2</v>
      </c>
      <c r="E127" s="40" t="s">
        <v>2</v>
      </c>
      <c r="F127" s="41">
        <v>2</v>
      </c>
      <c r="G127" s="42" t="s">
        <v>2976</v>
      </c>
    </row>
    <row r="128" spans="1:7" ht="12.95" customHeight="1">
      <c r="A128" s="9"/>
      <c r="B128" s="26" t="s">
        <v>289</v>
      </c>
      <c r="C128" s="38" t="s">
        <v>2</v>
      </c>
      <c r="D128" s="39" t="s">
        <v>2</v>
      </c>
      <c r="E128" s="18" t="s">
        <v>2</v>
      </c>
      <c r="F128" s="41">
        <v>-29051.34</v>
      </c>
      <c r="G128" s="42">
        <v>-1.9300000000000001E-2</v>
      </c>
    </row>
    <row r="129" spans="1:7" ht="12.95" customHeight="1" thickBot="1">
      <c r="A129" s="9"/>
      <c r="B129" s="47" t="s">
        <v>290</v>
      </c>
      <c r="C129" s="46" t="s">
        <v>2</v>
      </c>
      <c r="D129" s="48" t="s">
        <v>2</v>
      </c>
      <c r="E129" s="48" t="s">
        <v>2</v>
      </c>
      <c r="F129" s="49">
        <v>1531529.3532443999</v>
      </c>
      <c r="G129" s="50">
        <v>1</v>
      </c>
    </row>
    <row r="130" spans="1:7" ht="12.95" customHeight="1">
      <c r="A130" s="9"/>
      <c r="B130" s="10" t="s">
        <v>2</v>
      </c>
      <c r="C130" s="9"/>
      <c r="D130" s="9"/>
      <c r="E130" s="9"/>
      <c r="F130" s="9"/>
      <c r="G130" s="9"/>
    </row>
    <row r="131" spans="1:7" ht="12.95" customHeight="1">
      <c r="A131" s="9"/>
      <c r="B131" s="51" t="s">
        <v>2</v>
      </c>
      <c r="C131" s="9"/>
      <c r="D131" s="9"/>
      <c r="E131" s="9"/>
      <c r="F131" s="9"/>
      <c r="G131" s="9"/>
    </row>
    <row r="132" spans="1:7" ht="12.95" customHeight="1">
      <c r="A132" s="9"/>
      <c r="B132" s="51" t="s">
        <v>291</v>
      </c>
      <c r="C132" s="9"/>
      <c r="D132" s="9"/>
      <c r="E132" s="9"/>
      <c r="F132" s="9"/>
      <c r="G132" s="9"/>
    </row>
    <row r="133" spans="1:7" ht="12.95" customHeight="1">
      <c r="A133" s="9"/>
      <c r="B133" s="51" t="s">
        <v>292</v>
      </c>
      <c r="C133" s="9"/>
      <c r="D133" s="9"/>
      <c r="E133" s="9"/>
      <c r="F133" s="9"/>
      <c r="G133" s="9"/>
    </row>
    <row r="134" spans="1:7" ht="12.95" customHeight="1">
      <c r="A134" s="9"/>
      <c r="B134" s="51" t="s">
        <v>2</v>
      </c>
      <c r="C134" s="9"/>
      <c r="D134" s="9"/>
      <c r="E134" s="9"/>
      <c r="F134" s="9"/>
      <c r="G134" s="9"/>
    </row>
    <row r="135" spans="1:7" ht="26.1" customHeight="1">
      <c r="A135" s="9"/>
      <c r="B135" s="63"/>
      <c r="C135" s="9"/>
      <c r="E135" s="9"/>
      <c r="F135" s="9"/>
      <c r="G135" s="9"/>
    </row>
    <row r="136" spans="1:7" ht="12.95" customHeight="1">
      <c r="A136" s="9"/>
      <c r="B136" s="51" t="s">
        <v>2</v>
      </c>
      <c r="C136" s="9"/>
      <c r="D136" s="9"/>
      <c r="E136" s="9"/>
      <c r="F136" s="9"/>
      <c r="G1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404"/>
  <sheetViews>
    <sheetView showGridLines="0" zoomScaleNormal="100" workbookViewId="0">
      <selection activeCell="B4" sqref="B4:G4"/>
    </sheetView>
  </sheetViews>
  <sheetFormatPr defaultRowHeight="12.75"/>
  <cols>
    <col min="1" max="1" width="12.140625" style="2" bestFit="1" customWidth="1"/>
    <col min="2" max="2" width="61.7109375" style="2" bestFit="1" customWidth="1"/>
    <col min="3" max="3" width="39.85546875" style="2" bestFit="1" customWidth="1"/>
    <col min="4" max="4" width="21.140625" style="2" bestFit="1" customWidth="1"/>
    <col min="5" max="5" width="10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Arbitrage Fund (AF)</v>
      </c>
      <c r="C4" s="71"/>
      <c r="D4" s="71"/>
      <c r="E4" s="71"/>
      <c r="F4" s="71"/>
      <c r="G4" s="71"/>
    </row>
    <row r="5" spans="1:7" ht="15.95" customHeight="1">
      <c r="A5" s="8" t="s">
        <v>945</v>
      </c>
      <c r="C5" s="65" t="s">
        <v>2942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948</v>
      </c>
      <c r="B11" s="21" t="s">
        <v>950</v>
      </c>
      <c r="C11" s="16" t="s">
        <v>949</v>
      </c>
      <c r="D11" s="18" t="s">
        <v>951</v>
      </c>
      <c r="E11" s="22">
        <v>2481500</v>
      </c>
      <c r="F11" s="23">
        <v>6161.56</v>
      </c>
      <c r="G11" s="24">
        <v>2.63E-2</v>
      </c>
    </row>
    <row r="12" spans="1:7" ht="12.95" customHeight="1">
      <c r="A12" s="20" t="s">
        <v>952</v>
      </c>
      <c r="B12" s="21" t="s">
        <v>954</v>
      </c>
      <c r="C12" s="16" t="s">
        <v>953</v>
      </c>
      <c r="D12" s="18" t="s">
        <v>955</v>
      </c>
      <c r="E12" s="22">
        <v>2947500</v>
      </c>
      <c r="F12" s="23">
        <v>6054.17</v>
      </c>
      <c r="G12" s="24">
        <v>2.58E-2</v>
      </c>
    </row>
    <row r="13" spans="1:7" ht="12.95" customHeight="1">
      <c r="A13" s="20" t="s">
        <v>956</v>
      </c>
      <c r="B13" s="21" t="s">
        <v>958</v>
      </c>
      <c r="C13" s="16" t="s">
        <v>957</v>
      </c>
      <c r="D13" s="18" t="s">
        <v>959</v>
      </c>
      <c r="E13" s="22">
        <v>69150</v>
      </c>
      <c r="F13" s="23">
        <v>5903.47</v>
      </c>
      <c r="G13" s="24">
        <v>2.52E-2</v>
      </c>
    </row>
    <row r="14" spans="1:7" ht="12.95" customHeight="1">
      <c r="A14" s="20" t="s">
        <v>960</v>
      </c>
      <c r="B14" s="21" t="s">
        <v>962</v>
      </c>
      <c r="C14" s="16" t="s">
        <v>961</v>
      </c>
      <c r="D14" s="18" t="s">
        <v>963</v>
      </c>
      <c r="E14" s="22">
        <v>7122000</v>
      </c>
      <c r="F14" s="23">
        <v>5736.77</v>
      </c>
      <c r="G14" s="24">
        <v>2.4500000000000001E-2</v>
      </c>
    </row>
    <row r="15" spans="1:7" ht="12.95" customHeight="1">
      <c r="A15" s="20" t="s">
        <v>964</v>
      </c>
      <c r="B15" s="21" t="s">
        <v>966</v>
      </c>
      <c r="C15" s="16" t="s">
        <v>965</v>
      </c>
      <c r="D15" s="18" t="s">
        <v>955</v>
      </c>
      <c r="E15" s="22">
        <v>352000</v>
      </c>
      <c r="F15" s="23">
        <v>4768.1899999999996</v>
      </c>
      <c r="G15" s="24">
        <v>2.0299999999999999E-2</v>
      </c>
    </row>
    <row r="16" spans="1:7" ht="12.95" customHeight="1">
      <c r="A16" s="20" t="s">
        <v>967</v>
      </c>
      <c r="B16" s="21" t="s">
        <v>969</v>
      </c>
      <c r="C16" s="16" t="s">
        <v>968</v>
      </c>
      <c r="D16" s="18" t="s">
        <v>963</v>
      </c>
      <c r="E16" s="22">
        <v>756000</v>
      </c>
      <c r="F16" s="23">
        <v>4635.41</v>
      </c>
      <c r="G16" s="24">
        <v>1.9800000000000002E-2</v>
      </c>
    </row>
    <row r="17" spans="1:7" ht="12.95" customHeight="1">
      <c r="A17" s="20" t="s">
        <v>970</v>
      </c>
      <c r="B17" s="21" t="s">
        <v>972</v>
      </c>
      <c r="C17" s="16" t="s">
        <v>971</v>
      </c>
      <c r="D17" s="18" t="s">
        <v>973</v>
      </c>
      <c r="E17" s="22">
        <v>2207500</v>
      </c>
      <c r="F17" s="23">
        <v>4633.54</v>
      </c>
      <c r="G17" s="24">
        <v>1.9800000000000002E-2</v>
      </c>
    </row>
    <row r="18" spans="1:7" ht="12.95" customHeight="1">
      <c r="A18" s="20" t="s">
        <v>974</v>
      </c>
      <c r="B18" s="21" t="s">
        <v>976</v>
      </c>
      <c r="C18" s="16" t="s">
        <v>975</v>
      </c>
      <c r="D18" s="18" t="s">
        <v>977</v>
      </c>
      <c r="E18" s="22">
        <v>908600</v>
      </c>
      <c r="F18" s="23">
        <v>4364.46</v>
      </c>
      <c r="G18" s="24">
        <v>1.8599999999999998E-2</v>
      </c>
    </row>
    <row r="19" spans="1:7" ht="12.95" customHeight="1">
      <c r="A19" s="20" t="s">
        <v>978</v>
      </c>
      <c r="B19" s="21" t="s">
        <v>980</v>
      </c>
      <c r="C19" s="16" t="s">
        <v>979</v>
      </c>
      <c r="D19" s="18" t="s">
        <v>981</v>
      </c>
      <c r="E19" s="22">
        <v>1532250</v>
      </c>
      <c r="F19" s="23">
        <v>3517.28</v>
      </c>
      <c r="G19" s="24">
        <v>1.4999999999999999E-2</v>
      </c>
    </row>
    <row r="20" spans="1:7" ht="12.95" customHeight="1">
      <c r="A20" s="20" t="s">
        <v>982</v>
      </c>
      <c r="B20" s="21" t="s">
        <v>984</v>
      </c>
      <c r="C20" s="16" t="s">
        <v>983</v>
      </c>
      <c r="D20" s="18" t="s">
        <v>977</v>
      </c>
      <c r="E20" s="22">
        <v>627200</v>
      </c>
      <c r="F20" s="23">
        <v>3489.11</v>
      </c>
      <c r="G20" s="24">
        <v>1.49E-2</v>
      </c>
    </row>
    <row r="21" spans="1:7" ht="12.95" customHeight="1">
      <c r="A21" s="20" t="s">
        <v>985</v>
      </c>
      <c r="B21" s="21" t="s">
        <v>987</v>
      </c>
      <c r="C21" s="16" t="s">
        <v>986</v>
      </c>
      <c r="D21" s="18" t="s">
        <v>959</v>
      </c>
      <c r="E21" s="22">
        <v>2025000</v>
      </c>
      <c r="F21" s="23">
        <v>3417.19</v>
      </c>
      <c r="G21" s="24">
        <v>1.46E-2</v>
      </c>
    </row>
    <row r="22" spans="1:7" ht="12.95" customHeight="1">
      <c r="A22" s="20" t="s">
        <v>988</v>
      </c>
      <c r="B22" s="21" t="s">
        <v>990</v>
      </c>
      <c r="C22" s="16" t="s">
        <v>989</v>
      </c>
      <c r="D22" s="18" t="s">
        <v>991</v>
      </c>
      <c r="E22" s="22">
        <v>3984000</v>
      </c>
      <c r="F22" s="23">
        <v>3332.62</v>
      </c>
      <c r="G22" s="24">
        <v>1.4200000000000001E-2</v>
      </c>
    </row>
    <row r="23" spans="1:7" ht="12.95" customHeight="1">
      <c r="A23" s="20" t="s">
        <v>992</v>
      </c>
      <c r="B23" s="21" t="s">
        <v>994</v>
      </c>
      <c r="C23" s="16" t="s">
        <v>993</v>
      </c>
      <c r="D23" s="18" t="s">
        <v>995</v>
      </c>
      <c r="E23" s="22">
        <v>2851200</v>
      </c>
      <c r="F23" s="23">
        <v>3261.77</v>
      </c>
      <c r="G23" s="24">
        <v>1.3899999999999999E-2</v>
      </c>
    </row>
    <row r="24" spans="1:7" ht="12.95" customHeight="1">
      <c r="A24" s="20" t="s">
        <v>996</v>
      </c>
      <c r="B24" s="21" t="s">
        <v>998</v>
      </c>
      <c r="C24" s="16" t="s">
        <v>997</v>
      </c>
      <c r="D24" s="18" t="s">
        <v>977</v>
      </c>
      <c r="E24" s="22">
        <v>307200</v>
      </c>
      <c r="F24" s="23">
        <v>3217.77</v>
      </c>
      <c r="G24" s="24">
        <v>1.37E-2</v>
      </c>
    </row>
    <row r="25" spans="1:7" ht="12.95" customHeight="1">
      <c r="A25" s="20" t="s">
        <v>999</v>
      </c>
      <c r="B25" s="21" t="s">
        <v>1001</v>
      </c>
      <c r="C25" s="16" t="s">
        <v>1000</v>
      </c>
      <c r="D25" s="18" t="s">
        <v>1002</v>
      </c>
      <c r="E25" s="22">
        <v>347000</v>
      </c>
      <c r="F25" s="23">
        <v>3197.08</v>
      </c>
      <c r="G25" s="24">
        <v>1.3599999999999999E-2</v>
      </c>
    </row>
    <row r="26" spans="1:7" ht="12.95" customHeight="1">
      <c r="A26" s="20" t="s">
        <v>1003</v>
      </c>
      <c r="B26" s="21" t="s">
        <v>1005</v>
      </c>
      <c r="C26" s="16" t="s">
        <v>1004</v>
      </c>
      <c r="D26" s="18" t="s">
        <v>1006</v>
      </c>
      <c r="E26" s="22">
        <v>17055000</v>
      </c>
      <c r="F26" s="23">
        <v>3095.48</v>
      </c>
      <c r="G26" s="24">
        <v>1.32E-2</v>
      </c>
    </row>
    <row r="27" spans="1:7" ht="12.95" customHeight="1">
      <c r="A27" s="20" t="s">
        <v>1007</v>
      </c>
      <c r="B27" s="21" t="s">
        <v>1009</v>
      </c>
      <c r="C27" s="16" t="s">
        <v>1008</v>
      </c>
      <c r="D27" s="18" t="s">
        <v>991</v>
      </c>
      <c r="E27" s="22">
        <v>12494157</v>
      </c>
      <c r="F27" s="23">
        <v>3004.84</v>
      </c>
      <c r="G27" s="24">
        <v>1.2800000000000001E-2</v>
      </c>
    </row>
    <row r="28" spans="1:7" ht="12.95" customHeight="1">
      <c r="A28" s="20" t="s">
        <v>1010</v>
      </c>
      <c r="B28" s="21" t="s">
        <v>1012</v>
      </c>
      <c r="C28" s="16" t="s">
        <v>1011</v>
      </c>
      <c r="D28" s="18" t="s">
        <v>1013</v>
      </c>
      <c r="E28" s="22">
        <v>1063200</v>
      </c>
      <c r="F28" s="23">
        <v>2784.52</v>
      </c>
      <c r="G28" s="24">
        <v>1.1900000000000001E-2</v>
      </c>
    </row>
    <row r="29" spans="1:7" ht="12.95" customHeight="1">
      <c r="A29" s="20" t="s">
        <v>1014</v>
      </c>
      <c r="B29" s="21" t="s">
        <v>1016</v>
      </c>
      <c r="C29" s="16" t="s">
        <v>1015</v>
      </c>
      <c r="D29" s="18" t="s">
        <v>1017</v>
      </c>
      <c r="E29" s="22">
        <v>272000</v>
      </c>
      <c r="F29" s="23">
        <v>2669.41</v>
      </c>
      <c r="G29" s="24">
        <v>1.14E-2</v>
      </c>
    </row>
    <row r="30" spans="1:7" ht="12.95" customHeight="1">
      <c r="A30" s="20" t="s">
        <v>1018</v>
      </c>
      <c r="B30" s="21" t="s">
        <v>1020</v>
      </c>
      <c r="C30" s="16" t="s">
        <v>1019</v>
      </c>
      <c r="D30" s="18" t="s">
        <v>963</v>
      </c>
      <c r="E30" s="22">
        <v>1603200</v>
      </c>
      <c r="F30" s="23">
        <v>2629.25</v>
      </c>
      <c r="G30" s="24">
        <v>1.12E-2</v>
      </c>
    </row>
    <row r="31" spans="1:7" ht="12.95" customHeight="1">
      <c r="A31" s="20" t="s">
        <v>1021</v>
      </c>
      <c r="B31" s="21" t="s">
        <v>1023</v>
      </c>
      <c r="C31" s="16" t="s">
        <v>1022</v>
      </c>
      <c r="D31" s="18" t="s">
        <v>981</v>
      </c>
      <c r="E31" s="22">
        <v>446681</v>
      </c>
      <c r="F31" s="23">
        <v>2571.3200000000002</v>
      </c>
      <c r="G31" s="24">
        <v>1.0999999999999999E-2</v>
      </c>
    </row>
    <row r="32" spans="1:7" ht="12.95" customHeight="1">
      <c r="A32" s="20" t="s">
        <v>1024</v>
      </c>
      <c r="B32" s="21" t="s">
        <v>1026</v>
      </c>
      <c r="C32" s="16" t="s">
        <v>1025</v>
      </c>
      <c r="D32" s="18" t="s">
        <v>1027</v>
      </c>
      <c r="E32" s="22">
        <v>249700</v>
      </c>
      <c r="F32" s="23">
        <v>2545.19</v>
      </c>
      <c r="G32" s="24">
        <v>1.09E-2</v>
      </c>
    </row>
    <row r="33" spans="1:7" ht="12.95" customHeight="1">
      <c r="A33" s="20" t="s">
        <v>1028</v>
      </c>
      <c r="B33" s="21" t="s">
        <v>1030</v>
      </c>
      <c r="C33" s="16" t="s">
        <v>1029</v>
      </c>
      <c r="D33" s="18" t="s">
        <v>963</v>
      </c>
      <c r="E33" s="22">
        <v>215500</v>
      </c>
      <c r="F33" s="23">
        <v>2518.98</v>
      </c>
      <c r="G33" s="24">
        <v>1.0699999999999999E-2</v>
      </c>
    </row>
    <row r="34" spans="1:7" ht="12.95" customHeight="1">
      <c r="A34" s="20" t="s">
        <v>1031</v>
      </c>
      <c r="B34" s="21" t="s">
        <v>1033</v>
      </c>
      <c r="C34" s="16" t="s">
        <v>1032</v>
      </c>
      <c r="D34" s="18" t="s">
        <v>977</v>
      </c>
      <c r="E34" s="22">
        <v>632000</v>
      </c>
      <c r="F34" s="23">
        <v>2283.42</v>
      </c>
      <c r="G34" s="24">
        <v>9.7000000000000003E-3</v>
      </c>
    </row>
    <row r="35" spans="1:7" ht="12.95" customHeight="1">
      <c r="A35" s="20" t="s">
        <v>1034</v>
      </c>
      <c r="B35" s="21" t="s">
        <v>1036</v>
      </c>
      <c r="C35" s="16" t="s">
        <v>1035</v>
      </c>
      <c r="D35" s="18" t="s">
        <v>1037</v>
      </c>
      <c r="E35" s="22">
        <v>350400</v>
      </c>
      <c r="F35" s="23">
        <v>2280.0500000000002</v>
      </c>
      <c r="G35" s="24">
        <v>9.7000000000000003E-3</v>
      </c>
    </row>
    <row r="36" spans="1:7" ht="12.95" customHeight="1">
      <c r="A36" s="20" t="s">
        <v>1038</v>
      </c>
      <c r="B36" s="21" t="s">
        <v>1040</v>
      </c>
      <c r="C36" s="16" t="s">
        <v>1039</v>
      </c>
      <c r="D36" s="18" t="s">
        <v>977</v>
      </c>
      <c r="E36" s="22">
        <v>327600</v>
      </c>
      <c r="F36" s="23">
        <v>2179.85</v>
      </c>
      <c r="G36" s="24">
        <v>9.2999999999999992E-3</v>
      </c>
    </row>
    <row r="37" spans="1:7" ht="12.95" customHeight="1">
      <c r="A37" s="20" t="s">
        <v>1041</v>
      </c>
      <c r="B37" s="21" t="s">
        <v>1043</v>
      </c>
      <c r="C37" s="16" t="s">
        <v>1042</v>
      </c>
      <c r="D37" s="18" t="s">
        <v>981</v>
      </c>
      <c r="E37" s="22">
        <v>2820000</v>
      </c>
      <c r="F37" s="23">
        <v>2141.79</v>
      </c>
      <c r="G37" s="24">
        <v>9.1000000000000004E-3</v>
      </c>
    </row>
    <row r="38" spans="1:7" ht="12.95" customHeight="1">
      <c r="A38" s="20" t="s">
        <v>1044</v>
      </c>
      <c r="B38" s="21" t="s">
        <v>1046</v>
      </c>
      <c r="C38" s="16" t="s">
        <v>1045</v>
      </c>
      <c r="D38" s="18" t="s">
        <v>963</v>
      </c>
      <c r="E38" s="22">
        <v>543000</v>
      </c>
      <c r="F38" s="23">
        <v>2115.8000000000002</v>
      </c>
      <c r="G38" s="24">
        <v>8.9999999999999993E-3</v>
      </c>
    </row>
    <row r="39" spans="1:7" ht="12.95" customHeight="1">
      <c r="A39" s="20" t="s">
        <v>1047</v>
      </c>
      <c r="B39" s="21" t="s">
        <v>1049</v>
      </c>
      <c r="C39" s="16" t="s">
        <v>1048</v>
      </c>
      <c r="D39" s="18" t="s">
        <v>963</v>
      </c>
      <c r="E39" s="22">
        <v>470600</v>
      </c>
      <c r="F39" s="23">
        <v>1988.29</v>
      </c>
      <c r="G39" s="24">
        <v>8.5000000000000006E-3</v>
      </c>
    </row>
    <row r="40" spans="1:7" ht="12.95" customHeight="1">
      <c r="A40" s="20" t="s">
        <v>1050</v>
      </c>
      <c r="B40" s="21" t="s">
        <v>1052</v>
      </c>
      <c r="C40" s="16" t="s">
        <v>1051</v>
      </c>
      <c r="D40" s="18" t="s">
        <v>991</v>
      </c>
      <c r="E40" s="22">
        <v>1998000</v>
      </c>
      <c r="F40" s="23">
        <v>1970.03</v>
      </c>
      <c r="G40" s="24">
        <v>8.3999999999999995E-3</v>
      </c>
    </row>
    <row r="41" spans="1:7" ht="12.95" customHeight="1">
      <c r="A41" s="20" t="s">
        <v>1053</v>
      </c>
      <c r="B41" s="21" t="s">
        <v>1055</v>
      </c>
      <c r="C41" s="16" t="s">
        <v>1054</v>
      </c>
      <c r="D41" s="18" t="s">
        <v>991</v>
      </c>
      <c r="E41" s="22">
        <v>2072000</v>
      </c>
      <c r="F41" s="23">
        <v>1879.3</v>
      </c>
      <c r="G41" s="24">
        <v>8.0000000000000002E-3</v>
      </c>
    </row>
    <row r="42" spans="1:7" ht="12.95" customHeight="1">
      <c r="A42" s="20" t="s">
        <v>1056</v>
      </c>
      <c r="B42" s="21" t="s">
        <v>1058</v>
      </c>
      <c r="C42" s="16" t="s">
        <v>1057</v>
      </c>
      <c r="D42" s="18" t="s">
        <v>1059</v>
      </c>
      <c r="E42" s="22">
        <v>206250</v>
      </c>
      <c r="F42" s="23">
        <v>1856.46</v>
      </c>
      <c r="G42" s="24">
        <v>7.9000000000000008E-3</v>
      </c>
    </row>
    <row r="43" spans="1:7" ht="12.95" customHeight="1">
      <c r="A43" s="20" t="s">
        <v>1060</v>
      </c>
      <c r="B43" s="21" t="s">
        <v>1062</v>
      </c>
      <c r="C43" s="16" t="s">
        <v>1061</v>
      </c>
      <c r="D43" s="18" t="s">
        <v>1063</v>
      </c>
      <c r="E43" s="22">
        <v>191000</v>
      </c>
      <c r="F43" s="23">
        <v>1752.62</v>
      </c>
      <c r="G43" s="24">
        <v>7.4999999999999997E-3</v>
      </c>
    </row>
    <row r="44" spans="1:7" ht="12.95" customHeight="1">
      <c r="A44" s="20" t="s">
        <v>1064</v>
      </c>
      <c r="B44" s="21" t="s">
        <v>1066</v>
      </c>
      <c r="C44" s="16" t="s">
        <v>1065</v>
      </c>
      <c r="D44" s="18" t="s">
        <v>1006</v>
      </c>
      <c r="E44" s="22">
        <v>1416000</v>
      </c>
      <c r="F44" s="23">
        <v>1698.49</v>
      </c>
      <c r="G44" s="24">
        <v>7.1999999999999998E-3</v>
      </c>
    </row>
    <row r="45" spans="1:7" ht="12.95" customHeight="1">
      <c r="A45" s="20" t="s">
        <v>1067</v>
      </c>
      <c r="B45" s="21" t="s">
        <v>1069</v>
      </c>
      <c r="C45" s="16" t="s">
        <v>1068</v>
      </c>
      <c r="D45" s="18" t="s">
        <v>1002</v>
      </c>
      <c r="E45" s="22">
        <v>543375</v>
      </c>
      <c r="F45" s="23">
        <v>1694.51</v>
      </c>
      <c r="G45" s="24">
        <v>7.1999999999999998E-3</v>
      </c>
    </row>
    <row r="46" spans="1:7" ht="12.95" customHeight="1">
      <c r="A46" s="20" t="s">
        <v>1070</v>
      </c>
      <c r="B46" s="21" t="s">
        <v>1072</v>
      </c>
      <c r="C46" s="16" t="s">
        <v>1071</v>
      </c>
      <c r="D46" s="18" t="s">
        <v>1027</v>
      </c>
      <c r="E46" s="22">
        <v>8260000</v>
      </c>
      <c r="F46" s="23">
        <v>1664.39</v>
      </c>
      <c r="G46" s="24">
        <v>7.1000000000000004E-3</v>
      </c>
    </row>
    <row r="47" spans="1:7" ht="12.95" customHeight="1">
      <c r="A47" s="20" t="s">
        <v>1073</v>
      </c>
      <c r="B47" s="21" t="s">
        <v>1075</v>
      </c>
      <c r="C47" s="16" t="s">
        <v>1074</v>
      </c>
      <c r="D47" s="18" t="s">
        <v>991</v>
      </c>
      <c r="E47" s="22">
        <v>1132000</v>
      </c>
      <c r="F47" s="23">
        <v>1549.14</v>
      </c>
      <c r="G47" s="24">
        <v>6.6E-3</v>
      </c>
    </row>
    <row r="48" spans="1:7" ht="12.95" customHeight="1">
      <c r="A48" s="20" t="s">
        <v>1076</v>
      </c>
      <c r="B48" s="21" t="s">
        <v>1078</v>
      </c>
      <c r="C48" s="16" t="s">
        <v>1077</v>
      </c>
      <c r="D48" s="18" t="s">
        <v>991</v>
      </c>
      <c r="E48" s="22">
        <v>3078000</v>
      </c>
      <c r="F48" s="23">
        <v>1509.76</v>
      </c>
      <c r="G48" s="24">
        <v>6.4000000000000003E-3</v>
      </c>
    </row>
    <row r="49" spans="1:7" ht="12.95" customHeight="1">
      <c r="A49" s="20" t="s">
        <v>1079</v>
      </c>
      <c r="B49" s="21" t="s">
        <v>1081</v>
      </c>
      <c r="C49" s="16" t="s">
        <v>1080</v>
      </c>
      <c r="D49" s="18" t="s">
        <v>1082</v>
      </c>
      <c r="E49" s="22">
        <v>43250</v>
      </c>
      <c r="F49" s="23">
        <v>1446.11</v>
      </c>
      <c r="G49" s="24">
        <v>6.1999999999999998E-3</v>
      </c>
    </row>
    <row r="50" spans="1:7" ht="12.95" customHeight="1">
      <c r="A50" s="20" t="s">
        <v>1083</v>
      </c>
      <c r="B50" s="21" t="s">
        <v>1085</v>
      </c>
      <c r="C50" s="16" t="s">
        <v>1084</v>
      </c>
      <c r="D50" s="18" t="s">
        <v>963</v>
      </c>
      <c r="E50" s="22">
        <v>64500</v>
      </c>
      <c r="F50" s="23">
        <v>1360.89</v>
      </c>
      <c r="G50" s="24">
        <v>5.7999999999999996E-3</v>
      </c>
    </row>
    <row r="51" spans="1:7" ht="12.95" customHeight="1">
      <c r="A51" s="20" t="s">
        <v>1086</v>
      </c>
      <c r="B51" s="21" t="s">
        <v>1088</v>
      </c>
      <c r="C51" s="16" t="s">
        <v>1087</v>
      </c>
      <c r="D51" s="18" t="s">
        <v>1089</v>
      </c>
      <c r="E51" s="22">
        <v>506000</v>
      </c>
      <c r="F51" s="23">
        <v>1340.9</v>
      </c>
      <c r="G51" s="24">
        <v>5.7000000000000002E-3</v>
      </c>
    </row>
    <row r="52" spans="1:7" ht="12.95" customHeight="1">
      <c r="A52" s="20" t="s">
        <v>1090</v>
      </c>
      <c r="B52" s="21" t="s">
        <v>1092</v>
      </c>
      <c r="C52" s="16" t="s">
        <v>1091</v>
      </c>
      <c r="D52" s="18" t="s">
        <v>963</v>
      </c>
      <c r="E52" s="22">
        <v>1645000</v>
      </c>
      <c r="F52" s="23">
        <v>1267.47</v>
      </c>
      <c r="G52" s="24">
        <v>5.4000000000000003E-3</v>
      </c>
    </row>
    <row r="53" spans="1:7" ht="12.95" customHeight="1">
      <c r="A53" s="20" t="s">
        <v>1093</v>
      </c>
      <c r="B53" s="21" t="s">
        <v>1095</v>
      </c>
      <c r="C53" s="16" t="s">
        <v>1094</v>
      </c>
      <c r="D53" s="18" t="s">
        <v>951</v>
      </c>
      <c r="E53" s="22">
        <v>1776000</v>
      </c>
      <c r="F53" s="23">
        <v>1251.19</v>
      </c>
      <c r="G53" s="24">
        <v>5.3E-3</v>
      </c>
    </row>
    <row r="54" spans="1:7" ht="12.95" customHeight="1">
      <c r="A54" s="20" t="s">
        <v>1096</v>
      </c>
      <c r="B54" s="21" t="s">
        <v>1098</v>
      </c>
      <c r="C54" s="16" t="s">
        <v>1097</v>
      </c>
      <c r="D54" s="18" t="s">
        <v>963</v>
      </c>
      <c r="E54" s="22">
        <v>68000</v>
      </c>
      <c r="F54" s="23">
        <v>1246.44</v>
      </c>
      <c r="G54" s="24">
        <v>5.3E-3</v>
      </c>
    </row>
    <row r="55" spans="1:7" ht="12.95" customHeight="1">
      <c r="A55" s="20" t="s">
        <v>1099</v>
      </c>
      <c r="B55" s="21" t="s">
        <v>1101</v>
      </c>
      <c r="C55" s="16" t="s">
        <v>1100</v>
      </c>
      <c r="D55" s="18" t="s">
        <v>1102</v>
      </c>
      <c r="E55" s="22">
        <v>328100</v>
      </c>
      <c r="F55" s="23">
        <v>1225.78</v>
      </c>
      <c r="G55" s="24">
        <v>5.1999999999999998E-3</v>
      </c>
    </row>
    <row r="56" spans="1:7" ht="12.95" customHeight="1">
      <c r="A56" s="20" t="s">
        <v>1103</v>
      </c>
      <c r="B56" s="21" t="s">
        <v>1105</v>
      </c>
      <c r="C56" s="16" t="s">
        <v>1104</v>
      </c>
      <c r="D56" s="18" t="s">
        <v>977</v>
      </c>
      <c r="E56" s="22">
        <v>57250</v>
      </c>
      <c r="F56" s="23">
        <v>1108.7</v>
      </c>
      <c r="G56" s="24">
        <v>4.7000000000000002E-3</v>
      </c>
    </row>
    <row r="57" spans="1:7" ht="12.95" customHeight="1">
      <c r="A57" s="20" t="s">
        <v>1106</v>
      </c>
      <c r="B57" s="21" t="s">
        <v>1108</v>
      </c>
      <c r="C57" s="16" t="s">
        <v>1107</v>
      </c>
      <c r="D57" s="18" t="s">
        <v>1059</v>
      </c>
      <c r="E57" s="22">
        <v>140800</v>
      </c>
      <c r="F57" s="23">
        <v>1097.54</v>
      </c>
      <c r="G57" s="24">
        <v>4.7000000000000002E-3</v>
      </c>
    </row>
    <row r="58" spans="1:7" ht="12.95" customHeight="1">
      <c r="A58" s="20" t="s">
        <v>1109</v>
      </c>
      <c r="B58" s="21" t="s">
        <v>1111</v>
      </c>
      <c r="C58" s="16" t="s">
        <v>1110</v>
      </c>
      <c r="D58" s="18" t="s">
        <v>1027</v>
      </c>
      <c r="E58" s="22">
        <v>652000</v>
      </c>
      <c r="F58" s="23">
        <v>1092.43</v>
      </c>
      <c r="G58" s="24">
        <v>4.7000000000000002E-3</v>
      </c>
    </row>
    <row r="59" spans="1:7" ht="12.95" customHeight="1">
      <c r="A59" s="20" t="s">
        <v>1112</v>
      </c>
      <c r="B59" s="21" t="s">
        <v>1114</v>
      </c>
      <c r="C59" s="16" t="s">
        <v>1113</v>
      </c>
      <c r="D59" s="18" t="s">
        <v>963</v>
      </c>
      <c r="E59" s="22">
        <v>74400</v>
      </c>
      <c r="F59" s="23">
        <v>1082</v>
      </c>
      <c r="G59" s="24">
        <v>4.5999999999999999E-3</v>
      </c>
    </row>
    <row r="60" spans="1:7" ht="12.95" customHeight="1">
      <c r="A60" s="20" t="s">
        <v>1115</v>
      </c>
      <c r="B60" s="21" t="s">
        <v>1117</v>
      </c>
      <c r="C60" s="16" t="s">
        <v>1116</v>
      </c>
      <c r="D60" s="18" t="s">
        <v>959</v>
      </c>
      <c r="E60" s="22">
        <v>728000</v>
      </c>
      <c r="F60" s="23">
        <v>1077.8</v>
      </c>
      <c r="G60" s="24">
        <v>4.5999999999999999E-3</v>
      </c>
    </row>
    <row r="61" spans="1:7" ht="12.95" customHeight="1">
      <c r="A61" s="20" t="s">
        <v>1118</v>
      </c>
      <c r="B61" s="21" t="s">
        <v>1120</v>
      </c>
      <c r="C61" s="16" t="s">
        <v>1119</v>
      </c>
      <c r="D61" s="18" t="s">
        <v>991</v>
      </c>
      <c r="E61" s="22">
        <v>412800</v>
      </c>
      <c r="F61" s="23">
        <v>1061.52</v>
      </c>
      <c r="G61" s="24">
        <v>4.4999999999999997E-3</v>
      </c>
    </row>
    <row r="62" spans="1:7" ht="12.95" customHeight="1">
      <c r="A62" s="20" t="s">
        <v>1121</v>
      </c>
      <c r="B62" s="21" t="s">
        <v>1123</v>
      </c>
      <c r="C62" s="16" t="s">
        <v>1122</v>
      </c>
      <c r="D62" s="18" t="s">
        <v>1027</v>
      </c>
      <c r="E62" s="22">
        <v>2860000</v>
      </c>
      <c r="F62" s="23">
        <v>1041.04</v>
      </c>
      <c r="G62" s="24">
        <v>4.4000000000000003E-3</v>
      </c>
    </row>
    <row r="63" spans="1:7" ht="12.95" customHeight="1">
      <c r="A63" s="20" t="s">
        <v>1124</v>
      </c>
      <c r="B63" s="21" t="s">
        <v>1126</v>
      </c>
      <c r="C63" s="16" t="s">
        <v>1125</v>
      </c>
      <c r="D63" s="18" t="s">
        <v>1059</v>
      </c>
      <c r="E63" s="22">
        <v>189000</v>
      </c>
      <c r="F63" s="23">
        <v>1028.44</v>
      </c>
      <c r="G63" s="24">
        <v>4.4000000000000003E-3</v>
      </c>
    </row>
    <row r="64" spans="1:7" ht="12.95" customHeight="1">
      <c r="A64" s="20" t="s">
        <v>1127</v>
      </c>
      <c r="B64" s="21" t="s">
        <v>1129</v>
      </c>
      <c r="C64" s="16" t="s">
        <v>1128</v>
      </c>
      <c r="D64" s="18" t="s">
        <v>1130</v>
      </c>
      <c r="E64" s="22">
        <v>73850</v>
      </c>
      <c r="F64" s="23">
        <v>1005.73</v>
      </c>
      <c r="G64" s="24">
        <v>4.3E-3</v>
      </c>
    </row>
    <row r="65" spans="1:7" ht="12.95" customHeight="1">
      <c r="A65" s="20" t="s">
        <v>1131</v>
      </c>
      <c r="B65" s="21" t="s">
        <v>1133</v>
      </c>
      <c r="C65" s="16" t="s">
        <v>1132</v>
      </c>
      <c r="D65" s="18" t="s">
        <v>981</v>
      </c>
      <c r="E65" s="22">
        <v>294000</v>
      </c>
      <c r="F65" s="23">
        <v>975.79</v>
      </c>
      <c r="G65" s="24">
        <v>4.1999999999999997E-3</v>
      </c>
    </row>
    <row r="66" spans="1:7" ht="12.95" customHeight="1">
      <c r="A66" s="20" t="s">
        <v>1134</v>
      </c>
      <c r="B66" s="21" t="s">
        <v>1136</v>
      </c>
      <c r="C66" s="16" t="s">
        <v>1135</v>
      </c>
      <c r="D66" s="18" t="s">
        <v>1137</v>
      </c>
      <c r="E66" s="22">
        <v>760000</v>
      </c>
      <c r="F66" s="23">
        <v>919.6</v>
      </c>
      <c r="G66" s="24">
        <v>3.8999999999999998E-3</v>
      </c>
    </row>
    <row r="67" spans="1:7" ht="12.95" customHeight="1">
      <c r="A67" s="20" t="s">
        <v>1138</v>
      </c>
      <c r="B67" s="21" t="s">
        <v>1140</v>
      </c>
      <c r="C67" s="16" t="s">
        <v>1139</v>
      </c>
      <c r="D67" s="18" t="s">
        <v>977</v>
      </c>
      <c r="E67" s="22">
        <v>1030000</v>
      </c>
      <c r="F67" s="23">
        <v>807.52</v>
      </c>
      <c r="G67" s="24">
        <v>3.3999999999999998E-3</v>
      </c>
    </row>
    <row r="68" spans="1:7" ht="12.95" customHeight="1">
      <c r="A68" s="20" t="s">
        <v>1141</v>
      </c>
      <c r="B68" s="21" t="s">
        <v>1143</v>
      </c>
      <c r="C68" s="16" t="s">
        <v>1142</v>
      </c>
      <c r="D68" s="18" t="s">
        <v>1144</v>
      </c>
      <c r="E68" s="22">
        <v>688500</v>
      </c>
      <c r="F68" s="23">
        <v>800.38</v>
      </c>
      <c r="G68" s="24">
        <v>3.3999999999999998E-3</v>
      </c>
    </row>
    <row r="69" spans="1:7" ht="12.95" customHeight="1">
      <c r="A69" s="20" t="s">
        <v>1145</v>
      </c>
      <c r="B69" s="21" t="s">
        <v>1147</v>
      </c>
      <c r="C69" s="16" t="s">
        <v>1146</v>
      </c>
      <c r="D69" s="18" t="s">
        <v>973</v>
      </c>
      <c r="E69" s="22">
        <v>340000</v>
      </c>
      <c r="F69" s="23">
        <v>783.7</v>
      </c>
      <c r="G69" s="24">
        <v>3.3E-3</v>
      </c>
    </row>
    <row r="70" spans="1:7" ht="12.95" customHeight="1">
      <c r="A70" s="20" t="s">
        <v>1148</v>
      </c>
      <c r="B70" s="21" t="s">
        <v>1150</v>
      </c>
      <c r="C70" s="16" t="s">
        <v>1149</v>
      </c>
      <c r="D70" s="18" t="s">
        <v>991</v>
      </c>
      <c r="E70" s="22">
        <v>2080000</v>
      </c>
      <c r="F70" s="23">
        <v>758.16</v>
      </c>
      <c r="G70" s="24">
        <v>3.2000000000000002E-3</v>
      </c>
    </row>
    <row r="71" spans="1:7" ht="12.95" customHeight="1">
      <c r="A71" s="20" t="s">
        <v>1151</v>
      </c>
      <c r="B71" s="21" t="s">
        <v>1153</v>
      </c>
      <c r="C71" s="16" t="s">
        <v>1152</v>
      </c>
      <c r="D71" s="18" t="s">
        <v>1130</v>
      </c>
      <c r="E71" s="22">
        <v>66400</v>
      </c>
      <c r="F71" s="23">
        <v>753.37</v>
      </c>
      <c r="G71" s="24">
        <v>3.2000000000000002E-3</v>
      </c>
    </row>
    <row r="72" spans="1:7" ht="12.95" customHeight="1">
      <c r="A72" s="20" t="s">
        <v>1154</v>
      </c>
      <c r="B72" s="21" t="s">
        <v>1156</v>
      </c>
      <c r="C72" s="16" t="s">
        <v>1155</v>
      </c>
      <c r="D72" s="18" t="s">
        <v>1089</v>
      </c>
      <c r="E72" s="22">
        <v>89400</v>
      </c>
      <c r="F72" s="23">
        <v>732.14</v>
      </c>
      <c r="G72" s="24">
        <v>3.0999999999999999E-3</v>
      </c>
    </row>
    <row r="73" spans="1:7" ht="12.95" customHeight="1">
      <c r="A73" s="20" t="s">
        <v>1157</v>
      </c>
      <c r="B73" s="21" t="s">
        <v>1159</v>
      </c>
      <c r="C73" s="16" t="s">
        <v>1158</v>
      </c>
      <c r="D73" s="18" t="s">
        <v>1013</v>
      </c>
      <c r="E73" s="22">
        <v>79800</v>
      </c>
      <c r="F73" s="23">
        <v>726.46</v>
      </c>
      <c r="G73" s="24">
        <v>3.0999999999999999E-3</v>
      </c>
    </row>
    <row r="74" spans="1:7" ht="12.95" customHeight="1">
      <c r="A74" s="20" t="s">
        <v>1160</v>
      </c>
      <c r="B74" s="21" t="s">
        <v>1162</v>
      </c>
      <c r="C74" s="16" t="s">
        <v>1161</v>
      </c>
      <c r="D74" s="18" t="s">
        <v>1017</v>
      </c>
      <c r="E74" s="22">
        <v>186000</v>
      </c>
      <c r="F74" s="23">
        <v>721.96</v>
      </c>
      <c r="G74" s="24">
        <v>3.0999999999999999E-3</v>
      </c>
    </row>
    <row r="75" spans="1:7" ht="12.95" customHeight="1">
      <c r="A75" s="20" t="s">
        <v>1163</v>
      </c>
      <c r="B75" s="21" t="s">
        <v>1165</v>
      </c>
      <c r="C75" s="16" t="s">
        <v>1164</v>
      </c>
      <c r="D75" s="18" t="s">
        <v>1102</v>
      </c>
      <c r="E75" s="22">
        <v>3640000</v>
      </c>
      <c r="F75" s="23">
        <v>678.86</v>
      </c>
      <c r="G75" s="24">
        <v>2.8999999999999998E-3</v>
      </c>
    </row>
    <row r="76" spans="1:7" ht="12.95" customHeight="1">
      <c r="A76" s="20" t="s">
        <v>1166</v>
      </c>
      <c r="B76" s="21" t="s">
        <v>1168</v>
      </c>
      <c r="C76" s="16" t="s">
        <v>1167</v>
      </c>
      <c r="D76" s="18" t="s">
        <v>991</v>
      </c>
      <c r="E76" s="22">
        <v>920000</v>
      </c>
      <c r="F76" s="23">
        <v>600.76</v>
      </c>
      <c r="G76" s="24">
        <v>2.5999999999999999E-3</v>
      </c>
    </row>
    <row r="77" spans="1:7" ht="12.95" customHeight="1">
      <c r="A77" s="20" t="s">
        <v>1169</v>
      </c>
      <c r="B77" s="21" t="s">
        <v>1171</v>
      </c>
      <c r="C77" s="16" t="s">
        <v>1170</v>
      </c>
      <c r="D77" s="18" t="s">
        <v>959</v>
      </c>
      <c r="E77" s="22">
        <v>210000</v>
      </c>
      <c r="F77" s="23">
        <v>593.25</v>
      </c>
      <c r="G77" s="24">
        <v>2.5000000000000001E-3</v>
      </c>
    </row>
    <row r="78" spans="1:7" ht="12.95" customHeight="1">
      <c r="A78" s="20" t="s">
        <v>1172</v>
      </c>
      <c r="B78" s="21" t="s">
        <v>1174</v>
      </c>
      <c r="C78" s="16" t="s">
        <v>1173</v>
      </c>
      <c r="D78" s="18" t="s">
        <v>1013</v>
      </c>
      <c r="E78" s="22">
        <v>55200</v>
      </c>
      <c r="F78" s="23">
        <v>556.39</v>
      </c>
      <c r="G78" s="24">
        <v>2.3999999999999998E-3</v>
      </c>
    </row>
    <row r="79" spans="1:7" ht="12.95" customHeight="1">
      <c r="A79" s="20" t="s">
        <v>1175</v>
      </c>
      <c r="B79" s="21" t="s">
        <v>1177</v>
      </c>
      <c r="C79" s="16" t="s">
        <v>1176</v>
      </c>
      <c r="D79" s="18" t="s">
        <v>1063</v>
      </c>
      <c r="E79" s="22">
        <v>41200</v>
      </c>
      <c r="F79" s="23">
        <v>545.05999999999995</v>
      </c>
      <c r="G79" s="24">
        <v>2.3E-3</v>
      </c>
    </row>
    <row r="80" spans="1:7" ht="12.95" customHeight="1">
      <c r="A80" s="20" t="s">
        <v>1178</v>
      </c>
      <c r="B80" s="21" t="s">
        <v>1180</v>
      </c>
      <c r="C80" s="16" t="s">
        <v>1179</v>
      </c>
      <c r="D80" s="18" t="s">
        <v>1181</v>
      </c>
      <c r="E80" s="22">
        <v>55500</v>
      </c>
      <c r="F80" s="23">
        <v>527.44000000000005</v>
      </c>
      <c r="G80" s="24">
        <v>2.3E-3</v>
      </c>
    </row>
    <row r="81" spans="1:7" ht="12.95" customHeight="1">
      <c r="A81" s="20" t="s">
        <v>1182</v>
      </c>
      <c r="B81" s="21" t="s">
        <v>1184</v>
      </c>
      <c r="C81" s="16" t="s">
        <v>1183</v>
      </c>
      <c r="D81" s="18" t="s">
        <v>951</v>
      </c>
      <c r="E81" s="22">
        <v>172800</v>
      </c>
      <c r="F81" s="23">
        <v>512.09</v>
      </c>
      <c r="G81" s="24">
        <v>2.2000000000000001E-3</v>
      </c>
    </row>
    <row r="82" spans="1:7" ht="12.95" customHeight="1">
      <c r="A82" s="20" t="s">
        <v>1185</v>
      </c>
      <c r="B82" s="21" t="s">
        <v>1187</v>
      </c>
      <c r="C82" s="16" t="s">
        <v>1186</v>
      </c>
      <c r="D82" s="18" t="s">
        <v>955</v>
      </c>
      <c r="E82" s="22">
        <v>392000</v>
      </c>
      <c r="F82" s="23">
        <v>509.4</v>
      </c>
      <c r="G82" s="24">
        <v>2.2000000000000001E-3</v>
      </c>
    </row>
    <row r="83" spans="1:7" ht="12.95" customHeight="1">
      <c r="A83" s="20" t="s">
        <v>1188</v>
      </c>
      <c r="B83" s="21" t="s">
        <v>1190</v>
      </c>
      <c r="C83" s="16" t="s">
        <v>1189</v>
      </c>
      <c r="D83" s="18" t="s">
        <v>991</v>
      </c>
      <c r="E83" s="22">
        <v>1180000</v>
      </c>
      <c r="F83" s="23">
        <v>493.24</v>
      </c>
      <c r="G83" s="24">
        <v>2.0999999999999999E-3</v>
      </c>
    </row>
    <row r="84" spans="1:7" ht="12.95" customHeight="1">
      <c r="A84" s="20" t="s">
        <v>1191</v>
      </c>
      <c r="B84" s="21" t="s">
        <v>1193</v>
      </c>
      <c r="C84" s="16" t="s">
        <v>1192</v>
      </c>
      <c r="D84" s="18" t="s">
        <v>995</v>
      </c>
      <c r="E84" s="22">
        <v>577500</v>
      </c>
      <c r="F84" s="23">
        <v>483.08</v>
      </c>
      <c r="G84" s="24">
        <v>2.0999999999999999E-3</v>
      </c>
    </row>
    <row r="85" spans="1:7" ht="12.95" customHeight="1">
      <c r="A85" s="20" t="s">
        <v>1194</v>
      </c>
      <c r="B85" s="21" t="s">
        <v>1196</v>
      </c>
      <c r="C85" s="16" t="s">
        <v>1195</v>
      </c>
      <c r="D85" s="18" t="s">
        <v>1063</v>
      </c>
      <c r="E85" s="22">
        <v>658000</v>
      </c>
      <c r="F85" s="23">
        <v>480.34</v>
      </c>
      <c r="G85" s="24">
        <v>2E-3</v>
      </c>
    </row>
    <row r="86" spans="1:7" ht="12.95" customHeight="1">
      <c r="A86" s="20" t="s">
        <v>1197</v>
      </c>
      <c r="B86" s="21" t="s">
        <v>1199</v>
      </c>
      <c r="C86" s="16" t="s">
        <v>1198</v>
      </c>
      <c r="D86" s="18" t="s">
        <v>1089</v>
      </c>
      <c r="E86" s="22">
        <v>136017</v>
      </c>
      <c r="F86" s="23">
        <v>477.28</v>
      </c>
      <c r="G86" s="24">
        <v>2E-3</v>
      </c>
    </row>
    <row r="87" spans="1:7" ht="12.95" customHeight="1">
      <c r="A87" s="20" t="s">
        <v>1200</v>
      </c>
      <c r="B87" s="21" t="s">
        <v>1202</v>
      </c>
      <c r="C87" s="16" t="s">
        <v>1201</v>
      </c>
      <c r="D87" s="18" t="s">
        <v>959</v>
      </c>
      <c r="E87" s="22">
        <v>17250</v>
      </c>
      <c r="F87" s="23">
        <v>474.43</v>
      </c>
      <c r="G87" s="24">
        <v>2E-3</v>
      </c>
    </row>
    <row r="88" spans="1:7" ht="12.95" customHeight="1">
      <c r="A88" s="20" t="s">
        <v>1203</v>
      </c>
      <c r="B88" s="21" t="s">
        <v>1205</v>
      </c>
      <c r="C88" s="16" t="s">
        <v>1204</v>
      </c>
      <c r="D88" s="18" t="s">
        <v>1206</v>
      </c>
      <c r="E88" s="22">
        <v>402000</v>
      </c>
      <c r="F88" s="23">
        <v>472.15</v>
      </c>
      <c r="G88" s="24">
        <v>2E-3</v>
      </c>
    </row>
    <row r="89" spans="1:7" ht="12.95" customHeight="1">
      <c r="A89" s="20" t="s">
        <v>1207</v>
      </c>
      <c r="B89" s="21" t="s">
        <v>1209</v>
      </c>
      <c r="C89" s="16" t="s">
        <v>1208</v>
      </c>
      <c r="D89" s="18" t="s">
        <v>1063</v>
      </c>
      <c r="E89" s="22">
        <v>841500</v>
      </c>
      <c r="F89" s="23">
        <v>470.82</v>
      </c>
      <c r="G89" s="24">
        <v>2E-3</v>
      </c>
    </row>
    <row r="90" spans="1:7" ht="12.95" customHeight="1">
      <c r="A90" s="20" t="s">
        <v>1210</v>
      </c>
      <c r="B90" s="21" t="s">
        <v>1212</v>
      </c>
      <c r="C90" s="16" t="s">
        <v>1211</v>
      </c>
      <c r="D90" s="18" t="s">
        <v>991</v>
      </c>
      <c r="E90" s="22">
        <v>539000</v>
      </c>
      <c r="F90" s="23">
        <v>457.07</v>
      </c>
      <c r="G90" s="24">
        <v>2E-3</v>
      </c>
    </row>
    <row r="91" spans="1:7" ht="12.95" customHeight="1">
      <c r="A91" s="20" t="s">
        <v>1213</v>
      </c>
      <c r="B91" s="21" t="s">
        <v>1215</v>
      </c>
      <c r="C91" s="16" t="s">
        <v>1214</v>
      </c>
      <c r="D91" s="18" t="s">
        <v>963</v>
      </c>
      <c r="E91" s="22">
        <v>93500</v>
      </c>
      <c r="F91" s="23">
        <v>444.27</v>
      </c>
      <c r="G91" s="24">
        <v>1.9E-3</v>
      </c>
    </row>
    <row r="92" spans="1:7" ht="12.95" customHeight="1">
      <c r="A92" s="20" t="s">
        <v>1216</v>
      </c>
      <c r="B92" s="21" t="s">
        <v>1218</v>
      </c>
      <c r="C92" s="16" t="s">
        <v>1217</v>
      </c>
      <c r="D92" s="18" t="s">
        <v>1082</v>
      </c>
      <c r="E92" s="22">
        <v>605500</v>
      </c>
      <c r="F92" s="23">
        <v>432.63</v>
      </c>
      <c r="G92" s="24">
        <v>1.8E-3</v>
      </c>
    </row>
    <row r="93" spans="1:7" ht="12.95" customHeight="1">
      <c r="A93" s="20" t="s">
        <v>1219</v>
      </c>
      <c r="B93" s="21" t="s">
        <v>1221</v>
      </c>
      <c r="C93" s="16" t="s">
        <v>1220</v>
      </c>
      <c r="D93" s="18" t="s">
        <v>1130</v>
      </c>
      <c r="E93" s="22">
        <v>164000</v>
      </c>
      <c r="F93" s="23">
        <v>425.91</v>
      </c>
      <c r="G93" s="24">
        <v>1.8E-3</v>
      </c>
    </row>
    <row r="94" spans="1:7" ht="12.95" customHeight="1">
      <c r="A94" s="20" t="s">
        <v>1222</v>
      </c>
      <c r="B94" s="21" t="s">
        <v>1224</v>
      </c>
      <c r="C94" s="16" t="s">
        <v>1223</v>
      </c>
      <c r="D94" s="18" t="s">
        <v>1006</v>
      </c>
      <c r="E94" s="22">
        <v>280000</v>
      </c>
      <c r="F94" s="23">
        <v>368.2</v>
      </c>
      <c r="G94" s="24">
        <v>1.6000000000000001E-3</v>
      </c>
    </row>
    <row r="95" spans="1:7" ht="12.95" customHeight="1">
      <c r="A95" s="20" t="s">
        <v>1225</v>
      </c>
      <c r="B95" s="21" t="s">
        <v>1227</v>
      </c>
      <c r="C95" s="16" t="s">
        <v>1226</v>
      </c>
      <c r="D95" s="18" t="s">
        <v>955</v>
      </c>
      <c r="E95" s="22">
        <v>2312000</v>
      </c>
      <c r="F95" s="23">
        <v>350.27</v>
      </c>
      <c r="G95" s="24">
        <v>1.5E-3</v>
      </c>
    </row>
    <row r="96" spans="1:7" ht="12.95" customHeight="1">
      <c r="A96" s="20" t="s">
        <v>1228</v>
      </c>
      <c r="B96" s="21" t="s">
        <v>1230</v>
      </c>
      <c r="C96" s="16" t="s">
        <v>1229</v>
      </c>
      <c r="D96" s="18" t="s">
        <v>1027</v>
      </c>
      <c r="E96" s="22">
        <v>408000</v>
      </c>
      <c r="F96" s="23">
        <v>347</v>
      </c>
      <c r="G96" s="24">
        <v>1.5E-3</v>
      </c>
    </row>
    <row r="97" spans="1:7" ht="12.95" customHeight="1">
      <c r="A97" s="20" t="s">
        <v>1231</v>
      </c>
      <c r="B97" s="21" t="s">
        <v>1233</v>
      </c>
      <c r="C97" s="16" t="s">
        <v>1232</v>
      </c>
      <c r="D97" s="18" t="s">
        <v>1082</v>
      </c>
      <c r="E97" s="22">
        <v>30400</v>
      </c>
      <c r="F97" s="23">
        <v>346.3</v>
      </c>
      <c r="G97" s="24">
        <v>1.5E-3</v>
      </c>
    </row>
    <row r="98" spans="1:7" ht="12.95" customHeight="1">
      <c r="A98" s="20" t="s">
        <v>1234</v>
      </c>
      <c r="B98" s="21" t="s">
        <v>1236</v>
      </c>
      <c r="C98" s="16" t="s">
        <v>1235</v>
      </c>
      <c r="D98" s="18" t="s">
        <v>1027</v>
      </c>
      <c r="E98" s="22">
        <v>1269000</v>
      </c>
      <c r="F98" s="23">
        <v>336.29</v>
      </c>
      <c r="G98" s="24">
        <v>1.4E-3</v>
      </c>
    </row>
    <row r="99" spans="1:7" ht="12.95" customHeight="1">
      <c r="A99" s="20" t="s">
        <v>1237</v>
      </c>
      <c r="B99" s="21" t="s">
        <v>1239</v>
      </c>
      <c r="C99" s="16" t="s">
        <v>1238</v>
      </c>
      <c r="D99" s="18" t="s">
        <v>1240</v>
      </c>
      <c r="E99" s="22">
        <v>46800</v>
      </c>
      <c r="F99" s="23">
        <v>331.16</v>
      </c>
      <c r="G99" s="24">
        <v>1.4E-3</v>
      </c>
    </row>
    <row r="100" spans="1:7" ht="12.95" customHeight="1">
      <c r="A100" s="20" t="s">
        <v>1241</v>
      </c>
      <c r="B100" s="21" t="s">
        <v>1243</v>
      </c>
      <c r="C100" s="16" t="s">
        <v>1242</v>
      </c>
      <c r="D100" s="18" t="s">
        <v>1037</v>
      </c>
      <c r="E100" s="22">
        <v>306000</v>
      </c>
      <c r="F100" s="23">
        <v>316.86</v>
      </c>
      <c r="G100" s="24">
        <v>1.4E-3</v>
      </c>
    </row>
    <row r="101" spans="1:7" ht="12.95" customHeight="1">
      <c r="A101" s="20" t="s">
        <v>1244</v>
      </c>
      <c r="B101" s="21" t="s">
        <v>1246</v>
      </c>
      <c r="C101" s="16" t="s">
        <v>1245</v>
      </c>
      <c r="D101" s="18" t="s">
        <v>1082</v>
      </c>
      <c r="E101" s="22">
        <v>19200</v>
      </c>
      <c r="F101" s="23">
        <v>309.39999999999998</v>
      </c>
      <c r="G101" s="24">
        <v>1.2999999999999999E-3</v>
      </c>
    </row>
    <row r="102" spans="1:7" ht="12.95" customHeight="1">
      <c r="A102" s="20" t="s">
        <v>1247</v>
      </c>
      <c r="B102" s="21" t="s">
        <v>1249</v>
      </c>
      <c r="C102" s="16" t="s">
        <v>1248</v>
      </c>
      <c r="D102" s="18" t="s">
        <v>1082</v>
      </c>
      <c r="E102" s="22">
        <v>112500</v>
      </c>
      <c r="F102" s="23">
        <v>302.85000000000002</v>
      </c>
      <c r="G102" s="24">
        <v>1.2999999999999999E-3</v>
      </c>
    </row>
    <row r="103" spans="1:7" ht="12.95" customHeight="1">
      <c r="A103" s="20" t="s">
        <v>1250</v>
      </c>
      <c r="B103" s="21" t="s">
        <v>1252</v>
      </c>
      <c r="C103" s="16" t="s">
        <v>1251</v>
      </c>
      <c r="D103" s="18" t="s">
        <v>955</v>
      </c>
      <c r="E103" s="22">
        <v>31900</v>
      </c>
      <c r="F103" s="23">
        <v>302.14</v>
      </c>
      <c r="G103" s="24">
        <v>1.2999999999999999E-3</v>
      </c>
    </row>
    <row r="104" spans="1:7" ht="12.95" customHeight="1">
      <c r="A104" s="20" t="s">
        <v>1253</v>
      </c>
      <c r="B104" s="21" t="s">
        <v>1255</v>
      </c>
      <c r="C104" s="16" t="s">
        <v>1254</v>
      </c>
      <c r="D104" s="18" t="s">
        <v>1082</v>
      </c>
      <c r="E104" s="22">
        <v>91000</v>
      </c>
      <c r="F104" s="23">
        <v>292.88</v>
      </c>
      <c r="G104" s="24">
        <v>1.1999999999999999E-3</v>
      </c>
    </row>
    <row r="105" spans="1:7" ht="12.95" customHeight="1">
      <c r="A105" s="20" t="s">
        <v>1256</v>
      </c>
      <c r="B105" s="21" t="s">
        <v>1258</v>
      </c>
      <c r="C105" s="16" t="s">
        <v>1257</v>
      </c>
      <c r="D105" s="18" t="s">
        <v>991</v>
      </c>
      <c r="E105" s="22">
        <v>108000</v>
      </c>
      <c r="F105" s="23">
        <v>291.11</v>
      </c>
      <c r="G105" s="24">
        <v>1.1999999999999999E-3</v>
      </c>
    </row>
    <row r="106" spans="1:7" ht="12.95" customHeight="1">
      <c r="A106" s="20" t="s">
        <v>1259</v>
      </c>
      <c r="B106" s="21" t="s">
        <v>1261</v>
      </c>
      <c r="C106" s="16" t="s">
        <v>1260</v>
      </c>
      <c r="D106" s="18" t="s">
        <v>1027</v>
      </c>
      <c r="E106" s="22">
        <v>63700</v>
      </c>
      <c r="F106" s="23">
        <v>276.94</v>
      </c>
      <c r="G106" s="24">
        <v>1.1999999999999999E-3</v>
      </c>
    </row>
    <row r="107" spans="1:7" ht="12.95" customHeight="1">
      <c r="A107" s="20" t="s">
        <v>1262</v>
      </c>
      <c r="B107" s="21" t="s">
        <v>1264</v>
      </c>
      <c r="C107" s="16" t="s">
        <v>1263</v>
      </c>
      <c r="D107" s="18" t="s">
        <v>959</v>
      </c>
      <c r="E107" s="22">
        <v>30000</v>
      </c>
      <c r="F107" s="23">
        <v>276.89</v>
      </c>
      <c r="G107" s="24">
        <v>1.1999999999999999E-3</v>
      </c>
    </row>
    <row r="108" spans="1:7" ht="12.95" customHeight="1">
      <c r="A108" s="20" t="s">
        <v>1265</v>
      </c>
      <c r="B108" s="21" t="s">
        <v>1267</v>
      </c>
      <c r="C108" s="16" t="s">
        <v>1266</v>
      </c>
      <c r="D108" s="18" t="s">
        <v>963</v>
      </c>
      <c r="E108" s="22">
        <v>55000</v>
      </c>
      <c r="F108" s="23">
        <v>269.56</v>
      </c>
      <c r="G108" s="24">
        <v>1.1999999999999999E-3</v>
      </c>
    </row>
    <row r="109" spans="1:7" ht="12.95" customHeight="1">
      <c r="A109" s="20" t="s">
        <v>1268</v>
      </c>
      <c r="B109" s="21" t="s">
        <v>1270</v>
      </c>
      <c r="C109" s="16" t="s">
        <v>1269</v>
      </c>
      <c r="D109" s="18" t="s">
        <v>1082</v>
      </c>
      <c r="E109" s="22">
        <v>10250</v>
      </c>
      <c r="F109" s="23">
        <v>257.13</v>
      </c>
      <c r="G109" s="24">
        <v>1.1000000000000001E-3</v>
      </c>
    </row>
    <row r="110" spans="1:7" ht="12.95" customHeight="1">
      <c r="A110" s="20" t="s">
        <v>1271</v>
      </c>
      <c r="B110" s="21" t="s">
        <v>1273</v>
      </c>
      <c r="C110" s="16" t="s">
        <v>1272</v>
      </c>
      <c r="D110" s="18" t="s">
        <v>1102</v>
      </c>
      <c r="E110" s="22">
        <v>40000</v>
      </c>
      <c r="F110" s="23">
        <v>246.94</v>
      </c>
      <c r="G110" s="24">
        <v>1.1000000000000001E-3</v>
      </c>
    </row>
    <row r="111" spans="1:7" ht="12.95" customHeight="1">
      <c r="A111" s="20" t="s">
        <v>1274</v>
      </c>
      <c r="B111" s="21" t="s">
        <v>1276</v>
      </c>
      <c r="C111" s="16" t="s">
        <v>1275</v>
      </c>
      <c r="D111" s="18" t="s">
        <v>963</v>
      </c>
      <c r="E111" s="22">
        <v>228000</v>
      </c>
      <c r="F111" s="23">
        <v>245.56</v>
      </c>
      <c r="G111" s="24">
        <v>1E-3</v>
      </c>
    </row>
    <row r="112" spans="1:7" ht="12.95" customHeight="1">
      <c r="A112" s="20" t="s">
        <v>1277</v>
      </c>
      <c r="B112" s="21" t="s">
        <v>1279</v>
      </c>
      <c r="C112" s="16" t="s">
        <v>1278</v>
      </c>
      <c r="D112" s="18" t="s">
        <v>963</v>
      </c>
      <c r="E112" s="22">
        <v>62400</v>
      </c>
      <c r="F112" s="23">
        <v>244.23</v>
      </c>
      <c r="G112" s="24">
        <v>1E-3</v>
      </c>
    </row>
    <row r="113" spans="1:7" ht="12.95" customHeight="1">
      <c r="A113" s="20" t="s">
        <v>1280</v>
      </c>
      <c r="B113" s="21" t="s">
        <v>1282</v>
      </c>
      <c r="C113" s="16" t="s">
        <v>1281</v>
      </c>
      <c r="D113" s="18" t="s">
        <v>991</v>
      </c>
      <c r="E113" s="22">
        <v>300000</v>
      </c>
      <c r="F113" s="23">
        <v>242.85</v>
      </c>
      <c r="G113" s="24">
        <v>1E-3</v>
      </c>
    </row>
    <row r="114" spans="1:7" ht="12.95" customHeight="1">
      <c r="A114" s="20" t="s">
        <v>1283</v>
      </c>
      <c r="B114" s="21" t="s">
        <v>1285</v>
      </c>
      <c r="C114" s="16" t="s">
        <v>1284</v>
      </c>
      <c r="D114" s="18" t="s">
        <v>1286</v>
      </c>
      <c r="E114" s="22">
        <v>58800</v>
      </c>
      <c r="F114" s="23">
        <v>242.76</v>
      </c>
      <c r="G114" s="24">
        <v>1E-3</v>
      </c>
    </row>
    <row r="115" spans="1:7" ht="12.95" customHeight="1">
      <c r="A115" s="20" t="s">
        <v>1287</v>
      </c>
      <c r="B115" s="21" t="s">
        <v>1289</v>
      </c>
      <c r="C115" s="16" t="s">
        <v>1288</v>
      </c>
      <c r="D115" s="18" t="s">
        <v>963</v>
      </c>
      <c r="E115" s="22">
        <v>204000</v>
      </c>
      <c r="F115" s="23">
        <v>241.03</v>
      </c>
      <c r="G115" s="24">
        <v>1E-3</v>
      </c>
    </row>
    <row r="116" spans="1:7" ht="12.95" customHeight="1">
      <c r="A116" s="20" t="s">
        <v>1290</v>
      </c>
      <c r="B116" s="21" t="s">
        <v>1292</v>
      </c>
      <c r="C116" s="16" t="s">
        <v>1291</v>
      </c>
      <c r="D116" s="18" t="s">
        <v>977</v>
      </c>
      <c r="E116" s="22">
        <v>9362</v>
      </c>
      <c r="F116" s="23">
        <v>222.02</v>
      </c>
      <c r="G116" s="24">
        <v>8.9999999999999998E-4</v>
      </c>
    </row>
    <row r="117" spans="1:7" ht="12.95" customHeight="1">
      <c r="A117" s="20" t="s">
        <v>1293</v>
      </c>
      <c r="B117" s="21" t="s">
        <v>1295</v>
      </c>
      <c r="C117" s="16" t="s">
        <v>1294</v>
      </c>
      <c r="D117" s="18" t="s">
        <v>1089</v>
      </c>
      <c r="E117" s="22">
        <v>90000</v>
      </c>
      <c r="F117" s="23">
        <v>197.69</v>
      </c>
      <c r="G117" s="24">
        <v>8.0000000000000004E-4</v>
      </c>
    </row>
    <row r="118" spans="1:7" ht="12.95" customHeight="1">
      <c r="A118" s="20" t="s">
        <v>1296</v>
      </c>
      <c r="B118" s="21" t="s">
        <v>1298</v>
      </c>
      <c r="C118" s="16" t="s">
        <v>1297</v>
      </c>
      <c r="D118" s="18" t="s">
        <v>1006</v>
      </c>
      <c r="E118" s="22">
        <v>1320000</v>
      </c>
      <c r="F118" s="23">
        <v>195.36</v>
      </c>
      <c r="G118" s="24">
        <v>8.0000000000000004E-4</v>
      </c>
    </row>
    <row r="119" spans="1:7" ht="12.95" customHeight="1">
      <c r="A119" s="20" t="s">
        <v>1299</v>
      </c>
      <c r="B119" s="21" t="s">
        <v>1301</v>
      </c>
      <c r="C119" s="16" t="s">
        <v>1300</v>
      </c>
      <c r="D119" s="18" t="s">
        <v>955</v>
      </c>
      <c r="E119" s="22">
        <v>4200</v>
      </c>
      <c r="F119" s="23">
        <v>157.29</v>
      </c>
      <c r="G119" s="24">
        <v>6.9999999999999999E-4</v>
      </c>
    </row>
    <row r="120" spans="1:7" ht="12.95" customHeight="1">
      <c r="A120" s="20" t="s">
        <v>1302</v>
      </c>
      <c r="B120" s="21" t="s">
        <v>1304</v>
      </c>
      <c r="C120" s="16" t="s">
        <v>1303</v>
      </c>
      <c r="D120" s="18" t="s">
        <v>1082</v>
      </c>
      <c r="E120" s="22">
        <v>37500</v>
      </c>
      <c r="F120" s="23">
        <v>143.74</v>
      </c>
      <c r="G120" s="24">
        <v>5.9999999999999995E-4</v>
      </c>
    </row>
    <row r="121" spans="1:7" ht="12.95" customHeight="1">
      <c r="A121" s="20" t="s">
        <v>1305</v>
      </c>
      <c r="B121" s="21" t="s">
        <v>1307</v>
      </c>
      <c r="C121" s="16" t="s">
        <v>1306</v>
      </c>
      <c r="D121" s="18" t="s">
        <v>991</v>
      </c>
      <c r="E121" s="22">
        <v>117800</v>
      </c>
      <c r="F121" s="23">
        <v>141.30000000000001</v>
      </c>
      <c r="G121" s="24">
        <v>5.9999999999999995E-4</v>
      </c>
    </row>
    <row r="122" spans="1:7" ht="12.95" customHeight="1">
      <c r="A122" s="20" t="s">
        <v>1308</v>
      </c>
      <c r="B122" s="21" t="s">
        <v>1310</v>
      </c>
      <c r="C122" s="16" t="s">
        <v>1309</v>
      </c>
      <c r="D122" s="18" t="s">
        <v>1027</v>
      </c>
      <c r="E122" s="22">
        <v>171000</v>
      </c>
      <c r="F122" s="23">
        <v>139.02000000000001</v>
      </c>
      <c r="G122" s="24">
        <v>5.9999999999999995E-4</v>
      </c>
    </row>
    <row r="123" spans="1:7" ht="12.95" customHeight="1">
      <c r="A123" s="20" t="s">
        <v>1311</v>
      </c>
      <c r="B123" s="21" t="s">
        <v>1313</v>
      </c>
      <c r="C123" s="16" t="s">
        <v>1312</v>
      </c>
      <c r="D123" s="18" t="s">
        <v>1013</v>
      </c>
      <c r="E123" s="22">
        <v>45000</v>
      </c>
      <c r="F123" s="23">
        <v>124.7</v>
      </c>
      <c r="G123" s="24">
        <v>5.0000000000000001E-4</v>
      </c>
    </row>
    <row r="124" spans="1:7" ht="12.95" customHeight="1">
      <c r="A124" s="20" t="s">
        <v>1314</v>
      </c>
      <c r="B124" s="21" t="s">
        <v>1316</v>
      </c>
      <c r="C124" s="16" t="s">
        <v>1315</v>
      </c>
      <c r="D124" s="18" t="s">
        <v>1317</v>
      </c>
      <c r="E124" s="22">
        <v>14250</v>
      </c>
      <c r="F124" s="23">
        <v>105.65</v>
      </c>
      <c r="G124" s="24">
        <v>5.0000000000000001E-4</v>
      </c>
    </row>
    <row r="125" spans="1:7" ht="12.95" customHeight="1">
      <c r="A125" s="20" t="s">
        <v>1318</v>
      </c>
      <c r="B125" s="21" t="s">
        <v>1320</v>
      </c>
      <c r="C125" s="16" t="s">
        <v>1319</v>
      </c>
      <c r="D125" s="18" t="s">
        <v>963</v>
      </c>
      <c r="E125" s="22">
        <v>18400</v>
      </c>
      <c r="F125" s="23">
        <v>105.02</v>
      </c>
      <c r="G125" s="24">
        <v>4.0000000000000002E-4</v>
      </c>
    </row>
    <row r="126" spans="1:7" ht="12.95" customHeight="1">
      <c r="A126" s="20" t="s">
        <v>1321</v>
      </c>
      <c r="B126" s="21" t="s">
        <v>1323</v>
      </c>
      <c r="C126" s="16" t="s">
        <v>1322</v>
      </c>
      <c r="D126" s="18" t="s">
        <v>991</v>
      </c>
      <c r="E126" s="22">
        <v>20000</v>
      </c>
      <c r="F126" s="23">
        <v>103.18</v>
      </c>
      <c r="G126" s="24">
        <v>4.0000000000000002E-4</v>
      </c>
    </row>
    <row r="127" spans="1:7" ht="12.95" customHeight="1">
      <c r="A127" s="20" t="s">
        <v>1324</v>
      </c>
      <c r="B127" s="21" t="s">
        <v>1326</v>
      </c>
      <c r="C127" s="16" t="s">
        <v>1325</v>
      </c>
      <c r="D127" s="18" t="s">
        <v>955</v>
      </c>
      <c r="E127" s="22">
        <v>9750</v>
      </c>
      <c r="F127" s="23">
        <v>101.38</v>
      </c>
      <c r="G127" s="24">
        <v>4.0000000000000002E-4</v>
      </c>
    </row>
    <row r="128" spans="1:7" ht="12.95" customHeight="1">
      <c r="A128" s="20" t="s">
        <v>1327</v>
      </c>
      <c r="B128" s="21" t="s">
        <v>1329</v>
      </c>
      <c r="C128" s="16" t="s">
        <v>1328</v>
      </c>
      <c r="D128" s="18" t="s">
        <v>1006</v>
      </c>
      <c r="E128" s="22">
        <v>18000</v>
      </c>
      <c r="F128" s="23">
        <v>97.19</v>
      </c>
      <c r="G128" s="24">
        <v>4.0000000000000002E-4</v>
      </c>
    </row>
    <row r="129" spans="1:7" ht="12.95" customHeight="1">
      <c r="A129" s="20" t="s">
        <v>1330</v>
      </c>
      <c r="B129" s="21" t="s">
        <v>1332</v>
      </c>
      <c r="C129" s="16" t="s">
        <v>1331</v>
      </c>
      <c r="D129" s="18" t="s">
        <v>1002</v>
      </c>
      <c r="E129" s="22">
        <v>33000</v>
      </c>
      <c r="F129" s="23">
        <v>93.52</v>
      </c>
      <c r="G129" s="24">
        <v>4.0000000000000002E-4</v>
      </c>
    </row>
    <row r="130" spans="1:7" ht="12.95" customHeight="1">
      <c r="A130" s="20" t="s">
        <v>1333</v>
      </c>
      <c r="B130" s="21" t="s">
        <v>1335</v>
      </c>
      <c r="C130" s="16" t="s">
        <v>1334</v>
      </c>
      <c r="D130" s="18" t="s">
        <v>1037</v>
      </c>
      <c r="E130" s="22">
        <v>13200</v>
      </c>
      <c r="F130" s="23">
        <v>92.58</v>
      </c>
      <c r="G130" s="24">
        <v>4.0000000000000002E-4</v>
      </c>
    </row>
    <row r="131" spans="1:7" ht="12.95" customHeight="1">
      <c r="A131" s="20" t="s">
        <v>1336</v>
      </c>
      <c r="B131" s="21" t="s">
        <v>1338</v>
      </c>
      <c r="C131" s="16" t="s">
        <v>1337</v>
      </c>
      <c r="D131" s="18" t="s">
        <v>1130</v>
      </c>
      <c r="E131" s="22">
        <v>500</v>
      </c>
      <c r="F131" s="23">
        <v>91.84</v>
      </c>
      <c r="G131" s="24">
        <v>4.0000000000000002E-4</v>
      </c>
    </row>
    <row r="132" spans="1:7" ht="12.95" customHeight="1">
      <c r="A132" s="20" t="s">
        <v>1339</v>
      </c>
      <c r="B132" s="21" t="s">
        <v>1341</v>
      </c>
      <c r="C132" s="16" t="s">
        <v>1340</v>
      </c>
      <c r="D132" s="18" t="s">
        <v>1002</v>
      </c>
      <c r="E132" s="22">
        <v>53200</v>
      </c>
      <c r="F132" s="23">
        <v>90.92</v>
      </c>
      <c r="G132" s="24">
        <v>4.0000000000000002E-4</v>
      </c>
    </row>
    <row r="133" spans="1:7" ht="12.95" customHeight="1">
      <c r="A133" s="20" t="s">
        <v>1342</v>
      </c>
      <c r="B133" s="21" t="s">
        <v>1344</v>
      </c>
      <c r="C133" s="16" t="s">
        <v>1343</v>
      </c>
      <c r="D133" s="18" t="s">
        <v>1013</v>
      </c>
      <c r="E133" s="22">
        <v>6400</v>
      </c>
      <c r="F133" s="23">
        <v>79.17</v>
      </c>
      <c r="G133" s="24">
        <v>2.9999999999999997E-4</v>
      </c>
    </row>
    <row r="134" spans="1:7" ht="12.95" customHeight="1">
      <c r="A134" s="20" t="s">
        <v>1345</v>
      </c>
      <c r="B134" s="21" t="s">
        <v>1347</v>
      </c>
      <c r="C134" s="16" t="s">
        <v>1346</v>
      </c>
      <c r="D134" s="18" t="s">
        <v>977</v>
      </c>
      <c r="E134" s="22">
        <v>10200</v>
      </c>
      <c r="F134" s="23">
        <v>78.58</v>
      </c>
      <c r="G134" s="24">
        <v>2.9999999999999997E-4</v>
      </c>
    </row>
    <row r="135" spans="1:7" ht="12.95" customHeight="1">
      <c r="A135" s="20" t="s">
        <v>1348</v>
      </c>
      <c r="B135" s="57" t="s">
        <v>1350</v>
      </c>
      <c r="C135" s="16" t="s">
        <v>1349</v>
      </c>
      <c r="D135" s="58" t="s">
        <v>1013</v>
      </c>
      <c r="E135" s="22">
        <v>6750</v>
      </c>
      <c r="F135" s="23">
        <v>75.400000000000006</v>
      </c>
      <c r="G135" s="24">
        <v>2.9999999999999997E-4</v>
      </c>
    </row>
    <row r="136" spans="1:7" ht="12.95" customHeight="1">
      <c r="A136" s="20" t="s">
        <v>1351</v>
      </c>
      <c r="B136" s="21" t="s">
        <v>1353</v>
      </c>
      <c r="C136" s="16" t="s">
        <v>1352</v>
      </c>
      <c r="D136" s="18" t="s">
        <v>995</v>
      </c>
      <c r="E136" s="22">
        <v>7000</v>
      </c>
      <c r="F136" s="23">
        <v>73.180000000000007</v>
      </c>
      <c r="G136" s="24">
        <v>2.9999999999999997E-4</v>
      </c>
    </row>
    <row r="137" spans="1:7" ht="12.95" customHeight="1">
      <c r="A137" s="20" t="s">
        <v>1354</v>
      </c>
      <c r="B137" s="21" t="s">
        <v>1356</v>
      </c>
      <c r="C137" s="16" t="s">
        <v>1355</v>
      </c>
      <c r="D137" s="18" t="s">
        <v>963</v>
      </c>
      <c r="E137" s="22">
        <v>15750</v>
      </c>
      <c r="F137" s="23">
        <v>65.77</v>
      </c>
      <c r="G137" s="24">
        <v>2.9999999999999997E-4</v>
      </c>
    </row>
    <row r="138" spans="1:7" ht="12.95" customHeight="1">
      <c r="A138" s="20" t="s">
        <v>1357</v>
      </c>
      <c r="B138" s="21" t="s">
        <v>1359</v>
      </c>
      <c r="C138" s="16" t="s">
        <v>1358</v>
      </c>
      <c r="D138" s="18" t="s">
        <v>991</v>
      </c>
      <c r="E138" s="22">
        <v>31500</v>
      </c>
      <c r="F138" s="23">
        <v>58.34</v>
      </c>
      <c r="G138" s="24">
        <v>2.0000000000000001E-4</v>
      </c>
    </row>
    <row r="139" spans="1:7" ht="12.95" customHeight="1">
      <c r="A139" s="20" t="s">
        <v>1360</v>
      </c>
      <c r="B139" s="21" t="s">
        <v>1362</v>
      </c>
      <c r="C139" s="16" t="s">
        <v>1361</v>
      </c>
      <c r="D139" s="18" t="s">
        <v>995</v>
      </c>
      <c r="E139" s="22">
        <v>6000</v>
      </c>
      <c r="F139" s="23">
        <v>55.51</v>
      </c>
      <c r="G139" s="24">
        <v>2.0000000000000001E-4</v>
      </c>
    </row>
    <row r="140" spans="1:7" ht="12.95" customHeight="1">
      <c r="A140" s="20" t="s">
        <v>1363</v>
      </c>
      <c r="B140" s="21" t="s">
        <v>1365</v>
      </c>
      <c r="C140" s="16" t="s">
        <v>1364</v>
      </c>
      <c r="D140" s="18" t="s">
        <v>977</v>
      </c>
      <c r="E140" s="22">
        <v>8100</v>
      </c>
      <c r="F140" s="23">
        <v>55.36</v>
      </c>
      <c r="G140" s="24">
        <v>2.0000000000000001E-4</v>
      </c>
    </row>
    <row r="141" spans="1:7" ht="12.95" customHeight="1">
      <c r="A141" s="20" t="s">
        <v>1366</v>
      </c>
      <c r="B141" s="21" t="s">
        <v>1368</v>
      </c>
      <c r="C141" s="16" t="s">
        <v>1367</v>
      </c>
      <c r="D141" s="18" t="s">
        <v>963</v>
      </c>
      <c r="E141" s="22">
        <v>750</v>
      </c>
      <c r="F141" s="23">
        <v>45.32</v>
      </c>
      <c r="G141" s="24">
        <v>2.0000000000000001E-4</v>
      </c>
    </row>
    <row r="142" spans="1:7" ht="12.95" customHeight="1">
      <c r="A142" s="20" t="s">
        <v>1369</v>
      </c>
      <c r="B142" s="21" t="s">
        <v>1371</v>
      </c>
      <c r="C142" s="16" t="s">
        <v>1370</v>
      </c>
      <c r="D142" s="18" t="s">
        <v>1102</v>
      </c>
      <c r="E142" s="22">
        <v>70000</v>
      </c>
      <c r="F142" s="23">
        <v>43.05</v>
      </c>
      <c r="G142" s="24">
        <v>2.0000000000000001E-4</v>
      </c>
    </row>
    <row r="143" spans="1:7" ht="12.95" customHeight="1">
      <c r="A143" s="20" t="s">
        <v>1372</v>
      </c>
      <c r="B143" s="21" t="s">
        <v>1374</v>
      </c>
      <c r="C143" s="16" t="s">
        <v>1373</v>
      </c>
      <c r="D143" s="18" t="s">
        <v>1082</v>
      </c>
      <c r="E143" s="22">
        <v>5000</v>
      </c>
      <c r="F143" s="23">
        <v>37.67</v>
      </c>
      <c r="G143" s="24">
        <v>2.0000000000000001E-4</v>
      </c>
    </row>
    <row r="144" spans="1:7" ht="12.95" customHeight="1">
      <c r="A144" s="20" t="s">
        <v>1375</v>
      </c>
      <c r="B144" s="21" t="s">
        <v>1377</v>
      </c>
      <c r="C144" s="16" t="s">
        <v>1376</v>
      </c>
      <c r="D144" s="18" t="s">
        <v>995</v>
      </c>
      <c r="E144" s="22">
        <v>60000</v>
      </c>
      <c r="F144" s="23">
        <v>36.9</v>
      </c>
      <c r="G144" s="24">
        <v>2.0000000000000001E-4</v>
      </c>
    </row>
    <row r="145" spans="1:7" ht="12.95" customHeight="1">
      <c r="A145" s="20" t="s">
        <v>1378</v>
      </c>
      <c r="B145" s="21" t="s">
        <v>1380</v>
      </c>
      <c r="C145" s="16" t="s">
        <v>1379</v>
      </c>
      <c r="D145" s="18" t="s">
        <v>1002</v>
      </c>
      <c r="E145" s="22">
        <v>9000</v>
      </c>
      <c r="F145" s="23">
        <v>36.36</v>
      </c>
      <c r="G145" s="24">
        <v>2.0000000000000001E-4</v>
      </c>
    </row>
    <row r="146" spans="1:7" ht="12.95" customHeight="1">
      <c r="A146" s="20" t="s">
        <v>1381</v>
      </c>
      <c r="B146" s="21" t="s">
        <v>1383</v>
      </c>
      <c r="C146" s="16" t="s">
        <v>1382</v>
      </c>
      <c r="D146" s="18" t="s">
        <v>1082</v>
      </c>
      <c r="E146" s="22">
        <v>600</v>
      </c>
      <c r="F146" s="23">
        <v>35.54</v>
      </c>
      <c r="G146" s="24">
        <v>2.0000000000000001E-4</v>
      </c>
    </row>
    <row r="147" spans="1:7" ht="12.95" customHeight="1">
      <c r="A147" s="20" t="s">
        <v>1384</v>
      </c>
      <c r="B147" s="21" t="s">
        <v>1386</v>
      </c>
      <c r="C147" s="16" t="s">
        <v>1385</v>
      </c>
      <c r="D147" s="18" t="s">
        <v>1082</v>
      </c>
      <c r="E147" s="22">
        <v>12000</v>
      </c>
      <c r="F147" s="23">
        <v>32.6</v>
      </c>
      <c r="G147" s="24">
        <v>1E-4</v>
      </c>
    </row>
    <row r="148" spans="1:7" ht="12.95" customHeight="1">
      <c r="A148" s="20" t="s">
        <v>1387</v>
      </c>
      <c r="B148" s="21" t="s">
        <v>1389</v>
      </c>
      <c r="C148" s="16" t="s">
        <v>1388</v>
      </c>
      <c r="D148" s="18" t="s">
        <v>1027</v>
      </c>
      <c r="E148" s="22">
        <v>12000</v>
      </c>
      <c r="F148" s="23">
        <v>31.48</v>
      </c>
      <c r="G148" s="24">
        <v>1E-4</v>
      </c>
    </row>
    <row r="149" spans="1:7" ht="12.95" customHeight="1">
      <c r="A149" s="20" t="s">
        <v>1390</v>
      </c>
      <c r="B149" s="21" t="s">
        <v>1392</v>
      </c>
      <c r="C149" s="16" t="s">
        <v>1391</v>
      </c>
      <c r="D149" s="18" t="s">
        <v>1013</v>
      </c>
      <c r="E149" s="22">
        <v>1500</v>
      </c>
      <c r="F149" s="23">
        <v>26.12</v>
      </c>
      <c r="G149" s="24">
        <v>1E-4</v>
      </c>
    </row>
    <row r="150" spans="1:7" ht="12.95" customHeight="1">
      <c r="A150" s="20" t="s">
        <v>1393</v>
      </c>
      <c r="B150" s="21" t="s">
        <v>1395</v>
      </c>
      <c r="C150" s="16" t="s">
        <v>1394</v>
      </c>
      <c r="D150" s="18" t="s">
        <v>1013</v>
      </c>
      <c r="E150" s="22">
        <v>3600</v>
      </c>
      <c r="F150" s="23">
        <v>25.64</v>
      </c>
      <c r="G150" s="24">
        <v>1E-4</v>
      </c>
    </row>
    <row r="151" spans="1:7" ht="12.95" customHeight="1">
      <c r="A151" s="20" t="s">
        <v>1396</v>
      </c>
      <c r="B151" s="21" t="s">
        <v>1398</v>
      </c>
      <c r="C151" s="16" t="s">
        <v>1397</v>
      </c>
      <c r="D151" s="18" t="s">
        <v>963</v>
      </c>
      <c r="E151" s="22">
        <v>2000</v>
      </c>
      <c r="F151" s="23">
        <v>24.85</v>
      </c>
      <c r="G151" s="24">
        <v>1E-4</v>
      </c>
    </row>
    <row r="152" spans="1:7" ht="12.95" customHeight="1">
      <c r="A152" s="20" t="s">
        <v>1399</v>
      </c>
      <c r="B152" s="21" t="s">
        <v>1401</v>
      </c>
      <c r="C152" s="16" t="s">
        <v>1400</v>
      </c>
      <c r="D152" s="18" t="s">
        <v>959</v>
      </c>
      <c r="E152" s="22">
        <v>2200</v>
      </c>
      <c r="F152" s="23">
        <v>20.51</v>
      </c>
      <c r="G152" s="24">
        <v>1E-4</v>
      </c>
    </row>
    <row r="153" spans="1:7" ht="12.95" customHeight="1">
      <c r="A153" s="20" t="s">
        <v>1402</v>
      </c>
      <c r="B153" s="21" t="s">
        <v>1404</v>
      </c>
      <c r="C153" s="16" t="s">
        <v>1403</v>
      </c>
      <c r="D153" s="18" t="s">
        <v>963</v>
      </c>
      <c r="E153" s="22">
        <v>3750</v>
      </c>
      <c r="F153" s="23">
        <v>18.29</v>
      </c>
      <c r="G153" s="24">
        <v>1E-4</v>
      </c>
    </row>
    <row r="154" spans="1:7" ht="12.95" customHeight="1">
      <c r="A154" s="20" t="s">
        <v>1405</v>
      </c>
      <c r="B154" s="21" t="s">
        <v>1407</v>
      </c>
      <c r="C154" s="16" t="s">
        <v>1406</v>
      </c>
      <c r="D154" s="18" t="s">
        <v>959</v>
      </c>
      <c r="E154" s="22">
        <v>400</v>
      </c>
      <c r="F154" s="23">
        <v>14.18</v>
      </c>
      <c r="G154" s="24">
        <v>1E-4</v>
      </c>
    </row>
    <row r="155" spans="1:7" ht="12.95" customHeight="1">
      <c r="A155" s="20" t="s">
        <v>1408</v>
      </c>
      <c r="B155" s="21" t="s">
        <v>1410</v>
      </c>
      <c r="C155" s="16" t="s">
        <v>1409</v>
      </c>
      <c r="D155" s="18" t="s">
        <v>973</v>
      </c>
      <c r="E155" s="22">
        <v>12000</v>
      </c>
      <c r="F155" s="23">
        <v>11.05</v>
      </c>
      <c r="G155" s="45" t="s">
        <v>2976</v>
      </c>
    </row>
    <row r="156" spans="1:7" ht="12.95" customHeight="1">
      <c r="A156" s="20" t="s">
        <v>1411</v>
      </c>
      <c r="B156" s="21" t="s">
        <v>1413</v>
      </c>
      <c r="C156" s="16" t="s">
        <v>1412</v>
      </c>
      <c r="D156" s="18" t="s">
        <v>1017</v>
      </c>
      <c r="E156" s="22">
        <v>500</v>
      </c>
      <c r="F156" s="23">
        <v>9.66</v>
      </c>
      <c r="G156" s="45" t="s">
        <v>2976</v>
      </c>
    </row>
    <row r="157" spans="1:7" ht="12.95" customHeight="1">
      <c r="A157" s="20" t="s">
        <v>1414</v>
      </c>
      <c r="B157" s="21" t="s">
        <v>1416</v>
      </c>
      <c r="C157" s="16" t="s">
        <v>1415</v>
      </c>
      <c r="D157" s="18" t="s">
        <v>977</v>
      </c>
      <c r="E157" s="22">
        <v>1800</v>
      </c>
      <c r="F157" s="23">
        <v>9.65</v>
      </c>
      <c r="G157" s="45" t="s">
        <v>2976</v>
      </c>
    </row>
    <row r="158" spans="1:7" ht="12.95" customHeight="1">
      <c r="A158" s="20" t="s">
        <v>1417</v>
      </c>
      <c r="B158" s="21" t="s">
        <v>1419</v>
      </c>
      <c r="C158" s="16" t="s">
        <v>1418</v>
      </c>
      <c r="D158" s="18" t="s">
        <v>1063</v>
      </c>
      <c r="E158" s="22">
        <v>1300</v>
      </c>
      <c r="F158" s="23">
        <v>7.23</v>
      </c>
      <c r="G158" s="45" t="s">
        <v>2976</v>
      </c>
    </row>
    <row r="159" spans="1:7" ht="12.95" customHeight="1">
      <c r="A159" s="20" t="s">
        <v>1420</v>
      </c>
      <c r="B159" s="21" t="s">
        <v>1422</v>
      </c>
      <c r="C159" s="16" t="s">
        <v>1421</v>
      </c>
      <c r="D159" s="18" t="s">
        <v>977</v>
      </c>
      <c r="E159" s="22">
        <v>600</v>
      </c>
      <c r="F159" s="23">
        <v>2.41</v>
      </c>
      <c r="G159" s="45" t="s">
        <v>2976</v>
      </c>
    </row>
    <row r="160" spans="1:7" ht="12.95" customHeight="1">
      <c r="A160" s="9"/>
      <c r="B160" s="26" t="s">
        <v>45</v>
      </c>
      <c r="C160" s="25" t="s">
        <v>2</v>
      </c>
      <c r="D160" s="26" t="s">
        <v>2</v>
      </c>
      <c r="E160" s="26" t="s">
        <v>2</v>
      </c>
      <c r="F160" s="27">
        <v>162071.38</v>
      </c>
      <c r="G160" s="28">
        <v>0.69040000000000001</v>
      </c>
    </row>
    <row r="161" spans="1:7" ht="12.95" customHeight="1">
      <c r="A161" s="9"/>
      <c r="B161" s="17" t="s">
        <v>1423</v>
      </c>
      <c r="C161" s="38" t="s">
        <v>2</v>
      </c>
      <c r="D161" s="39" t="s">
        <v>2</v>
      </c>
      <c r="E161" s="39" t="s">
        <v>2</v>
      </c>
      <c r="F161" s="52" t="s">
        <v>616</v>
      </c>
      <c r="G161" s="53" t="s">
        <v>616</v>
      </c>
    </row>
    <row r="162" spans="1:7" ht="12.95" customHeight="1">
      <c r="A162" s="9"/>
      <c r="B162" s="26" t="s">
        <v>45</v>
      </c>
      <c r="C162" s="38" t="s">
        <v>2</v>
      </c>
      <c r="D162" s="39" t="s">
        <v>2</v>
      </c>
      <c r="E162" s="39" t="s">
        <v>2</v>
      </c>
      <c r="F162" s="52" t="s">
        <v>616</v>
      </c>
      <c r="G162" s="53" t="s">
        <v>616</v>
      </c>
    </row>
    <row r="163" spans="1:7" ht="12.95" customHeight="1">
      <c r="A163" s="9"/>
      <c r="B163" s="26" t="s">
        <v>50</v>
      </c>
      <c r="C163" s="38" t="s">
        <v>2</v>
      </c>
      <c r="D163" s="39" t="s">
        <v>2</v>
      </c>
      <c r="E163" s="40" t="s">
        <v>2</v>
      </c>
      <c r="F163" s="41">
        <v>162071.38</v>
      </c>
      <c r="G163" s="42">
        <v>0.69040000000000001</v>
      </c>
    </row>
    <row r="164" spans="1:7" ht="12.95" customHeight="1">
      <c r="A164" s="9"/>
      <c r="B164" s="17" t="s">
        <v>1424</v>
      </c>
      <c r="C164" s="16" t="s">
        <v>2</v>
      </c>
      <c r="D164" s="18" t="s">
        <v>2</v>
      </c>
      <c r="E164" s="18" t="s">
        <v>2</v>
      </c>
      <c r="F164" s="18" t="s">
        <v>2</v>
      </c>
      <c r="G164" s="19" t="s">
        <v>2</v>
      </c>
    </row>
    <row r="165" spans="1:7" ht="12.95" customHeight="1">
      <c r="A165" s="9"/>
      <c r="B165" s="17" t="s">
        <v>1425</v>
      </c>
      <c r="C165" s="16" t="s">
        <v>2</v>
      </c>
      <c r="D165" s="18" t="s">
        <v>2</v>
      </c>
      <c r="E165" s="18" t="s">
        <v>2</v>
      </c>
      <c r="F165" s="18" t="s">
        <v>2</v>
      </c>
      <c r="G165" s="19" t="s">
        <v>2</v>
      </c>
    </row>
    <row r="166" spans="1:7" ht="12.95" customHeight="1">
      <c r="A166" s="20" t="s">
        <v>1426</v>
      </c>
      <c r="B166" s="21" t="s">
        <v>1427</v>
      </c>
      <c r="C166" s="16" t="s">
        <v>2</v>
      </c>
      <c r="D166" s="18" t="s">
        <v>1428</v>
      </c>
      <c r="E166" s="22">
        <v>-600</v>
      </c>
      <c r="F166" s="23">
        <v>-2.42</v>
      </c>
      <c r="G166" s="45" t="s">
        <v>2976</v>
      </c>
    </row>
    <row r="167" spans="1:7" ht="12.95" customHeight="1">
      <c r="A167" s="20" t="s">
        <v>1429</v>
      </c>
      <c r="B167" s="21" t="s">
        <v>1430</v>
      </c>
      <c r="C167" s="16" t="s">
        <v>2</v>
      </c>
      <c r="D167" s="18" t="s">
        <v>1428</v>
      </c>
      <c r="E167" s="22">
        <v>-1300</v>
      </c>
      <c r="F167" s="23">
        <v>-7.27</v>
      </c>
      <c r="G167" s="45" t="s">
        <v>2976</v>
      </c>
    </row>
    <row r="168" spans="1:7" ht="12.95" customHeight="1">
      <c r="A168" s="20" t="s">
        <v>1431</v>
      </c>
      <c r="B168" s="21" t="s">
        <v>1432</v>
      </c>
      <c r="C168" s="16" t="s">
        <v>2</v>
      </c>
      <c r="D168" s="18" t="s">
        <v>1428</v>
      </c>
      <c r="E168" s="22">
        <v>-1800</v>
      </c>
      <c r="F168" s="23">
        <v>-9.6</v>
      </c>
      <c r="G168" s="45" t="s">
        <v>2976</v>
      </c>
    </row>
    <row r="169" spans="1:7" ht="12.95" customHeight="1">
      <c r="A169" s="20" t="s">
        <v>1433</v>
      </c>
      <c r="B169" s="21" t="s">
        <v>1434</v>
      </c>
      <c r="C169" s="16" t="s">
        <v>2</v>
      </c>
      <c r="D169" s="18" t="s">
        <v>1428</v>
      </c>
      <c r="E169" s="22">
        <v>-500</v>
      </c>
      <c r="F169" s="23">
        <v>-9.69</v>
      </c>
      <c r="G169" s="45" t="s">
        <v>2976</v>
      </c>
    </row>
    <row r="170" spans="1:7" ht="12.95" customHeight="1">
      <c r="A170" s="20" t="s">
        <v>1435</v>
      </c>
      <c r="B170" s="21" t="s">
        <v>1436</v>
      </c>
      <c r="C170" s="16" t="s">
        <v>2</v>
      </c>
      <c r="D170" s="18" t="s">
        <v>1428</v>
      </c>
      <c r="E170" s="22">
        <v>-12000</v>
      </c>
      <c r="F170" s="23">
        <v>-11.08</v>
      </c>
      <c r="G170" s="45" t="s">
        <v>2976</v>
      </c>
    </row>
    <row r="171" spans="1:7" ht="12.95" customHeight="1">
      <c r="A171" s="20" t="s">
        <v>1437</v>
      </c>
      <c r="B171" s="21" t="s">
        <v>1438</v>
      </c>
      <c r="C171" s="16" t="s">
        <v>2</v>
      </c>
      <c r="D171" s="18" t="s">
        <v>1428</v>
      </c>
      <c r="E171" s="22">
        <v>-400</v>
      </c>
      <c r="F171" s="23">
        <v>-14.25</v>
      </c>
      <c r="G171" s="24">
        <v>-1E-4</v>
      </c>
    </row>
    <row r="172" spans="1:7" ht="12.95" customHeight="1">
      <c r="A172" s="20" t="s">
        <v>1439</v>
      </c>
      <c r="B172" s="21" t="s">
        <v>1440</v>
      </c>
      <c r="C172" s="16" t="s">
        <v>2</v>
      </c>
      <c r="D172" s="18" t="s">
        <v>1428</v>
      </c>
      <c r="E172" s="22">
        <v>-3750</v>
      </c>
      <c r="F172" s="23">
        <v>-18.170000000000002</v>
      </c>
      <c r="G172" s="24">
        <v>-1E-4</v>
      </c>
    </row>
    <row r="173" spans="1:7" ht="12.95" customHeight="1">
      <c r="A173" s="20" t="s">
        <v>1441</v>
      </c>
      <c r="B173" s="21" t="s">
        <v>1442</v>
      </c>
      <c r="C173" s="16" t="s">
        <v>2</v>
      </c>
      <c r="D173" s="18" t="s">
        <v>1428</v>
      </c>
      <c r="E173" s="22">
        <v>-2200</v>
      </c>
      <c r="F173" s="23">
        <v>-20.62</v>
      </c>
      <c r="G173" s="24">
        <v>-1E-4</v>
      </c>
    </row>
    <row r="174" spans="1:7" ht="12.95" customHeight="1">
      <c r="A174" s="20" t="s">
        <v>1443</v>
      </c>
      <c r="B174" s="21" t="s">
        <v>1444</v>
      </c>
      <c r="C174" s="16" t="s">
        <v>2</v>
      </c>
      <c r="D174" s="18" t="s">
        <v>1428</v>
      </c>
      <c r="E174" s="22">
        <v>-2000</v>
      </c>
      <c r="F174" s="23">
        <v>-25.02</v>
      </c>
      <c r="G174" s="24">
        <v>-1E-4</v>
      </c>
    </row>
    <row r="175" spans="1:7" ht="12.95" customHeight="1">
      <c r="A175" s="20" t="s">
        <v>1445</v>
      </c>
      <c r="B175" s="21" t="s">
        <v>1446</v>
      </c>
      <c r="C175" s="16" t="s">
        <v>2</v>
      </c>
      <c r="D175" s="18" t="s">
        <v>1428</v>
      </c>
      <c r="E175" s="22">
        <v>-3600</v>
      </c>
      <c r="F175" s="23">
        <v>-25.5</v>
      </c>
      <c r="G175" s="24">
        <v>-1E-4</v>
      </c>
    </row>
    <row r="176" spans="1:7" ht="12.95" customHeight="1">
      <c r="A176" s="20" t="s">
        <v>1447</v>
      </c>
      <c r="B176" s="21" t="s">
        <v>1448</v>
      </c>
      <c r="C176" s="16" t="s">
        <v>2</v>
      </c>
      <c r="D176" s="18" t="s">
        <v>1428</v>
      </c>
      <c r="E176" s="22">
        <v>-1500</v>
      </c>
      <c r="F176" s="23">
        <v>-26.28</v>
      </c>
      <c r="G176" s="24">
        <v>-1E-4</v>
      </c>
    </row>
    <row r="177" spans="1:7" ht="12.95" customHeight="1">
      <c r="A177" s="20" t="s">
        <v>1449</v>
      </c>
      <c r="B177" s="21" t="s">
        <v>1450</v>
      </c>
      <c r="C177" s="16" t="s">
        <v>2</v>
      </c>
      <c r="D177" s="18" t="s">
        <v>1428</v>
      </c>
      <c r="E177" s="22">
        <v>-12000</v>
      </c>
      <c r="F177" s="23">
        <v>-30.31</v>
      </c>
      <c r="G177" s="24">
        <v>-1E-4</v>
      </c>
    </row>
    <row r="178" spans="1:7" ht="12.95" customHeight="1">
      <c r="A178" s="20" t="s">
        <v>1451</v>
      </c>
      <c r="B178" s="21" t="s">
        <v>1452</v>
      </c>
      <c r="C178" s="16" t="s">
        <v>2</v>
      </c>
      <c r="D178" s="18" t="s">
        <v>1428</v>
      </c>
      <c r="E178" s="22">
        <v>-12000</v>
      </c>
      <c r="F178" s="23">
        <v>-32.71</v>
      </c>
      <c r="G178" s="24">
        <v>-1E-4</v>
      </c>
    </row>
    <row r="179" spans="1:7" ht="12.95" customHeight="1">
      <c r="A179" s="20" t="s">
        <v>1453</v>
      </c>
      <c r="B179" s="21" t="s">
        <v>1454</v>
      </c>
      <c r="C179" s="16" t="s">
        <v>2</v>
      </c>
      <c r="D179" s="18" t="s">
        <v>1428</v>
      </c>
      <c r="E179" s="22">
        <v>-600</v>
      </c>
      <c r="F179" s="23">
        <v>-35.42</v>
      </c>
      <c r="G179" s="24">
        <v>-2.0000000000000001E-4</v>
      </c>
    </row>
    <row r="180" spans="1:7" ht="12.95" customHeight="1">
      <c r="A180" s="20" t="s">
        <v>1455</v>
      </c>
      <c r="B180" s="21" t="s">
        <v>1456</v>
      </c>
      <c r="C180" s="16" t="s">
        <v>2</v>
      </c>
      <c r="D180" s="18" t="s">
        <v>1428</v>
      </c>
      <c r="E180" s="22">
        <v>-9000</v>
      </c>
      <c r="F180" s="23">
        <v>-36.14</v>
      </c>
      <c r="G180" s="24">
        <v>-2.0000000000000001E-4</v>
      </c>
    </row>
    <row r="181" spans="1:7" ht="12.95" customHeight="1">
      <c r="A181" s="20" t="s">
        <v>1457</v>
      </c>
      <c r="B181" s="21" t="s">
        <v>1458</v>
      </c>
      <c r="C181" s="16" t="s">
        <v>2</v>
      </c>
      <c r="D181" s="18" t="s">
        <v>1428</v>
      </c>
      <c r="E181" s="22">
        <v>-60000</v>
      </c>
      <c r="F181" s="23">
        <v>-36.96</v>
      </c>
      <c r="G181" s="24">
        <v>-2.0000000000000001E-4</v>
      </c>
    </row>
    <row r="182" spans="1:7" ht="12.95" customHeight="1">
      <c r="A182" s="20" t="s">
        <v>1459</v>
      </c>
      <c r="B182" s="21" t="s">
        <v>1460</v>
      </c>
      <c r="C182" s="16" t="s">
        <v>2</v>
      </c>
      <c r="D182" s="18" t="s">
        <v>1428</v>
      </c>
      <c r="E182" s="22">
        <v>-5000</v>
      </c>
      <c r="F182" s="23">
        <v>-37.92</v>
      </c>
      <c r="G182" s="24">
        <v>-2.0000000000000001E-4</v>
      </c>
    </row>
    <row r="183" spans="1:7" ht="12.95" customHeight="1">
      <c r="A183" s="20" t="s">
        <v>1461</v>
      </c>
      <c r="B183" s="21" t="s">
        <v>1462</v>
      </c>
      <c r="C183" s="16" t="s">
        <v>2</v>
      </c>
      <c r="D183" s="18" t="s">
        <v>1428</v>
      </c>
      <c r="E183" s="22">
        <v>-70000</v>
      </c>
      <c r="F183" s="23">
        <v>-43.19</v>
      </c>
      <c r="G183" s="24">
        <v>-2.0000000000000001E-4</v>
      </c>
    </row>
    <row r="184" spans="1:7" ht="12.95" customHeight="1">
      <c r="A184" s="20" t="s">
        <v>1463</v>
      </c>
      <c r="B184" s="21" t="s">
        <v>1464</v>
      </c>
      <c r="C184" s="16" t="s">
        <v>2</v>
      </c>
      <c r="D184" s="18" t="s">
        <v>1428</v>
      </c>
      <c r="E184" s="22">
        <v>-750</v>
      </c>
      <c r="F184" s="23">
        <v>-45.02</v>
      </c>
      <c r="G184" s="24">
        <v>-2.0000000000000001E-4</v>
      </c>
    </row>
    <row r="185" spans="1:7" ht="12.95" customHeight="1">
      <c r="A185" s="20" t="s">
        <v>1465</v>
      </c>
      <c r="B185" s="21" t="s">
        <v>1466</v>
      </c>
      <c r="C185" s="16" t="s">
        <v>2</v>
      </c>
      <c r="D185" s="18" t="s">
        <v>1428</v>
      </c>
      <c r="E185" s="22">
        <v>-8100</v>
      </c>
      <c r="F185" s="23">
        <v>-55.62</v>
      </c>
      <c r="G185" s="24">
        <v>-2.0000000000000001E-4</v>
      </c>
    </row>
    <row r="186" spans="1:7" ht="12.95" customHeight="1">
      <c r="A186" s="20" t="s">
        <v>1467</v>
      </c>
      <c r="B186" s="21" t="s">
        <v>1468</v>
      </c>
      <c r="C186" s="16" t="s">
        <v>2</v>
      </c>
      <c r="D186" s="18" t="s">
        <v>1428</v>
      </c>
      <c r="E186" s="22">
        <v>-6000</v>
      </c>
      <c r="F186" s="23">
        <v>-55.83</v>
      </c>
      <c r="G186" s="24">
        <v>-2.0000000000000001E-4</v>
      </c>
    </row>
    <row r="187" spans="1:7" ht="12.95" customHeight="1">
      <c r="A187" s="20" t="s">
        <v>1469</v>
      </c>
      <c r="B187" s="21" t="s">
        <v>1470</v>
      </c>
      <c r="C187" s="16" t="s">
        <v>2</v>
      </c>
      <c r="D187" s="18" t="s">
        <v>1428</v>
      </c>
      <c r="E187" s="22">
        <v>-31500</v>
      </c>
      <c r="F187" s="23">
        <v>-58.7</v>
      </c>
      <c r="G187" s="24">
        <v>-2.9999999999999997E-4</v>
      </c>
    </row>
    <row r="188" spans="1:7" ht="12.95" customHeight="1">
      <c r="A188" s="20" t="s">
        <v>1471</v>
      </c>
      <c r="B188" s="21" t="s">
        <v>1472</v>
      </c>
      <c r="C188" s="16" t="s">
        <v>2</v>
      </c>
      <c r="D188" s="18" t="s">
        <v>1428</v>
      </c>
      <c r="E188" s="22">
        <v>-15750</v>
      </c>
      <c r="F188" s="23">
        <v>-66.2</v>
      </c>
      <c r="G188" s="24">
        <v>-2.9999999999999997E-4</v>
      </c>
    </row>
    <row r="189" spans="1:7" ht="12.95" customHeight="1">
      <c r="A189" s="20" t="s">
        <v>1473</v>
      </c>
      <c r="B189" s="21" t="s">
        <v>1474</v>
      </c>
      <c r="C189" s="16" t="s">
        <v>2</v>
      </c>
      <c r="D189" s="18" t="s">
        <v>1428</v>
      </c>
      <c r="E189" s="22">
        <v>-7000</v>
      </c>
      <c r="F189" s="23">
        <v>-73.58</v>
      </c>
      <c r="G189" s="24">
        <v>-2.9999999999999997E-4</v>
      </c>
    </row>
    <row r="190" spans="1:7" ht="12.95" customHeight="1">
      <c r="A190" s="20" t="s">
        <v>1475</v>
      </c>
      <c r="B190" s="21" t="s">
        <v>1476</v>
      </c>
      <c r="C190" s="16" t="s">
        <v>2</v>
      </c>
      <c r="D190" s="18" t="s">
        <v>1428</v>
      </c>
      <c r="E190" s="22">
        <v>-6750</v>
      </c>
      <c r="F190" s="23">
        <v>-75.92</v>
      </c>
      <c r="G190" s="24">
        <v>-2.9999999999999997E-4</v>
      </c>
    </row>
    <row r="191" spans="1:7" ht="12.95" customHeight="1">
      <c r="A191" s="20" t="s">
        <v>1477</v>
      </c>
      <c r="B191" s="21" t="s">
        <v>1478</v>
      </c>
      <c r="C191" s="16" t="s">
        <v>2</v>
      </c>
      <c r="D191" s="18" t="s">
        <v>1428</v>
      </c>
      <c r="E191" s="22">
        <v>-10200</v>
      </c>
      <c r="F191" s="23">
        <v>-78.78</v>
      </c>
      <c r="G191" s="24">
        <v>-2.9999999999999997E-4</v>
      </c>
    </row>
    <row r="192" spans="1:7" ht="12.95" customHeight="1">
      <c r="A192" s="20" t="s">
        <v>1479</v>
      </c>
      <c r="B192" s="21" t="s">
        <v>1480</v>
      </c>
      <c r="C192" s="16" t="s">
        <v>2</v>
      </c>
      <c r="D192" s="18" t="s">
        <v>1428</v>
      </c>
      <c r="E192" s="22">
        <v>-6400</v>
      </c>
      <c r="F192" s="23">
        <v>-79.459999999999994</v>
      </c>
      <c r="G192" s="24">
        <v>-2.9999999999999997E-4</v>
      </c>
    </row>
    <row r="193" spans="1:7" ht="12.95" customHeight="1">
      <c r="A193" s="20" t="s">
        <v>1481</v>
      </c>
      <c r="B193" s="21" t="s">
        <v>1482</v>
      </c>
      <c r="C193" s="16" t="s">
        <v>2</v>
      </c>
      <c r="D193" s="18" t="s">
        <v>1428</v>
      </c>
      <c r="E193" s="22">
        <v>-53200</v>
      </c>
      <c r="F193" s="23">
        <v>-91.26</v>
      </c>
      <c r="G193" s="24">
        <v>-4.0000000000000002E-4</v>
      </c>
    </row>
    <row r="194" spans="1:7" ht="12.95" customHeight="1">
      <c r="A194" s="20" t="s">
        <v>1483</v>
      </c>
      <c r="B194" s="21" t="s">
        <v>1484</v>
      </c>
      <c r="C194" s="16" t="s">
        <v>2</v>
      </c>
      <c r="D194" s="18" t="s">
        <v>1428</v>
      </c>
      <c r="E194" s="22">
        <v>-500</v>
      </c>
      <c r="F194" s="23">
        <v>-91.42</v>
      </c>
      <c r="G194" s="24">
        <v>-4.0000000000000002E-4</v>
      </c>
    </row>
    <row r="195" spans="1:7" ht="12.95" customHeight="1">
      <c r="A195" s="20" t="s">
        <v>1485</v>
      </c>
      <c r="B195" s="21" t="s">
        <v>1486</v>
      </c>
      <c r="C195" s="16" t="s">
        <v>2</v>
      </c>
      <c r="D195" s="18" t="s">
        <v>1428</v>
      </c>
      <c r="E195" s="22">
        <v>-13200</v>
      </c>
      <c r="F195" s="23">
        <v>-93.47</v>
      </c>
      <c r="G195" s="24">
        <v>-4.0000000000000002E-4</v>
      </c>
    </row>
    <row r="196" spans="1:7" ht="12.95" customHeight="1">
      <c r="A196" s="20" t="s">
        <v>1487</v>
      </c>
      <c r="B196" s="21" t="s">
        <v>1488</v>
      </c>
      <c r="C196" s="16" t="s">
        <v>2</v>
      </c>
      <c r="D196" s="18" t="s">
        <v>1428</v>
      </c>
      <c r="E196" s="22">
        <v>-33000</v>
      </c>
      <c r="F196" s="23">
        <v>-94.15</v>
      </c>
      <c r="G196" s="24">
        <v>-4.0000000000000002E-4</v>
      </c>
    </row>
    <row r="197" spans="1:7" ht="12.95" customHeight="1">
      <c r="A197" s="20" t="s">
        <v>1489</v>
      </c>
      <c r="B197" s="21" t="s">
        <v>1490</v>
      </c>
      <c r="C197" s="16" t="s">
        <v>2</v>
      </c>
      <c r="D197" s="18" t="s">
        <v>1428</v>
      </c>
      <c r="E197" s="22">
        <v>-18000</v>
      </c>
      <c r="F197" s="23">
        <v>-97.79</v>
      </c>
      <c r="G197" s="24">
        <v>-4.0000000000000002E-4</v>
      </c>
    </row>
    <row r="198" spans="1:7" ht="12.95" customHeight="1">
      <c r="A198" s="20" t="s">
        <v>1491</v>
      </c>
      <c r="B198" s="21" t="s">
        <v>1492</v>
      </c>
      <c r="C198" s="16" t="s">
        <v>2</v>
      </c>
      <c r="D198" s="18" t="s">
        <v>1428</v>
      </c>
      <c r="E198" s="22">
        <v>-9750</v>
      </c>
      <c r="F198" s="23">
        <v>-101.98</v>
      </c>
      <c r="G198" s="24">
        <v>-4.0000000000000002E-4</v>
      </c>
    </row>
    <row r="199" spans="1:7" ht="12.95" customHeight="1">
      <c r="A199" s="20" t="s">
        <v>1493</v>
      </c>
      <c r="B199" s="21" t="s">
        <v>1494</v>
      </c>
      <c r="C199" s="16" t="s">
        <v>2</v>
      </c>
      <c r="D199" s="18" t="s">
        <v>1428</v>
      </c>
      <c r="E199" s="22">
        <v>-20000</v>
      </c>
      <c r="F199" s="23">
        <v>-102.8</v>
      </c>
      <c r="G199" s="24">
        <v>-4.0000000000000002E-4</v>
      </c>
    </row>
    <row r="200" spans="1:7" ht="12.95" customHeight="1">
      <c r="A200" s="20" t="s">
        <v>1495</v>
      </c>
      <c r="B200" s="21" t="s">
        <v>1496</v>
      </c>
      <c r="C200" s="16" t="s">
        <v>2</v>
      </c>
      <c r="D200" s="18" t="s">
        <v>1428</v>
      </c>
      <c r="E200" s="22">
        <v>-18400</v>
      </c>
      <c r="F200" s="23">
        <v>-104.85</v>
      </c>
      <c r="G200" s="24">
        <v>-4.0000000000000002E-4</v>
      </c>
    </row>
    <row r="201" spans="1:7" ht="12.95" customHeight="1">
      <c r="A201" s="20" t="s">
        <v>1497</v>
      </c>
      <c r="B201" s="21" t="s">
        <v>1498</v>
      </c>
      <c r="C201" s="16" t="s">
        <v>2</v>
      </c>
      <c r="D201" s="18" t="s">
        <v>1428</v>
      </c>
      <c r="E201" s="22">
        <v>-14250</v>
      </c>
      <c r="F201" s="23">
        <v>-106.05</v>
      </c>
      <c r="G201" s="24">
        <v>-5.0000000000000001E-4</v>
      </c>
    </row>
    <row r="202" spans="1:7" ht="12.95" customHeight="1">
      <c r="A202" s="20" t="s">
        <v>1499</v>
      </c>
      <c r="B202" s="21" t="s">
        <v>1500</v>
      </c>
      <c r="C202" s="16" t="s">
        <v>2</v>
      </c>
      <c r="D202" s="18" t="s">
        <v>1428</v>
      </c>
      <c r="E202" s="22">
        <v>-45000</v>
      </c>
      <c r="F202" s="23">
        <v>-125.71</v>
      </c>
      <c r="G202" s="24">
        <v>-5.0000000000000001E-4</v>
      </c>
    </row>
    <row r="203" spans="1:7" ht="12.95" customHeight="1">
      <c r="A203" s="20" t="s">
        <v>1501</v>
      </c>
      <c r="B203" s="21" t="s">
        <v>1502</v>
      </c>
      <c r="C203" s="16" t="s">
        <v>2</v>
      </c>
      <c r="D203" s="18" t="s">
        <v>1428</v>
      </c>
      <c r="E203" s="22">
        <v>-171000</v>
      </c>
      <c r="F203" s="23">
        <v>-139.28</v>
      </c>
      <c r="G203" s="24">
        <v>-5.9999999999999995E-4</v>
      </c>
    </row>
    <row r="204" spans="1:7" ht="12.95" customHeight="1">
      <c r="A204" s="20" t="s">
        <v>1503</v>
      </c>
      <c r="B204" s="21" t="s">
        <v>1504</v>
      </c>
      <c r="C204" s="16" t="s">
        <v>2</v>
      </c>
      <c r="D204" s="18" t="s">
        <v>1428</v>
      </c>
      <c r="E204" s="22">
        <v>-117800</v>
      </c>
      <c r="F204" s="23">
        <v>-142.18</v>
      </c>
      <c r="G204" s="24">
        <v>-5.9999999999999995E-4</v>
      </c>
    </row>
    <row r="205" spans="1:7" ht="12.95" customHeight="1">
      <c r="A205" s="20" t="s">
        <v>1505</v>
      </c>
      <c r="B205" s="21" t="s">
        <v>1506</v>
      </c>
      <c r="C205" s="16" t="s">
        <v>2</v>
      </c>
      <c r="D205" s="18" t="s">
        <v>1428</v>
      </c>
      <c r="E205" s="22">
        <v>-37500</v>
      </c>
      <c r="F205" s="23">
        <v>-144.84</v>
      </c>
      <c r="G205" s="24">
        <v>-5.9999999999999995E-4</v>
      </c>
    </row>
    <row r="206" spans="1:7" ht="12.95" customHeight="1">
      <c r="A206" s="20" t="s">
        <v>1507</v>
      </c>
      <c r="B206" s="21" t="s">
        <v>1508</v>
      </c>
      <c r="C206" s="16" t="s">
        <v>2</v>
      </c>
      <c r="D206" s="18" t="s">
        <v>1428</v>
      </c>
      <c r="E206" s="22">
        <v>-4200</v>
      </c>
      <c r="F206" s="23">
        <v>-156.84</v>
      </c>
      <c r="G206" s="24">
        <v>-6.9999999999999999E-4</v>
      </c>
    </row>
    <row r="207" spans="1:7" ht="12.95" customHeight="1">
      <c r="A207" s="20" t="s">
        <v>1509</v>
      </c>
      <c r="B207" s="21" t="s">
        <v>1510</v>
      </c>
      <c r="C207" s="16" t="s">
        <v>2</v>
      </c>
      <c r="D207" s="18" t="s">
        <v>1428</v>
      </c>
      <c r="E207" s="22">
        <v>-1320000</v>
      </c>
      <c r="F207" s="23">
        <v>-198</v>
      </c>
      <c r="G207" s="24">
        <v>-8.0000000000000004E-4</v>
      </c>
    </row>
    <row r="208" spans="1:7" ht="12.95" customHeight="1">
      <c r="A208" s="20" t="s">
        <v>1511</v>
      </c>
      <c r="B208" s="21" t="s">
        <v>1512</v>
      </c>
      <c r="C208" s="16" t="s">
        <v>2</v>
      </c>
      <c r="D208" s="18" t="s">
        <v>1428</v>
      </c>
      <c r="E208" s="22">
        <v>-90000</v>
      </c>
      <c r="F208" s="23">
        <v>-198.09</v>
      </c>
      <c r="G208" s="24">
        <v>-8.0000000000000004E-4</v>
      </c>
    </row>
    <row r="209" spans="1:7" ht="12.95" customHeight="1">
      <c r="A209" s="20" t="s">
        <v>1513</v>
      </c>
      <c r="B209" s="21" t="s">
        <v>1514</v>
      </c>
      <c r="C209" s="16" t="s">
        <v>2</v>
      </c>
      <c r="D209" s="18" t="s">
        <v>1428</v>
      </c>
      <c r="E209" s="22">
        <v>-9362</v>
      </c>
      <c r="F209" s="23">
        <v>-223.63</v>
      </c>
      <c r="G209" s="24">
        <v>-1E-3</v>
      </c>
    </row>
    <row r="210" spans="1:7" ht="12.95" customHeight="1">
      <c r="A210" s="20" t="s">
        <v>1515</v>
      </c>
      <c r="B210" s="21" t="s">
        <v>1516</v>
      </c>
      <c r="C210" s="16" t="s">
        <v>2</v>
      </c>
      <c r="D210" s="18" t="s">
        <v>1428</v>
      </c>
      <c r="E210" s="22">
        <v>-204000</v>
      </c>
      <c r="F210" s="23">
        <v>-242.35</v>
      </c>
      <c r="G210" s="24">
        <v>-1E-3</v>
      </c>
    </row>
    <row r="211" spans="1:7" ht="12.95" customHeight="1">
      <c r="A211" s="20" t="s">
        <v>1517</v>
      </c>
      <c r="B211" s="21" t="s">
        <v>1518</v>
      </c>
      <c r="C211" s="16" t="s">
        <v>2</v>
      </c>
      <c r="D211" s="18" t="s">
        <v>1428</v>
      </c>
      <c r="E211" s="22">
        <v>-300000</v>
      </c>
      <c r="F211" s="23">
        <v>-243.3</v>
      </c>
      <c r="G211" s="24">
        <v>-1E-3</v>
      </c>
    </row>
    <row r="212" spans="1:7" ht="12.95" customHeight="1">
      <c r="A212" s="20" t="s">
        <v>1519</v>
      </c>
      <c r="B212" s="21" t="s">
        <v>1520</v>
      </c>
      <c r="C212" s="16" t="s">
        <v>2</v>
      </c>
      <c r="D212" s="18" t="s">
        <v>1428</v>
      </c>
      <c r="E212" s="22">
        <v>-58800</v>
      </c>
      <c r="F212" s="23">
        <v>-244.34</v>
      </c>
      <c r="G212" s="24">
        <v>-1E-3</v>
      </c>
    </row>
    <row r="213" spans="1:7" ht="12.95" customHeight="1">
      <c r="A213" s="20" t="s">
        <v>1521</v>
      </c>
      <c r="B213" s="21" t="s">
        <v>1522</v>
      </c>
      <c r="C213" s="16" t="s">
        <v>2</v>
      </c>
      <c r="D213" s="18" t="s">
        <v>1428</v>
      </c>
      <c r="E213" s="22">
        <v>-62400</v>
      </c>
      <c r="F213" s="23">
        <v>-245.33</v>
      </c>
      <c r="G213" s="24">
        <v>-1E-3</v>
      </c>
    </row>
    <row r="214" spans="1:7" ht="12.95" customHeight="1">
      <c r="A214" s="20" t="s">
        <v>1523</v>
      </c>
      <c r="B214" s="21" t="s">
        <v>1524</v>
      </c>
      <c r="C214" s="16" t="s">
        <v>2</v>
      </c>
      <c r="D214" s="18" t="s">
        <v>1428</v>
      </c>
      <c r="E214" s="22">
        <v>-228000</v>
      </c>
      <c r="F214" s="23">
        <v>-247.04</v>
      </c>
      <c r="G214" s="24">
        <v>-1.1000000000000001E-3</v>
      </c>
    </row>
    <row r="215" spans="1:7" ht="12.95" customHeight="1">
      <c r="A215" s="20" t="s">
        <v>1525</v>
      </c>
      <c r="B215" s="21" t="s">
        <v>1526</v>
      </c>
      <c r="C215" s="16" t="s">
        <v>2</v>
      </c>
      <c r="D215" s="18" t="s">
        <v>1428</v>
      </c>
      <c r="E215" s="22">
        <v>-40000</v>
      </c>
      <c r="F215" s="23">
        <v>-248.04</v>
      </c>
      <c r="G215" s="24">
        <v>-1.1000000000000001E-3</v>
      </c>
    </row>
    <row r="216" spans="1:7" ht="12.95" customHeight="1">
      <c r="A216" s="20" t="s">
        <v>1527</v>
      </c>
      <c r="B216" s="21" t="s">
        <v>1528</v>
      </c>
      <c r="C216" s="16" t="s">
        <v>2</v>
      </c>
      <c r="D216" s="18" t="s">
        <v>1428</v>
      </c>
      <c r="E216" s="22">
        <v>-10250</v>
      </c>
      <c r="F216" s="23">
        <v>-258.43</v>
      </c>
      <c r="G216" s="24">
        <v>-1.1000000000000001E-3</v>
      </c>
    </row>
    <row r="217" spans="1:7" ht="12.95" customHeight="1">
      <c r="A217" s="20" t="s">
        <v>1529</v>
      </c>
      <c r="B217" s="21" t="s">
        <v>1530</v>
      </c>
      <c r="C217" s="16" t="s">
        <v>2</v>
      </c>
      <c r="D217" s="18" t="s">
        <v>1428</v>
      </c>
      <c r="E217" s="22">
        <v>-55000</v>
      </c>
      <c r="F217" s="23">
        <v>-271.33999999999997</v>
      </c>
      <c r="G217" s="24">
        <v>-1.1999999999999999E-3</v>
      </c>
    </row>
    <row r="218" spans="1:7" ht="12.95" customHeight="1">
      <c r="A218" s="20" t="s">
        <v>1531</v>
      </c>
      <c r="B218" s="21" t="s">
        <v>1532</v>
      </c>
      <c r="C218" s="16" t="s">
        <v>2</v>
      </c>
      <c r="D218" s="18" t="s">
        <v>1428</v>
      </c>
      <c r="E218" s="22">
        <v>-30000</v>
      </c>
      <c r="F218" s="23">
        <v>-275.73</v>
      </c>
      <c r="G218" s="24">
        <v>-1.1999999999999999E-3</v>
      </c>
    </row>
    <row r="219" spans="1:7" ht="12.95" customHeight="1">
      <c r="A219" s="20" t="s">
        <v>1533</v>
      </c>
      <c r="B219" s="21" t="s">
        <v>1534</v>
      </c>
      <c r="C219" s="16" t="s">
        <v>2</v>
      </c>
      <c r="D219" s="18" t="s">
        <v>1428</v>
      </c>
      <c r="E219" s="22">
        <v>-63700</v>
      </c>
      <c r="F219" s="23">
        <v>-277.8</v>
      </c>
      <c r="G219" s="24">
        <v>-1.1999999999999999E-3</v>
      </c>
    </row>
    <row r="220" spans="1:7" ht="12.95" customHeight="1">
      <c r="A220" s="20" t="s">
        <v>1535</v>
      </c>
      <c r="B220" s="21" t="s">
        <v>1536</v>
      </c>
      <c r="C220" s="16" t="s">
        <v>2</v>
      </c>
      <c r="D220" s="18" t="s">
        <v>1428</v>
      </c>
      <c r="E220" s="22">
        <v>-108000</v>
      </c>
      <c r="F220" s="23">
        <v>-290.57</v>
      </c>
      <c r="G220" s="24">
        <v>-1.1999999999999999E-3</v>
      </c>
    </row>
    <row r="221" spans="1:7" ht="12.95" customHeight="1">
      <c r="A221" s="20" t="s">
        <v>1537</v>
      </c>
      <c r="B221" s="21" t="s">
        <v>1538</v>
      </c>
      <c r="C221" s="16" t="s">
        <v>2</v>
      </c>
      <c r="D221" s="18" t="s">
        <v>1428</v>
      </c>
      <c r="E221" s="22">
        <v>-91000</v>
      </c>
      <c r="F221" s="23">
        <v>-294.7</v>
      </c>
      <c r="G221" s="24">
        <v>-1.2999999999999999E-3</v>
      </c>
    </row>
    <row r="222" spans="1:7" ht="12.95" customHeight="1">
      <c r="A222" s="20" t="s">
        <v>1539</v>
      </c>
      <c r="B222" s="21" t="s">
        <v>1540</v>
      </c>
      <c r="C222" s="16" t="s">
        <v>2</v>
      </c>
      <c r="D222" s="18" t="s">
        <v>1428</v>
      </c>
      <c r="E222" s="22">
        <v>-112500</v>
      </c>
      <c r="F222" s="23">
        <v>-299.02999999999997</v>
      </c>
      <c r="G222" s="24">
        <v>-1.2999999999999999E-3</v>
      </c>
    </row>
    <row r="223" spans="1:7" ht="12.95" customHeight="1">
      <c r="A223" s="20" t="s">
        <v>1541</v>
      </c>
      <c r="B223" s="21" t="s">
        <v>1542</v>
      </c>
      <c r="C223" s="16" t="s">
        <v>2</v>
      </c>
      <c r="D223" s="18" t="s">
        <v>1428</v>
      </c>
      <c r="E223" s="22">
        <v>-31900</v>
      </c>
      <c r="F223" s="23">
        <v>-304.20999999999998</v>
      </c>
      <c r="G223" s="24">
        <v>-1.2999999999999999E-3</v>
      </c>
    </row>
    <row r="224" spans="1:7" ht="12.95" customHeight="1">
      <c r="A224" s="20" t="s">
        <v>1543</v>
      </c>
      <c r="B224" s="21" t="s">
        <v>1544</v>
      </c>
      <c r="C224" s="16" t="s">
        <v>2</v>
      </c>
      <c r="D224" s="18" t="s">
        <v>1428</v>
      </c>
      <c r="E224" s="22">
        <v>-19200</v>
      </c>
      <c r="F224" s="23">
        <v>-308.82</v>
      </c>
      <c r="G224" s="24">
        <v>-1.2999999999999999E-3</v>
      </c>
    </row>
    <row r="225" spans="1:7" ht="12.95" customHeight="1">
      <c r="A225" s="20" t="s">
        <v>1545</v>
      </c>
      <c r="B225" s="21" t="s">
        <v>1546</v>
      </c>
      <c r="C225" s="16" t="s">
        <v>2</v>
      </c>
      <c r="D225" s="18" t="s">
        <v>1428</v>
      </c>
      <c r="E225" s="22">
        <v>-306000</v>
      </c>
      <c r="F225" s="23">
        <v>-319.16000000000003</v>
      </c>
      <c r="G225" s="24">
        <v>-1.4E-3</v>
      </c>
    </row>
    <row r="226" spans="1:7" ht="12.95" customHeight="1">
      <c r="A226" s="20" t="s">
        <v>1547</v>
      </c>
      <c r="B226" s="21" t="s">
        <v>1548</v>
      </c>
      <c r="C226" s="16" t="s">
        <v>2</v>
      </c>
      <c r="D226" s="18" t="s">
        <v>1428</v>
      </c>
      <c r="E226" s="22">
        <v>-46800</v>
      </c>
      <c r="F226" s="23">
        <v>-331.32</v>
      </c>
      <c r="G226" s="24">
        <v>-1.4E-3</v>
      </c>
    </row>
    <row r="227" spans="1:7" ht="12.95" customHeight="1">
      <c r="A227" s="20" t="s">
        <v>1549</v>
      </c>
      <c r="B227" s="21" t="s">
        <v>1550</v>
      </c>
      <c r="C227" s="16" t="s">
        <v>2</v>
      </c>
      <c r="D227" s="18" t="s">
        <v>1428</v>
      </c>
      <c r="E227" s="22">
        <v>-1269000</v>
      </c>
      <c r="F227" s="23">
        <v>-338.82</v>
      </c>
      <c r="G227" s="24">
        <v>-1.4E-3</v>
      </c>
    </row>
    <row r="228" spans="1:7" ht="12.95" customHeight="1">
      <c r="A228" s="20" t="s">
        <v>1551</v>
      </c>
      <c r="B228" s="21" t="s">
        <v>1552</v>
      </c>
      <c r="C228" s="16" t="s">
        <v>2</v>
      </c>
      <c r="D228" s="18" t="s">
        <v>1428</v>
      </c>
      <c r="E228" s="22">
        <v>-30400</v>
      </c>
      <c r="F228" s="23">
        <v>-348.66</v>
      </c>
      <c r="G228" s="24">
        <v>-1.5E-3</v>
      </c>
    </row>
    <row r="229" spans="1:7" ht="12.95" customHeight="1">
      <c r="A229" s="20" t="s">
        <v>1553</v>
      </c>
      <c r="B229" s="21" t="s">
        <v>1554</v>
      </c>
      <c r="C229" s="16" t="s">
        <v>2</v>
      </c>
      <c r="D229" s="18" t="s">
        <v>1428</v>
      </c>
      <c r="E229" s="22">
        <v>-408000</v>
      </c>
      <c r="F229" s="23">
        <v>-348.84</v>
      </c>
      <c r="G229" s="24">
        <v>-1.5E-3</v>
      </c>
    </row>
    <row r="230" spans="1:7" ht="12.95" customHeight="1">
      <c r="A230" s="20" t="s">
        <v>1555</v>
      </c>
      <c r="B230" s="21" t="s">
        <v>1556</v>
      </c>
      <c r="C230" s="16" t="s">
        <v>2</v>
      </c>
      <c r="D230" s="18" t="s">
        <v>1428</v>
      </c>
      <c r="E230" s="22">
        <v>-2312000</v>
      </c>
      <c r="F230" s="23">
        <v>-353.74</v>
      </c>
      <c r="G230" s="24">
        <v>-1.5E-3</v>
      </c>
    </row>
    <row r="231" spans="1:7" ht="12.95" customHeight="1">
      <c r="A231" s="20" t="s">
        <v>1557</v>
      </c>
      <c r="B231" s="21" t="s">
        <v>1558</v>
      </c>
      <c r="C231" s="16" t="s">
        <v>2</v>
      </c>
      <c r="D231" s="18" t="s">
        <v>1428</v>
      </c>
      <c r="E231" s="22">
        <v>-280000</v>
      </c>
      <c r="F231" s="23">
        <v>-369.88</v>
      </c>
      <c r="G231" s="24">
        <v>-1.6000000000000001E-3</v>
      </c>
    </row>
    <row r="232" spans="1:7" ht="12.95" customHeight="1">
      <c r="A232" s="20" t="s">
        <v>1559</v>
      </c>
      <c r="B232" s="21" t="s">
        <v>1560</v>
      </c>
      <c r="C232" s="16" t="s">
        <v>2</v>
      </c>
      <c r="D232" s="18" t="s">
        <v>1428</v>
      </c>
      <c r="E232" s="22">
        <v>-164000</v>
      </c>
      <c r="F232" s="23">
        <v>-428.61</v>
      </c>
      <c r="G232" s="24">
        <v>-1.8E-3</v>
      </c>
    </row>
    <row r="233" spans="1:7" ht="12.95" customHeight="1">
      <c r="A233" s="20" t="s">
        <v>1561</v>
      </c>
      <c r="B233" s="21" t="s">
        <v>1562</v>
      </c>
      <c r="C233" s="16" t="s">
        <v>2</v>
      </c>
      <c r="D233" s="18" t="s">
        <v>1428</v>
      </c>
      <c r="E233" s="22">
        <v>-605500</v>
      </c>
      <c r="F233" s="23">
        <v>-435.35</v>
      </c>
      <c r="G233" s="24">
        <v>-1.9E-3</v>
      </c>
    </row>
    <row r="234" spans="1:7" ht="12.95" customHeight="1">
      <c r="A234" s="20" t="s">
        <v>1563</v>
      </c>
      <c r="B234" s="21" t="s">
        <v>1564</v>
      </c>
      <c r="C234" s="16" t="s">
        <v>2</v>
      </c>
      <c r="D234" s="18" t="s">
        <v>1428</v>
      </c>
      <c r="E234" s="22">
        <v>-93500</v>
      </c>
      <c r="F234" s="23">
        <v>-446.56</v>
      </c>
      <c r="G234" s="24">
        <v>-1.9E-3</v>
      </c>
    </row>
    <row r="235" spans="1:7" ht="12.95" customHeight="1">
      <c r="A235" s="20" t="s">
        <v>1565</v>
      </c>
      <c r="B235" s="21" t="s">
        <v>1566</v>
      </c>
      <c r="C235" s="16" t="s">
        <v>2</v>
      </c>
      <c r="D235" s="18" t="s">
        <v>1428</v>
      </c>
      <c r="E235" s="22">
        <v>-539000</v>
      </c>
      <c r="F235" s="23">
        <v>-459.77</v>
      </c>
      <c r="G235" s="24">
        <v>-2E-3</v>
      </c>
    </row>
    <row r="236" spans="1:7" ht="12.95" customHeight="1">
      <c r="A236" s="20" t="s">
        <v>1567</v>
      </c>
      <c r="B236" s="21" t="s">
        <v>1568</v>
      </c>
      <c r="C236" s="16" t="s">
        <v>2</v>
      </c>
      <c r="D236" s="18" t="s">
        <v>1428</v>
      </c>
      <c r="E236" s="22">
        <v>-841500</v>
      </c>
      <c r="F236" s="23">
        <v>-474.61</v>
      </c>
      <c r="G236" s="24">
        <v>-2E-3</v>
      </c>
    </row>
    <row r="237" spans="1:7" ht="12.95" customHeight="1">
      <c r="A237" s="20" t="s">
        <v>1569</v>
      </c>
      <c r="B237" s="21" t="s">
        <v>1570</v>
      </c>
      <c r="C237" s="16" t="s">
        <v>2</v>
      </c>
      <c r="D237" s="18" t="s">
        <v>1428</v>
      </c>
      <c r="E237" s="22">
        <v>-402000</v>
      </c>
      <c r="F237" s="23">
        <v>-475.97</v>
      </c>
      <c r="G237" s="24">
        <v>-2E-3</v>
      </c>
    </row>
    <row r="238" spans="1:7" ht="12.95" customHeight="1">
      <c r="A238" s="20" t="s">
        <v>1571</v>
      </c>
      <c r="B238" s="21" t="s">
        <v>1572</v>
      </c>
      <c r="C238" s="16" t="s">
        <v>2</v>
      </c>
      <c r="D238" s="18" t="s">
        <v>1428</v>
      </c>
      <c r="E238" s="22">
        <v>-136017</v>
      </c>
      <c r="F238" s="23">
        <v>-476.6</v>
      </c>
      <c r="G238" s="24">
        <v>-2E-3</v>
      </c>
    </row>
    <row r="239" spans="1:7" ht="12.95" customHeight="1">
      <c r="A239" s="20" t="s">
        <v>1573</v>
      </c>
      <c r="B239" s="21" t="s">
        <v>1574</v>
      </c>
      <c r="C239" s="16" t="s">
        <v>2</v>
      </c>
      <c r="D239" s="18" t="s">
        <v>1428</v>
      </c>
      <c r="E239" s="22">
        <v>-17250</v>
      </c>
      <c r="F239" s="23">
        <v>-477.89</v>
      </c>
      <c r="G239" s="24">
        <v>-2E-3</v>
      </c>
    </row>
    <row r="240" spans="1:7" ht="12.95" customHeight="1">
      <c r="A240" s="20" t="s">
        <v>1575</v>
      </c>
      <c r="B240" s="21" t="s">
        <v>1576</v>
      </c>
      <c r="C240" s="16" t="s">
        <v>2</v>
      </c>
      <c r="D240" s="18" t="s">
        <v>1428</v>
      </c>
      <c r="E240" s="22">
        <v>-577500</v>
      </c>
      <c r="F240" s="23">
        <v>-481.35</v>
      </c>
      <c r="G240" s="24">
        <v>-2.0999999999999999E-3</v>
      </c>
    </row>
    <row r="241" spans="1:7" ht="12.95" customHeight="1">
      <c r="A241" s="20" t="s">
        <v>1577</v>
      </c>
      <c r="B241" s="21" t="s">
        <v>1578</v>
      </c>
      <c r="C241" s="16" t="s">
        <v>2</v>
      </c>
      <c r="D241" s="18" t="s">
        <v>1428</v>
      </c>
      <c r="E241" s="22">
        <v>-658000</v>
      </c>
      <c r="F241" s="23">
        <v>-483.63</v>
      </c>
      <c r="G241" s="24">
        <v>-2.0999999999999999E-3</v>
      </c>
    </row>
    <row r="242" spans="1:7" ht="12.95" customHeight="1">
      <c r="A242" s="20" t="s">
        <v>1579</v>
      </c>
      <c r="B242" s="21" t="s">
        <v>1580</v>
      </c>
      <c r="C242" s="16" t="s">
        <v>2</v>
      </c>
      <c r="D242" s="18" t="s">
        <v>1428</v>
      </c>
      <c r="E242" s="22">
        <v>-1180000</v>
      </c>
      <c r="F242" s="23">
        <v>-485.57</v>
      </c>
      <c r="G242" s="24">
        <v>-2.0999999999999999E-3</v>
      </c>
    </row>
    <row r="243" spans="1:7" ht="12.95" customHeight="1">
      <c r="A243" s="20" t="s">
        <v>1581</v>
      </c>
      <c r="B243" s="21" t="s">
        <v>1582</v>
      </c>
      <c r="C243" s="16" t="s">
        <v>2</v>
      </c>
      <c r="D243" s="18" t="s">
        <v>1428</v>
      </c>
      <c r="E243" s="22">
        <v>-392000</v>
      </c>
      <c r="F243" s="23">
        <v>-512.74</v>
      </c>
      <c r="G243" s="24">
        <v>-2.2000000000000001E-3</v>
      </c>
    </row>
    <row r="244" spans="1:7" ht="12.95" customHeight="1">
      <c r="A244" s="20" t="s">
        <v>1583</v>
      </c>
      <c r="B244" s="21" t="s">
        <v>1584</v>
      </c>
      <c r="C244" s="16" t="s">
        <v>2</v>
      </c>
      <c r="D244" s="18" t="s">
        <v>1428</v>
      </c>
      <c r="E244" s="22">
        <v>-172800</v>
      </c>
      <c r="F244" s="23">
        <v>-514.77</v>
      </c>
      <c r="G244" s="24">
        <v>-2.2000000000000001E-3</v>
      </c>
    </row>
    <row r="245" spans="1:7" ht="12.95" customHeight="1">
      <c r="A245" s="20" t="s">
        <v>1585</v>
      </c>
      <c r="B245" s="21" t="s">
        <v>1586</v>
      </c>
      <c r="C245" s="16" t="s">
        <v>2</v>
      </c>
      <c r="D245" s="18" t="s">
        <v>1428</v>
      </c>
      <c r="E245" s="22">
        <v>-55500</v>
      </c>
      <c r="F245" s="23">
        <v>-531.04999999999995</v>
      </c>
      <c r="G245" s="24">
        <v>-2.3E-3</v>
      </c>
    </row>
    <row r="246" spans="1:7" ht="12.95" customHeight="1">
      <c r="A246" s="20" t="s">
        <v>1587</v>
      </c>
      <c r="B246" s="21" t="s">
        <v>1588</v>
      </c>
      <c r="C246" s="16" t="s">
        <v>2</v>
      </c>
      <c r="D246" s="18" t="s">
        <v>1428</v>
      </c>
      <c r="E246" s="22">
        <v>-41200</v>
      </c>
      <c r="F246" s="23">
        <v>-549.09</v>
      </c>
      <c r="G246" s="24">
        <v>-2.3E-3</v>
      </c>
    </row>
    <row r="247" spans="1:7" ht="12.95" customHeight="1">
      <c r="A247" s="20" t="s">
        <v>1589</v>
      </c>
      <c r="B247" s="21" t="s">
        <v>1590</v>
      </c>
      <c r="C247" s="16" t="s">
        <v>2</v>
      </c>
      <c r="D247" s="18" t="s">
        <v>1428</v>
      </c>
      <c r="E247" s="22">
        <v>-55200</v>
      </c>
      <c r="F247" s="23">
        <v>-559.98</v>
      </c>
      <c r="G247" s="24">
        <v>-2.3999999999999998E-3</v>
      </c>
    </row>
    <row r="248" spans="1:7" ht="12.95" customHeight="1">
      <c r="A248" s="20" t="s">
        <v>1591</v>
      </c>
      <c r="B248" s="21" t="s">
        <v>1592</v>
      </c>
      <c r="C248" s="16" t="s">
        <v>2</v>
      </c>
      <c r="D248" s="18" t="s">
        <v>1428</v>
      </c>
      <c r="E248" s="22">
        <v>-210000</v>
      </c>
      <c r="F248" s="23">
        <v>-597.24</v>
      </c>
      <c r="G248" s="24">
        <v>-2.5000000000000001E-3</v>
      </c>
    </row>
    <row r="249" spans="1:7" ht="12.95" customHeight="1">
      <c r="A249" s="20" t="s">
        <v>1593</v>
      </c>
      <c r="B249" s="21" t="s">
        <v>1594</v>
      </c>
      <c r="C249" s="16" t="s">
        <v>2</v>
      </c>
      <c r="D249" s="18" t="s">
        <v>1428</v>
      </c>
      <c r="E249" s="22">
        <v>-920000</v>
      </c>
      <c r="F249" s="23">
        <v>-607.20000000000005</v>
      </c>
      <c r="G249" s="24">
        <v>-2.5999999999999999E-3</v>
      </c>
    </row>
    <row r="250" spans="1:7" ht="12.95" customHeight="1">
      <c r="A250" s="20" t="s">
        <v>1595</v>
      </c>
      <c r="B250" s="21" t="s">
        <v>1596</v>
      </c>
      <c r="C250" s="16" t="s">
        <v>2</v>
      </c>
      <c r="D250" s="18" t="s">
        <v>1428</v>
      </c>
      <c r="E250" s="22">
        <v>-3640000</v>
      </c>
      <c r="F250" s="23">
        <v>-682.5</v>
      </c>
      <c r="G250" s="24">
        <v>-2.8999999999999998E-3</v>
      </c>
    </row>
    <row r="251" spans="1:7" ht="12.95" customHeight="1">
      <c r="A251" s="20" t="s">
        <v>1597</v>
      </c>
      <c r="B251" s="21" t="s">
        <v>1598</v>
      </c>
      <c r="C251" s="16" t="s">
        <v>2</v>
      </c>
      <c r="D251" s="18" t="s">
        <v>1428</v>
      </c>
      <c r="E251" s="22">
        <v>-186000</v>
      </c>
      <c r="F251" s="23">
        <v>-729.12</v>
      </c>
      <c r="G251" s="24">
        <v>-3.0999999999999999E-3</v>
      </c>
    </row>
    <row r="252" spans="1:7" ht="12.95" customHeight="1">
      <c r="A252" s="20" t="s">
        <v>1599</v>
      </c>
      <c r="B252" s="21" t="s">
        <v>1600</v>
      </c>
      <c r="C252" s="16" t="s">
        <v>2</v>
      </c>
      <c r="D252" s="18" t="s">
        <v>1428</v>
      </c>
      <c r="E252" s="22">
        <v>-79800</v>
      </c>
      <c r="F252" s="23">
        <v>-729.37</v>
      </c>
      <c r="G252" s="24">
        <v>-3.0999999999999999E-3</v>
      </c>
    </row>
    <row r="253" spans="1:7" ht="12.95" customHeight="1">
      <c r="A253" s="20" t="s">
        <v>1601</v>
      </c>
      <c r="B253" s="21" t="s">
        <v>1602</v>
      </c>
      <c r="C253" s="16" t="s">
        <v>2</v>
      </c>
      <c r="D253" s="18" t="s">
        <v>1428</v>
      </c>
      <c r="E253" s="22">
        <v>-89400</v>
      </c>
      <c r="F253" s="23">
        <v>-733.75</v>
      </c>
      <c r="G253" s="24">
        <v>-3.0999999999999999E-3</v>
      </c>
    </row>
    <row r="254" spans="1:7" ht="12.95" customHeight="1">
      <c r="A254" s="20" t="s">
        <v>1603</v>
      </c>
      <c r="B254" s="21" t="s">
        <v>1604</v>
      </c>
      <c r="C254" s="16" t="s">
        <v>2</v>
      </c>
      <c r="D254" s="18" t="s">
        <v>1428</v>
      </c>
      <c r="E254" s="22">
        <v>-66400</v>
      </c>
      <c r="F254" s="23">
        <v>-756.63</v>
      </c>
      <c r="G254" s="24">
        <v>-3.2000000000000002E-3</v>
      </c>
    </row>
    <row r="255" spans="1:7" ht="12.95" customHeight="1">
      <c r="A255" s="20" t="s">
        <v>1605</v>
      </c>
      <c r="B255" s="21" t="s">
        <v>1606</v>
      </c>
      <c r="C255" s="16" t="s">
        <v>2</v>
      </c>
      <c r="D255" s="18" t="s">
        <v>1428</v>
      </c>
      <c r="E255" s="22">
        <v>-2080000</v>
      </c>
      <c r="F255" s="23">
        <v>-761.28</v>
      </c>
      <c r="G255" s="24">
        <v>-3.2000000000000002E-3</v>
      </c>
    </row>
    <row r="256" spans="1:7" ht="12.95" customHeight="1">
      <c r="A256" s="20" t="s">
        <v>1607</v>
      </c>
      <c r="B256" s="21" t="s">
        <v>1608</v>
      </c>
      <c r="C256" s="16" t="s">
        <v>2</v>
      </c>
      <c r="D256" s="18" t="s">
        <v>1428</v>
      </c>
      <c r="E256" s="22">
        <v>-340000</v>
      </c>
      <c r="F256" s="23">
        <v>-789.48</v>
      </c>
      <c r="G256" s="24">
        <v>-3.3999999999999998E-3</v>
      </c>
    </row>
    <row r="257" spans="1:7" ht="12.95" customHeight="1">
      <c r="A257" s="20" t="s">
        <v>1609</v>
      </c>
      <c r="B257" s="21" t="s">
        <v>1610</v>
      </c>
      <c r="C257" s="16" t="s">
        <v>2</v>
      </c>
      <c r="D257" s="18" t="s">
        <v>1428</v>
      </c>
      <c r="E257" s="22">
        <v>-688500</v>
      </c>
      <c r="F257" s="23">
        <v>-806.58</v>
      </c>
      <c r="G257" s="24">
        <v>-3.3999999999999998E-3</v>
      </c>
    </row>
    <row r="258" spans="1:7" ht="12.95" customHeight="1">
      <c r="A258" s="20" t="s">
        <v>1611</v>
      </c>
      <c r="B258" s="21" t="s">
        <v>1612</v>
      </c>
      <c r="C258" s="16" t="s">
        <v>2</v>
      </c>
      <c r="D258" s="18" t="s">
        <v>1428</v>
      </c>
      <c r="E258" s="22">
        <v>-1030000</v>
      </c>
      <c r="F258" s="23">
        <v>-812.67</v>
      </c>
      <c r="G258" s="24">
        <v>-3.5000000000000001E-3</v>
      </c>
    </row>
    <row r="259" spans="1:7" ht="12.95" customHeight="1">
      <c r="A259" s="20" t="s">
        <v>1613</v>
      </c>
      <c r="B259" s="21" t="s">
        <v>1614</v>
      </c>
      <c r="C259" s="16" t="s">
        <v>2</v>
      </c>
      <c r="D259" s="18" t="s">
        <v>1428</v>
      </c>
      <c r="E259" s="22">
        <v>-760000</v>
      </c>
      <c r="F259" s="23">
        <v>-926.44</v>
      </c>
      <c r="G259" s="24">
        <v>-4.0000000000000001E-3</v>
      </c>
    </row>
    <row r="260" spans="1:7" ht="12.95" customHeight="1">
      <c r="A260" s="20" t="s">
        <v>1615</v>
      </c>
      <c r="B260" s="21" t="s">
        <v>1616</v>
      </c>
      <c r="C260" s="16" t="s">
        <v>2</v>
      </c>
      <c r="D260" s="18" t="s">
        <v>1428</v>
      </c>
      <c r="E260" s="22">
        <v>-294000</v>
      </c>
      <c r="F260" s="23">
        <v>-981.67</v>
      </c>
      <c r="G260" s="24">
        <v>-4.1999999999999997E-3</v>
      </c>
    </row>
    <row r="261" spans="1:7" ht="12.95" customHeight="1">
      <c r="A261" s="20" t="s">
        <v>1617</v>
      </c>
      <c r="B261" s="21" t="s">
        <v>1618</v>
      </c>
      <c r="C261" s="16" t="s">
        <v>2</v>
      </c>
      <c r="D261" s="18" t="s">
        <v>1428</v>
      </c>
      <c r="E261" s="22">
        <v>-73850</v>
      </c>
      <c r="F261" s="23">
        <v>-1011.34</v>
      </c>
      <c r="G261" s="24">
        <v>-4.3E-3</v>
      </c>
    </row>
    <row r="262" spans="1:7" ht="12.95" customHeight="1">
      <c r="A262" s="20" t="s">
        <v>1619</v>
      </c>
      <c r="B262" s="21" t="s">
        <v>1620</v>
      </c>
      <c r="C262" s="16" t="s">
        <v>2</v>
      </c>
      <c r="D262" s="18" t="s">
        <v>1428</v>
      </c>
      <c r="E262" s="22">
        <v>-189000</v>
      </c>
      <c r="F262" s="23">
        <v>-1035.06</v>
      </c>
      <c r="G262" s="24">
        <v>-4.4000000000000003E-3</v>
      </c>
    </row>
    <row r="263" spans="1:7" ht="12.95" customHeight="1">
      <c r="A263" s="20" t="s">
        <v>1621</v>
      </c>
      <c r="B263" s="21" t="s">
        <v>1622</v>
      </c>
      <c r="C263" s="16" t="s">
        <v>2</v>
      </c>
      <c r="D263" s="18" t="s">
        <v>1428</v>
      </c>
      <c r="E263" s="22">
        <v>-2860000</v>
      </c>
      <c r="F263" s="23">
        <v>-1042.47</v>
      </c>
      <c r="G263" s="24">
        <v>-4.4000000000000003E-3</v>
      </c>
    </row>
    <row r="264" spans="1:7" ht="12.95" customHeight="1">
      <c r="A264" s="20" t="s">
        <v>1623</v>
      </c>
      <c r="B264" s="21" t="s">
        <v>1624</v>
      </c>
      <c r="C264" s="16" t="s">
        <v>2</v>
      </c>
      <c r="D264" s="18" t="s">
        <v>1428</v>
      </c>
      <c r="E264" s="22">
        <v>-412800</v>
      </c>
      <c r="F264" s="23">
        <v>-1067.0899999999999</v>
      </c>
      <c r="G264" s="24">
        <v>-4.5999999999999999E-3</v>
      </c>
    </row>
    <row r="265" spans="1:7" ht="12.95" customHeight="1">
      <c r="A265" s="20" t="s">
        <v>1625</v>
      </c>
      <c r="B265" s="21" t="s">
        <v>1626</v>
      </c>
      <c r="C265" s="16" t="s">
        <v>2</v>
      </c>
      <c r="D265" s="18" t="s">
        <v>1428</v>
      </c>
      <c r="E265" s="22">
        <v>-728000</v>
      </c>
      <c r="F265" s="23">
        <v>-1084.72</v>
      </c>
      <c r="G265" s="24">
        <v>-4.5999999999999999E-3</v>
      </c>
    </row>
    <row r="266" spans="1:7" ht="12.95" customHeight="1">
      <c r="A266" s="20" t="s">
        <v>1627</v>
      </c>
      <c r="B266" s="21" t="s">
        <v>1628</v>
      </c>
      <c r="C266" s="16" t="s">
        <v>2</v>
      </c>
      <c r="D266" s="18" t="s">
        <v>1428</v>
      </c>
      <c r="E266" s="22">
        <v>-74400</v>
      </c>
      <c r="F266" s="23">
        <v>-1089.74</v>
      </c>
      <c r="G266" s="24">
        <v>-4.5999999999999999E-3</v>
      </c>
    </row>
    <row r="267" spans="1:7" ht="12.95" customHeight="1">
      <c r="A267" s="20" t="s">
        <v>1629</v>
      </c>
      <c r="B267" s="21" t="s">
        <v>1630</v>
      </c>
      <c r="C267" s="16" t="s">
        <v>2</v>
      </c>
      <c r="D267" s="18" t="s">
        <v>1428</v>
      </c>
      <c r="E267" s="22">
        <v>-652000</v>
      </c>
      <c r="F267" s="23">
        <v>-1090.1400000000001</v>
      </c>
      <c r="G267" s="24">
        <v>-4.7000000000000002E-3</v>
      </c>
    </row>
    <row r="268" spans="1:7" ht="12.95" customHeight="1">
      <c r="A268" s="20" t="s">
        <v>1631</v>
      </c>
      <c r="B268" s="21" t="s">
        <v>1632</v>
      </c>
      <c r="C268" s="16" t="s">
        <v>2</v>
      </c>
      <c r="D268" s="18" t="s">
        <v>1428</v>
      </c>
      <c r="E268" s="22">
        <v>-140800</v>
      </c>
      <c r="F268" s="23">
        <v>-1101.83</v>
      </c>
      <c r="G268" s="24">
        <v>-4.7000000000000002E-3</v>
      </c>
    </row>
    <row r="269" spans="1:7" ht="12.95" customHeight="1">
      <c r="A269" s="20" t="s">
        <v>1633</v>
      </c>
      <c r="B269" s="21" t="s">
        <v>1634</v>
      </c>
      <c r="C269" s="16" t="s">
        <v>2</v>
      </c>
      <c r="D269" s="18" t="s">
        <v>1428</v>
      </c>
      <c r="E269" s="22">
        <v>-57250</v>
      </c>
      <c r="F269" s="23">
        <v>-1115.77</v>
      </c>
      <c r="G269" s="24">
        <v>-4.7999999999999996E-3</v>
      </c>
    </row>
    <row r="270" spans="1:7" ht="12.95" customHeight="1">
      <c r="A270" s="20" t="s">
        <v>1635</v>
      </c>
      <c r="B270" s="21" t="s">
        <v>1636</v>
      </c>
      <c r="C270" s="16" t="s">
        <v>2</v>
      </c>
      <c r="D270" s="18" t="s">
        <v>1428</v>
      </c>
      <c r="E270" s="22">
        <v>-328100</v>
      </c>
      <c r="F270" s="23">
        <v>-1233.1600000000001</v>
      </c>
      <c r="G270" s="24">
        <v>-5.3E-3</v>
      </c>
    </row>
    <row r="271" spans="1:7" ht="12.95" customHeight="1">
      <c r="A271" s="20" t="s">
        <v>1637</v>
      </c>
      <c r="B271" s="21" t="s">
        <v>1638</v>
      </c>
      <c r="C271" s="16" t="s">
        <v>2</v>
      </c>
      <c r="D271" s="18" t="s">
        <v>1428</v>
      </c>
      <c r="E271" s="22">
        <v>-68000</v>
      </c>
      <c r="F271" s="23">
        <v>-1249.6400000000001</v>
      </c>
      <c r="G271" s="24">
        <v>-5.3E-3</v>
      </c>
    </row>
    <row r="272" spans="1:7" ht="12.95" customHeight="1">
      <c r="A272" s="20" t="s">
        <v>1639</v>
      </c>
      <c r="B272" s="21" t="s">
        <v>1640</v>
      </c>
      <c r="C272" s="16" t="s">
        <v>2</v>
      </c>
      <c r="D272" s="18" t="s">
        <v>1428</v>
      </c>
      <c r="E272" s="22">
        <v>-1776000</v>
      </c>
      <c r="F272" s="23">
        <v>-1255.6300000000001</v>
      </c>
      <c r="G272" s="24">
        <v>-5.4000000000000003E-3</v>
      </c>
    </row>
    <row r="273" spans="1:7" ht="12.95" customHeight="1">
      <c r="A273" s="20" t="s">
        <v>1641</v>
      </c>
      <c r="B273" s="21" t="s">
        <v>1642</v>
      </c>
      <c r="C273" s="16" t="s">
        <v>2</v>
      </c>
      <c r="D273" s="18" t="s">
        <v>1428</v>
      </c>
      <c r="E273" s="22">
        <v>-1645000</v>
      </c>
      <c r="F273" s="23">
        <v>-1275.7</v>
      </c>
      <c r="G273" s="24">
        <v>-5.4000000000000003E-3</v>
      </c>
    </row>
    <row r="274" spans="1:7" ht="12.95" customHeight="1">
      <c r="A274" s="20" t="s">
        <v>1643</v>
      </c>
      <c r="B274" s="21" t="s">
        <v>1644</v>
      </c>
      <c r="C274" s="16" t="s">
        <v>2</v>
      </c>
      <c r="D274" s="18" t="s">
        <v>1428</v>
      </c>
      <c r="E274" s="22">
        <v>-506000</v>
      </c>
      <c r="F274" s="23">
        <v>-1338.88</v>
      </c>
      <c r="G274" s="24">
        <v>-5.7000000000000002E-3</v>
      </c>
    </row>
    <row r="275" spans="1:7" ht="12.95" customHeight="1">
      <c r="A275" s="20" t="s">
        <v>1645</v>
      </c>
      <c r="B275" s="21" t="s">
        <v>1646</v>
      </c>
      <c r="C275" s="16" t="s">
        <v>2</v>
      </c>
      <c r="D275" s="18" t="s">
        <v>1428</v>
      </c>
      <c r="E275" s="22">
        <v>-64500</v>
      </c>
      <c r="F275" s="23">
        <v>-1368.05</v>
      </c>
      <c r="G275" s="24">
        <v>-5.7999999999999996E-3</v>
      </c>
    </row>
    <row r="276" spans="1:7" ht="12.95" customHeight="1">
      <c r="A276" s="20" t="s">
        <v>1647</v>
      </c>
      <c r="B276" s="21" t="s">
        <v>1648</v>
      </c>
      <c r="C276" s="16" t="s">
        <v>2</v>
      </c>
      <c r="D276" s="18" t="s">
        <v>1428</v>
      </c>
      <c r="E276" s="22">
        <v>-43250</v>
      </c>
      <c r="F276" s="23">
        <v>-1455.25</v>
      </c>
      <c r="G276" s="24">
        <v>-6.1999999999999998E-3</v>
      </c>
    </row>
    <row r="277" spans="1:7" ht="12.95" customHeight="1">
      <c r="A277" s="20" t="s">
        <v>1649</v>
      </c>
      <c r="B277" s="21" t="s">
        <v>1650</v>
      </c>
      <c r="C277" s="16" t="s">
        <v>2</v>
      </c>
      <c r="D277" s="18" t="s">
        <v>1428</v>
      </c>
      <c r="E277" s="22">
        <v>-3078000</v>
      </c>
      <c r="F277" s="23">
        <v>-1522.07</v>
      </c>
      <c r="G277" s="24">
        <v>-6.4999999999999997E-3</v>
      </c>
    </row>
    <row r="278" spans="1:7" ht="12.95" customHeight="1">
      <c r="A278" s="20" t="s">
        <v>1651</v>
      </c>
      <c r="B278" s="21" t="s">
        <v>1652</v>
      </c>
      <c r="C278" s="16" t="s">
        <v>2</v>
      </c>
      <c r="D278" s="18" t="s">
        <v>1428</v>
      </c>
      <c r="E278" s="22">
        <v>-1132000</v>
      </c>
      <c r="F278" s="23">
        <v>-1556.5</v>
      </c>
      <c r="G278" s="24">
        <v>-6.6E-3</v>
      </c>
    </row>
    <row r="279" spans="1:7" ht="12.95" customHeight="1">
      <c r="A279" s="20" t="s">
        <v>1653</v>
      </c>
      <c r="B279" s="21" t="s">
        <v>1654</v>
      </c>
      <c r="C279" s="16" t="s">
        <v>2</v>
      </c>
      <c r="D279" s="18" t="s">
        <v>1428</v>
      </c>
      <c r="E279" s="22">
        <v>-8260000</v>
      </c>
      <c r="F279" s="23">
        <v>-1680.91</v>
      </c>
      <c r="G279" s="24">
        <v>-7.1999999999999998E-3</v>
      </c>
    </row>
    <row r="280" spans="1:7" ht="12.95" customHeight="1">
      <c r="A280" s="20" t="s">
        <v>1655</v>
      </c>
      <c r="B280" s="21" t="s">
        <v>1656</v>
      </c>
      <c r="C280" s="16" t="s">
        <v>2</v>
      </c>
      <c r="D280" s="18" t="s">
        <v>1428</v>
      </c>
      <c r="E280" s="22">
        <v>-543375</v>
      </c>
      <c r="F280" s="23">
        <v>-1691.53</v>
      </c>
      <c r="G280" s="24">
        <v>-7.1999999999999998E-3</v>
      </c>
    </row>
    <row r="281" spans="1:7" ht="12.95" customHeight="1">
      <c r="A281" s="20" t="s">
        <v>1657</v>
      </c>
      <c r="B281" s="21" t="s">
        <v>1658</v>
      </c>
      <c r="C281" s="16" t="s">
        <v>2</v>
      </c>
      <c r="D281" s="18" t="s">
        <v>1428</v>
      </c>
      <c r="E281" s="22">
        <v>-1416000</v>
      </c>
      <c r="F281" s="23">
        <v>-1714.07</v>
      </c>
      <c r="G281" s="24">
        <v>-7.3000000000000001E-3</v>
      </c>
    </row>
    <row r="282" spans="1:7" ht="12.95" customHeight="1">
      <c r="A282" s="20" t="s">
        <v>1659</v>
      </c>
      <c r="B282" s="21" t="s">
        <v>1660</v>
      </c>
      <c r="C282" s="16" t="s">
        <v>2</v>
      </c>
      <c r="D282" s="18" t="s">
        <v>1428</v>
      </c>
      <c r="E282" s="22">
        <v>-191000</v>
      </c>
      <c r="F282" s="23">
        <v>-1764.84</v>
      </c>
      <c r="G282" s="24">
        <v>-7.4999999999999997E-3</v>
      </c>
    </row>
    <row r="283" spans="1:7" ht="12.95" customHeight="1">
      <c r="A283" s="20" t="s">
        <v>1661</v>
      </c>
      <c r="B283" s="21" t="s">
        <v>1662</v>
      </c>
      <c r="C283" s="16" t="s">
        <v>2</v>
      </c>
      <c r="D283" s="18" t="s">
        <v>1428</v>
      </c>
      <c r="E283" s="22">
        <v>-206250</v>
      </c>
      <c r="F283" s="23">
        <v>-1869.45</v>
      </c>
      <c r="G283" s="24">
        <v>-8.0000000000000002E-3</v>
      </c>
    </row>
    <row r="284" spans="1:7" ht="12.95" customHeight="1">
      <c r="A284" s="20" t="s">
        <v>1663</v>
      </c>
      <c r="B284" s="21" t="s">
        <v>1664</v>
      </c>
      <c r="C284" s="16" t="s">
        <v>2</v>
      </c>
      <c r="D284" s="18" t="s">
        <v>1428</v>
      </c>
      <c r="E284" s="22">
        <v>-2072000</v>
      </c>
      <c r="F284" s="23">
        <v>-1885.52</v>
      </c>
      <c r="G284" s="24">
        <v>-8.0000000000000002E-3</v>
      </c>
    </row>
    <row r="285" spans="1:7" ht="12.95" customHeight="1">
      <c r="A285" s="20" t="s">
        <v>1665</v>
      </c>
      <c r="B285" s="21" t="s">
        <v>1666</v>
      </c>
      <c r="C285" s="16" t="s">
        <v>2</v>
      </c>
      <c r="D285" s="18" t="s">
        <v>1428</v>
      </c>
      <c r="E285" s="22">
        <v>-1998000</v>
      </c>
      <c r="F285" s="23">
        <v>-1981.02</v>
      </c>
      <c r="G285" s="24">
        <v>-8.5000000000000006E-3</v>
      </c>
    </row>
    <row r="286" spans="1:7" ht="12.95" customHeight="1">
      <c r="A286" s="20" t="s">
        <v>1667</v>
      </c>
      <c r="B286" s="21" t="s">
        <v>1668</v>
      </c>
      <c r="C286" s="16" t="s">
        <v>2</v>
      </c>
      <c r="D286" s="18" t="s">
        <v>1428</v>
      </c>
      <c r="E286" s="22">
        <v>-470600</v>
      </c>
      <c r="F286" s="23">
        <v>-1986.87</v>
      </c>
      <c r="G286" s="24">
        <v>-8.5000000000000006E-3</v>
      </c>
    </row>
    <row r="287" spans="1:7" ht="12.95" customHeight="1">
      <c r="A287" s="20" t="s">
        <v>1669</v>
      </c>
      <c r="B287" s="21" t="s">
        <v>1670</v>
      </c>
      <c r="C287" s="16" t="s">
        <v>2</v>
      </c>
      <c r="D287" s="18" t="s">
        <v>1428</v>
      </c>
      <c r="E287" s="22">
        <v>-543000</v>
      </c>
      <c r="F287" s="23">
        <v>-2128.83</v>
      </c>
      <c r="G287" s="24">
        <v>-9.1000000000000004E-3</v>
      </c>
    </row>
    <row r="288" spans="1:7" ht="12.95" customHeight="1">
      <c r="A288" s="20" t="s">
        <v>1671</v>
      </c>
      <c r="B288" s="21" t="s">
        <v>1672</v>
      </c>
      <c r="C288" s="16" t="s">
        <v>2</v>
      </c>
      <c r="D288" s="18" t="s">
        <v>1428</v>
      </c>
      <c r="E288" s="22">
        <v>-2820000</v>
      </c>
      <c r="F288" s="23">
        <v>-2155.89</v>
      </c>
      <c r="G288" s="24">
        <v>-9.1999999999999998E-3</v>
      </c>
    </row>
    <row r="289" spans="1:7" ht="12.95" customHeight="1">
      <c r="A289" s="20" t="s">
        <v>1673</v>
      </c>
      <c r="B289" s="21" t="s">
        <v>1674</v>
      </c>
      <c r="C289" s="16" t="s">
        <v>2</v>
      </c>
      <c r="D289" s="18" t="s">
        <v>1428</v>
      </c>
      <c r="E289" s="22">
        <v>-327600</v>
      </c>
      <c r="F289" s="23">
        <v>-2194.92</v>
      </c>
      <c r="G289" s="24">
        <v>-9.4000000000000004E-3</v>
      </c>
    </row>
    <row r="290" spans="1:7" ht="12.95" customHeight="1">
      <c r="A290" s="20" t="s">
        <v>1675</v>
      </c>
      <c r="B290" s="21" t="s">
        <v>1676</v>
      </c>
      <c r="C290" s="16" t="s">
        <v>2</v>
      </c>
      <c r="D290" s="18" t="s">
        <v>1428</v>
      </c>
      <c r="E290" s="22">
        <v>-350400</v>
      </c>
      <c r="F290" s="23">
        <v>-2294.94</v>
      </c>
      <c r="G290" s="24">
        <v>-9.7999999999999997E-3</v>
      </c>
    </row>
    <row r="291" spans="1:7" ht="12.95" customHeight="1">
      <c r="A291" s="20" t="s">
        <v>1677</v>
      </c>
      <c r="B291" s="21" t="s">
        <v>1678</v>
      </c>
      <c r="C291" s="16" t="s">
        <v>2</v>
      </c>
      <c r="D291" s="18" t="s">
        <v>1428</v>
      </c>
      <c r="E291" s="22">
        <v>-632000</v>
      </c>
      <c r="F291" s="23">
        <v>-2299.2199999999998</v>
      </c>
      <c r="G291" s="24">
        <v>-9.7999999999999997E-3</v>
      </c>
    </row>
    <row r="292" spans="1:7" ht="12.95" customHeight="1">
      <c r="A292" s="20" t="s">
        <v>1679</v>
      </c>
      <c r="B292" s="21" t="s">
        <v>1680</v>
      </c>
      <c r="C292" s="16" t="s">
        <v>2</v>
      </c>
      <c r="D292" s="18" t="s">
        <v>1428</v>
      </c>
      <c r="E292" s="22">
        <v>-215500</v>
      </c>
      <c r="F292" s="23">
        <v>-2533.96</v>
      </c>
      <c r="G292" s="24">
        <v>-1.0800000000000001E-2</v>
      </c>
    </row>
    <row r="293" spans="1:7" ht="12.95" customHeight="1">
      <c r="A293" s="20" t="s">
        <v>1681</v>
      </c>
      <c r="B293" s="21" t="s">
        <v>1682</v>
      </c>
      <c r="C293" s="16" t="s">
        <v>2</v>
      </c>
      <c r="D293" s="18" t="s">
        <v>1428</v>
      </c>
      <c r="E293" s="22">
        <v>-249700</v>
      </c>
      <c r="F293" s="23">
        <v>-2560.42</v>
      </c>
      <c r="G293" s="24">
        <v>-1.09E-2</v>
      </c>
    </row>
    <row r="294" spans="1:7" ht="12.95" customHeight="1">
      <c r="A294" s="20" t="s">
        <v>1683</v>
      </c>
      <c r="B294" s="21" t="s">
        <v>1684</v>
      </c>
      <c r="C294" s="16" t="s">
        <v>2</v>
      </c>
      <c r="D294" s="18" t="s">
        <v>1428</v>
      </c>
      <c r="E294" s="22">
        <v>-446681</v>
      </c>
      <c r="F294" s="23">
        <v>-2587.62</v>
      </c>
      <c r="G294" s="24">
        <v>-1.0999999999999999E-2</v>
      </c>
    </row>
    <row r="295" spans="1:7" ht="12.95" customHeight="1">
      <c r="A295" s="20" t="s">
        <v>1685</v>
      </c>
      <c r="B295" s="21" t="s">
        <v>1686</v>
      </c>
      <c r="C295" s="16" t="s">
        <v>2</v>
      </c>
      <c r="D295" s="18" t="s">
        <v>1428</v>
      </c>
      <c r="E295" s="22">
        <v>-1603200</v>
      </c>
      <c r="F295" s="23">
        <v>-2642.88</v>
      </c>
      <c r="G295" s="24">
        <v>-1.1299999999999999E-2</v>
      </c>
    </row>
    <row r="296" spans="1:7" ht="12.95" customHeight="1">
      <c r="A296" s="20" t="s">
        <v>1687</v>
      </c>
      <c r="B296" s="21" t="s">
        <v>1688</v>
      </c>
      <c r="C296" s="16" t="s">
        <v>2</v>
      </c>
      <c r="D296" s="18" t="s">
        <v>1428</v>
      </c>
      <c r="E296" s="22">
        <v>-272000</v>
      </c>
      <c r="F296" s="23">
        <v>-2685.59</v>
      </c>
      <c r="G296" s="24">
        <v>-1.15E-2</v>
      </c>
    </row>
    <row r="297" spans="1:7" ht="12.95" customHeight="1">
      <c r="A297" s="20" t="s">
        <v>1689</v>
      </c>
      <c r="B297" s="21" t="s">
        <v>1690</v>
      </c>
      <c r="C297" s="16" t="s">
        <v>2</v>
      </c>
      <c r="D297" s="18" t="s">
        <v>1428</v>
      </c>
      <c r="E297" s="22">
        <v>-1063200</v>
      </c>
      <c r="F297" s="23">
        <v>-2802.6</v>
      </c>
      <c r="G297" s="24">
        <v>-1.2E-2</v>
      </c>
    </row>
    <row r="298" spans="1:7" ht="12.95" customHeight="1">
      <c r="A298" s="20" t="s">
        <v>1691</v>
      </c>
      <c r="B298" s="21" t="s">
        <v>1692</v>
      </c>
      <c r="C298" s="16" t="s">
        <v>2</v>
      </c>
      <c r="D298" s="18" t="s">
        <v>1428</v>
      </c>
      <c r="E298" s="22">
        <v>-12494157</v>
      </c>
      <c r="F298" s="23">
        <v>-3023.59</v>
      </c>
      <c r="G298" s="24">
        <v>-1.29E-2</v>
      </c>
    </row>
    <row r="299" spans="1:7" ht="12.95" customHeight="1">
      <c r="A299" s="20" t="s">
        <v>1693</v>
      </c>
      <c r="B299" s="21" t="s">
        <v>1694</v>
      </c>
      <c r="C299" s="16" t="s">
        <v>2</v>
      </c>
      <c r="D299" s="18" t="s">
        <v>1428</v>
      </c>
      <c r="E299" s="22">
        <v>-17055000</v>
      </c>
      <c r="F299" s="23">
        <v>-3104.01</v>
      </c>
      <c r="G299" s="24">
        <v>-1.32E-2</v>
      </c>
    </row>
    <row r="300" spans="1:7" ht="12.95" customHeight="1">
      <c r="A300" s="20" t="s">
        <v>1695</v>
      </c>
      <c r="B300" s="21" t="s">
        <v>1696</v>
      </c>
      <c r="C300" s="16" t="s">
        <v>2</v>
      </c>
      <c r="D300" s="18" t="s">
        <v>1428</v>
      </c>
      <c r="E300" s="22">
        <v>-347000</v>
      </c>
      <c r="F300" s="23">
        <v>-3200.9</v>
      </c>
      <c r="G300" s="24">
        <v>-1.37E-2</v>
      </c>
    </row>
    <row r="301" spans="1:7" ht="12.95" customHeight="1">
      <c r="A301" s="20" t="s">
        <v>1697</v>
      </c>
      <c r="B301" s="21" t="s">
        <v>1698</v>
      </c>
      <c r="C301" s="16" t="s">
        <v>2</v>
      </c>
      <c r="D301" s="18" t="s">
        <v>1428</v>
      </c>
      <c r="E301" s="22">
        <v>-307200</v>
      </c>
      <c r="F301" s="23">
        <v>-3239.58</v>
      </c>
      <c r="G301" s="24">
        <v>-1.38E-2</v>
      </c>
    </row>
    <row r="302" spans="1:7" ht="12.95" customHeight="1">
      <c r="A302" s="20" t="s">
        <v>1699</v>
      </c>
      <c r="B302" s="21" t="s">
        <v>1700</v>
      </c>
      <c r="C302" s="16" t="s">
        <v>2</v>
      </c>
      <c r="D302" s="18" t="s">
        <v>1428</v>
      </c>
      <c r="E302" s="22">
        <v>-2851200</v>
      </c>
      <c r="F302" s="23">
        <v>-3284.58</v>
      </c>
      <c r="G302" s="24">
        <v>-1.4E-2</v>
      </c>
    </row>
    <row r="303" spans="1:7" ht="12.95" customHeight="1">
      <c r="A303" s="20" t="s">
        <v>1701</v>
      </c>
      <c r="B303" s="21" t="s">
        <v>1702</v>
      </c>
      <c r="C303" s="16" t="s">
        <v>2</v>
      </c>
      <c r="D303" s="18" t="s">
        <v>1428</v>
      </c>
      <c r="E303" s="22">
        <v>-3984000</v>
      </c>
      <c r="F303" s="23">
        <v>-3350.54</v>
      </c>
      <c r="G303" s="24">
        <v>-1.43E-2</v>
      </c>
    </row>
    <row r="304" spans="1:7" ht="12.95" customHeight="1">
      <c r="A304" s="20" t="s">
        <v>1703</v>
      </c>
      <c r="B304" s="21" t="s">
        <v>2974</v>
      </c>
      <c r="C304" s="16" t="s">
        <v>2</v>
      </c>
      <c r="D304" s="18" t="s">
        <v>1428</v>
      </c>
      <c r="E304" s="22">
        <v>-2025000</v>
      </c>
      <c r="F304" s="23">
        <v>-3442.5</v>
      </c>
      <c r="G304" s="24">
        <v>-1.47E-2</v>
      </c>
    </row>
    <row r="305" spans="1:7" ht="12.95" customHeight="1">
      <c r="A305" s="20" t="s">
        <v>1704</v>
      </c>
      <c r="B305" s="21" t="s">
        <v>1705</v>
      </c>
      <c r="C305" s="16" t="s">
        <v>2</v>
      </c>
      <c r="D305" s="18" t="s">
        <v>1428</v>
      </c>
      <c r="E305" s="22">
        <v>-627200</v>
      </c>
      <c r="F305" s="23">
        <v>-3507.93</v>
      </c>
      <c r="G305" s="24">
        <v>-1.4999999999999999E-2</v>
      </c>
    </row>
    <row r="306" spans="1:7" ht="12.95" customHeight="1">
      <c r="A306" s="20" t="s">
        <v>1706</v>
      </c>
      <c r="B306" s="21" t="s">
        <v>1707</v>
      </c>
      <c r="C306" s="16" t="s">
        <v>2</v>
      </c>
      <c r="D306" s="18" t="s">
        <v>1428</v>
      </c>
      <c r="E306" s="22">
        <v>-1532250</v>
      </c>
      <c r="F306" s="23">
        <v>-3531.07</v>
      </c>
      <c r="G306" s="24">
        <v>-1.5100000000000001E-2</v>
      </c>
    </row>
    <row r="307" spans="1:7" ht="12.95" customHeight="1">
      <c r="A307" s="20" t="s">
        <v>1708</v>
      </c>
      <c r="B307" s="21" t="s">
        <v>1709</v>
      </c>
      <c r="C307" s="16" t="s">
        <v>2</v>
      </c>
      <c r="D307" s="18" t="s">
        <v>1428</v>
      </c>
      <c r="E307" s="22">
        <v>-908600</v>
      </c>
      <c r="F307" s="23">
        <v>-4394.4399999999996</v>
      </c>
      <c r="G307" s="24">
        <v>-1.8700000000000001E-2</v>
      </c>
    </row>
    <row r="308" spans="1:7" ht="12.95" customHeight="1">
      <c r="A308" s="20" t="s">
        <v>1710</v>
      </c>
      <c r="B308" s="21" t="s">
        <v>1711</v>
      </c>
      <c r="C308" s="16" t="s">
        <v>2</v>
      </c>
      <c r="D308" s="18" t="s">
        <v>1428</v>
      </c>
      <c r="E308" s="22">
        <v>-2207500</v>
      </c>
      <c r="F308" s="23">
        <v>-4653.41</v>
      </c>
      <c r="G308" s="24">
        <v>-1.9900000000000001E-2</v>
      </c>
    </row>
    <row r="309" spans="1:7" ht="12.95" customHeight="1">
      <c r="A309" s="20" t="s">
        <v>1712</v>
      </c>
      <c r="B309" s="21" t="s">
        <v>1713</v>
      </c>
      <c r="C309" s="16" t="s">
        <v>2</v>
      </c>
      <c r="D309" s="18" t="s">
        <v>1428</v>
      </c>
      <c r="E309" s="22">
        <v>-756000</v>
      </c>
      <c r="F309" s="23">
        <v>-4665.28</v>
      </c>
      <c r="G309" s="24">
        <v>-1.9900000000000001E-2</v>
      </c>
    </row>
    <row r="310" spans="1:7" ht="12.95" customHeight="1">
      <c r="A310" s="20" t="s">
        <v>1714</v>
      </c>
      <c r="B310" s="21" t="s">
        <v>1715</v>
      </c>
      <c r="C310" s="16" t="s">
        <v>2</v>
      </c>
      <c r="D310" s="18" t="s">
        <v>1428</v>
      </c>
      <c r="E310" s="22">
        <v>-352000</v>
      </c>
      <c r="F310" s="23">
        <v>-4798.1099999999997</v>
      </c>
      <c r="G310" s="24">
        <v>-2.0500000000000001E-2</v>
      </c>
    </row>
    <row r="311" spans="1:7" ht="12.95" customHeight="1">
      <c r="A311" s="20" t="s">
        <v>1716</v>
      </c>
      <c r="B311" s="21" t="s">
        <v>1717</v>
      </c>
      <c r="C311" s="16" t="s">
        <v>2</v>
      </c>
      <c r="D311" s="18" t="s">
        <v>1428</v>
      </c>
      <c r="E311" s="22">
        <v>-7122000</v>
      </c>
      <c r="F311" s="23">
        <v>-5783.06</v>
      </c>
      <c r="G311" s="24">
        <v>-2.47E-2</v>
      </c>
    </row>
    <row r="312" spans="1:7" ht="12.95" customHeight="1">
      <c r="A312" s="20" t="s">
        <v>1718</v>
      </c>
      <c r="B312" s="21" t="s">
        <v>1719</v>
      </c>
      <c r="C312" s="16" t="s">
        <v>2</v>
      </c>
      <c r="D312" s="18" t="s">
        <v>1428</v>
      </c>
      <c r="E312" s="22">
        <v>-69150</v>
      </c>
      <c r="F312" s="23">
        <v>-5936.77</v>
      </c>
      <c r="G312" s="24">
        <v>-2.53E-2</v>
      </c>
    </row>
    <row r="313" spans="1:7" ht="12.95" customHeight="1">
      <c r="A313" s="20" t="s">
        <v>1720</v>
      </c>
      <c r="B313" s="21" t="s">
        <v>1721</v>
      </c>
      <c r="C313" s="16" t="s">
        <v>2</v>
      </c>
      <c r="D313" s="18" t="s">
        <v>1428</v>
      </c>
      <c r="E313" s="22">
        <v>-2947500</v>
      </c>
      <c r="F313" s="23">
        <v>-6095.43</v>
      </c>
      <c r="G313" s="24">
        <v>-2.5999999999999999E-2</v>
      </c>
    </row>
    <row r="314" spans="1:7" ht="12.95" customHeight="1">
      <c r="A314" s="20" t="s">
        <v>1722</v>
      </c>
      <c r="B314" s="21" t="s">
        <v>1723</v>
      </c>
      <c r="C314" s="16" t="s">
        <v>2</v>
      </c>
      <c r="D314" s="18" t="s">
        <v>1428</v>
      </c>
      <c r="E314" s="22">
        <v>-2481500</v>
      </c>
      <c r="F314" s="23">
        <v>-6212.44</v>
      </c>
      <c r="G314" s="24">
        <v>-2.6499999999999999E-2</v>
      </c>
    </row>
    <row r="315" spans="1:7" ht="12.95" customHeight="1">
      <c r="A315" s="9"/>
      <c r="B315" s="26" t="s">
        <v>50</v>
      </c>
      <c r="C315" s="38" t="s">
        <v>2</v>
      </c>
      <c r="D315" s="39" t="s">
        <v>2</v>
      </c>
      <c r="E315" s="40" t="s">
        <v>2</v>
      </c>
      <c r="F315" s="41">
        <v>-162970.68</v>
      </c>
      <c r="G315" s="42">
        <v>-0.69510000000000005</v>
      </c>
    </row>
    <row r="316" spans="1:7" ht="12.95" customHeight="1">
      <c r="A316" s="9"/>
      <c r="B316" s="17" t="s">
        <v>9</v>
      </c>
      <c r="C316" s="16" t="s">
        <v>2</v>
      </c>
      <c r="D316" s="18" t="s">
        <v>2</v>
      </c>
      <c r="E316" s="18" t="s">
        <v>2</v>
      </c>
      <c r="F316" s="18" t="s">
        <v>2</v>
      </c>
      <c r="G316" s="19" t="s">
        <v>2</v>
      </c>
    </row>
    <row r="317" spans="1:7" ht="12.95" customHeight="1">
      <c r="A317" s="9"/>
      <c r="B317" s="17" t="s">
        <v>10</v>
      </c>
      <c r="C317" s="16" t="s">
        <v>2</v>
      </c>
      <c r="D317" s="18" t="s">
        <v>2</v>
      </c>
      <c r="E317" s="18" t="s">
        <v>2</v>
      </c>
      <c r="F317" s="18" t="s">
        <v>2</v>
      </c>
      <c r="G317" s="19" t="s">
        <v>2</v>
      </c>
    </row>
    <row r="318" spans="1:7" ht="12.95" customHeight="1">
      <c r="A318" s="9"/>
      <c r="B318" s="17" t="s">
        <v>11</v>
      </c>
      <c r="C318" s="16" t="s">
        <v>2</v>
      </c>
      <c r="D318" s="18" t="s">
        <v>2</v>
      </c>
      <c r="E318" s="18" t="s">
        <v>2</v>
      </c>
      <c r="F318" s="18" t="s">
        <v>2</v>
      </c>
      <c r="G318" s="19" t="s">
        <v>2</v>
      </c>
    </row>
    <row r="319" spans="1:7" ht="12.95" customHeight="1">
      <c r="A319" s="20" t="s">
        <v>1724</v>
      </c>
      <c r="B319" s="21" t="s">
        <v>1726</v>
      </c>
      <c r="C319" s="16" t="s">
        <v>1725</v>
      </c>
      <c r="D319" s="18" t="s">
        <v>331</v>
      </c>
      <c r="E319" s="22">
        <v>5000000</v>
      </c>
      <c r="F319" s="23">
        <v>4921.3599999999997</v>
      </c>
      <c r="G319" s="24">
        <v>2.1000000000000001E-2</v>
      </c>
    </row>
    <row r="320" spans="1:7" ht="12.95" customHeight="1">
      <c r="A320" s="20" t="s">
        <v>1727</v>
      </c>
      <c r="B320" s="21" t="s">
        <v>1729</v>
      </c>
      <c r="C320" s="16" t="s">
        <v>1728</v>
      </c>
      <c r="D320" s="18" t="s">
        <v>15</v>
      </c>
      <c r="E320" s="22">
        <v>4500000</v>
      </c>
      <c r="F320" s="23">
        <v>4413.66</v>
      </c>
      <c r="G320" s="24">
        <v>1.8800000000000001E-2</v>
      </c>
    </row>
    <row r="321" spans="1:7" ht="12.95" customHeight="1">
      <c r="A321" s="20" t="s">
        <v>1730</v>
      </c>
      <c r="B321" s="21" t="s">
        <v>1732</v>
      </c>
      <c r="C321" s="16" t="s">
        <v>1731</v>
      </c>
      <c r="D321" s="18" t="s">
        <v>314</v>
      </c>
      <c r="E321" s="22">
        <v>4000000</v>
      </c>
      <c r="F321" s="23">
        <v>3951.27</v>
      </c>
      <c r="G321" s="24">
        <v>1.6899999999999998E-2</v>
      </c>
    </row>
    <row r="322" spans="1:7" ht="12.95" customHeight="1">
      <c r="A322" s="20" t="s">
        <v>1733</v>
      </c>
      <c r="B322" s="21" t="s">
        <v>1735</v>
      </c>
      <c r="C322" s="16" t="s">
        <v>1734</v>
      </c>
      <c r="D322" s="18" t="s">
        <v>341</v>
      </c>
      <c r="E322" s="22">
        <v>2500000</v>
      </c>
      <c r="F322" s="23">
        <v>2484.88</v>
      </c>
      <c r="G322" s="24">
        <v>1.06E-2</v>
      </c>
    </row>
    <row r="323" spans="1:7" ht="12.95" customHeight="1">
      <c r="A323" s="20" t="s">
        <v>1736</v>
      </c>
      <c r="B323" s="21" t="s">
        <v>1738</v>
      </c>
      <c r="C323" s="16" t="s">
        <v>1737</v>
      </c>
      <c r="D323" s="18" t="s">
        <v>318</v>
      </c>
      <c r="E323" s="22">
        <v>1500000</v>
      </c>
      <c r="F323" s="23">
        <v>1491.87</v>
      </c>
      <c r="G323" s="24">
        <v>6.4000000000000003E-3</v>
      </c>
    </row>
    <row r="324" spans="1:7" ht="12.95" customHeight="1">
      <c r="A324" s="20" t="s">
        <v>550</v>
      </c>
      <c r="B324" s="21" t="s">
        <v>552</v>
      </c>
      <c r="C324" s="16" t="s">
        <v>551</v>
      </c>
      <c r="D324" s="18" t="s">
        <v>15</v>
      </c>
      <c r="E324" s="22">
        <v>1500000</v>
      </c>
      <c r="F324" s="23">
        <v>1469.72</v>
      </c>
      <c r="G324" s="24">
        <v>6.3E-3</v>
      </c>
    </row>
    <row r="325" spans="1:7" ht="12.95" customHeight="1">
      <c r="A325" s="20" t="s">
        <v>1739</v>
      </c>
      <c r="B325" s="21" t="s">
        <v>1741</v>
      </c>
      <c r="C325" s="16" t="s">
        <v>1740</v>
      </c>
      <c r="D325" s="18" t="s">
        <v>314</v>
      </c>
      <c r="E325" s="22">
        <v>500000</v>
      </c>
      <c r="F325" s="23">
        <v>500.55</v>
      </c>
      <c r="G325" s="24">
        <v>2.0999999999999999E-3</v>
      </c>
    </row>
    <row r="326" spans="1:7" ht="12.95" customHeight="1">
      <c r="A326" s="20" t="s">
        <v>1742</v>
      </c>
      <c r="B326" s="21" t="s">
        <v>1744</v>
      </c>
      <c r="C326" s="16" t="s">
        <v>1743</v>
      </c>
      <c r="D326" s="18" t="s">
        <v>15</v>
      </c>
      <c r="E326" s="22">
        <v>500000</v>
      </c>
      <c r="F326" s="23">
        <v>497.53</v>
      </c>
      <c r="G326" s="24">
        <v>2.0999999999999999E-3</v>
      </c>
    </row>
    <row r="327" spans="1:7" ht="12.95" customHeight="1">
      <c r="A327" s="20" t="s">
        <v>1745</v>
      </c>
      <c r="B327" s="21" t="s">
        <v>1747</v>
      </c>
      <c r="C327" s="16" t="s">
        <v>1746</v>
      </c>
      <c r="D327" s="18" t="s">
        <v>15</v>
      </c>
      <c r="E327" s="22">
        <v>500000</v>
      </c>
      <c r="F327" s="23">
        <v>496.41</v>
      </c>
      <c r="G327" s="24">
        <v>2.0999999999999999E-3</v>
      </c>
    </row>
    <row r="328" spans="1:7" ht="12.95" customHeight="1">
      <c r="A328" s="20" t="s">
        <v>1748</v>
      </c>
      <c r="B328" s="21" t="s">
        <v>1750</v>
      </c>
      <c r="C328" s="16" t="s">
        <v>1749</v>
      </c>
      <c r="D328" s="18" t="s">
        <v>27</v>
      </c>
      <c r="E328" s="22">
        <v>300000</v>
      </c>
      <c r="F328" s="23">
        <v>297.94</v>
      </c>
      <c r="G328" s="24">
        <v>1.2999999999999999E-3</v>
      </c>
    </row>
    <row r="329" spans="1:7" ht="12.95" customHeight="1">
      <c r="A329" s="20" t="s">
        <v>865</v>
      </c>
      <c r="B329" s="21" t="s">
        <v>2978</v>
      </c>
      <c r="C329" s="16" t="s">
        <v>866</v>
      </c>
      <c r="D329" s="18" t="s">
        <v>15</v>
      </c>
      <c r="E329" s="22">
        <v>100000</v>
      </c>
      <c r="F329" s="23">
        <v>99.14</v>
      </c>
      <c r="G329" s="24">
        <v>4.0000000000000002E-4</v>
      </c>
    </row>
    <row r="330" spans="1:7" ht="12.95" customHeight="1">
      <c r="A330" s="9"/>
      <c r="B330" s="17" t="s">
        <v>432</v>
      </c>
      <c r="C330" s="16" t="s">
        <v>2</v>
      </c>
      <c r="D330" s="18" t="s">
        <v>2</v>
      </c>
      <c r="E330" s="18" t="s">
        <v>2</v>
      </c>
      <c r="F330" s="18" t="s">
        <v>2</v>
      </c>
      <c r="G330" s="19" t="s">
        <v>2</v>
      </c>
    </row>
    <row r="331" spans="1:7" ht="12.95" customHeight="1">
      <c r="A331" s="20" t="s">
        <v>437</v>
      </c>
      <c r="B331" s="21" t="s">
        <v>439</v>
      </c>
      <c r="C331" s="16" t="s">
        <v>438</v>
      </c>
      <c r="D331" s="18" t="s">
        <v>15</v>
      </c>
      <c r="E331" s="22">
        <v>100000</v>
      </c>
      <c r="F331" s="23">
        <v>117.85</v>
      </c>
      <c r="G331" s="24">
        <v>5.0000000000000001E-4</v>
      </c>
    </row>
    <row r="332" spans="1:7" ht="12.95" customHeight="1">
      <c r="A332" s="9"/>
      <c r="B332" s="26" t="s">
        <v>45</v>
      </c>
      <c r="C332" s="25" t="s">
        <v>2</v>
      </c>
      <c r="D332" s="26" t="s">
        <v>2</v>
      </c>
      <c r="E332" s="26" t="s">
        <v>2</v>
      </c>
      <c r="F332" s="27">
        <v>20742.18</v>
      </c>
      <c r="G332" s="28">
        <v>8.8499999999999995E-2</v>
      </c>
    </row>
    <row r="333" spans="1:7" ht="12.95" customHeight="1">
      <c r="A333" s="9"/>
      <c r="B333" s="17" t="s">
        <v>46</v>
      </c>
      <c r="C333" s="16" t="s">
        <v>2</v>
      </c>
      <c r="D333" s="18" t="s">
        <v>2</v>
      </c>
      <c r="E333" s="18" t="s">
        <v>2</v>
      </c>
      <c r="F333" s="18" t="s">
        <v>2</v>
      </c>
      <c r="G333" s="19" t="s">
        <v>2</v>
      </c>
    </row>
    <row r="334" spans="1:7" ht="12.95" customHeight="1">
      <c r="A334" s="9"/>
      <c r="B334" s="17" t="s">
        <v>11</v>
      </c>
      <c r="C334" s="16" t="s">
        <v>2</v>
      </c>
      <c r="D334" s="18" t="s">
        <v>2</v>
      </c>
      <c r="E334" s="18" t="s">
        <v>2</v>
      </c>
      <c r="F334" s="18" t="s">
        <v>2</v>
      </c>
      <c r="G334" s="19" t="s">
        <v>2</v>
      </c>
    </row>
    <row r="335" spans="1:7" ht="12.95" customHeight="1">
      <c r="A335" s="20" t="s">
        <v>1751</v>
      </c>
      <c r="B335" s="21" t="s">
        <v>1753</v>
      </c>
      <c r="C335" s="16" t="s">
        <v>1752</v>
      </c>
      <c r="D335" s="18" t="s">
        <v>15</v>
      </c>
      <c r="E335" s="22">
        <v>500000</v>
      </c>
      <c r="F335" s="23">
        <v>495.35</v>
      </c>
      <c r="G335" s="24">
        <v>2.0999999999999999E-3</v>
      </c>
    </row>
    <row r="336" spans="1:7" ht="12.95" customHeight="1">
      <c r="A336" s="9"/>
      <c r="B336" s="17" t="s">
        <v>432</v>
      </c>
      <c r="C336" s="16" t="s">
        <v>2</v>
      </c>
      <c r="D336" s="18" t="s">
        <v>2</v>
      </c>
      <c r="E336" s="18" t="s">
        <v>2</v>
      </c>
      <c r="F336" s="18" t="s">
        <v>2</v>
      </c>
      <c r="G336" s="19" t="s">
        <v>2</v>
      </c>
    </row>
    <row r="337" spans="1:7" ht="12.95" customHeight="1">
      <c r="A337" s="20" t="s">
        <v>456</v>
      </c>
      <c r="B337" s="21" t="s">
        <v>458</v>
      </c>
      <c r="C337" s="16" t="s">
        <v>457</v>
      </c>
      <c r="D337" s="18" t="s">
        <v>331</v>
      </c>
      <c r="E337" s="22">
        <v>2500000</v>
      </c>
      <c r="F337" s="23">
        <v>2528.67</v>
      </c>
      <c r="G337" s="24">
        <v>1.0800000000000001E-2</v>
      </c>
    </row>
    <row r="338" spans="1:7" ht="12.95" customHeight="1">
      <c r="A338" s="9"/>
      <c r="B338" s="26" t="s">
        <v>45</v>
      </c>
      <c r="C338" s="25" t="s">
        <v>2</v>
      </c>
      <c r="D338" s="26" t="s">
        <v>2</v>
      </c>
      <c r="E338" s="26" t="s">
        <v>2</v>
      </c>
      <c r="F338" s="27">
        <v>3024.02</v>
      </c>
      <c r="G338" s="28">
        <v>1.29E-2</v>
      </c>
    </row>
    <row r="339" spans="1:7" ht="12.95" customHeight="1">
      <c r="A339" s="9"/>
      <c r="B339" s="30" t="s">
        <v>2938</v>
      </c>
      <c r="C339" s="29" t="s">
        <v>2</v>
      </c>
      <c r="D339" s="31" t="s">
        <v>2</v>
      </c>
      <c r="E339" s="31" t="s">
        <v>2</v>
      </c>
      <c r="F339" s="31" t="s">
        <v>2</v>
      </c>
      <c r="G339" s="32" t="s">
        <v>2</v>
      </c>
    </row>
    <row r="340" spans="1:7" ht="12.95" customHeight="1">
      <c r="A340" s="33"/>
      <c r="B340" s="35" t="s">
        <v>45</v>
      </c>
      <c r="C340" s="34" t="s">
        <v>2</v>
      </c>
      <c r="D340" s="35" t="s">
        <v>2</v>
      </c>
      <c r="E340" s="35" t="s">
        <v>2</v>
      </c>
      <c r="F340" s="36" t="s">
        <v>616</v>
      </c>
      <c r="G340" s="37" t="s">
        <v>616</v>
      </c>
    </row>
    <row r="341" spans="1:7" ht="12.95" customHeight="1">
      <c r="A341" s="9"/>
      <c r="B341" s="26" t="s">
        <v>50</v>
      </c>
      <c r="C341" s="38" t="s">
        <v>2</v>
      </c>
      <c r="D341" s="39" t="s">
        <v>2</v>
      </c>
      <c r="E341" s="40" t="s">
        <v>2</v>
      </c>
      <c r="F341" s="41">
        <v>23766.2</v>
      </c>
      <c r="G341" s="42">
        <v>0.1014</v>
      </c>
    </row>
    <row r="342" spans="1:7" ht="12.95" customHeight="1">
      <c r="A342" s="9"/>
      <c r="B342" s="17" t="s">
        <v>51</v>
      </c>
      <c r="C342" s="16" t="s">
        <v>2</v>
      </c>
      <c r="D342" s="18" t="s">
        <v>2</v>
      </c>
      <c r="E342" s="18" t="s">
        <v>2</v>
      </c>
      <c r="F342" s="18" t="s">
        <v>2</v>
      </c>
      <c r="G342" s="19" t="s">
        <v>2</v>
      </c>
    </row>
    <row r="343" spans="1:7" ht="12.95" customHeight="1">
      <c r="A343" s="9"/>
      <c r="B343" s="17" t="s">
        <v>52</v>
      </c>
      <c r="C343" s="16" t="s">
        <v>2</v>
      </c>
      <c r="D343" s="18" t="s">
        <v>2</v>
      </c>
      <c r="E343" s="18" t="s">
        <v>2</v>
      </c>
      <c r="F343" s="18" t="s">
        <v>2</v>
      </c>
      <c r="G343" s="19" t="s">
        <v>2</v>
      </c>
    </row>
    <row r="344" spans="1:7" ht="12.95" customHeight="1">
      <c r="A344" s="20" t="s">
        <v>1754</v>
      </c>
      <c r="B344" s="21" t="s">
        <v>63</v>
      </c>
      <c r="C344" s="16" t="s">
        <v>1755</v>
      </c>
      <c r="D344" s="18" t="s">
        <v>56</v>
      </c>
      <c r="E344" s="22">
        <v>2500000</v>
      </c>
      <c r="F344" s="23">
        <v>2456.2399999999998</v>
      </c>
      <c r="G344" s="24">
        <v>1.0500000000000001E-2</v>
      </c>
    </row>
    <row r="345" spans="1:7" ht="12.95" customHeight="1">
      <c r="A345" s="20" t="s">
        <v>1756</v>
      </c>
      <c r="B345" s="21" t="s">
        <v>252</v>
      </c>
      <c r="C345" s="16" t="s">
        <v>1757</v>
      </c>
      <c r="D345" s="18" t="s">
        <v>56</v>
      </c>
      <c r="E345" s="22">
        <v>500000</v>
      </c>
      <c r="F345" s="23">
        <v>479.83</v>
      </c>
      <c r="G345" s="24">
        <v>2E-3</v>
      </c>
    </row>
    <row r="346" spans="1:7" ht="12.95" customHeight="1">
      <c r="A346" s="9"/>
      <c r="B346" s="17" t="s">
        <v>487</v>
      </c>
      <c r="C346" s="16" t="s">
        <v>2</v>
      </c>
      <c r="D346" s="18" t="s">
        <v>2</v>
      </c>
      <c r="E346" s="18" t="s">
        <v>2</v>
      </c>
      <c r="F346" s="18" t="s">
        <v>2</v>
      </c>
      <c r="G346" s="19" t="s">
        <v>2</v>
      </c>
    </row>
    <row r="347" spans="1:7" ht="12.95" customHeight="1">
      <c r="A347" s="10" t="s">
        <v>2</v>
      </c>
      <c r="B347" s="21" t="s">
        <v>488</v>
      </c>
      <c r="C347" s="16" t="s">
        <v>2</v>
      </c>
      <c r="D347" s="18" t="s">
        <v>2</v>
      </c>
      <c r="E347" s="44" t="s">
        <v>2</v>
      </c>
      <c r="F347" s="23">
        <v>10167.469999999999</v>
      </c>
      <c r="G347" s="24">
        <v>4.3400000000000001E-2</v>
      </c>
    </row>
    <row r="348" spans="1:7" ht="12.95" customHeight="1">
      <c r="A348" s="9"/>
      <c r="B348" s="17" t="s">
        <v>84</v>
      </c>
      <c r="C348" s="16" t="s">
        <v>2</v>
      </c>
      <c r="D348" s="18" t="s">
        <v>2</v>
      </c>
      <c r="E348" s="18" t="s">
        <v>2</v>
      </c>
      <c r="F348" s="18" t="s">
        <v>2</v>
      </c>
      <c r="G348" s="19" t="s">
        <v>2</v>
      </c>
    </row>
    <row r="349" spans="1:7" ht="12.95" customHeight="1">
      <c r="A349" s="20" t="s">
        <v>562</v>
      </c>
      <c r="B349" s="21" t="s">
        <v>247</v>
      </c>
      <c r="C349" s="16" t="s">
        <v>563</v>
      </c>
      <c r="D349" s="18" t="s">
        <v>64</v>
      </c>
      <c r="E349" s="22">
        <v>5000000</v>
      </c>
      <c r="F349" s="23">
        <v>4722.92</v>
      </c>
      <c r="G349" s="24">
        <v>2.0199999999999999E-2</v>
      </c>
    </row>
    <row r="350" spans="1:7" ht="12.95" customHeight="1">
      <c r="A350" s="20" t="s">
        <v>1758</v>
      </c>
      <c r="B350" s="21" t="s">
        <v>93</v>
      </c>
      <c r="C350" s="16" t="s">
        <v>1759</v>
      </c>
      <c r="D350" s="18" t="s">
        <v>56</v>
      </c>
      <c r="E350" s="22">
        <v>2500000</v>
      </c>
      <c r="F350" s="23">
        <v>2454.96</v>
      </c>
      <c r="G350" s="24">
        <v>1.0500000000000001E-2</v>
      </c>
    </row>
    <row r="351" spans="1:7" ht="12.95" customHeight="1">
      <c r="A351" s="20" t="s">
        <v>1760</v>
      </c>
      <c r="B351" s="21" t="s">
        <v>136</v>
      </c>
      <c r="C351" s="16" t="s">
        <v>1761</v>
      </c>
      <c r="D351" s="18" t="s">
        <v>56</v>
      </c>
      <c r="E351" s="22">
        <v>2500000</v>
      </c>
      <c r="F351" s="23">
        <v>2356.81</v>
      </c>
      <c r="G351" s="24">
        <v>1.01E-2</v>
      </c>
    </row>
    <row r="352" spans="1:7" ht="12.95" customHeight="1">
      <c r="A352" s="20" t="s">
        <v>156</v>
      </c>
      <c r="B352" s="21" t="s">
        <v>87</v>
      </c>
      <c r="C352" s="16" t="s">
        <v>157</v>
      </c>
      <c r="D352" s="18" t="s">
        <v>64</v>
      </c>
      <c r="E352" s="22">
        <v>1000000</v>
      </c>
      <c r="F352" s="23">
        <v>987.58</v>
      </c>
      <c r="G352" s="24">
        <v>4.1999999999999997E-3</v>
      </c>
    </row>
    <row r="353" spans="1:7" ht="12.95" customHeight="1">
      <c r="A353" s="20" t="s">
        <v>1762</v>
      </c>
      <c r="B353" s="21" t="s">
        <v>130</v>
      </c>
      <c r="C353" s="16" t="s">
        <v>1763</v>
      </c>
      <c r="D353" s="18" t="s">
        <v>56</v>
      </c>
      <c r="E353" s="22">
        <v>900000</v>
      </c>
      <c r="F353" s="23">
        <v>862.56</v>
      </c>
      <c r="G353" s="24">
        <v>3.7000000000000002E-3</v>
      </c>
    </row>
    <row r="354" spans="1:7" ht="12.95" customHeight="1">
      <c r="A354" s="20" t="s">
        <v>1764</v>
      </c>
      <c r="B354" s="21" t="s">
        <v>123</v>
      </c>
      <c r="C354" s="16" t="s">
        <v>1765</v>
      </c>
      <c r="D354" s="18" t="s">
        <v>56</v>
      </c>
      <c r="E354" s="22">
        <v>400000</v>
      </c>
      <c r="F354" s="23">
        <v>383.07</v>
      </c>
      <c r="G354" s="24">
        <v>1.6000000000000001E-3</v>
      </c>
    </row>
    <row r="355" spans="1:7" ht="12.95" customHeight="1">
      <c r="A355" s="9"/>
      <c r="B355" s="26" t="s">
        <v>50</v>
      </c>
      <c r="C355" s="38" t="s">
        <v>2</v>
      </c>
      <c r="D355" s="39" t="s">
        <v>2</v>
      </c>
      <c r="E355" s="40" t="s">
        <v>2</v>
      </c>
      <c r="F355" s="41">
        <v>24871.439999999999</v>
      </c>
      <c r="G355" s="42">
        <v>0.1062</v>
      </c>
    </row>
    <row r="356" spans="1:7" ht="12.95" customHeight="1">
      <c r="A356" s="9"/>
      <c r="B356" s="17" t="s">
        <v>1766</v>
      </c>
      <c r="C356" s="16" t="s">
        <v>2</v>
      </c>
      <c r="D356" s="43" t="s">
        <v>273</v>
      </c>
      <c r="E356" s="18" t="s">
        <v>2</v>
      </c>
      <c r="F356" s="18" t="s">
        <v>2</v>
      </c>
      <c r="G356" s="19" t="s">
        <v>2</v>
      </c>
    </row>
    <row r="357" spans="1:7" ht="12.95" customHeight="1">
      <c r="A357" s="20" t="s">
        <v>1767</v>
      </c>
      <c r="B357" s="21" t="s">
        <v>1768</v>
      </c>
      <c r="C357" s="16" t="s">
        <v>2</v>
      </c>
      <c r="D357" s="18" t="s">
        <v>1769</v>
      </c>
      <c r="E357" s="44" t="s">
        <v>2</v>
      </c>
      <c r="F357" s="23">
        <v>9000</v>
      </c>
      <c r="G357" s="24">
        <v>3.8399999999999997E-2</v>
      </c>
    </row>
    <row r="358" spans="1:7" ht="12.95" customHeight="1">
      <c r="A358" s="20" t="s">
        <v>1770</v>
      </c>
      <c r="B358" s="21" t="s">
        <v>1768</v>
      </c>
      <c r="C358" s="16" t="s">
        <v>2</v>
      </c>
      <c r="D358" s="18" t="s">
        <v>1769</v>
      </c>
      <c r="E358" s="44" t="s">
        <v>2</v>
      </c>
      <c r="F358" s="23">
        <v>6200</v>
      </c>
      <c r="G358" s="24">
        <v>2.6499999999999999E-2</v>
      </c>
    </row>
    <row r="359" spans="1:7" ht="12.95" customHeight="1">
      <c r="A359" s="20" t="s">
        <v>1771</v>
      </c>
      <c r="B359" s="21" t="s">
        <v>275</v>
      </c>
      <c r="C359" s="16" t="s">
        <v>2</v>
      </c>
      <c r="D359" s="18" t="s">
        <v>1772</v>
      </c>
      <c r="E359" s="44" t="s">
        <v>2</v>
      </c>
      <c r="F359" s="23">
        <v>5000</v>
      </c>
      <c r="G359" s="24">
        <v>2.1299999999999999E-2</v>
      </c>
    </row>
    <row r="360" spans="1:7" ht="12.95" customHeight="1">
      <c r="A360" s="20" t="s">
        <v>1773</v>
      </c>
      <c r="B360" s="21" t="s">
        <v>275</v>
      </c>
      <c r="C360" s="16" t="s">
        <v>2</v>
      </c>
      <c r="D360" s="18" t="s">
        <v>1774</v>
      </c>
      <c r="E360" s="44" t="s">
        <v>2</v>
      </c>
      <c r="F360" s="23">
        <v>4500</v>
      </c>
      <c r="G360" s="24">
        <v>1.9199999999999998E-2</v>
      </c>
    </row>
    <row r="361" spans="1:7" ht="12.95" customHeight="1">
      <c r="A361" s="20" t="s">
        <v>1775</v>
      </c>
      <c r="B361" s="21" t="s">
        <v>275</v>
      </c>
      <c r="C361" s="16" t="s">
        <v>2</v>
      </c>
      <c r="D361" s="18" t="s">
        <v>1776</v>
      </c>
      <c r="E361" s="44" t="s">
        <v>2</v>
      </c>
      <c r="F361" s="23">
        <v>4000</v>
      </c>
      <c r="G361" s="24">
        <v>1.7100000000000001E-2</v>
      </c>
    </row>
    <row r="362" spans="1:7" ht="12.95" customHeight="1">
      <c r="A362" s="20" t="s">
        <v>1777</v>
      </c>
      <c r="B362" s="21" t="s">
        <v>1778</v>
      </c>
      <c r="C362" s="16" t="s">
        <v>2</v>
      </c>
      <c r="D362" s="18" t="s">
        <v>1779</v>
      </c>
      <c r="E362" s="44" t="s">
        <v>2</v>
      </c>
      <c r="F362" s="23">
        <v>2000</v>
      </c>
      <c r="G362" s="24">
        <v>8.5000000000000006E-3</v>
      </c>
    </row>
    <row r="363" spans="1:7" ht="12.95" customHeight="1">
      <c r="A363" s="20" t="s">
        <v>1780</v>
      </c>
      <c r="B363" s="21" t="s">
        <v>1768</v>
      </c>
      <c r="C363" s="16" t="s">
        <v>2</v>
      </c>
      <c r="D363" s="18" t="s">
        <v>1781</v>
      </c>
      <c r="E363" s="44" t="s">
        <v>2</v>
      </c>
      <c r="F363" s="23">
        <v>1500</v>
      </c>
      <c r="G363" s="24">
        <v>6.4000000000000003E-3</v>
      </c>
    </row>
    <row r="364" spans="1:7" ht="12.95" customHeight="1">
      <c r="A364" s="20" t="s">
        <v>1782</v>
      </c>
      <c r="B364" s="21" t="s">
        <v>1778</v>
      </c>
      <c r="C364" s="16" t="s">
        <v>2</v>
      </c>
      <c r="D364" s="18" t="s">
        <v>1769</v>
      </c>
      <c r="E364" s="44" t="s">
        <v>2</v>
      </c>
      <c r="F364" s="23">
        <v>1500</v>
      </c>
      <c r="G364" s="24">
        <v>6.4000000000000003E-3</v>
      </c>
    </row>
    <row r="365" spans="1:7" ht="12.95" customHeight="1">
      <c r="A365" s="20" t="s">
        <v>1783</v>
      </c>
      <c r="B365" s="21" t="s">
        <v>1768</v>
      </c>
      <c r="C365" s="16" t="s">
        <v>2</v>
      </c>
      <c r="D365" s="18" t="s">
        <v>1784</v>
      </c>
      <c r="E365" s="44" t="s">
        <v>2</v>
      </c>
      <c r="F365" s="23">
        <v>1000</v>
      </c>
      <c r="G365" s="24">
        <v>4.3E-3</v>
      </c>
    </row>
    <row r="366" spans="1:7" ht="12.95" customHeight="1">
      <c r="A366" s="20" t="s">
        <v>1785</v>
      </c>
      <c r="B366" s="21" t="s">
        <v>1768</v>
      </c>
      <c r="C366" s="16" t="s">
        <v>2</v>
      </c>
      <c r="D366" s="18" t="s">
        <v>1786</v>
      </c>
      <c r="E366" s="44" t="s">
        <v>2</v>
      </c>
      <c r="F366" s="23">
        <v>1000</v>
      </c>
      <c r="G366" s="24">
        <v>4.3E-3</v>
      </c>
    </row>
    <row r="367" spans="1:7" ht="12.95" customHeight="1">
      <c r="A367" s="20" t="s">
        <v>1787</v>
      </c>
      <c r="B367" s="21" t="s">
        <v>1768</v>
      </c>
      <c r="C367" s="16" t="s">
        <v>2</v>
      </c>
      <c r="D367" s="18" t="s">
        <v>1769</v>
      </c>
      <c r="E367" s="44" t="s">
        <v>2</v>
      </c>
      <c r="F367" s="23">
        <v>1000</v>
      </c>
      <c r="G367" s="24">
        <v>4.3E-3</v>
      </c>
    </row>
    <row r="368" spans="1:7" ht="12.95" customHeight="1">
      <c r="A368" s="20" t="s">
        <v>1788</v>
      </c>
      <c r="B368" s="21" t="s">
        <v>1768</v>
      </c>
      <c r="C368" s="16" t="s">
        <v>2</v>
      </c>
      <c r="D368" s="18" t="s">
        <v>1789</v>
      </c>
      <c r="E368" s="44" t="s">
        <v>2</v>
      </c>
      <c r="F368" s="23">
        <v>1000</v>
      </c>
      <c r="G368" s="24">
        <v>4.3E-3</v>
      </c>
    </row>
    <row r="369" spans="1:7" ht="12.95" customHeight="1">
      <c r="A369" s="20" t="s">
        <v>1790</v>
      </c>
      <c r="B369" s="21" t="s">
        <v>1768</v>
      </c>
      <c r="C369" s="16" t="s">
        <v>2</v>
      </c>
      <c r="D369" s="18" t="s">
        <v>1791</v>
      </c>
      <c r="E369" s="44" t="s">
        <v>2</v>
      </c>
      <c r="F369" s="23">
        <v>1000</v>
      </c>
      <c r="G369" s="24">
        <v>4.3E-3</v>
      </c>
    </row>
    <row r="370" spans="1:7" ht="12.95" customHeight="1">
      <c r="A370" s="20" t="s">
        <v>1792</v>
      </c>
      <c r="B370" s="21" t="s">
        <v>1768</v>
      </c>
      <c r="C370" s="16" t="s">
        <v>2</v>
      </c>
      <c r="D370" s="18" t="s">
        <v>1786</v>
      </c>
      <c r="E370" s="44" t="s">
        <v>2</v>
      </c>
      <c r="F370" s="23">
        <v>1000</v>
      </c>
      <c r="G370" s="24">
        <v>4.3E-3</v>
      </c>
    </row>
    <row r="371" spans="1:7" ht="12.95" customHeight="1">
      <c r="A371" s="20" t="s">
        <v>1793</v>
      </c>
      <c r="B371" s="21" t="s">
        <v>1778</v>
      </c>
      <c r="C371" s="16" t="s">
        <v>2</v>
      </c>
      <c r="D371" s="18" t="s">
        <v>1794</v>
      </c>
      <c r="E371" s="44" t="s">
        <v>2</v>
      </c>
      <c r="F371" s="23">
        <v>1000</v>
      </c>
      <c r="G371" s="24">
        <v>4.3E-3</v>
      </c>
    </row>
    <row r="372" spans="1:7" ht="12.95" customHeight="1">
      <c r="A372" s="20" t="s">
        <v>1795</v>
      </c>
      <c r="B372" s="21" t="s">
        <v>1778</v>
      </c>
      <c r="C372" s="16" t="s">
        <v>2</v>
      </c>
      <c r="D372" s="18" t="s">
        <v>1769</v>
      </c>
      <c r="E372" s="44" t="s">
        <v>2</v>
      </c>
      <c r="F372" s="23">
        <v>1000</v>
      </c>
      <c r="G372" s="24">
        <v>4.3E-3</v>
      </c>
    </row>
    <row r="373" spans="1:7" ht="12.95" customHeight="1">
      <c r="A373" s="20" t="s">
        <v>1796</v>
      </c>
      <c r="B373" s="21" t="s">
        <v>1778</v>
      </c>
      <c r="C373" s="16" t="s">
        <v>2</v>
      </c>
      <c r="D373" s="18" t="s">
        <v>1769</v>
      </c>
      <c r="E373" s="44" t="s">
        <v>2</v>
      </c>
      <c r="F373" s="23">
        <v>1000</v>
      </c>
      <c r="G373" s="24">
        <v>4.3E-3</v>
      </c>
    </row>
    <row r="374" spans="1:7" ht="12.95" customHeight="1">
      <c r="A374" s="20" t="s">
        <v>1797</v>
      </c>
      <c r="B374" s="21" t="s">
        <v>1768</v>
      </c>
      <c r="C374" s="16" t="s">
        <v>2</v>
      </c>
      <c r="D374" s="18" t="s">
        <v>1769</v>
      </c>
      <c r="E374" s="44" t="s">
        <v>2</v>
      </c>
      <c r="F374" s="23">
        <v>500</v>
      </c>
      <c r="G374" s="24">
        <v>2.0999999999999999E-3</v>
      </c>
    </row>
    <row r="375" spans="1:7" ht="12.95" customHeight="1">
      <c r="A375" s="20" t="s">
        <v>1798</v>
      </c>
      <c r="B375" s="21" t="s">
        <v>1768</v>
      </c>
      <c r="C375" s="16" t="s">
        <v>2</v>
      </c>
      <c r="D375" s="18" t="s">
        <v>1786</v>
      </c>
      <c r="E375" s="44" t="s">
        <v>2</v>
      </c>
      <c r="F375" s="23">
        <v>500</v>
      </c>
      <c r="G375" s="24">
        <v>2.0999999999999999E-3</v>
      </c>
    </row>
    <row r="376" spans="1:7" ht="12.95" customHeight="1">
      <c r="A376" s="20" t="s">
        <v>1799</v>
      </c>
      <c r="B376" s="21" t="s">
        <v>1768</v>
      </c>
      <c r="C376" s="16" t="s">
        <v>2</v>
      </c>
      <c r="D376" s="18" t="s">
        <v>1800</v>
      </c>
      <c r="E376" s="44" t="s">
        <v>2</v>
      </c>
      <c r="F376" s="23">
        <v>500</v>
      </c>
      <c r="G376" s="24">
        <v>2.0999999999999999E-3</v>
      </c>
    </row>
    <row r="377" spans="1:7" ht="12.95" customHeight="1">
      <c r="A377" s="20" t="s">
        <v>1801</v>
      </c>
      <c r="B377" s="21" t="s">
        <v>1768</v>
      </c>
      <c r="C377" s="16" t="s">
        <v>2</v>
      </c>
      <c r="D377" s="18" t="s">
        <v>1802</v>
      </c>
      <c r="E377" s="44" t="s">
        <v>2</v>
      </c>
      <c r="F377" s="23">
        <v>500</v>
      </c>
      <c r="G377" s="24">
        <v>2.0999999999999999E-3</v>
      </c>
    </row>
    <row r="378" spans="1:7" ht="12.95" customHeight="1">
      <c r="A378" s="20" t="s">
        <v>1803</v>
      </c>
      <c r="B378" s="21" t="s">
        <v>1778</v>
      </c>
      <c r="C378" s="16" t="s">
        <v>2</v>
      </c>
      <c r="D378" s="18" t="s">
        <v>1804</v>
      </c>
      <c r="E378" s="44" t="s">
        <v>2</v>
      </c>
      <c r="F378" s="23">
        <v>500</v>
      </c>
      <c r="G378" s="24">
        <v>2.0999999999999999E-3</v>
      </c>
    </row>
    <row r="379" spans="1:7" ht="12.95" customHeight="1">
      <c r="A379" s="20" t="s">
        <v>1805</v>
      </c>
      <c r="B379" s="21" t="s">
        <v>1778</v>
      </c>
      <c r="C379" s="16" t="s">
        <v>2</v>
      </c>
      <c r="D379" s="18" t="s">
        <v>1806</v>
      </c>
      <c r="E379" s="44" t="s">
        <v>2</v>
      </c>
      <c r="F379" s="23">
        <v>500</v>
      </c>
      <c r="G379" s="24">
        <v>2.0999999999999999E-3</v>
      </c>
    </row>
    <row r="380" spans="1:7" ht="12.95" customHeight="1">
      <c r="A380" s="20" t="s">
        <v>1807</v>
      </c>
      <c r="B380" s="21" t="s">
        <v>1778</v>
      </c>
      <c r="C380" s="16" t="s">
        <v>2</v>
      </c>
      <c r="D380" s="18" t="s">
        <v>1808</v>
      </c>
      <c r="E380" s="44" t="s">
        <v>2</v>
      </c>
      <c r="F380" s="23">
        <v>500</v>
      </c>
      <c r="G380" s="24">
        <v>2.0999999999999999E-3</v>
      </c>
    </row>
    <row r="381" spans="1:7" ht="12.95" customHeight="1">
      <c r="A381" s="20" t="s">
        <v>1809</v>
      </c>
      <c r="B381" s="21" t="s">
        <v>1778</v>
      </c>
      <c r="C381" s="16" t="s">
        <v>2</v>
      </c>
      <c r="D381" s="18" t="s">
        <v>1810</v>
      </c>
      <c r="E381" s="44" t="s">
        <v>2</v>
      </c>
      <c r="F381" s="23">
        <v>500</v>
      </c>
      <c r="G381" s="24">
        <v>2.0999999999999999E-3</v>
      </c>
    </row>
    <row r="382" spans="1:7" ht="12.95" customHeight="1">
      <c r="A382" s="20" t="s">
        <v>1811</v>
      </c>
      <c r="B382" s="21" t="s">
        <v>1778</v>
      </c>
      <c r="C382" s="16" t="s">
        <v>2</v>
      </c>
      <c r="D382" s="18" t="s">
        <v>1812</v>
      </c>
      <c r="E382" s="44" t="s">
        <v>2</v>
      </c>
      <c r="F382" s="23">
        <v>500</v>
      </c>
      <c r="G382" s="24">
        <v>2.0999999999999999E-3</v>
      </c>
    </row>
    <row r="383" spans="1:7" ht="12.95" customHeight="1">
      <c r="A383" s="20" t="s">
        <v>1813</v>
      </c>
      <c r="B383" s="21" t="s">
        <v>1768</v>
      </c>
      <c r="C383" s="16" t="s">
        <v>2</v>
      </c>
      <c r="D383" s="18" t="s">
        <v>1814</v>
      </c>
      <c r="E383" s="44" t="s">
        <v>2</v>
      </c>
      <c r="F383" s="23">
        <v>99</v>
      </c>
      <c r="G383" s="24">
        <v>4.0000000000000002E-4</v>
      </c>
    </row>
    <row r="384" spans="1:7" ht="12.95" customHeight="1">
      <c r="A384" s="20" t="s">
        <v>1815</v>
      </c>
      <c r="B384" s="21" t="s">
        <v>1768</v>
      </c>
      <c r="C384" s="16" t="s">
        <v>2</v>
      </c>
      <c r="D384" s="18" t="s">
        <v>1816</v>
      </c>
      <c r="E384" s="44" t="s">
        <v>2</v>
      </c>
      <c r="F384" s="23">
        <v>99</v>
      </c>
      <c r="G384" s="24">
        <v>4.0000000000000002E-4</v>
      </c>
    </row>
    <row r="385" spans="1:7" ht="12.95" customHeight="1">
      <c r="A385" s="20" t="s">
        <v>1817</v>
      </c>
      <c r="B385" s="21" t="s">
        <v>1768</v>
      </c>
      <c r="C385" s="16" t="s">
        <v>2</v>
      </c>
      <c r="D385" s="18" t="s">
        <v>1814</v>
      </c>
      <c r="E385" s="44" t="s">
        <v>2</v>
      </c>
      <c r="F385" s="23">
        <v>99</v>
      </c>
      <c r="G385" s="24">
        <v>4.0000000000000002E-4</v>
      </c>
    </row>
    <row r="386" spans="1:7" ht="12.95" customHeight="1">
      <c r="A386" s="20" t="s">
        <v>1818</v>
      </c>
      <c r="B386" s="21" t="s">
        <v>1768</v>
      </c>
      <c r="C386" s="16" t="s">
        <v>2</v>
      </c>
      <c r="D386" s="18" t="s">
        <v>1786</v>
      </c>
      <c r="E386" s="44" t="s">
        <v>2</v>
      </c>
      <c r="F386" s="23">
        <v>99</v>
      </c>
      <c r="G386" s="24">
        <v>4.0000000000000002E-4</v>
      </c>
    </row>
    <row r="387" spans="1:7" ht="12.95" customHeight="1">
      <c r="A387" s="20" t="s">
        <v>1819</v>
      </c>
      <c r="B387" s="21" t="s">
        <v>1768</v>
      </c>
      <c r="C387" s="16" t="s">
        <v>2</v>
      </c>
      <c r="D387" s="18" t="s">
        <v>1800</v>
      </c>
      <c r="E387" s="44" t="s">
        <v>2</v>
      </c>
      <c r="F387" s="23">
        <v>99</v>
      </c>
      <c r="G387" s="24">
        <v>4.0000000000000002E-4</v>
      </c>
    </row>
    <row r="388" spans="1:7" ht="12.95" customHeight="1">
      <c r="A388" s="20" t="s">
        <v>1820</v>
      </c>
      <c r="B388" s="21" t="s">
        <v>1768</v>
      </c>
      <c r="C388" s="16" t="s">
        <v>2</v>
      </c>
      <c r="D388" s="18" t="s">
        <v>1814</v>
      </c>
      <c r="E388" s="44" t="s">
        <v>2</v>
      </c>
      <c r="F388" s="23">
        <v>99</v>
      </c>
      <c r="G388" s="24">
        <v>4.0000000000000002E-4</v>
      </c>
    </row>
    <row r="389" spans="1:7" ht="12.95" customHeight="1">
      <c r="A389" s="20" t="s">
        <v>1821</v>
      </c>
      <c r="B389" s="21" t="s">
        <v>1768</v>
      </c>
      <c r="C389" s="16" t="s">
        <v>2</v>
      </c>
      <c r="D389" s="18" t="s">
        <v>1786</v>
      </c>
      <c r="E389" s="44" t="s">
        <v>2</v>
      </c>
      <c r="F389" s="23">
        <v>99</v>
      </c>
      <c r="G389" s="24">
        <v>4.0000000000000002E-4</v>
      </c>
    </row>
    <row r="390" spans="1:7" ht="12.95" customHeight="1">
      <c r="A390" s="20" t="s">
        <v>1822</v>
      </c>
      <c r="B390" s="21" t="s">
        <v>1768</v>
      </c>
      <c r="C390" s="16" t="s">
        <v>2</v>
      </c>
      <c r="D390" s="18" t="s">
        <v>1800</v>
      </c>
      <c r="E390" s="44" t="s">
        <v>2</v>
      </c>
      <c r="F390" s="23">
        <v>99</v>
      </c>
      <c r="G390" s="24">
        <v>4.0000000000000002E-4</v>
      </c>
    </row>
    <row r="391" spans="1:7" ht="12.95" customHeight="1">
      <c r="A391" s="20" t="s">
        <v>1823</v>
      </c>
      <c r="B391" s="21" t="s">
        <v>1768</v>
      </c>
      <c r="C391" s="16" t="s">
        <v>2</v>
      </c>
      <c r="D391" s="18" t="s">
        <v>1814</v>
      </c>
      <c r="E391" s="44" t="s">
        <v>2</v>
      </c>
      <c r="F391" s="23">
        <v>99</v>
      </c>
      <c r="G391" s="24">
        <v>4.0000000000000002E-4</v>
      </c>
    </row>
    <row r="392" spans="1:7" ht="12.95" customHeight="1">
      <c r="A392" s="20" t="s">
        <v>1824</v>
      </c>
      <c r="B392" s="21" t="s">
        <v>1768</v>
      </c>
      <c r="C392" s="16" t="s">
        <v>2</v>
      </c>
      <c r="D392" s="18" t="s">
        <v>1786</v>
      </c>
      <c r="E392" s="44" t="s">
        <v>2</v>
      </c>
      <c r="F392" s="23">
        <v>99</v>
      </c>
      <c r="G392" s="24">
        <v>4.0000000000000002E-4</v>
      </c>
    </row>
    <row r="393" spans="1:7" ht="12.95" customHeight="1">
      <c r="A393" s="20" t="s">
        <v>1825</v>
      </c>
      <c r="B393" s="21" t="s">
        <v>1768</v>
      </c>
      <c r="C393" s="16" t="s">
        <v>2</v>
      </c>
      <c r="D393" s="18" t="s">
        <v>1816</v>
      </c>
      <c r="E393" s="44" t="s">
        <v>2</v>
      </c>
      <c r="F393" s="23">
        <v>90</v>
      </c>
      <c r="G393" s="24">
        <v>4.0000000000000002E-4</v>
      </c>
    </row>
    <row r="394" spans="1:7" ht="12.95" customHeight="1">
      <c r="A394" s="20" t="s">
        <v>1826</v>
      </c>
      <c r="B394" s="21" t="s">
        <v>1768</v>
      </c>
      <c r="C394" s="16" t="s">
        <v>2</v>
      </c>
      <c r="D394" s="18" t="s">
        <v>1800</v>
      </c>
      <c r="E394" s="44" t="s">
        <v>2</v>
      </c>
      <c r="F394" s="23">
        <v>90</v>
      </c>
      <c r="G394" s="24">
        <v>4.0000000000000002E-4</v>
      </c>
    </row>
    <row r="395" spans="1:7" ht="12.95" customHeight="1">
      <c r="A395" s="9"/>
      <c r="B395" s="26" t="s">
        <v>50</v>
      </c>
      <c r="C395" s="38" t="s">
        <v>2</v>
      </c>
      <c r="D395" s="39" t="s">
        <v>2</v>
      </c>
      <c r="E395" s="40" t="s">
        <v>2</v>
      </c>
      <c r="F395" s="41">
        <v>48370</v>
      </c>
      <c r="G395" s="42">
        <v>0.20619999999999999</v>
      </c>
    </row>
    <row r="396" spans="1:7" ht="12.95" customHeight="1">
      <c r="A396" s="9"/>
      <c r="B396" s="26" t="s">
        <v>289</v>
      </c>
      <c r="C396" s="38" t="s">
        <v>2</v>
      </c>
      <c r="D396" s="39" t="s">
        <v>2</v>
      </c>
      <c r="E396" s="18" t="s">
        <v>2</v>
      </c>
      <c r="F396" s="41">
        <f>133367.79+4900-162970.68</f>
        <v>-24702.889999999985</v>
      </c>
      <c r="G396" s="42">
        <f>+F396/F397</f>
        <v>-0.10539848709524366</v>
      </c>
    </row>
    <row r="397" spans="1:7" ht="12.95" customHeight="1" thickBot="1">
      <c r="A397" s="9"/>
      <c r="B397" s="47" t="s">
        <v>290</v>
      </c>
      <c r="C397" s="46" t="s">
        <v>2</v>
      </c>
      <c r="D397" s="48" t="s">
        <v>2</v>
      </c>
      <c r="E397" s="48" t="s">
        <v>2</v>
      </c>
      <c r="F397" s="49">
        <v>234376.13461830001</v>
      </c>
      <c r="G397" s="50">
        <v>1</v>
      </c>
    </row>
    <row r="398" spans="1:7" ht="12.95" customHeight="1">
      <c r="A398" s="9"/>
      <c r="B398" s="10" t="s">
        <v>2</v>
      </c>
      <c r="C398" s="9"/>
      <c r="D398" s="9"/>
      <c r="E398" s="9"/>
      <c r="F398" s="9"/>
      <c r="G398" s="9"/>
    </row>
    <row r="399" spans="1:7" ht="12.95" customHeight="1">
      <c r="A399" s="9"/>
      <c r="B399" s="51" t="s">
        <v>2</v>
      </c>
      <c r="C399" s="9"/>
      <c r="D399" s="9"/>
      <c r="E399" s="9"/>
      <c r="F399" s="66"/>
      <c r="G399" s="66"/>
    </row>
    <row r="400" spans="1:7" ht="12.95" customHeight="1">
      <c r="A400" s="9"/>
      <c r="B400" s="51" t="s">
        <v>291</v>
      </c>
      <c r="C400" s="9"/>
      <c r="D400" s="9"/>
      <c r="E400" s="9"/>
      <c r="F400" s="9"/>
      <c r="G400" s="9"/>
    </row>
    <row r="401" spans="1:7" ht="12.95" customHeight="1">
      <c r="A401" s="9"/>
      <c r="B401" s="51" t="s">
        <v>292</v>
      </c>
      <c r="C401" s="9"/>
      <c r="D401" s="9"/>
      <c r="E401" s="9"/>
      <c r="F401" s="9"/>
      <c r="G401" s="9"/>
    </row>
    <row r="402" spans="1:7" ht="12.95" customHeight="1">
      <c r="A402" s="9"/>
      <c r="B402" s="51" t="s">
        <v>2</v>
      </c>
      <c r="C402" s="9"/>
      <c r="D402" s="9"/>
      <c r="E402" s="9"/>
      <c r="F402" s="9"/>
      <c r="G402" s="9"/>
    </row>
    <row r="403" spans="1:7" ht="26.1" customHeight="1">
      <c r="A403" s="9"/>
      <c r="B403" s="64"/>
      <c r="C403" s="9"/>
      <c r="E403" s="9"/>
      <c r="F403" s="9"/>
      <c r="G403" s="9"/>
    </row>
    <row r="404" spans="1:7" ht="12.95" customHeight="1">
      <c r="A404" s="9"/>
      <c r="B404" s="51" t="s">
        <v>2</v>
      </c>
      <c r="C404" s="9"/>
      <c r="D404" s="9"/>
      <c r="E404" s="9"/>
      <c r="F404" s="9"/>
      <c r="G40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38"/>
  <sheetViews>
    <sheetView showGridLines="0" zoomScaleNormal="100" workbookViewId="0">
      <selection activeCell="B4" sqref="B4:G4"/>
    </sheetView>
  </sheetViews>
  <sheetFormatPr defaultRowHeight="12.75"/>
  <cols>
    <col min="1" max="1" width="11.5703125" style="2" bestFit="1" customWidth="1"/>
    <col min="2" max="2" width="61.7109375" style="2" bestFit="1" customWidth="1"/>
    <col min="3" max="3" width="39.85546875" style="2" bestFit="1" customWidth="1"/>
    <col min="4" max="4" width="21.14062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3034</v>
      </c>
      <c r="C4" s="71"/>
      <c r="D4" s="71"/>
      <c r="E4" s="71"/>
      <c r="F4" s="71"/>
      <c r="G4" s="71"/>
    </row>
    <row r="5" spans="1:7" ht="15.95" customHeight="1">
      <c r="A5" s="8" t="s">
        <v>1829</v>
      </c>
      <c r="C5" s="65" t="s">
        <v>3021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1050</v>
      </c>
      <c r="B11" s="21" t="s">
        <v>1052</v>
      </c>
      <c r="C11" s="16" t="s">
        <v>1051</v>
      </c>
      <c r="D11" s="18" t="s">
        <v>991</v>
      </c>
      <c r="E11" s="22">
        <v>1020000</v>
      </c>
      <c r="F11" s="23">
        <v>1005.72</v>
      </c>
      <c r="G11" s="24">
        <v>5.5599999999999997E-2</v>
      </c>
    </row>
    <row r="12" spans="1:7" ht="12.95" customHeight="1">
      <c r="A12" s="20" t="s">
        <v>1014</v>
      </c>
      <c r="B12" s="21" t="s">
        <v>1016</v>
      </c>
      <c r="C12" s="16" t="s">
        <v>1015</v>
      </c>
      <c r="D12" s="18" t="s">
        <v>1017</v>
      </c>
      <c r="E12" s="22">
        <v>89600</v>
      </c>
      <c r="F12" s="23">
        <v>879.33</v>
      </c>
      <c r="G12" s="24">
        <v>4.8599999999999997E-2</v>
      </c>
    </row>
    <row r="13" spans="1:7" ht="12.95" customHeight="1">
      <c r="A13" s="20" t="s">
        <v>974</v>
      </c>
      <c r="B13" s="21" t="s">
        <v>976</v>
      </c>
      <c r="C13" s="16" t="s">
        <v>975</v>
      </c>
      <c r="D13" s="18" t="s">
        <v>977</v>
      </c>
      <c r="E13" s="22">
        <v>141000</v>
      </c>
      <c r="F13" s="23">
        <v>677.29</v>
      </c>
      <c r="G13" s="24">
        <v>3.7499999999999999E-2</v>
      </c>
    </row>
    <row r="14" spans="1:7" ht="12.95" customHeight="1">
      <c r="A14" s="20" t="s">
        <v>1154</v>
      </c>
      <c r="B14" s="21" t="s">
        <v>1156</v>
      </c>
      <c r="C14" s="16" t="s">
        <v>1155</v>
      </c>
      <c r="D14" s="18" t="s">
        <v>1089</v>
      </c>
      <c r="E14" s="22">
        <v>72000</v>
      </c>
      <c r="F14" s="23">
        <v>589.64</v>
      </c>
      <c r="G14" s="24">
        <v>3.2599999999999997E-2</v>
      </c>
    </row>
    <row r="15" spans="1:7" ht="12.95" customHeight="1">
      <c r="A15" s="20" t="s">
        <v>1041</v>
      </c>
      <c r="B15" s="21" t="s">
        <v>1043</v>
      </c>
      <c r="C15" s="16" t="s">
        <v>1042</v>
      </c>
      <c r="D15" s="18" t="s">
        <v>981</v>
      </c>
      <c r="E15" s="22">
        <v>756000</v>
      </c>
      <c r="F15" s="23">
        <v>574.17999999999995</v>
      </c>
      <c r="G15" s="24">
        <v>3.1800000000000002E-2</v>
      </c>
    </row>
    <row r="16" spans="1:7" ht="12.95" customHeight="1">
      <c r="A16" s="20" t="s">
        <v>1237</v>
      </c>
      <c r="B16" s="21" t="s">
        <v>1239</v>
      </c>
      <c r="C16" s="16" t="s">
        <v>1238</v>
      </c>
      <c r="D16" s="18" t="s">
        <v>1240</v>
      </c>
      <c r="E16" s="22">
        <v>80400</v>
      </c>
      <c r="F16" s="23">
        <v>568.91</v>
      </c>
      <c r="G16" s="24">
        <v>3.15E-2</v>
      </c>
    </row>
    <row r="17" spans="1:7" ht="12.95" customHeight="1">
      <c r="A17" s="20" t="s">
        <v>967</v>
      </c>
      <c r="B17" s="21" t="s">
        <v>969</v>
      </c>
      <c r="C17" s="16" t="s">
        <v>968</v>
      </c>
      <c r="D17" s="18" t="s">
        <v>963</v>
      </c>
      <c r="E17" s="22">
        <v>81000</v>
      </c>
      <c r="F17" s="23">
        <v>496.65</v>
      </c>
      <c r="G17" s="24">
        <v>2.75E-2</v>
      </c>
    </row>
    <row r="18" spans="1:7" ht="12.95" customHeight="1">
      <c r="A18" s="20" t="s">
        <v>1021</v>
      </c>
      <c r="B18" s="21" t="s">
        <v>1023</v>
      </c>
      <c r="C18" s="16" t="s">
        <v>1022</v>
      </c>
      <c r="D18" s="18" t="s">
        <v>981</v>
      </c>
      <c r="E18" s="22">
        <v>83026</v>
      </c>
      <c r="F18" s="23">
        <v>477.94</v>
      </c>
      <c r="G18" s="24">
        <v>2.64E-2</v>
      </c>
    </row>
    <row r="19" spans="1:7" ht="12.95" customHeight="1">
      <c r="A19" s="20" t="s">
        <v>982</v>
      </c>
      <c r="B19" s="21" t="s">
        <v>984</v>
      </c>
      <c r="C19" s="16" t="s">
        <v>983</v>
      </c>
      <c r="D19" s="18" t="s">
        <v>977</v>
      </c>
      <c r="E19" s="22">
        <v>79200</v>
      </c>
      <c r="F19" s="23">
        <v>440.59</v>
      </c>
      <c r="G19" s="24">
        <v>2.4400000000000002E-2</v>
      </c>
    </row>
    <row r="20" spans="1:7" ht="12.95" customHeight="1">
      <c r="A20" s="20" t="s">
        <v>1182</v>
      </c>
      <c r="B20" s="21" t="s">
        <v>1184</v>
      </c>
      <c r="C20" s="16" t="s">
        <v>1183</v>
      </c>
      <c r="D20" s="18" t="s">
        <v>951</v>
      </c>
      <c r="E20" s="22">
        <v>137600</v>
      </c>
      <c r="F20" s="23">
        <v>407.78</v>
      </c>
      <c r="G20" s="24">
        <v>2.2599999999999999E-2</v>
      </c>
    </row>
    <row r="21" spans="1:7" ht="12.95" customHeight="1">
      <c r="A21" s="20" t="s">
        <v>1031</v>
      </c>
      <c r="B21" s="21" t="s">
        <v>1033</v>
      </c>
      <c r="C21" s="16" t="s">
        <v>1032</v>
      </c>
      <c r="D21" s="18" t="s">
        <v>977</v>
      </c>
      <c r="E21" s="22">
        <v>101000</v>
      </c>
      <c r="F21" s="23">
        <v>364.91</v>
      </c>
      <c r="G21" s="24">
        <v>2.0199999999999999E-2</v>
      </c>
    </row>
    <row r="22" spans="1:7" ht="12.95" customHeight="1">
      <c r="A22" s="20" t="s">
        <v>1203</v>
      </c>
      <c r="B22" s="21" t="s">
        <v>1205</v>
      </c>
      <c r="C22" s="16" t="s">
        <v>1204</v>
      </c>
      <c r="D22" s="18" t="s">
        <v>1206</v>
      </c>
      <c r="E22" s="22">
        <v>294000</v>
      </c>
      <c r="F22" s="23">
        <v>345.3</v>
      </c>
      <c r="G22" s="24">
        <v>1.9099999999999999E-2</v>
      </c>
    </row>
    <row r="23" spans="1:7" ht="12.95" customHeight="1">
      <c r="A23" s="20" t="s">
        <v>1830</v>
      </c>
      <c r="B23" s="21" t="s">
        <v>1768</v>
      </c>
      <c r="C23" s="16" t="s">
        <v>1831</v>
      </c>
      <c r="D23" s="18" t="s">
        <v>991</v>
      </c>
      <c r="E23" s="22">
        <v>14500</v>
      </c>
      <c r="F23" s="23">
        <v>310.22000000000003</v>
      </c>
      <c r="G23" s="24">
        <v>1.72E-2</v>
      </c>
    </row>
    <row r="24" spans="1:7" ht="12.95" customHeight="1">
      <c r="A24" s="20" t="s">
        <v>952</v>
      </c>
      <c r="B24" s="21" t="s">
        <v>954</v>
      </c>
      <c r="C24" s="16" t="s">
        <v>953</v>
      </c>
      <c r="D24" s="18" t="s">
        <v>955</v>
      </c>
      <c r="E24" s="22">
        <v>127500</v>
      </c>
      <c r="F24" s="23">
        <v>261.89</v>
      </c>
      <c r="G24" s="24">
        <v>1.4500000000000001E-2</v>
      </c>
    </row>
    <row r="25" spans="1:7" ht="12.95" customHeight="1">
      <c r="A25" s="20" t="s">
        <v>1096</v>
      </c>
      <c r="B25" s="21" t="s">
        <v>1098</v>
      </c>
      <c r="C25" s="16" t="s">
        <v>1097</v>
      </c>
      <c r="D25" s="18" t="s">
        <v>963</v>
      </c>
      <c r="E25" s="22">
        <v>13000</v>
      </c>
      <c r="F25" s="23">
        <v>238.29</v>
      </c>
      <c r="G25" s="24">
        <v>1.32E-2</v>
      </c>
    </row>
    <row r="26" spans="1:7" ht="12.95" customHeight="1">
      <c r="A26" s="20" t="s">
        <v>988</v>
      </c>
      <c r="B26" s="21" t="s">
        <v>990</v>
      </c>
      <c r="C26" s="16" t="s">
        <v>989</v>
      </c>
      <c r="D26" s="18" t="s">
        <v>991</v>
      </c>
      <c r="E26" s="22">
        <v>268000</v>
      </c>
      <c r="F26" s="23">
        <v>224.18</v>
      </c>
      <c r="G26" s="24">
        <v>1.24E-2</v>
      </c>
    </row>
    <row r="27" spans="1:7" ht="12.95" customHeight="1">
      <c r="A27" s="20" t="s">
        <v>1118</v>
      </c>
      <c r="B27" s="21" t="s">
        <v>1120</v>
      </c>
      <c r="C27" s="16" t="s">
        <v>1119</v>
      </c>
      <c r="D27" s="18" t="s">
        <v>991</v>
      </c>
      <c r="E27" s="22">
        <v>83200</v>
      </c>
      <c r="F27" s="23">
        <v>213.95</v>
      </c>
      <c r="G27" s="24">
        <v>1.18E-2</v>
      </c>
    </row>
    <row r="28" spans="1:7" ht="12.95" customHeight="1">
      <c r="A28" s="20" t="s">
        <v>1256</v>
      </c>
      <c r="B28" s="21" t="s">
        <v>1258</v>
      </c>
      <c r="C28" s="16" t="s">
        <v>1257</v>
      </c>
      <c r="D28" s="18" t="s">
        <v>991</v>
      </c>
      <c r="E28" s="22">
        <v>78000</v>
      </c>
      <c r="F28" s="23">
        <v>210.25</v>
      </c>
      <c r="G28" s="24">
        <v>1.1599999999999999E-2</v>
      </c>
    </row>
    <row r="29" spans="1:7" ht="12.95" customHeight="1">
      <c r="A29" s="20" t="s">
        <v>1271</v>
      </c>
      <c r="B29" s="21" t="s">
        <v>1273</v>
      </c>
      <c r="C29" s="16" t="s">
        <v>1272</v>
      </c>
      <c r="D29" s="18" t="s">
        <v>1102</v>
      </c>
      <c r="E29" s="22">
        <v>33600</v>
      </c>
      <c r="F29" s="23">
        <v>207.43</v>
      </c>
      <c r="G29" s="24">
        <v>1.15E-2</v>
      </c>
    </row>
    <row r="30" spans="1:7" ht="12.95" customHeight="1">
      <c r="A30" s="20" t="s">
        <v>999</v>
      </c>
      <c r="B30" s="21" t="s">
        <v>1001</v>
      </c>
      <c r="C30" s="16" t="s">
        <v>1000</v>
      </c>
      <c r="D30" s="18" t="s">
        <v>1002</v>
      </c>
      <c r="E30" s="22">
        <v>22500</v>
      </c>
      <c r="F30" s="23">
        <v>207.3</v>
      </c>
      <c r="G30" s="24">
        <v>1.15E-2</v>
      </c>
    </row>
    <row r="31" spans="1:7" ht="12.95" customHeight="1">
      <c r="A31" s="20" t="s">
        <v>1384</v>
      </c>
      <c r="B31" s="21" t="s">
        <v>1386</v>
      </c>
      <c r="C31" s="16" t="s">
        <v>1385</v>
      </c>
      <c r="D31" s="18" t="s">
        <v>1082</v>
      </c>
      <c r="E31" s="22">
        <v>65000</v>
      </c>
      <c r="F31" s="23">
        <v>176.57</v>
      </c>
      <c r="G31" s="24">
        <v>9.7999999999999997E-3</v>
      </c>
    </row>
    <row r="32" spans="1:7" ht="12.95" customHeight="1">
      <c r="A32" s="20" t="s">
        <v>1197</v>
      </c>
      <c r="B32" s="21" t="s">
        <v>1199</v>
      </c>
      <c r="C32" s="16" t="s">
        <v>1198</v>
      </c>
      <c r="D32" s="18" t="s">
        <v>1089</v>
      </c>
      <c r="E32" s="22">
        <v>50000</v>
      </c>
      <c r="F32" s="23">
        <v>175.45</v>
      </c>
      <c r="G32" s="24">
        <v>9.7000000000000003E-3</v>
      </c>
    </row>
    <row r="33" spans="1:7" ht="12.95" customHeight="1">
      <c r="A33" s="20" t="s">
        <v>1073</v>
      </c>
      <c r="B33" s="21" t="s">
        <v>1075</v>
      </c>
      <c r="C33" s="16" t="s">
        <v>1074</v>
      </c>
      <c r="D33" s="18" t="s">
        <v>991</v>
      </c>
      <c r="E33" s="22">
        <v>128000</v>
      </c>
      <c r="F33" s="23">
        <v>175.17</v>
      </c>
      <c r="G33" s="24">
        <v>9.7000000000000003E-3</v>
      </c>
    </row>
    <row r="34" spans="1:7" ht="12.95" customHeight="1">
      <c r="A34" s="20" t="s">
        <v>1076</v>
      </c>
      <c r="B34" s="21" t="s">
        <v>1078</v>
      </c>
      <c r="C34" s="16" t="s">
        <v>1077</v>
      </c>
      <c r="D34" s="18" t="s">
        <v>991</v>
      </c>
      <c r="E34" s="22">
        <v>342000</v>
      </c>
      <c r="F34" s="23">
        <v>167.75</v>
      </c>
      <c r="G34" s="24">
        <v>9.2999999999999992E-3</v>
      </c>
    </row>
    <row r="35" spans="1:7" ht="12.95" customHeight="1">
      <c r="A35" s="20" t="s">
        <v>1832</v>
      </c>
      <c r="B35" s="21" t="s">
        <v>1834</v>
      </c>
      <c r="C35" s="16" t="s">
        <v>1833</v>
      </c>
      <c r="D35" s="18" t="s">
        <v>1013</v>
      </c>
      <c r="E35" s="22">
        <v>12500</v>
      </c>
      <c r="F35" s="23">
        <v>153.97999999999999</v>
      </c>
      <c r="G35" s="24">
        <v>8.5000000000000006E-3</v>
      </c>
    </row>
    <row r="36" spans="1:7" ht="12.95" customHeight="1">
      <c r="A36" s="20" t="s">
        <v>1109</v>
      </c>
      <c r="B36" s="21" t="s">
        <v>1111</v>
      </c>
      <c r="C36" s="16" t="s">
        <v>1110</v>
      </c>
      <c r="D36" s="18" t="s">
        <v>1027</v>
      </c>
      <c r="E36" s="22">
        <v>90000</v>
      </c>
      <c r="F36" s="23">
        <v>150.80000000000001</v>
      </c>
      <c r="G36" s="24">
        <v>8.3000000000000001E-3</v>
      </c>
    </row>
    <row r="37" spans="1:7" ht="12.95" customHeight="1">
      <c r="A37" s="20" t="s">
        <v>1169</v>
      </c>
      <c r="B37" s="21" t="s">
        <v>1171</v>
      </c>
      <c r="C37" s="16" t="s">
        <v>1170</v>
      </c>
      <c r="D37" s="18" t="s">
        <v>959</v>
      </c>
      <c r="E37" s="22">
        <v>47500</v>
      </c>
      <c r="F37" s="23">
        <v>134.19</v>
      </c>
      <c r="G37" s="24">
        <v>7.4000000000000003E-3</v>
      </c>
    </row>
    <row r="38" spans="1:7" ht="12.95" customHeight="1">
      <c r="A38" s="20" t="s">
        <v>1835</v>
      </c>
      <c r="B38" s="21" t="s">
        <v>1837</v>
      </c>
      <c r="C38" s="16" t="s">
        <v>1836</v>
      </c>
      <c r="D38" s="18" t="s">
        <v>1006</v>
      </c>
      <c r="E38" s="22">
        <v>8500</v>
      </c>
      <c r="F38" s="23">
        <v>116.48</v>
      </c>
      <c r="G38" s="24">
        <v>6.4000000000000003E-3</v>
      </c>
    </row>
    <row r="39" spans="1:7" ht="12.95" customHeight="1">
      <c r="A39" s="20" t="s">
        <v>1838</v>
      </c>
      <c r="B39" s="21" t="s">
        <v>1840</v>
      </c>
      <c r="C39" s="16" t="s">
        <v>1839</v>
      </c>
      <c r="D39" s="18" t="s">
        <v>963</v>
      </c>
      <c r="E39" s="22">
        <v>50000</v>
      </c>
      <c r="F39" s="23">
        <v>112.05</v>
      </c>
      <c r="G39" s="24">
        <v>6.1999999999999998E-3</v>
      </c>
    </row>
    <row r="40" spans="1:7" ht="12.95" customHeight="1">
      <c r="A40" s="20" t="s">
        <v>1299</v>
      </c>
      <c r="B40" s="21" t="s">
        <v>1301</v>
      </c>
      <c r="C40" s="16" t="s">
        <v>1300</v>
      </c>
      <c r="D40" s="18" t="s">
        <v>955</v>
      </c>
      <c r="E40" s="22">
        <v>2900</v>
      </c>
      <c r="F40" s="23">
        <v>108.6</v>
      </c>
      <c r="G40" s="24">
        <v>6.0000000000000001E-3</v>
      </c>
    </row>
    <row r="41" spans="1:7" ht="12.95" customHeight="1">
      <c r="A41" s="20" t="s">
        <v>1841</v>
      </c>
      <c r="B41" s="21" t="s">
        <v>1843</v>
      </c>
      <c r="C41" s="16" t="s">
        <v>1842</v>
      </c>
      <c r="D41" s="18" t="s">
        <v>1844</v>
      </c>
      <c r="E41" s="22">
        <v>60000</v>
      </c>
      <c r="F41" s="23">
        <v>106.74</v>
      </c>
      <c r="G41" s="24">
        <v>5.8999999999999999E-3</v>
      </c>
    </row>
    <row r="42" spans="1:7" ht="12.95" customHeight="1">
      <c r="A42" s="20" t="s">
        <v>1405</v>
      </c>
      <c r="B42" s="21" t="s">
        <v>1407</v>
      </c>
      <c r="C42" s="16" t="s">
        <v>1406</v>
      </c>
      <c r="D42" s="18" t="s">
        <v>959</v>
      </c>
      <c r="E42" s="22">
        <v>3000</v>
      </c>
      <c r="F42" s="23">
        <v>106.35</v>
      </c>
      <c r="G42" s="24">
        <v>5.8999999999999999E-3</v>
      </c>
    </row>
    <row r="43" spans="1:7" ht="12.95" customHeight="1">
      <c r="A43" s="20" t="s">
        <v>1047</v>
      </c>
      <c r="B43" s="21" t="s">
        <v>1049</v>
      </c>
      <c r="C43" s="16" t="s">
        <v>1048</v>
      </c>
      <c r="D43" s="18" t="s">
        <v>963</v>
      </c>
      <c r="E43" s="22">
        <v>23500</v>
      </c>
      <c r="F43" s="23">
        <v>99.29</v>
      </c>
      <c r="G43" s="24">
        <v>5.4999999999999997E-3</v>
      </c>
    </row>
    <row r="44" spans="1:7" ht="12.95" customHeight="1">
      <c r="A44" s="20" t="s">
        <v>1402</v>
      </c>
      <c r="B44" s="21" t="s">
        <v>1404</v>
      </c>
      <c r="C44" s="16" t="s">
        <v>1403</v>
      </c>
      <c r="D44" s="18" t="s">
        <v>963</v>
      </c>
      <c r="E44" s="22">
        <v>20000</v>
      </c>
      <c r="F44" s="23">
        <v>97.53</v>
      </c>
      <c r="G44" s="24">
        <v>5.4000000000000003E-3</v>
      </c>
    </row>
    <row r="45" spans="1:7" ht="12.95" customHeight="1">
      <c r="A45" s="20" t="s">
        <v>1845</v>
      </c>
      <c r="B45" s="21" t="s">
        <v>1847</v>
      </c>
      <c r="C45" s="16" t="s">
        <v>1846</v>
      </c>
      <c r="D45" s="18" t="s">
        <v>991</v>
      </c>
      <c r="E45" s="22">
        <v>20000</v>
      </c>
      <c r="F45" s="23">
        <v>94.1</v>
      </c>
      <c r="G45" s="24">
        <v>5.1999999999999998E-3</v>
      </c>
    </row>
    <row r="46" spans="1:7" ht="12.95" customHeight="1">
      <c r="A46" s="20" t="s">
        <v>1848</v>
      </c>
      <c r="B46" s="21" t="s">
        <v>1850</v>
      </c>
      <c r="C46" s="16" t="s">
        <v>1849</v>
      </c>
      <c r="D46" s="18" t="s">
        <v>1206</v>
      </c>
      <c r="E46" s="22">
        <v>30000</v>
      </c>
      <c r="F46" s="23">
        <v>88.88</v>
      </c>
      <c r="G46" s="24">
        <v>4.8999999999999998E-3</v>
      </c>
    </row>
    <row r="47" spans="1:7" ht="12.95" customHeight="1">
      <c r="A47" s="20" t="s">
        <v>1018</v>
      </c>
      <c r="B47" s="21" t="s">
        <v>1020</v>
      </c>
      <c r="C47" s="16" t="s">
        <v>1019</v>
      </c>
      <c r="D47" s="18" t="s">
        <v>963</v>
      </c>
      <c r="E47" s="22">
        <v>51200</v>
      </c>
      <c r="F47" s="23">
        <v>83.97</v>
      </c>
      <c r="G47" s="24">
        <v>4.5999999999999999E-3</v>
      </c>
    </row>
    <row r="48" spans="1:7" ht="12.95" customHeight="1">
      <c r="A48" s="20" t="s">
        <v>1265</v>
      </c>
      <c r="B48" s="21" t="s">
        <v>1267</v>
      </c>
      <c r="C48" s="16" t="s">
        <v>1266</v>
      </c>
      <c r="D48" s="18" t="s">
        <v>963</v>
      </c>
      <c r="E48" s="22">
        <v>17000</v>
      </c>
      <c r="F48" s="23">
        <v>83.32</v>
      </c>
      <c r="G48" s="24">
        <v>4.5999999999999999E-3</v>
      </c>
    </row>
    <row r="49" spans="1:7" ht="12.95" customHeight="1">
      <c r="A49" s="20" t="s">
        <v>1345</v>
      </c>
      <c r="B49" s="21" t="s">
        <v>1347</v>
      </c>
      <c r="C49" s="16" t="s">
        <v>1346</v>
      </c>
      <c r="D49" s="18" t="s">
        <v>977</v>
      </c>
      <c r="E49" s="22">
        <v>10200</v>
      </c>
      <c r="F49" s="23">
        <v>78.58</v>
      </c>
      <c r="G49" s="24">
        <v>4.3E-3</v>
      </c>
    </row>
    <row r="50" spans="1:7" ht="12.95" customHeight="1">
      <c r="A50" s="20" t="s">
        <v>1333</v>
      </c>
      <c r="B50" s="21" t="s">
        <v>1335</v>
      </c>
      <c r="C50" s="16" t="s">
        <v>1334</v>
      </c>
      <c r="D50" s="18" t="s">
        <v>1037</v>
      </c>
      <c r="E50" s="22">
        <v>11000</v>
      </c>
      <c r="F50" s="23">
        <v>77.150000000000006</v>
      </c>
      <c r="G50" s="24">
        <v>4.3E-3</v>
      </c>
    </row>
    <row r="51" spans="1:7" ht="12.95" customHeight="1">
      <c r="A51" s="20" t="s">
        <v>1314</v>
      </c>
      <c r="B51" s="21" t="s">
        <v>1316</v>
      </c>
      <c r="C51" s="16" t="s">
        <v>1315</v>
      </c>
      <c r="D51" s="18" t="s">
        <v>1317</v>
      </c>
      <c r="E51" s="22">
        <v>10400</v>
      </c>
      <c r="F51" s="23">
        <v>77.11</v>
      </c>
      <c r="G51" s="24">
        <v>4.3E-3</v>
      </c>
    </row>
    <row r="52" spans="1:7" ht="12.95" customHeight="1">
      <c r="A52" s="20" t="s">
        <v>1851</v>
      </c>
      <c r="B52" s="21" t="s">
        <v>1853</v>
      </c>
      <c r="C52" s="16" t="s">
        <v>1852</v>
      </c>
      <c r="D52" s="18" t="s">
        <v>1002</v>
      </c>
      <c r="E52" s="22">
        <v>44000</v>
      </c>
      <c r="F52" s="23">
        <v>76.599999999999994</v>
      </c>
      <c r="G52" s="24">
        <v>4.1999999999999997E-3</v>
      </c>
    </row>
    <row r="53" spans="1:7" ht="12.95" customHeight="1">
      <c r="A53" s="20" t="s">
        <v>1099</v>
      </c>
      <c r="B53" s="21" t="s">
        <v>1101</v>
      </c>
      <c r="C53" s="16" t="s">
        <v>1100</v>
      </c>
      <c r="D53" s="18" t="s">
        <v>1102</v>
      </c>
      <c r="E53" s="22">
        <v>20000</v>
      </c>
      <c r="F53" s="23">
        <v>74.72</v>
      </c>
      <c r="G53" s="24">
        <v>4.1000000000000003E-3</v>
      </c>
    </row>
    <row r="54" spans="1:7" ht="12.95" customHeight="1">
      <c r="A54" s="20" t="s">
        <v>1854</v>
      </c>
      <c r="B54" s="21" t="s">
        <v>1856</v>
      </c>
      <c r="C54" s="16" t="s">
        <v>1855</v>
      </c>
      <c r="D54" s="18" t="s">
        <v>1130</v>
      </c>
      <c r="E54" s="22">
        <v>27000</v>
      </c>
      <c r="F54" s="23">
        <v>72.709999999999994</v>
      </c>
      <c r="G54" s="24">
        <v>4.0000000000000001E-3</v>
      </c>
    </row>
    <row r="55" spans="1:7" ht="12.95" customHeight="1">
      <c r="A55" s="20" t="s">
        <v>1393</v>
      </c>
      <c r="B55" s="21" t="s">
        <v>1395</v>
      </c>
      <c r="C55" s="16" t="s">
        <v>1394</v>
      </c>
      <c r="D55" s="18" t="s">
        <v>1013</v>
      </c>
      <c r="E55" s="22">
        <v>10000</v>
      </c>
      <c r="F55" s="23">
        <v>71.239999999999995</v>
      </c>
      <c r="G55" s="24">
        <v>3.8999999999999998E-3</v>
      </c>
    </row>
    <row r="56" spans="1:7" ht="12.95" customHeight="1">
      <c r="A56" s="20" t="s">
        <v>1857</v>
      </c>
      <c r="B56" s="21" t="s">
        <v>1859</v>
      </c>
      <c r="C56" s="16" t="s">
        <v>1858</v>
      </c>
      <c r="D56" s="18" t="s">
        <v>973</v>
      </c>
      <c r="E56" s="22">
        <v>40000</v>
      </c>
      <c r="F56" s="23">
        <v>70.38</v>
      </c>
      <c r="G56" s="24">
        <v>3.8999999999999998E-3</v>
      </c>
    </row>
    <row r="57" spans="1:7" ht="12.95" customHeight="1">
      <c r="A57" s="20" t="s">
        <v>1131</v>
      </c>
      <c r="B57" s="21" t="s">
        <v>1133</v>
      </c>
      <c r="C57" s="16" t="s">
        <v>1132</v>
      </c>
      <c r="D57" s="18" t="s">
        <v>981</v>
      </c>
      <c r="E57" s="22">
        <v>21000</v>
      </c>
      <c r="F57" s="23">
        <v>69.7</v>
      </c>
      <c r="G57" s="24">
        <v>3.8999999999999998E-3</v>
      </c>
    </row>
    <row r="58" spans="1:7" ht="12.95" customHeight="1">
      <c r="A58" s="20" t="s">
        <v>1860</v>
      </c>
      <c r="B58" s="21" t="s">
        <v>1862</v>
      </c>
      <c r="C58" s="16" t="s">
        <v>1861</v>
      </c>
      <c r="D58" s="18" t="s">
        <v>977</v>
      </c>
      <c r="E58" s="22">
        <v>8500</v>
      </c>
      <c r="F58" s="23">
        <v>68.66</v>
      </c>
      <c r="G58" s="24">
        <v>3.8E-3</v>
      </c>
    </row>
    <row r="59" spans="1:7" ht="12.95" customHeight="1">
      <c r="A59" s="20" t="s">
        <v>956</v>
      </c>
      <c r="B59" s="21" t="s">
        <v>958</v>
      </c>
      <c r="C59" s="16" t="s">
        <v>957</v>
      </c>
      <c r="D59" s="18" t="s">
        <v>959</v>
      </c>
      <c r="E59" s="22">
        <v>750</v>
      </c>
      <c r="F59" s="23">
        <v>64.03</v>
      </c>
      <c r="G59" s="24">
        <v>3.5000000000000001E-3</v>
      </c>
    </row>
    <row r="60" spans="1:7" ht="12.95" customHeight="1">
      <c r="A60" s="20" t="s">
        <v>970</v>
      </c>
      <c r="B60" s="21" t="s">
        <v>972</v>
      </c>
      <c r="C60" s="16" t="s">
        <v>971</v>
      </c>
      <c r="D60" s="18" t="s">
        <v>973</v>
      </c>
      <c r="E60" s="22">
        <v>30000</v>
      </c>
      <c r="F60" s="23">
        <v>62.97</v>
      </c>
      <c r="G60" s="24">
        <v>3.5000000000000001E-3</v>
      </c>
    </row>
    <row r="61" spans="1:7" ht="12.95" customHeight="1">
      <c r="A61" s="20" t="s">
        <v>1396</v>
      </c>
      <c r="B61" s="21" t="s">
        <v>1398</v>
      </c>
      <c r="C61" s="16" t="s">
        <v>1397</v>
      </c>
      <c r="D61" s="18" t="s">
        <v>963</v>
      </c>
      <c r="E61" s="22">
        <v>4400</v>
      </c>
      <c r="F61" s="23">
        <v>54.68</v>
      </c>
      <c r="G61" s="24">
        <v>3.0000000000000001E-3</v>
      </c>
    </row>
    <row r="62" spans="1:7" ht="12.95" customHeight="1">
      <c r="A62" s="20" t="s">
        <v>1863</v>
      </c>
      <c r="B62" s="21" t="s">
        <v>1865</v>
      </c>
      <c r="C62" s="16" t="s">
        <v>1864</v>
      </c>
      <c r="D62" s="18" t="s">
        <v>1866</v>
      </c>
      <c r="E62" s="22">
        <v>9000</v>
      </c>
      <c r="F62" s="23">
        <v>53.02</v>
      </c>
      <c r="G62" s="24">
        <v>2.8999999999999998E-3</v>
      </c>
    </row>
    <row r="63" spans="1:7" ht="12.95" customHeight="1">
      <c r="A63" s="20" t="s">
        <v>1219</v>
      </c>
      <c r="B63" s="21" t="s">
        <v>1221</v>
      </c>
      <c r="C63" s="16" t="s">
        <v>1220</v>
      </c>
      <c r="D63" s="18" t="s">
        <v>1130</v>
      </c>
      <c r="E63" s="22">
        <v>20000</v>
      </c>
      <c r="F63" s="23">
        <v>51.94</v>
      </c>
      <c r="G63" s="24">
        <v>2.8999999999999998E-3</v>
      </c>
    </row>
    <row r="64" spans="1:7" ht="12.95" customHeight="1">
      <c r="A64" s="20" t="s">
        <v>1417</v>
      </c>
      <c r="B64" s="21" t="s">
        <v>1419</v>
      </c>
      <c r="C64" s="16" t="s">
        <v>1418</v>
      </c>
      <c r="D64" s="18" t="s">
        <v>1063</v>
      </c>
      <c r="E64" s="22">
        <v>9000</v>
      </c>
      <c r="F64" s="23">
        <v>50.04</v>
      </c>
      <c r="G64" s="24">
        <v>2.8E-3</v>
      </c>
    </row>
    <row r="65" spans="1:7" ht="12.95" customHeight="1">
      <c r="A65" s="20" t="s">
        <v>1867</v>
      </c>
      <c r="B65" s="21" t="s">
        <v>1869</v>
      </c>
      <c r="C65" s="16" t="s">
        <v>1868</v>
      </c>
      <c r="D65" s="18" t="s">
        <v>1144</v>
      </c>
      <c r="E65" s="22">
        <v>10206</v>
      </c>
      <c r="F65" s="23">
        <v>46.02</v>
      </c>
      <c r="G65" s="24">
        <v>2.5000000000000001E-3</v>
      </c>
    </row>
    <row r="66" spans="1:7" ht="12.95" customHeight="1">
      <c r="A66" s="20" t="s">
        <v>1870</v>
      </c>
      <c r="B66" s="21" t="s">
        <v>1872</v>
      </c>
      <c r="C66" s="16" t="s">
        <v>1871</v>
      </c>
      <c r="D66" s="18" t="s">
        <v>1866</v>
      </c>
      <c r="E66" s="22">
        <v>30000</v>
      </c>
      <c r="F66" s="23">
        <v>44.49</v>
      </c>
      <c r="G66" s="24">
        <v>2.5000000000000001E-3</v>
      </c>
    </row>
    <row r="67" spans="1:7" ht="12.95" customHeight="1">
      <c r="A67" s="20" t="s">
        <v>960</v>
      </c>
      <c r="B67" s="21" t="s">
        <v>962</v>
      </c>
      <c r="C67" s="16" t="s">
        <v>961</v>
      </c>
      <c r="D67" s="18" t="s">
        <v>963</v>
      </c>
      <c r="E67" s="22">
        <v>30000</v>
      </c>
      <c r="F67" s="23">
        <v>24.17</v>
      </c>
      <c r="G67" s="24">
        <v>1.2999999999999999E-3</v>
      </c>
    </row>
    <row r="68" spans="1:7" ht="12.95" customHeight="1">
      <c r="A68" s="20" t="s">
        <v>1141</v>
      </c>
      <c r="B68" s="21" t="s">
        <v>1143</v>
      </c>
      <c r="C68" s="16" t="s">
        <v>1142</v>
      </c>
      <c r="D68" s="18" t="s">
        <v>1144</v>
      </c>
      <c r="E68" s="22">
        <v>13500</v>
      </c>
      <c r="F68" s="23">
        <v>15.69</v>
      </c>
      <c r="G68" s="24">
        <v>8.9999999999999998E-4</v>
      </c>
    </row>
    <row r="69" spans="1:7" ht="12.95" customHeight="1">
      <c r="A69" s="20" t="s">
        <v>1302</v>
      </c>
      <c r="B69" s="21" t="s">
        <v>1304</v>
      </c>
      <c r="C69" s="16" t="s">
        <v>1303</v>
      </c>
      <c r="D69" s="18" t="s">
        <v>1082</v>
      </c>
      <c r="E69" s="22">
        <v>2500</v>
      </c>
      <c r="F69" s="23">
        <v>9.58</v>
      </c>
      <c r="G69" s="24">
        <v>5.0000000000000001E-4</v>
      </c>
    </row>
    <row r="70" spans="1:7" ht="12.95" customHeight="1">
      <c r="A70" s="9"/>
      <c r="B70" s="26" t="s">
        <v>45</v>
      </c>
      <c r="C70" s="25" t="s">
        <v>2</v>
      </c>
      <c r="D70" s="26" t="s">
        <v>2</v>
      </c>
      <c r="E70" s="26" t="s">
        <v>2</v>
      </c>
      <c r="F70" s="27">
        <v>12146.45</v>
      </c>
      <c r="G70" s="28">
        <v>0.67179999999999995</v>
      </c>
    </row>
    <row r="71" spans="1:7" ht="12.95" customHeight="1">
      <c r="A71" s="9"/>
      <c r="B71" s="17" t="s">
        <v>1423</v>
      </c>
      <c r="C71" s="38" t="s">
        <v>2</v>
      </c>
      <c r="D71" s="39" t="s">
        <v>2</v>
      </c>
      <c r="E71" s="39" t="s">
        <v>2</v>
      </c>
      <c r="F71" s="52" t="s">
        <v>616</v>
      </c>
      <c r="G71" s="53" t="s">
        <v>616</v>
      </c>
    </row>
    <row r="72" spans="1:7" ht="12.95" customHeight="1">
      <c r="A72" s="9"/>
      <c r="B72" s="26" t="s">
        <v>45</v>
      </c>
      <c r="C72" s="38" t="s">
        <v>2</v>
      </c>
      <c r="D72" s="39" t="s">
        <v>2</v>
      </c>
      <c r="E72" s="39" t="s">
        <v>2</v>
      </c>
      <c r="F72" s="52" t="s">
        <v>616</v>
      </c>
      <c r="G72" s="53" t="s">
        <v>616</v>
      </c>
    </row>
    <row r="73" spans="1:7" ht="12.95" customHeight="1">
      <c r="A73" s="9"/>
      <c r="B73" s="26" t="s">
        <v>50</v>
      </c>
      <c r="C73" s="38" t="s">
        <v>2</v>
      </c>
      <c r="D73" s="39" t="s">
        <v>2</v>
      </c>
      <c r="E73" s="40" t="s">
        <v>2</v>
      </c>
      <c r="F73" s="41">
        <v>12146.45</v>
      </c>
      <c r="G73" s="42">
        <v>0.67179999999999995</v>
      </c>
    </row>
    <row r="74" spans="1:7" ht="12.95" customHeight="1">
      <c r="A74" s="9"/>
      <c r="B74" s="17" t="s">
        <v>1424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9"/>
      <c r="B75" s="17" t="s">
        <v>1425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1505</v>
      </c>
      <c r="B76" s="21" t="s">
        <v>1506</v>
      </c>
      <c r="C76" s="16" t="s">
        <v>2</v>
      </c>
      <c r="D76" s="18" t="s">
        <v>1428</v>
      </c>
      <c r="E76" s="22">
        <v>-2500</v>
      </c>
      <c r="F76" s="23">
        <v>-9.66</v>
      </c>
      <c r="G76" s="24">
        <v>-5.0000000000000001E-4</v>
      </c>
    </row>
    <row r="77" spans="1:7" ht="12.95" customHeight="1">
      <c r="A77" s="20" t="s">
        <v>1609</v>
      </c>
      <c r="B77" s="21" t="s">
        <v>1610</v>
      </c>
      <c r="C77" s="16" t="s">
        <v>2</v>
      </c>
      <c r="D77" s="18" t="s">
        <v>1428</v>
      </c>
      <c r="E77" s="22">
        <v>-13500</v>
      </c>
      <c r="F77" s="23">
        <v>-15.82</v>
      </c>
      <c r="G77" s="24">
        <v>-8.9999999999999998E-4</v>
      </c>
    </row>
    <row r="78" spans="1:7" ht="12.95" customHeight="1">
      <c r="A78" s="20" t="s">
        <v>1591</v>
      </c>
      <c r="B78" s="21" t="s">
        <v>1592</v>
      </c>
      <c r="C78" s="16" t="s">
        <v>2</v>
      </c>
      <c r="D78" s="18" t="s">
        <v>1428</v>
      </c>
      <c r="E78" s="22">
        <v>-7500</v>
      </c>
      <c r="F78" s="23">
        <v>-21.33</v>
      </c>
      <c r="G78" s="24">
        <v>-1.1999999999999999E-3</v>
      </c>
    </row>
    <row r="79" spans="1:7" ht="12.95" customHeight="1">
      <c r="A79" s="20" t="s">
        <v>1716</v>
      </c>
      <c r="B79" s="21" t="s">
        <v>1717</v>
      </c>
      <c r="C79" s="16" t="s">
        <v>2</v>
      </c>
      <c r="D79" s="18" t="s">
        <v>1428</v>
      </c>
      <c r="E79" s="22">
        <v>-30000</v>
      </c>
      <c r="F79" s="23">
        <v>-24.36</v>
      </c>
      <c r="G79" s="24">
        <v>-1.2999999999999999E-3</v>
      </c>
    </row>
    <row r="80" spans="1:7" ht="12.95" customHeight="1">
      <c r="A80" s="20" t="s">
        <v>1443</v>
      </c>
      <c r="B80" s="21" t="s">
        <v>1444</v>
      </c>
      <c r="C80" s="16" t="s">
        <v>2</v>
      </c>
      <c r="D80" s="18" t="s">
        <v>1428</v>
      </c>
      <c r="E80" s="22">
        <v>-4400</v>
      </c>
      <c r="F80" s="23">
        <v>-55.05</v>
      </c>
      <c r="G80" s="24">
        <v>-3.0000000000000001E-3</v>
      </c>
    </row>
    <row r="81" spans="1:7" ht="12.95" customHeight="1">
      <c r="A81" s="20" t="s">
        <v>1710</v>
      </c>
      <c r="B81" s="21" t="s">
        <v>1711</v>
      </c>
      <c r="C81" s="16" t="s">
        <v>2</v>
      </c>
      <c r="D81" s="18" t="s">
        <v>1428</v>
      </c>
      <c r="E81" s="22">
        <v>-30000</v>
      </c>
      <c r="F81" s="23">
        <v>-63.24</v>
      </c>
      <c r="G81" s="24">
        <v>-3.5000000000000001E-3</v>
      </c>
    </row>
    <row r="82" spans="1:7" ht="12.95" customHeight="1">
      <c r="A82" s="20" t="s">
        <v>1615</v>
      </c>
      <c r="B82" s="21" t="s">
        <v>1616</v>
      </c>
      <c r="C82" s="16" t="s">
        <v>2</v>
      </c>
      <c r="D82" s="18" t="s">
        <v>1428</v>
      </c>
      <c r="E82" s="22">
        <v>-21000</v>
      </c>
      <c r="F82" s="23">
        <v>-70.12</v>
      </c>
      <c r="G82" s="24">
        <v>-3.8999999999999998E-3</v>
      </c>
    </row>
    <row r="83" spans="1:7" ht="12.95" customHeight="1">
      <c r="A83" s="20" t="s">
        <v>1477</v>
      </c>
      <c r="B83" s="21" t="s">
        <v>1478</v>
      </c>
      <c r="C83" s="16" t="s">
        <v>2</v>
      </c>
      <c r="D83" s="18" t="s">
        <v>1428</v>
      </c>
      <c r="E83" s="22">
        <v>-10200</v>
      </c>
      <c r="F83" s="23">
        <v>-78.78</v>
      </c>
      <c r="G83" s="24">
        <v>-4.4000000000000003E-3</v>
      </c>
    </row>
    <row r="84" spans="1:7" ht="12.95" customHeight="1">
      <c r="A84" s="20" t="s">
        <v>1685</v>
      </c>
      <c r="B84" s="21" t="s">
        <v>1686</v>
      </c>
      <c r="C84" s="16" t="s">
        <v>2</v>
      </c>
      <c r="D84" s="18" t="s">
        <v>1428</v>
      </c>
      <c r="E84" s="22">
        <v>-51200</v>
      </c>
      <c r="F84" s="23">
        <v>-84.4</v>
      </c>
      <c r="G84" s="24">
        <v>-4.7000000000000002E-3</v>
      </c>
    </row>
    <row r="85" spans="1:7" ht="12.95" customHeight="1">
      <c r="A85" s="20" t="s">
        <v>1535</v>
      </c>
      <c r="B85" s="21" t="s">
        <v>1536</v>
      </c>
      <c r="C85" s="16" t="s">
        <v>2</v>
      </c>
      <c r="D85" s="18" t="s">
        <v>1428</v>
      </c>
      <c r="E85" s="22">
        <v>-45000</v>
      </c>
      <c r="F85" s="23">
        <v>-121.07</v>
      </c>
      <c r="G85" s="24">
        <v>-6.7000000000000002E-3</v>
      </c>
    </row>
    <row r="86" spans="1:7" ht="12.95" customHeight="1">
      <c r="A86" s="20" t="s">
        <v>1649</v>
      </c>
      <c r="B86" s="21" t="s">
        <v>1650</v>
      </c>
      <c r="C86" s="16" t="s">
        <v>2</v>
      </c>
      <c r="D86" s="18" t="s">
        <v>1428</v>
      </c>
      <c r="E86" s="22">
        <v>-342000</v>
      </c>
      <c r="F86" s="23">
        <v>-169.12</v>
      </c>
      <c r="G86" s="24">
        <v>-9.4000000000000004E-3</v>
      </c>
    </row>
    <row r="87" spans="1:7" ht="12.95" customHeight="1">
      <c r="A87" s="20" t="s">
        <v>1651</v>
      </c>
      <c r="B87" s="21" t="s">
        <v>1652</v>
      </c>
      <c r="C87" s="16" t="s">
        <v>2</v>
      </c>
      <c r="D87" s="18" t="s">
        <v>1428</v>
      </c>
      <c r="E87" s="22">
        <v>-128000</v>
      </c>
      <c r="F87" s="23">
        <v>-176</v>
      </c>
      <c r="G87" s="24">
        <v>-9.7000000000000003E-3</v>
      </c>
    </row>
    <row r="88" spans="1:7" ht="12.95" customHeight="1">
      <c r="A88" s="20" t="s">
        <v>1525</v>
      </c>
      <c r="B88" s="21" t="s">
        <v>1526</v>
      </c>
      <c r="C88" s="16" t="s">
        <v>2</v>
      </c>
      <c r="D88" s="18" t="s">
        <v>1428</v>
      </c>
      <c r="E88" s="22">
        <v>-33600</v>
      </c>
      <c r="F88" s="23">
        <v>-208.35</v>
      </c>
      <c r="G88" s="24">
        <v>-1.15E-2</v>
      </c>
    </row>
    <row r="89" spans="1:7" ht="12.95" customHeight="1">
      <c r="A89" s="20" t="s">
        <v>1623</v>
      </c>
      <c r="B89" s="21" t="s">
        <v>1624</v>
      </c>
      <c r="C89" s="16" t="s">
        <v>2</v>
      </c>
      <c r="D89" s="18" t="s">
        <v>1428</v>
      </c>
      <c r="E89" s="22">
        <v>-83200</v>
      </c>
      <c r="F89" s="23">
        <v>-215.07</v>
      </c>
      <c r="G89" s="24">
        <v>-1.1900000000000001E-2</v>
      </c>
    </row>
    <row r="90" spans="1:7" ht="12.95" customHeight="1">
      <c r="A90" s="20" t="s">
        <v>1701</v>
      </c>
      <c r="B90" s="21" t="s">
        <v>1702</v>
      </c>
      <c r="C90" s="16" t="s">
        <v>2</v>
      </c>
      <c r="D90" s="18" t="s">
        <v>1428</v>
      </c>
      <c r="E90" s="22">
        <v>-268000</v>
      </c>
      <c r="F90" s="23">
        <v>-225.39</v>
      </c>
      <c r="G90" s="24">
        <v>-1.2500000000000001E-2</v>
      </c>
    </row>
    <row r="91" spans="1:7" ht="12.95" customHeight="1">
      <c r="A91" s="20" t="s">
        <v>1720</v>
      </c>
      <c r="B91" s="21" t="s">
        <v>1721</v>
      </c>
      <c r="C91" s="16" t="s">
        <v>2</v>
      </c>
      <c r="D91" s="18" t="s">
        <v>1428</v>
      </c>
      <c r="E91" s="22">
        <v>-127500</v>
      </c>
      <c r="F91" s="23">
        <v>-263.67</v>
      </c>
      <c r="G91" s="24">
        <v>-1.46E-2</v>
      </c>
    </row>
    <row r="92" spans="1:7" ht="12.95" customHeight="1">
      <c r="A92" s="20" t="s">
        <v>1677</v>
      </c>
      <c r="B92" s="21" t="s">
        <v>1678</v>
      </c>
      <c r="C92" s="16" t="s">
        <v>2</v>
      </c>
      <c r="D92" s="18" t="s">
        <v>1428</v>
      </c>
      <c r="E92" s="22">
        <v>-80000</v>
      </c>
      <c r="F92" s="23">
        <v>-291.04000000000002</v>
      </c>
      <c r="G92" s="24">
        <v>-1.61E-2</v>
      </c>
    </row>
    <row r="93" spans="1:7" ht="12.95" customHeight="1">
      <c r="A93" s="20" t="s">
        <v>1569</v>
      </c>
      <c r="B93" s="21" t="s">
        <v>1570</v>
      </c>
      <c r="C93" s="16" t="s">
        <v>2</v>
      </c>
      <c r="D93" s="18" t="s">
        <v>1428</v>
      </c>
      <c r="E93" s="22">
        <v>-294000</v>
      </c>
      <c r="F93" s="23">
        <v>-348.1</v>
      </c>
      <c r="G93" s="24">
        <v>-1.9300000000000001E-2</v>
      </c>
    </row>
    <row r="94" spans="1:7" ht="12.95" customHeight="1">
      <c r="A94" s="20" t="s">
        <v>1683</v>
      </c>
      <c r="B94" s="21" t="s">
        <v>1684</v>
      </c>
      <c r="C94" s="16" t="s">
        <v>2</v>
      </c>
      <c r="D94" s="18" t="s">
        <v>1428</v>
      </c>
      <c r="E94" s="22">
        <v>-70026</v>
      </c>
      <c r="F94" s="23">
        <v>-405.66</v>
      </c>
      <c r="G94" s="24">
        <v>-2.24E-2</v>
      </c>
    </row>
    <row r="95" spans="1:7" ht="12.95" customHeight="1">
      <c r="A95" s="20" t="s">
        <v>1583</v>
      </c>
      <c r="B95" s="21" t="s">
        <v>1584</v>
      </c>
      <c r="C95" s="16" t="s">
        <v>2</v>
      </c>
      <c r="D95" s="18" t="s">
        <v>1428</v>
      </c>
      <c r="E95" s="22">
        <v>-137600</v>
      </c>
      <c r="F95" s="23">
        <v>-409.91</v>
      </c>
      <c r="G95" s="24">
        <v>-2.2700000000000001E-2</v>
      </c>
    </row>
    <row r="96" spans="1:7" ht="12.95" customHeight="1">
      <c r="A96" s="20" t="s">
        <v>1704</v>
      </c>
      <c r="B96" s="21" t="s">
        <v>1705</v>
      </c>
      <c r="C96" s="16" t="s">
        <v>2</v>
      </c>
      <c r="D96" s="18" t="s">
        <v>1428</v>
      </c>
      <c r="E96" s="22">
        <v>-79200</v>
      </c>
      <c r="F96" s="23">
        <v>-442.97</v>
      </c>
      <c r="G96" s="24">
        <v>-2.4500000000000001E-2</v>
      </c>
    </row>
    <row r="97" spans="1:7" ht="12.95" customHeight="1">
      <c r="A97" s="20" t="s">
        <v>1712</v>
      </c>
      <c r="B97" s="21" t="s">
        <v>1713</v>
      </c>
      <c r="C97" s="16" t="s">
        <v>2</v>
      </c>
      <c r="D97" s="18" t="s">
        <v>1428</v>
      </c>
      <c r="E97" s="22">
        <v>-81000</v>
      </c>
      <c r="F97" s="23">
        <v>-499.85</v>
      </c>
      <c r="G97" s="24">
        <v>-2.76E-2</v>
      </c>
    </row>
    <row r="98" spans="1:7" ht="12.95" customHeight="1">
      <c r="A98" s="20" t="s">
        <v>1547</v>
      </c>
      <c r="B98" s="21" t="s">
        <v>1548</v>
      </c>
      <c r="C98" s="16" t="s">
        <v>2</v>
      </c>
      <c r="D98" s="18" t="s">
        <v>1428</v>
      </c>
      <c r="E98" s="22">
        <v>-80400</v>
      </c>
      <c r="F98" s="23">
        <v>-569.19000000000005</v>
      </c>
      <c r="G98" s="24">
        <v>-3.15E-2</v>
      </c>
    </row>
    <row r="99" spans="1:7" ht="12.95" customHeight="1">
      <c r="A99" s="20" t="s">
        <v>1671</v>
      </c>
      <c r="B99" s="21" t="s">
        <v>1672</v>
      </c>
      <c r="C99" s="16" t="s">
        <v>2</v>
      </c>
      <c r="D99" s="18" t="s">
        <v>1428</v>
      </c>
      <c r="E99" s="22">
        <v>-756000</v>
      </c>
      <c r="F99" s="23">
        <v>-577.96</v>
      </c>
      <c r="G99" s="24">
        <v>-3.2000000000000001E-2</v>
      </c>
    </row>
    <row r="100" spans="1:7" ht="12.95" customHeight="1">
      <c r="A100" s="20" t="s">
        <v>1708</v>
      </c>
      <c r="B100" s="21" t="s">
        <v>1709</v>
      </c>
      <c r="C100" s="16" t="s">
        <v>2</v>
      </c>
      <c r="D100" s="18" t="s">
        <v>1428</v>
      </c>
      <c r="E100" s="22">
        <v>-121000</v>
      </c>
      <c r="F100" s="23">
        <v>-585.22</v>
      </c>
      <c r="G100" s="24">
        <v>-3.2399999999999998E-2</v>
      </c>
    </row>
    <row r="101" spans="1:7" ht="12.95" customHeight="1">
      <c r="A101" s="20" t="s">
        <v>1601</v>
      </c>
      <c r="B101" s="21" t="s">
        <v>1602</v>
      </c>
      <c r="C101" s="16" t="s">
        <v>2</v>
      </c>
      <c r="D101" s="18" t="s">
        <v>1428</v>
      </c>
      <c r="E101" s="22">
        <v>-72000</v>
      </c>
      <c r="F101" s="23">
        <v>-590.94000000000005</v>
      </c>
      <c r="G101" s="24">
        <v>-3.27E-2</v>
      </c>
    </row>
    <row r="102" spans="1:7" ht="12.95" customHeight="1">
      <c r="A102" s="20" t="s">
        <v>1687</v>
      </c>
      <c r="B102" s="21" t="s">
        <v>1688</v>
      </c>
      <c r="C102" s="16" t="s">
        <v>2</v>
      </c>
      <c r="D102" s="18" t="s">
        <v>1428</v>
      </c>
      <c r="E102" s="22">
        <v>-89600</v>
      </c>
      <c r="F102" s="23">
        <v>-884.67</v>
      </c>
      <c r="G102" s="24">
        <v>-4.8899999999999999E-2</v>
      </c>
    </row>
    <row r="103" spans="1:7" ht="12.95" customHeight="1">
      <c r="A103" s="20" t="s">
        <v>1665</v>
      </c>
      <c r="B103" s="21" t="s">
        <v>1666</v>
      </c>
      <c r="C103" s="16" t="s">
        <v>2</v>
      </c>
      <c r="D103" s="18" t="s">
        <v>1428</v>
      </c>
      <c r="E103" s="22">
        <v>-1020000</v>
      </c>
      <c r="F103" s="23">
        <v>-1011.33</v>
      </c>
      <c r="G103" s="24">
        <v>-5.5899999999999998E-2</v>
      </c>
    </row>
    <row r="104" spans="1:7" ht="12.95" customHeight="1">
      <c r="A104" s="9"/>
      <c r="B104" s="26" t="s">
        <v>50</v>
      </c>
      <c r="C104" s="38" t="s">
        <v>2</v>
      </c>
      <c r="D104" s="39" t="s">
        <v>2</v>
      </c>
      <c r="E104" s="40" t="s">
        <v>2</v>
      </c>
      <c r="F104" s="41">
        <v>-8418.27</v>
      </c>
      <c r="G104" s="42">
        <v>-0.4657</v>
      </c>
    </row>
    <row r="105" spans="1:7" ht="12.95" customHeight="1">
      <c r="A105" s="9"/>
      <c r="B105" s="17" t="s">
        <v>9</v>
      </c>
      <c r="C105" s="16" t="s">
        <v>2</v>
      </c>
      <c r="D105" s="18" t="s">
        <v>2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9"/>
      <c r="B106" s="17" t="s">
        <v>10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9"/>
      <c r="B107" s="17" t="s">
        <v>294</v>
      </c>
      <c r="C107" s="16" t="s">
        <v>2</v>
      </c>
      <c r="D107" s="18" t="s">
        <v>2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20" t="s">
        <v>572</v>
      </c>
      <c r="B108" s="21" t="s">
        <v>574</v>
      </c>
      <c r="C108" s="16" t="s">
        <v>573</v>
      </c>
      <c r="D108" s="18" t="s">
        <v>298</v>
      </c>
      <c r="E108" s="22">
        <v>1000000</v>
      </c>
      <c r="F108" s="23">
        <v>1011.8</v>
      </c>
      <c r="G108" s="24">
        <v>5.6000000000000001E-2</v>
      </c>
    </row>
    <row r="109" spans="1:7" ht="12.95" customHeight="1">
      <c r="A109" s="20" t="s">
        <v>622</v>
      </c>
      <c r="B109" s="21" t="s">
        <v>624</v>
      </c>
      <c r="C109" s="16" t="s">
        <v>623</v>
      </c>
      <c r="D109" s="18" t="s">
        <v>298</v>
      </c>
      <c r="E109" s="22">
        <v>200000</v>
      </c>
      <c r="F109" s="23">
        <v>203.79</v>
      </c>
      <c r="G109" s="24">
        <v>1.1299999999999999E-2</v>
      </c>
    </row>
    <row r="110" spans="1:7" ht="12.95" customHeight="1">
      <c r="A110" s="9"/>
      <c r="B110" s="17" t="s">
        <v>11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20" t="s">
        <v>893</v>
      </c>
      <c r="B111" s="21" t="s">
        <v>895</v>
      </c>
      <c r="C111" s="16" t="s">
        <v>894</v>
      </c>
      <c r="D111" s="18" t="s">
        <v>27</v>
      </c>
      <c r="E111" s="22">
        <v>1000000</v>
      </c>
      <c r="F111" s="23">
        <v>979.49</v>
      </c>
      <c r="G111" s="24">
        <v>5.4199999999999998E-2</v>
      </c>
    </row>
    <row r="112" spans="1:7" ht="12.95" customHeight="1">
      <c r="A112" s="20" t="s">
        <v>1873</v>
      </c>
      <c r="B112" s="21" t="s">
        <v>1875</v>
      </c>
      <c r="C112" s="16" t="s">
        <v>1874</v>
      </c>
      <c r="D112" s="18" t="s">
        <v>314</v>
      </c>
      <c r="E112" s="22">
        <v>500000</v>
      </c>
      <c r="F112" s="23">
        <v>495.04</v>
      </c>
      <c r="G112" s="24">
        <v>2.7400000000000001E-2</v>
      </c>
    </row>
    <row r="113" spans="1:7" ht="12.95" customHeight="1">
      <c r="A113" s="9"/>
      <c r="B113" s="17" t="s">
        <v>432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20" t="s">
        <v>437</v>
      </c>
      <c r="B114" s="21" t="s">
        <v>439</v>
      </c>
      <c r="C114" s="16" t="s">
        <v>438</v>
      </c>
      <c r="D114" s="18" t="s">
        <v>15</v>
      </c>
      <c r="E114" s="22">
        <v>400000</v>
      </c>
      <c r="F114" s="23">
        <v>471.41</v>
      </c>
      <c r="G114" s="24">
        <v>2.6100000000000002E-2</v>
      </c>
    </row>
    <row r="115" spans="1:7" ht="12.95" customHeight="1">
      <c r="A115" s="9"/>
      <c r="B115" s="26" t="s">
        <v>45</v>
      </c>
      <c r="C115" s="25" t="s">
        <v>2</v>
      </c>
      <c r="D115" s="26" t="s">
        <v>2</v>
      </c>
      <c r="E115" s="26" t="s">
        <v>2</v>
      </c>
      <c r="F115" s="27">
        <v>3161.53</v>
      </c>
      <c r="G115" s="28">
        <v>0.17499999999999999</v>
      </c>
    </row>
    <row r="116" spans="1:7" ht="12.95" customHeight="1">
      <c r="A116" s="9"/>
      <c r="B116" s="17" t="s">
        <v>46</v>
      </c>
      <c r="C116" s="16" t="s">
        <v>2</v>
      </c>
      <c r="D116" s="39" t="s">
        <v>2</v>
      </c>
      <c r="E116" s="39" t="s">
        <v>2</v>
      </c>
      <c r="F116" s="52" t="s">
        <v>616</v>
      </c>
      <c r="G116" s="53" t="s">
        <v>616</v>
      </c>
    </row>
    <row r="117" spans="1:7" ht="12.95" customHeight="1">
      <c r="A117" s="9"/>
      <c r="B117" s="25" t="s">
        <v>45</v>
      </c>
      <c r="C117" s="38" t="s">
        <v>2</v>
      </c>
      <c r="D117" s="39" t="s">
        <v>2</v>
      </c>
      <c r="E117" s="39" t="s">
        <v>2</v>
      </c>
      <c r="F117" s="52" t="s">
        <v>616</v>
      </c>
      <c r="G117" s="53" t="s">
        <v>616</v>
      </c>
    </row>
    <row r="118" spans="1:7" ht="12.95" customHeight="1">
      <c r="A118" s="9"/>
      <c r="B118" s="30" t="s">
        <v>2938</v>
      </c>
      <c r="C118" s="29" t="s">
        <v>2</v>
      </c>
      <c r="D118" s="31" t="s">
        <v>2</v>
      </c>
      <c r="E118" s="31" t="s">
        <v>2</v>
      </c>
      <c r="F118" s="31" t="s">
        <v>2</v>
      </c>
      <c r="G118" s="32" t="s">
        <v>2</v>
      </c>
    </row>
    <row r="119" spans="1:7" ht="12.95" customHeight="1">
      <c r="A119" s="33"/>
      <c r="B119" s="35" t="s">
        <v>45</v>
      </c>
      <c r="C119" s="34" t="s">
        <v>2</v>
      </c>
      <c r="D119" s="35" t="s">
        <v>2</v>
      </c>
      <c r="E119" s="35" t="s">
        <v>2</v>
      </c>
      <c r="F119" s="36" t="s">
        <v>616</v>
      </c>
      <c r="G119" s="37" t="s">
        <v>616</v>
      </c>
    </row>
    <row r="120" spans="1:7" ht="12.95" customHeight="1">
      <c r="A120" s="9"/>
      <c r="B120" s="26" t="s">
        <v>50</v>
      </c>
      <c r="C120" s="38" t="s">
        <v>2</v>
      </c>
      <c r="D120" s="39" t="s">
        <v>2</v>
      </c>
      <c r="E120" s="40" t="s">
        <v>2</v>
      </c>
      <c r="F120" s="41">
        <v>3161.53</v>
      </c>
      <c r="G120" s="42">
        <v>0.17499999999999999</v>
      </c>
    </row>
    <row r="121" spans="1:7" ht="12.95" customHeight="1">
      <c r="A121" s="9"/>
      <c r="B121" s="17" t="s">
        <v>51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9"/>
      <c r="B122" s="17" t="s">
        <v>487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10" t="s">
        <v>2</v>
      </c>
      <c r="B123" s="21" t="s">
        <v>488</v>
      </c>
      <c r="C123" s="16" t="s">
        <v>2</v>
      </c>
      <c r="D123" s="18" t="s">
        <v>2</v>
      </c>
      <c r="E123" s="44" t="s">
        <v>2</v>
      </c>
      <c r="F123" s="23">
        <v>700.11</v>
      </c>
      <c r="G123" s="24">
        <v>3.8699999999999998E-2</v>
      </c>
    </row>
    <row r="124" spans="1:7" ht="12.95" customHeight="1">
      <c r="A124" s="9"/>
      <c r="B124" s="26" t="s">
        <v>50</v>
      </c>
      <c r="C124" s="38" t="s">
        <v>2</v>
      </c>
      <c r="D124" s="39" t="s">
        <v>2</v>
      </c>
      <c r="E124" s="40" t="s">
        <v>2</v>
      </c>
      <c r="F124" s="41">
        <v>700.11</v>
      </c>
      <c r="G124" s="42">
        <v>3.8699999999999998E-2</v>
      </c>
    </row>
    <row r="125" spans="1:7" ht="12.95" customHeight="1">
      <c r="A125" s="9"/>
      <c r="B125" s="17" t="s">
        <v>1766</v>
      </c>
      <c r="C125" s="16" t="s">
        <v>2</v>
      </c>
      <c r="D125" s="43" t="s">
        <v>273</v>
      </c>
      <c r="E125" s="18" t="s">
        <v>2</v>
      </c>
      <c r="F125" s="18" t="s">
        <v>2</v>
      </c>
      <c r="G125" s="19" t="s">
        <v>2</v>
      </c>
    </row>
    <row r="126" spans="1:7" ht="12.95" customHeight="1">
      <c r="A126" s="20" t="s">
        <v>1876</v>
      </c>
      <c r="B126" s="21" t="s">
        <v>1768</v>
      </c>
      <c r="C126" s="16" t="s">
        <v>2</v>
      </c>
      <c r="D126" s="18" t="s">
        <v>1877</v>
      </c>
      <c r="E126" s="44" t="s">
        <v>2</v>
      </c>
      <c r="F126" s="23">
        <v>1000</v>
      </c>
      <c r="G126" s="24">
        <v>5.5300000000000002E-2</v>
      </c>
    </row>
    <row r="127" spans="1:7" ht="12.95" customHeight="1">
      <c r="A127" s="20" t="s">
        <v>1878</v>
      </c>
      <c r="B127" s="21" t="s">
        <v>1768</v>
      </c>
      <c r="C127" s="16" t="s">
        <v>2</v>
      </c>
      <c r="D127" s="18" t="s">
        <v>1784</v>
      </c>
      <c r="E127" s="44" t="s">
        <v>2</v>
      </c>
      <c r="F127" s="23">
        <v>500</v>
      </c>
      <c r="G127" s="24">
        <v>2.7699999999999999E-2</v>
      </c>
    </row>
    <row r="128" spans="1:7" ht="12.95" customHeight="1">
      <c r="A128" s="20" t="s">
        <v>1879</v>
      </c>
      <c r="B128" s="21" t="s">
        <v>1778</v>
      </c>
      <c r="C128" s="16" t="s">
        <v>2</v>
      </c>
      <c r="D128" s="18" t="s">
        <v>1880</v>
      </c>
      <c r="E128" s="44" t="s">
        <v>2</v>
      </c>
      <c r="F128" s="23">
        <v>500</v>
      </c>
      <c r="G128" s="24">
        <v>2.7699999999999999E-2</v>
      </c>
    </row>
    <row r="129" spans="1:7" ht="12.95" customHeight="1">
      <c r="A129" s="20" t="s">
        <v>1881</v>
      </c>
      <c r="B129" s="21" t="s">
        <v>1778</v>
      </c>
      <c r="C129" s="16" t="s">
        <v>2</v>
      </c>
      <c r="D129" s="18" t="s">
        <v>1882</v>
      </c>
      <c r="E129" s="44" t="s">
        <v>2</v>
      </c>
      <c r="F129" s="23">
        <v>500</v>
      </c>
      <c r="G129" s="24">
        <v>2.7699999999999999E-2</v>
      </c>
    </row>
    <row r="130" spans="1:7" ht="12.95" customHeight="1">
      <c r="A130" s="9"/>
      <c r="B130" s="26" t="s">
        <v>50</v>
      </c>
      <c r="C130" s="38" t="s">
        <v>2</v>
      </c>
      <c r="D130" s="39" t="s">
        <v>2</v>
      </c>
      <c r="E130" s="40" t="s">
        <v>2</v>
      </c>
      <c r="F130" s="41">
        <v>2500</v>
      </c>
      <c r="G130" s="42">
        <v>0.1384</v>
      </c>
    </row>
    <row r="131" spans="1:7" ht="12.95" customHeight="1">
      <c r="A131" s="9"/>
      <c r="B131" s="26" t="s">
        <v>289</v>
      </c>
      <c r="C131" s="38" t="s">
        <v>2</v>
      </c>
      <c r="D131" s="39" t="s">
        <v>2</v>
      </c>
      <c r="E131" s="18" t="s">
        <v>2</v>
      </c>
      <c r="F131" s="41">
        <f>4924.52+3065-8418.27</f>
        <v>-428.75</v>
      </c>
      <c r="G131" s="42">
        <f>+F131/F132</f>
        <v>-2.371490940559675E-2</v>
      </c>
    </row>
    <row r="132" spans="1:7" ht="12.95" customHeight="1" thickBot="1">
      <c r="A132" s="9"/>
      <c r="B132" s="59" t="s">
        <v>290</v>
      </c>
      <c r="C132" s="46" t="s">
        <v>2</v>
      </c>
      <c r="D132" s="60" t="s">
        <v>2</v>
      </c>
      <c r="E132" s="48" t="s">
        <v>2</v>
      </c>
      <c r="F132" s="49">
        <v>18079.343786099998</v>
      </c>
      <c r="G132" s="50">
        <v>1</v>
      </c>
    </row>
    <row r="133" spans="1:7" ht="12.95" customHeight="1">
      <c r="A133" s="9"/>
      <c r="B133" s="10" t="s">
        <v>2</v>
      </c>
      <c r="C133" s="9"/>
      <c r="D133" s="9"/>
      <c r="E133" s="9"/>
      <c r="F133" s="9"/>
      <c r="G133" s="9"/>
    </row>
    <row r="134" spans="1:7" ht="12.95" customHeight="1">
      <c r="A134" s="9"/>
      <c r="B134" s="51" t="s">
        <v>2</v>
      </c>
      <c r="C134" s="9"/>
      <c r="D134" s="9"/>
      <c r="E134" s="9"/>
      <c r="F134" s="66"/>
      <c r="G134" s="66"/>
    </row>
    <row r="135" spans="1:7" ht="12.95" customHeight="1">
      <c r="A135" s="9"/>
      <c r="B135" s="51" t="s">
        <v>291</v>
      </c>
      <c r="C135" s="9"/>
      <c r="D135" s="9"/>
      <c r="E135" s="9"/>
      <c r="F135" s="66"/>
      <c r="G135" s="66"/>
    </row>
    <row r="136" spans="1:7" ht="12.95" customHeight="1">
      <c r="A136" s="9"/>
      <c r="B136" s="51" t="s">
        <v>2</v>
      </c>
      <c r="C136" s="9"/>
      <c r="D136" s="9"/>
      <c r="E136" s="9"/>
      <c r="F136" s="9"/>
      <c r="G136" s="9"/>
    </row>
    <row r="137" spans="1:7" ht="26.1" customHeight="1">
      <c r="A137" s="9"/>
      <c r="B137" s="64"/>
      <c r="C137" s="9"/>
      <c r="E137" s="9"/>
      <c r="F137" s="9"/>
      <c r="G137" s="9"/>
    </row>
    <row r="138" spans="1:7" ht="12.95" customHeight="1">
      <c r="A138" s="9"/>
      <c r="B138" s="51" t="s">
        <v>2</v>
      </c>
      <c r="C138" s="9"/>
      <c r="D138" s="9"/>
      <c r="E138" s="9"/>
      <c r="F138" s="9"/>
      <c r="G1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117"/>
  <sheetViews>
    <sheetView showGridLines="0" zoomScaleNormal="100" workbookViewId="0"/>
  </sheetViews>
  <sheetFormatPr defaultRowHeight="12.75"/>
  <cols>
    <col min="1" max="1" width="11.28515625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Core Equity Fund (CEF)</v>
      </c>
      <c r="C4" s="71"/>
      <c r="D4" s="71"/>
      <c r="E4" s="71"/>
      <c r="F4" s="71"/>
      <c r="G4" s="71"/>
    </row>
    <row r="5" spans="1:7" ht="15.95" customHeight="1">
      <c r="A5" s="8" t="s">
        <v>1883</v>
      </c>
      <c r="C5" s="65" t="s">
        <v>3022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897448</v>
      </c>
      <c r="F11" s="23">
        <v>19200.45</v>
      </c>
      <c r="G11" s="24">
        <v>6.9099999999999995E-2</v>
      </c>
    </row>
    <row r="12" spans="1:7" ht="12.95" customHeight="1">
      <c r="A12" s="20" t="s">
        <v>1832</v>
      </c>
      <c r="B12" s="21" t="s">
        <v>1834</v>
      </c>
      <c r="C12" s="16" t="s">
        <v>1833</v>
      </c>
      <c r="D12" s="18" t="s">
        <v>1013</v>
      </c>
      <c r="E12" s="22">
        <v>940236</v>
      </c>
      <c r="F12" s="23">
        <v>11581.83</v>
      </c>
      <c r="G12" s="24">
        <v>4.1700000000000001E-2</v>
      </c>
    </row>
    <row r="13" spans="1:7" ht="12.95" customHeight="1">
      <c r="A13" s="20" t="s">
        <v>1835</v>
      </c>
      <c r="B13" s="21" t="s">
        <v>1837</v>
      </c>
      <c r="C13" s="16" t="s">
        <v>1836</v>
      </c>
      <c r="D13" s="18" t="s">
        <v>1006</v>
      </c>
      <c r="E13" s="22">
        <v>575729</v>
      </c>
      <c r="F13" s="23">
        <v>7889.79</v>
      </c>
      <c r="G13" s="24">
        <v>2.8400000000000002E-2</v>
      </c>
    </row>
    <row r="14" spans="1:7" ht="12.95" customHeight="1">
      <c r="A14" s="20" t="s">
        <v>1884</v>
      </c>
      <c r="B14" s="21" t="s">
        <v>1886</v>
      </c>
      <c r="C14" s="16" t="s">
        <v>1885</v>
      </c>
      <c r="D14" s="18" t="s">
        <v>991</v>
      </c>
      <c r="E14" s="22">
        <v>506294</v>
      </c>
      <c r="F14" s="23">
        <v>6757</v>
      </c>
      <c r="G14" s="24">
        <v>2.4299999999999999E-2</v>
      </c>
    </row>
    <row r="15" spans="1:7" ht="12.95" customHeight="1">
      <c r="A15" s="20" t="s">
        <v>1384</v>
      </c>
      <c r="B15" s="21" t="s">
        <v>1386</v>
      </c>
      <c r="C15" s="16" t="s">
        <v>1385</v>
      </c>
      <c r="D15" s="18" t="s">
        <v>1082</v>
      </c>
      <c r="E15" s="22">
        <v>2184650</v>
      </c>
      <c r="F15" s="23">
        <v>5934.6</v>
      </c>
      <c r="G15" s="24">
        <v>2.1399999999999999E-2</v>
      </c>
    </row>
    <row r="16" spans="1:7" ht="12.95" customHeight="1">
      <c r="A16" s="20" t="s">
        <v>1096</v>
      </c>
      <c r="B16" s="21" t="s">
        <v>1098</v>
      </c>
      <c r="C16" s="16" t="s">
        <v>1097</v>
      </c>
      <c r="D16" s="18" t="s">
        <v>963</v>
      </c>
      <c r="E16" s="22">
        <v>321023</v>
      </c>
      <c r="F16" s="23">
        <v>5884.35</v>
      </c>
      <c r="G16" s="24">
        <v>2.12E-2</v>
      </c>
    </row>
    <row r="17" spans="1:7" ht="12.95" customHeight="1">
      <c r="A17" s="20" t="s">
        <v>1887</v>
      </c>
      <c r="B17" s="21" t="s">
        <v>1889</v>
      </c>
      <c r="C17" s="16" t="s">
        <v>1888</v>
      </c>
      <c r="D17" s="18" t="s">
        <v>1130</v>
      </c>
      <c r="E17" s="22">
        <v>7505</v>
      </c>
      <c r="F17" s="23">
        <v>5683.84</v>
      </c>
      <c r="G17" s="24">
        <v>2.0500000000000001E-2</v>
      </c>
    </row>
    <row r="18" spans="1:7" ht="12.95" customHeight="1">
      <c r="A18" s="20" t="s">
        <v>999</v>
      </c>
      <c r="B18" s="21" t="s">
        <v>1001</v>
      </c>
      <c r="C18" s="16" t="s">
        <v>1000</v>
      </c>
      <c r="D18" s="18" t="s">
        <v>1002</v>
      </c>
      <c r="E18" s="22">
        <v>606355</v>
      </c>
      <c r="F18" s="23">
        <v>5586.65</v>
      </c>
      <c r="G18" s="24">
        <v>2.01E-2</v>
      </c>
    </row>
    <row r="19" spans="1:7" ht="12.95" customHeight="1">
      <c r="A19" s="20" t="s">
        <v>1262</v>
      </c>
      <c r="B19" s="21" t="s">
        <v>1264</v>
      </c>
      <c r="C19" s="16" t="s">
        <v>1263</v>
      </c>
      <c r="D19" s="18" t="s">
        <v>959</v>
      </c>
      <c r="E19" s="22">
        <v>601285</v>
      </c>
      <c r="F19" s="23">
        <v>5549.56</v>
      </c>
      <c r="G19" s="24">
        <v>0.02</v>
      </c>
    </row>
    <row r="20" spans="1:7" ht="12.95" customHeight="1">
      <c r="A20" s="20" t="s">
        <v>978</v>
      </c>
      <c r="B20" s="21" t="s">
        <v>980</v>
      </c>
      <c r="C20" s="16" t="s">
        <v>979</v>
      </c>
      <c r="D20" s="18" t="s">
        <v>981</v>
      </c>
      <c r="E20" s="22">
        <v>2398698</v>
      </c>
      <c r="F20" s="23">
        <v>5506.21</v>
      </c>
      <c r="G20" s="24">
        <v>1.9800000000000002E-2</v>
      </c>
    </row>
    <row r="21" spans="1:7" ht="12.95" customHeight="1">
      <c r="A21" s="20" t="s">
        <v>1321</v>
      </c>
      <c r="B21" s="21" t="s">
        <v>1323</v>
      </c>
      <c r="C21" s="16" t="s">
        <v>1322</v>
      </c>
      <c r="D21" s="18" t="s">
        <v>991</v>
      </c>
      <c r="E21" s="22">
        <v>1035000</v>
      </c>
      <c r="F21" s="23">
        <v>5339.57</v>
      </c>
      <c r="G21" s="24">
        <v>1.9199999999999998E-2</v>
      </c>
    </row>
    <row r="22" spans="1:7" ht="12.95" customHeight="1">
      <c r="A22" s="20" t="s">
        <v>1863</v>
      </c>
      <c r="B22" s="21" t="s">
        <v>1865</v>
      </c>
      <c r="C22" s="16" t="s">
        <v>1864</v>
      </c>
      <c r="D22" s="18" t="s">
        <v>1866</v>
      </c>
      <c r="E22" s="22">
        <v>899534</v>
      </c>
      <c r="F22" s="23">
        <v>5299.15</v>
      </c>
      <c r="G22" s="24">
        <v>1.9099999999999999E-2</v>
      </c>
    </row>
    <row r="23" spans="1:7" ht="12.95" customHeight="1">
      <c r="A23" s="20" t="s">
        <v>1854</v>
      </c>
      <c r="B23" s="21" t="s">
        <v>1856</v>
      </c>
      <c r="C23" s="16" t="s">
        <v>1855</v>
      </c>
      <c r="D23" s="18" t="s">
        <v>1130</v>
      </c>
      <c r="E23" s="22">
        <v>1916880</v>
      </c>
      <c r="F23" s="23">
        <v>5162.16</v>
      </c>
      <c r="G23" s="24">
        <v>1.8599999999999998E-2</v>
      </c>
    </row>
    <row r="24" spans="1:7" ht="12.95" customHeight="1">
      <c r="A24" s="20" t="s">
        <v>1256</v>
      </c>
      <c r="B24" s="21" t="s">
        <v>1258</v>
      </c>
      <c r="C24" s="16" t="s">
        <v>1257</v>
      </c>
      <c r="D24" s="18" t="s">
        <v>991</v>
      </c>
      <c r="E24" s="22">
        <v>1647125</v>
      </c>
      <c r="F24" s="23">
        <v>4439.83</v>
      </c>
      <c r="G24" s="24">
        <v>1.6E-2</v>
      </c>
    </row>
    <row r="25" spans="1:7" ht="12.95" customHeight="1">
      <c r="A25" s="20" t="s">
        <v>1028</v>
      </c>
      <c r="B25" s="21" t="s">
        <v>1030</v>
      </c>
      <c r="C25" s="16" t="s">
        <v>1029</v>
      </c>
      <c r="D25" s="18" t="s">
        <v>963</v>
      </c>
      <c r="E25" s="22">
        <v>365894</v>
      </c>
      <c r="F25" s="23">
        <v>4276.93</v>
      </c>
      <c r="G25" s="24">
        <v>1.54E-2</v>
      </c>
    </row>
    <row r="26" spans="1:7" ht="12.95" customHeight="1">
      <c r="A26" s="20" t="s">
        <v>1402</v>
      </c>
      <c r="B26" s="21" t="s">
        <v>1404</v>
      </c>
      <c r="C26" s="16" t="s">
        <v>1403</v>
      </c>
      <c r="D26" s="18" t="s">
        <v>963</v>
      </c>
      <c r="E26" s="22">
        <v>874564</v>
      </c>
      <c r="F26" s="23">
        <v>4264.8100000000004</v>
      </c>
      <c r="G26" s="24">
        <v>1.54E-2</v>
      </c>
    </row>
    <row r="27" spans="1:7" ht="12.95" customHeight="1">
      <c r="A27" s="20" t="s">
        <v>1890</v>
      </c>
      <c r="B27" s="21" t="s">
        <v>1892</v>
      </c>
      <c r="C27" s="16" t="s">
        <v>1891</v>
      </c>
      <c r="D27" s="18" t="s">
        <v>1893</v>
      </c>
      <c r="E27" s="22">
        <v>2924958</v>
      </c>
      <c r="F27" s="23">
        <v>4151.9799999999996</v>
      </c>
      <c r="G27" s="24">
        <v>1.49E-2</v>
      </c>
    </row>
    <row r="28" spans="1:7" ht="12.95" customHeight="1">
      <c r="A28" s="20" t="s">
        <v>1405</v>
      </c>
      <c r="B28" s="21" t="s">
        <v>1407</v>
      </c>
      <c r="C28" s="16" t="s">
        <v>1406</v>
      </c>
      <c r="D28" s="18" t="s">
        <v>959</v>
      </c>
      <c r="E28" s="22">
        <v>109993</v>
      </c>
      <c r="F28" s="23">
        <v>3899.14</v>
      </c>
      <c r="G28" s="24">
        <v>1.4E-2</v>
      </c>
    </row>
    <row r="29" spans="1:7" ht="12.95" customHeight="1">
      <c r="A29" s="20" t="s">
        <v>1894</v>
      </c>
      <c r="B29" s="21" t="s">
        <v>1896</v>
      </c>
      <c r="C29" s="16" t="s">
        <v>1895</v>
      </c>
      <c r="D29" s="18" t="s">
        <v>991</v>
      </c>
      <c r="E29" s="22">
        <v>1347284</v>
      </c>
      <c r="F29" s="23">
        <v>3850.54</v>
      </c>
      <c r="G29" s="24">
        <v>1.3899999999999999E-2</v>
      </c>
    </row>
    <row r="30" spans="1:7" ht="12.95" customHeight="1">
      <c r="A30" s="20" t="s">
        <v>1897</v>
      </c>
      <c r="B30" s="21" t="s">
        <v>1899</v>
      </c>
      <c r="C30" s="16" t="s">
        <v>1898</v>
      </c>
      <c r="D30" s="18" t="s">
        <v>963</v>
      </c>
      <c r="E30" s="22">
        <v>171854</v>
      </c>
      <c r="F30" s="23">
        <v>3815.16</v>
      </c>
      <c r="G30" s="24">
        <v>1.37E-2</v>
      </c>
    </row>
    <row r="31" spans="1:7" ht="12.95" customHeight="1">
      <c r="A31" s="20" t="s">
        <v>1900</v>
      </c>
      <c r="B31" s="21" t="s">
        <v>1778</v>
      </c>
      <c r="C31" s="16" t="s">
        <v>1901</v>
      </c>
      <c r="D31" s="18" t="s">
        <v>991</v>
      </c>
      <c r="E31" s="22">
        <v>652179</v>
      </c>
      <c r="F31" s="23">
        <v>3560.25</v>
      </c>
      <c r="G31" s="24">
        <v>1.2800000000000001E-2</v>
      </c>
    </row>
    <row r="32" spans="1:7" ht="12.95" customHeight="1">
      <c r="A32" s="20" t="s">
        <v>1902</v>
      </c>
      <c r="B32" s="21" t="s">
        <v>1904</v>
      </c>
      <c r="C32" s="16" t="s">
        <v>1903</v>
      </c>
      <c r="D32" s="18" t="s">
        <v>1866</v>
      </c>
      <c r="E32" s="22">
        <v>782655</v>
      </c>
      <c r="F32" s="23">
        <v>3506.69</v>
      </c>
      <c r="G32" s="24">
        <v>1.26E-2</v>
      </c>
    </row>
    <row r="33" spans="1:7" ht="12.95" customHeight="1">
      <c r="A33" s="20" t="s">
        <v>952</v>
      </c>
      <c r="B33" s="21" t="s">
        <v>954</v>
      </c>
      <c r="C33" s="16" t="s">
        <v>953</v>
      </c>
      <c r="D33" s="18" t="s">
        <v>955</v>
      </c>
      <c r="E33" s="22">
        <v>1705955</v>
      </c>
      <c r="F33" s="23">
        <v>3504.03</v>
      </c>
      <c r="G33" s="24">
        <v>1.26E-2</v>
      </c>
    </row>
    <row r="34" spans="1:7" ht="12.95" customHeight="1">
      <c r="A34" s="20" t="s">
        <v>1905</v>
      </c>
      <c r="B34" s="21" t="s">
        <v>1907</v>
      </c>
      <c r="C34" s="16" t="s">
        <v>1906</v>
      </c>
      <c r="D34" s="18" t="s">
        <v>1082</v>
      </c>
      <c r="E34" s="22">
        <v>52850</v>
      </c>
      <c r="F34" s="23">
        <v>3475.47</v>
      </c>
      <c r="G34" s="24">
        <v>1.2500000000000001E-2</v>
      </c>
    </row>
    <row r="35" spans="1:7" ht="12.95" customHeight="1">
      <c r="A35" s="20" t="s">
        <v>1908</v>
      </c>
      <c r="B35" s="21" t="s">
        <v>1910</v>
      </c>
      <c r="C35" s="16" t="s">
        <v>1909</v>
      </c>
      <c r="D35" s="18" t="s">
        <v>1082</v>
      </c>
      <c r="E35" s="22">
        <v>267806</v>
      </c>
      <c r="F35" s="23">
        <v>3373.55</v>
      </c>
      <c r="G35" s="24">
        <v>1.21E-2</v>
      </c>
    </row>
    <row r="36" spans="1:7" ht="12.95" customHeight="1">
      <c r="A36" s="20" t="s">
        <v>1093</v>
      </c>
      <c r="B36" s="21" t="s">
        <v>1095</v>
      </c>
      <c r="C36" s="16" t="s">
        <v>1094</v>
      </c>
      <c r="D36" s="18" t="s">
        <v>951</v>
      </c>
      <c r="E36" s="22">
        <v>4714263</v>
      </c>
      <c r="F36" s="23">
        <v>3321.2</v>
      </c>
      <c r="G36" s="24">
        <v>1.2E-2</v>
      </c>
    </row>
    <row r="37" spans="1:7" ht="12.95" customHeight="1">
      <c r="A37" s="20" t="s">
        <v>1157</v>
      </c>
      <c r="B37" s="21" t="s">
        <v>1159</v>
      </c>
      <c r="C37" s="16" t="s">
        <v>1158</v>
      </c>
      <c r="D37" s="18" t="s">
        <v>1013</v>
      </c>
      <c r="E37" s="22">
        <v>362334</v>
      </c>
      <c r="F37" s="23">
        <v>3298.51</v>
      </c>
      <c r="G37" s="24">
        <v>1.1900000000000001E-2</v>
      </c>
    </row>
    <row r="38" spans="1:7" ht="12.95" customHeight="1">
      <c r="A38" s="20" t="s">
        <v>1911</v>
      </c>
      <c r="B38" s="21" t="s">
        <v>1913</v>
      </c>
      <c r="C38" s="16" t="s">
        <v>1912</v>
      </c>
      <c r="D38" s="18" t="s">
        <v>1037</v>
      </c>
      <c r="E38" s="22">
        <v>248000</v>
      </c>
      <c r="F38" s="23">
        <v>3228.71</v>
      </c>
      <c r="G38" s="24">
        <v>1.1599999999999999E-2</v>
      </c>
    </row>
    <row r="39" spans="1:7" ht="12.95" customHeight="1">
      <c r="A39" s="20" t="s">
        <v>1914</v>
      </c>
      <c r="B39" s="21" t="s">
        <v>1916</v>
      </c>
      <c r="C39" s="16" t="s">
        <v>1915</v>
      </c>
      <c r="D39" s="18" t="s">
        <v>963</v>
      </c>
      <c r="E39" s="22">
        <v>170285</v>
      </c>
      <c r="F39" s="23">
        <v>3165.6</v>
      </c>
      <c r="G39" s="24">
        <v>1.14E-2</v>
      </c>
    </row>
    <row r="40" spans="1:7" ht="12.95" customHeight="1">
      <c r="A40" s="20" t="s">
        <v>1917</v>
      </c>
      <c r="B40" s="21" t="s">
        <v>1919</v>
      </c>
      <c r="C40" s="16" t="s">
        <v>1918</v>
      </c>
      <c r="D40" s="18" t="s">
        <v>1037</v>
      </c>
      <c r="E40" s="22">
        <v>203452</v>
      </c>
      <c r="F40" s="23">
        <v>3137.74</v>
      </c>
      <c r="G40" s="24">
        <v>1.1299999999999999E-2</v>
      </c>
    </row>
    <row r="41" spans="1:7" ht="12.95" customHeight="1">
      <c r="A41" s="20" t="s">
        <v>974</v>
      </c>
      <c r="B41" s="21" t="s">
        <v>976</v>
      </c>
      <c r="C41" s="16" t="s">
        <v>975</v>
      </c>
      <c r="D41" s="18" t="s">
        <v>977</v>
      </c>
      <c r="E41" s="22">
        <v>641672</v>
      </c>
      <c r="F41" s="23">
        <v>3082.27</v>
      </c>
      <c r="G41" s="24">
        <v>1.11E-2</v>
      </c>
    </row>
    <row r="42" spans="1:7" ht="12.95" customHeight="1">
      <c r="A42" s="20" t="s">
        <v>1311</v>
      </c>
      <c r="B42" s="21" t="s">
        <v>1313</v>
      </c>
      <c r="C42" s="16" t="s">
        <v>1312</v>
      </c>
      <c r="D42" s="18" t="s">
        <v>1013</v>
      </c>
      <c r="E42" s="22">
        <v>1054935</v>
      </c>
      <c r="F42" s="23">
        <v>2923.22</v>
      </c>
      <c r="G42" s="24">
        <v>1.0500000000000001E-2</v>
      </c>
    </row>
    <row r="43" spans="1:7" ht="12.95" customHeight="1">
      <c r="A43" s="20" t="s">
        <v>1314</v>
      </c>
      <c r="B43" s="21" t="s">
        <v>1316</v>
      </c>
      <c r="C43" s="16" t="s">
        <v>1315</v>
      </c>
      <c r="D43" s="18" t="s">
        <v>1317</v>
      </c>
      <c r="E43" s="22">
        <v>393131</v>
      </c>
      <c r="F43" s="23">
        <v>2914.67</v>
      </c>
      <c r="G43" s="24">
        <v>1.0500000000000001E-2</v>
      </c>
    </row>
    <row r="44" spans="1:7" ht="12.95" customHeight="1">
      <c r="A44" s="20" t="s">
        <v>1920</v>
      </c>
      <c r="B44" s="21" t="s">
        <v>1922</v>
      </c>
      <c r="C44" s="16" t="s">
        <v>1921</v>
      </c>
      <c r="D44" s="18" t="s">
        <v>1027</v>
      </c>
      <c r="E44" s="22">
        <v>2000000</v>
      </c>
      <c r="F44" s="23">
        <v>2870</v>
      </c>
      <c r="G44" s="24">
        <v>1.03E-2</v>
      </c>
    </row>
    <row r="45" spans="1:7" ht="12.95" customHeight="1">
      <c r="A45" s="20" t="s">
        <v>1923</v>
      </c>
      <c r="B45" s="21" t="s">
        <v>1925</v>
      </c>
      <c r="C45" s="16" t="s">
        <v>1924</v>
      </c>
      <c r="D45" s="18" t="s">
        <v>963</v>
      </c>
      <c r="E45" s="22">
        <v>743524</v>
      </c>
      <c r="F45" s="23">
        <v>2853.27</v>
      </c>
      <c r="G45" s="24">
        <v>1.03E-2</v>
      </c>
    </row>
    <row r="46" spans="1:7" ht="12.95" customHeight="1">
      <c r="A46" s="20" t="s">
        <v>1219</v>
      </c>
      <c r="B46" s="21" t="s">
        <v>1221</v>
      </c>
      <c r="C46" s="16" t="s">
        <v>1220</v>
      </c>
      <c r="D46" s="18" t="s">
        <v>1130</v>
      </c>
      <c r="E46" s="22">
        <v>1070589</v>
      </c>
      <c r="F46" s="23">
        <v>2780.32</v>
      </c>
      <c r="G46" s="24">
        <v>0.01</v>
      </c>
    </row>
    <row r="47" spans="1:7" ht="12.95" customHeight="1">
      <c r="A47" s="20" t="s">
        <v>1926</v>
      </c>
      <c r="B47" s="21" t="s">
        <v>1928</v>
      </c>
      <c r="C47" s="16" t="s">
        <v>1927</v>
      </c>
      <c r="D47" s="18" t="s">
        <v>963</v>
      </c>
      <c r="E47" s="22">
        <v>408188</v>
      </c>
      <c r="F47" s="23">
        <v>2740.37</v>
      </c>
      <c r="G47" s="24">
        <v>9.9000000000000008E-3</v>
      </c>
    </row>
    <row r="48" spans="1:7" ht="12.95" customHeight="1">
      <c r="A48" s="20" t="s">
        <v>1131</v>
      </c>
      <c r="B48" s="21" t="s">
        <v>1133</v>
      </c>
      <c r="C48" s="16" t="s">
        <v>1132</v>
      </c>
      <c r="D48" s="18" t="s">
        <v>981</v>
      </c>
      <c r="E48" s="22">
        <v>819263</v>
      </c>
      <c r="F48" s="23">
        <v>2719.13</v>
      </c>
      <c r="G48" s="24">
        <v>9.7999999999999997E-3</v>
      </c>
    </row>
    <row r="49" spans="1:7" ht="12.95" customHeight="1">
      <c r="A49" s="20" t="s">
        <v>1151</v>
      </c>
      <c r="B49" s="21" t="s">
        <v>1153</v>
      </c>
      <c r="C49" s="16" t="s">
        <v>1152</v>
      </c>
      <c r="D49" s="18" t="s">
        <v>1130</v>
      </c>
      <c r="E49" s="22">
        <v>236636</v>
      </c>
      <c r="F49" s="23">
        <v>2684.87</v>
      </c>
      <c r="G49" s="24">
        <v>9.7000000000000003E-3</v>
      </c>
    </row>
    <row r="50" spans="1:7" ht="12.95" customHeight="1">
      <c r="A50" s="20" t="s">
        <v>1929</v>
      </c>
      <c r="B50" s="21" t="s">
        <v>1931</v>
      </c>
      <c r="C50" s="16" t="s">
        <v>1930</v>
      </c>
      <c r="D50" s="18" t="s">
        <v>1037</v>
      </c>
      <c r="E50" s="22">
        <v>1106831</v>
      </c>
      <c r="F50" s="23">
        <v>2676.32</v>
      </c>
      <c r="G50" s="24">
        <v>9.5999999999999992E-3</v>
      </c>
    </row>
    <row r="51" spans="1:7" ht="12.95" customHeight="1">
      <c r="A51" s="20" t="s">
        <v>1932</v>
      </c>
      <c r="B51" s="21" t="s">
        <v>1934</v>
      </c>
      <c r="C51" s="16" t="s">
        <v>1933</v>
      </c>
      <c r="D51" s="18" t="s">
        <v>1082</v>
      </c>
      <c r="E51" s="22">
        <v>27467</v>
      </c>
      <c r="F51" s="23">
        <v>2651.66</v>
      </c>
      <c r="G51" s="24">
        <v>9.4999999999999998E-3</v>
      </c>
    </row>
    <row r="52" spans="1:7" ht="12.95" customHeight="1">
      <c r="A52" s="20" t="s">
        <v>1387</v>
      </c>
      <c r="B52" s="21" t="s">
        <v>1389</v>
      </c>
      <c r="C52" s="16" t="s">
        <v>1388</v>
      </c>
      <c r="D52" s="18" t="s">
        <v>1027</v>
      </c>
      <c r="E52" s="22">
        <v>1002155</v>
      </c>
      <c r="F52" s="23">
        <v>2628.65</v>
      </c>
      <c r="G52" s="24">
        <v>9.4999999999999998E-3</v>
      </c>
    </row>
    <row r="53" spans="1:7" ht="12.95" customHeight="1">
      <c r="A53" s="20" t="s">
        <v>1210</v>
      </c>
      <c r="B53" s="21" t="s">
        <v>1212</v>
      </c>
      <c r="C53" s="16" t="s">
        <v>1211</v>
      </c>
      <c r="D53" s="18" t="s">
        <v>991</v>
      </c>
      <c r="E53" s="22">
        <v>3035249</v>
      </c>
      <c r="F53" s="23">
        <v>2573.89</v>
      </c>
      <c r="G53" s="24">
        <v>9.2999999999999992E-3</v>
      </c>
    </row>
    <row r="54" spans="1:7" ht="12.95" customHeight="1">
      <c r="A54" s="20" t="s">
        <v>1031</v>
      </c>
      <c r="B54" s="21" t="s">
        <v>1033</v>
      </c>
      <c r="C54" s="16" t="s">
        <v>1032</v>
      </c>
      <c r="D54" s="18" t="s">
        <v>977</v>
      </c>
      <c r="E54" s="22">
        <v>705944</v>
      </c>
      <c r="F54" s="23">
        <v>2550.58</v>
      </c>
      <c r="G54" s="24">
        <v>9.1999999999999998E-3</v>
      </c>
    </row>
    <row r="55" spans="1:7" ht="12.95" customHeight="1">
      <c r="A55" s="20" t="s">
        <v>1851</v>
      </c>
      <c r="B55" s="21" t="s">
        <v>1853</v>
      </c>
      <c r="C55" s="16" t="s">
        <v>1852</v>
      </c>
      <c r="D55" s="18" t="s">
        <v>1002</v>
      </c>
      <c r="E55" s="22">
        <v>1422320</v>
      </c>
      <c r="F55" s="23">
        <v>2476.2600000000002</v>
      </c>
      <c r="G55" s="24">
        <v>8.8999999999999999E-3</v>
      </c>
    </row>
    <row r="56" spans="1:7" ht="12.95" customHeight="1">
      <c r="A56" s="20" t="s">
        <v>1935</v>
      </c>
      <c r="B56" s="21" t="s">
        <v>1937</v>
      </c>
      <c r="C56" s="16" t="s">
        <v>1936</v>
      </c>
      <c r="D56" s="18" t="s">
        <v>1037</v>
      </c>
      <c r="E56" s="22">
        <v>273838</v>
      </c>
      <c r="F56" s="23">
        <v>2432.91</v>
      </c>
      <c r="G56" s="24">
        <v>8.8000000000000005E-3</v>
      </c>
    </row>
    <row r="57" spans="1:7" ht="12.95" customHeight="1">
      <c r="A57" s="20" t="s">
        <v>1293</v>
      </c>
      <c r="B57" s="21" t="s">
        <v>1295</v>
      </c>
      <c r="C57" s="16" t="s">
        <v>1294</v>
      </c>
      <c r="D57" s="18" t="s">
        <v>1089</v>
      </c>
      <c r="E57" s="22">
        <v>1100003</v>
      </c>
      <c r="F57" s="23">
        <v>2416.16</v>
      </c>
      <c r="G57" s="24">
        <v>8.6999999999999994E-3</v>
      </c>
    </row>
    <row r="58" spans="1:7" ht="12.95" customHeight="1">
      <c r="A58" s="20" t="s">
        <v>1938</v>
      </c>
      <c r="B58" s="21" t="s">
        <v>1940</v>
      </c>
      <c r="C58" s="16" t="s">
        <v>1939</v>
      </c>
      <c r="D58" s="18" t="s">
        <v>1027</v>
      </c>
      <c r="E58" s="22">
        <v>535602</v>
      </c>
      <c r="F58" s="23">
        <v>2390.12</v>
      </c>
      <c r="G58" s="24">
        <v>8.6E-3</v>
      </c>
    </row>
    <row r="59" spans="1:7" ht="12.95" customHeight="1">
      <c r="A59" s="20" t="s">
        <v>1941</v>
      </c>
      <c r="B59" s="21" t="s">
        <v>1943</v>
      </c>
      <c r="C59" s="16" t="s">
        <v>1942</v>
      </c>
      <c r="D59" s="18" t="s">
        <v>955</v>
      </c>
      <c r="E59" s="22">
        <v>307204</v>
      </c>
      <c r="F59" s="23">
        <v>2376.38</v>
      </c>
      <c r="G59" s="24">
        <v>8.6E-3</v>
      </c>
    </row>
    <row r="60" spans="1:7" ht="12.95" customHeight="1">
      <c r="A60" s="20" t="s">
        <v>1378</v>
      </c>
      <c r="B60" s="21" t="s">
        <v>1380</v>
      </c>
      <c r="C60" s="16" t="s">
        <v>1379</v>
      </c>
      <c r="D60" s="18" t="s">
        <v>1002</v>
      </c>
      <c r="E60" s="22">
        <v>587132</v>
      </c>
      <c r="F60" s="23">
        <v>2371.7199999999998</v>
      </c>
      <c r="G60" s="24">
        <v>8.5000000000000006E-3</v>
      </c>
    </row>
    <row r="61" spans="1:7" ht="12.95" customHeight="1">
      <c r="A61" s="20" t="s">
        <v>1944</v>
      </c>
      <c r="B61" s="21" t="s">
        <v>1946</v>
      </c>
      <c r="C61" s="16" t="s">
        <v>1945</v>
      </c>
      <c r="D61" s="18" t="s">
        <v>1130</v>
      </c>
      <c r="E61" s="22">
        <v>183336</v>
      </c>
      <c r="F61" s="23">
        <v>2342.3000000000002</v>
      </c>
      <c r="G61" s="24">
        <v>8.3999999999999995E-3</v>
      </c>
    </row>
    <row r="62" spans="1:7" ht="12.95" customHeight="1">
      <c r="A62" s="20" t="s">
        <v>1860</v>
      </c>
      <c r="B62" s="21" t="s">
        <v>1862</v>
      </c>
      <c r="C62" s="16" t="s">
        <v>1861</v>
      </c>
      <c r="D62" s="18" t="s">
        <v>977</v>
      </c>
      <c r="E62" s="22">
        <v>272226</v>
      </c>
      <c r="F62" s="23">
        <v>2199.04</v>
      </c>
      <c r="G62" s="24">
        <v>7.9000000000000008E-3</v>
      </c>
    </row>
    <row r="63" spans="1:7" ht="12.95" customHeight="1">
      <c r="A63" s="20" t="s">
        <v>1197</v>
      </c>
      <c r="B63" s="21" t="s">
        <v>1199</v>
      </c>
      <c r="C63" s="16" t="s">
        <v>1198</v>
      </c>
      <c r="D63" s="18" t="s">
        <v>1089</v>
      </c>
      <c r="E63" s="22">
        <v>626266</v>
      </c>
      <c r="F63" s="23">
        <v>2197.5700000000002</v>
      </c>
      <c r="G63" s="24">
        <v>7.9000000000000008E-3</v>
      </c>
    </row>
    <row r="64" spans="1:7" ht="12.95" customHeight="1">
      <c r="A64" s="20" t="s">
        <v>1021</v>
      </c>
      <c r="B64" s="21" t="s">
        <v>1023</v>
      </c>
      <c r="C64" s="16" t="s">
        <v>1022</v>
      </c>
      <c r="D64" s="18" t="s">
        <v>981</v>
      </c>
      <c r="E64" s="22">
        <v>377529</v>
      </c>
      <c r="F64" s="23">
        <v>2173.25</v>
      </c>
      <c r="G64" s="24">
        <v>7.7999999999999996E-3</v>
      </c>
    </row>
    <row r="65" spans="1:7" ht="12.95" customHeight="1">
      <c r="A65" s="20" t="s">
        <v>1867</v>
      </c>
      <c r="B65" s="21" t="s">
        <v>1869</v>
      </c>
      <c r="C65" s="16" t="s">
        <v>1868</v>
      </c>
      <c r="D65" s="18" t="s">
        <v>1144</v>
      </c>
      <c r="E65" s="22">
        <v>472268</v>
      </c>
      <c r="F65" s="23">
        <v>2129.69</v>
      </c>
      <c r="G65" s="24">
        <v>7.7000000000000002E-3</v>
      </c>
    </row>
    <row r="66" spans="1:7" ht="12.95" customHeight="1">
      <c r="A66" s="20" t="s">
        <v>1127</v>
      </c>
      <c r="B66" s="21" t="s">
        <v>1129</v>
      </c>
      <c r="C66" s="16" t="s">
        <v>1128</v>
      </c>
      <c r="D66" s="18" t="s">
        <v>1130</v>
      </c>
      <c r="E66" s="22">
        <v>147423</v>
      </c>
      <c r="F66" s="23">
        <v>2007.68</v>
      </c>
      <c r="G66" s="24">
        <v>7.1999999999999998E-3</v>
      </c>
    </row>
    <row r="67" spans="1:7" ht="12.95" customHeight="1">
      <c r="A67" s="20" t="s">
        <v>1947</v>
      </c>
      <c r="B67" s="21" t="s">
        <v>1949</v>
      </c>
      <c r="C67" s="16" t="s">
        <v>1948</v>
      </c>
      <c r="D67" s="18" t="s">
        <v>995</v>
      </c>
      <c r="E67" s="22">
        <v>180300</v>
      </c>
      <c r="F67" s="23">
        <v>2002.05</v>
      </c>
      <c r="G67" s="24">
        <v>7.1999999999999998E-3</v>
      </c>
    </row>
    <row r="68" spans="1:7" ht="12.95" customHeight="1">
      <c r="A68" s="20" t="s">
        <v>1034</v>
      </c>
      <c r="B68" s="21" t="s">
        <v>1036</v>
      </c>
      <c r="C68" s="16" t="s">
        <v>1035</v>
      </c>
      <c r="D68" s="18" t="s">
        <v>1037</v>
      </c>
      <c r="E68" s="22">
        <v>307440</v>
      </c>
      <c r="F68" s="23">
        <v>2000.51</v>
      </c>
      <c r="G68" s="24">
        <v>7.1999999999999998E-3</v>
      </c>
    </row>
    <row r="69" spans="1:7" ht="12.95" customHeight="1">
      <c r="A69" s="20" t="s">
        <v>1073</v>
      </c>
      <c r="B69" s="21" t="s">
        <v>1075</v>
      </c>
      <c r="C69" s="16" t="s">
        <v>1074</v>
      </c>
      <c r="D69" s="18" t="s">
        <v>991</v>
      </c>
      <c r="E69" s="22">
        <v>1411737</v>
      </c>
      <c r="F69" s="23">
        <v>1931.96</v>
      </c>
      <c r="G69" s="24">
        <v>7.0000000000000001E-3</v>
      </c>
    </row>
    <row r="70" spans="1:7" ht="12.95" customHeight="1">
      <c r="A70" s="20" t="s">
        <v>1327</v>
      </c>
      <c r="B70" s="21" t="s">
        <v>1329</v>
      </c>
      <c r="C70" s="16" t="s">
        <v>1328</v>
      </c>
      <c r="D70" s="18" t="s">
        <v>1006</v>
      </c>
      <c r="E70" s="22">
        <v>347440</v>
      </c>
      <c r="F70" s="23">
        <v>1876</v>
      </c>
      <c r="G70" s="24">
        <v>6.7999999999999996E-3</v>
      </c>
    </row>
    <row r="71" spans="1:7" ht="12.95" customHeight="1">
      <c r="A71" s="20" t="s">
        <v>1950</v>
      </c>
      <c r="B71" s="21" t="s">
        <v>1952</v>
      </c>
      <c r="C71" s="16" t="s">
        <v>1951</v>
      </c>
      <c r="D71" s="18" t="s">
        <v>1059</v>
      </c>
      <c r="E71" s="22">
        <v>792455</v>
      </c>
      <c r="F71" s="23">
        <v>1796.89</v>
      </c>
      <c r="G71" s="24">
        <v>6.4999999999999997E-3</v>
      </c>
    </row>
    <row r="72" spans="1:7" ht="12.95" customHeight="1">
      <c r="A72" s="20" t="s">
        <v>1200</v>
      </c>
      <c r="B72" s="21" t="s">
        <v>1202</v>
      </c>
      <c r="C72" s="16" t="s">
        <v>1201</v>
      </c>
      <c r="D72" s="18" t="s">
        <v>959</v>
      </c>
      <c r="E72" s="22">
        <v>64654</v>
      </c>
      <c r="F72" s="23">
        <v>1778.18</v>
      </c>
      <c r="G72" s="24">
        <v>6.4000000000000003E-3</v>
      </c>
    </row>
    <row r="73" spans="1:7" ht="12.95" customHeight="1">
      <c r="A73" s="20" t="s">
        <v>1953</v>
      </c>
      <c r="B73" s="21" t="s">
        <v>275</v>
      </c>
      <c r="C73" s="16" t="s">
        <v>1954</v>
      </c>
      <c r="D73" s="18" t="s">
        <v>991</v>
      </c>
      <c r="E73" s="22">
        <v>89938</v>
      </c>
      <c r="F73" s="23">
        <v>1758.69</v>
      </c>
      <c r="G73" s="24">
        <v>6.3E-3</v>
      </c>
    </row>
    <row r="74" spans="1:7" ht="12.95" customHeight="1">
      <c r="A74" s="20" t="s">
        <v>992</v>
      </c>
      <c r="B74" s="21" t="s">
        <v>994</v>
      </c>
      <c r="C74" s="16" t="s">
        <v>993</v>
      </c>
      <c r="D74" s="18" t="s">
        <v>995</v>
      </c>
      <c r="E74" s="22">
        <v>1528108</v>
      </c>
      <c r="F74" s="23">
        <v>1748.16</v>
      </c>
      <c r="G74" s="24">
        <v>6.3E-3</v>
      </c>
    </row>
    <row r="75" spans="1:7" ht="12.95" customHeight="1">
      <c r="A75" s="20" t="s">
        <v>1064</v>
      </c>
      <c r="B75" s="21" t="s">
        <v>1066</v>
      </c>
      <c r="C75" s="16" t="s">
        <v>1065</v>
      </c>
      <c r="D75" s="18" t="s">
        <v>1006</v>
      </c>
      <c r="E75" s="22">
        <v>1456841</v>
      </c>
      <c r="F75" s="23">
        <v>1747.48</v>
      </c>
      <c r="G75" s="24">
        <v>6.3E-3</v>
      </c>
    </row>
    <row r="76" spans="1:7" ht="12.95" customHeight="1">
      <c r="A76" s="20" t="s">
        <v>1067</v>
      </c>
      <c r="B76" s="21" t="s">
        <v>1069</v>
      </c>
      <c r="C76" s="16" t="s">
        <v>1068</v>
      </c>
      <c r="D76" s="18" t="s">
        <v>1002</v>
      </c>
      <c r="E76" s="22">
        <v>545030</v>
      </c>
      <c r="F76" s="23">
        <v>1699.68</v>
      </c>
      <c r="G76" s="24">
        <v>6.1000000000000004E-3</v>
      </c>
    </row>
    <row r="77" spans="1:7" ht="12.95" customHeight="1">
      <c r="A77" s="20" t="s">
        <v>1955</v>
      </c>
      <c r="B77" s="21" t="s">
        <v>1957</v>
      </c>
      <c r="C77" s="16" t="s">
        <v>1956</v>
      </c>
      <c r="D77" s="18" t="s">
        <v>1013</v>
      </c>
      <c r="E77" s="22">
        <v>312016</v>
      </c>
      <c r="F77" s="23">
        <v>1640.27</v>
      </c>
      <c r="G77" s="24">
        <v>5.8999999999999999E-3</v>
      </c>
    </row>
    <row r="78" spans="1:7" ht="12.95" customHeight="1">
      <c r="A78" s="20" t="s">
        <v>1958</v>
      </c>
      <c r="B78" s="21" t="s">
        <v>1960</v>
      </c>
      <c r="C78" s="16" t="s">
        <v>1959</v>
      </c>
      <c r="D78" s="18" t="s">
        <v>977</v>
      </c>
      <c r="E78" s="22">
        <v>817235</v>
      </c>
      <c r="F78" s="23">
        <v>1621.8</v>
      </c>
      <c r="G78" s="24">
        <v>5.7999999999999996E-3</v>
      </c>
    </row>
    <row r="79" spans="1:7" ht="12.95" customHeight="1">
      <c r="A79" s="20" t="s">
        <v>1961</v>
      </c>
      <c r="B79" s="21" t="s">
        <v>1963</v>
      </c>
      <c r="C79" s="16" t="s">
        <v>1962</v>
      </c>
      <c r="D79" s="18" t="s">
        <v>1286</v>
      </c>
      <c r="E79" s="22">
        <v>116520</v>
      </c>
      <c r="F79" s="23">
        <v>1606.87</v>
      </c>
      <c r="G79" s="24">
        <v>5.7999999999999996E-3</v>
      </c>
    </row>
    <row r="80" spans="1:7" ht="12.95" customHeight="1">
      <c r="A80" s="20" t="s">
        <v>1964</v>
      </c>
      <c r="B80" s="21" t="s">
        <v>1966</v>
      </c>
      <c r="C80" s="16" t="s">
        <v>1965</v>
      </c>
      <c r="D80" s="18" t="s">
        <v>1317</v>
      </c>
      <c r="E80" s="22">
        <v>650000</v>
      </c>
      <c r="F80" s="23">
        <v>1586.98</v>
      </c>
      <c r="G80" s="24">
        <v>5.7000000000000002E-3</v>
      </c>
    </row>
    <row r="81" spans="1:7" ht="12.95" customHeight="1">
      <c r="A81" s="20" t="s">
        <v>1375</v>
      </c>
      <c r="B81" s="21" t="s">
        <v>1377</v>
      </c>
      <c r="C81" s="16" t="s">
        <v>1376</v>
      </c>
      <c r="D81" s="18" t="s">
        <v>995</v>
      </c>
      <c r="E81" s="22">
        <v>2000000</v>
      </c>
      <c r="F81" s="23">
        <v>1230</v>
      </c>
      <c r="G81" s="24">
        <v>4.4000000000000003E-3</v>
      </c>
    </row>
    <row r="82" spans="1:7" ht="12.95" customHeight="1">
      <c r="A82" s="20" t="s">
        <v>1390</v>
      </c>
      <c r="B82" s="21" t="s">
        <v>1392</v>
      </c>
      <c r="C82" s="16" t="s">
        <v>1391</v>
      </c>
      <c r="D82" s="18" t="s">
        <v>1013</v>
      </c>
      <c r="E82" s="22">
        <v>67198</v>
      </c>
      <c r="F82" s="23">
        <v>1169.95</v>
      </c>
      <c r="G82" s="24">
        <v>4.1999999999999997E-3</v>
      </c>
    </row>
    <row r="83" spans="1:7" ht="12.95" customHeight="1">
      <c r="A83" s="20" t="s">
        <v>1870</v>
      </c>
      <c r="B83" s="21" t="s">
        <v>1872</v>
      </c>
      <c r="C83" s="16" t="s">
        <v>1871</v>
      </c>
      <c r="D83" s="18" t="s">
        <v>1866</v>
      </c>
      <c r="E83" s="22">
        <v>759953</v>
      </c>
      <c r="F83" s="23">
        <v>1127.01</v>
      </c>
      <c r="G83" s="24">
        <v>4.1000000000000003E-3</v>
      </c>
    </row>
    <row r="84" spans="1:7" ht="12.95" customHeight="1">
      <c r="A84" s="20" t="s">
        <v>1967</v>
      </c>
      <c r="B84" s="21" t="s">
        <v>1969</v>
      </c>
      <c r="C84" s="16" t="s">
        <v>1968</v>
      </c>
      <c r="D84" s="18" t="s">
        <v>1130</v>
      </c>
      <c r="E84" s="22">
        <v>319533</v>
      </c>
      <c r="F84" s="23">
        <v>1107.6600000000001</v>
      </c>
      <c r="G84" s="24">
        <v>4.0000000000000001E-3</v>
      </c>
    </row>
    <row r="85" spans="1:7" ht="12.95" customHeight="1">
      <c r="A85" s="20" t="s">
        <v>1970</v>
      </c>
      <c r="B85" s="21" t="s">
        <v>1972</v>
      </c>
      <c r="C85" s="16" t="s">
        <v>1971</v>
      </c>
      <c r="D85" s="18" t="s">
        <v>1017</v>
      </c>
      <c r="E85" s="22">
        <v>280173</v>
      </c>
      <c r="F85" s="23">
        <v>1037.06</v>
      </c>
      <c r="G85" s="24">
        <v>3.7000000000000002E-3</v>
      </c>
    </row>
    <row r="86" spans="1:7" ht="12.95" customHeight="1">
      <c r="A86" s="20" t="s">
        <v>1265</v>
      </c>
      <c r="B86" s="21" t="s">
        <v>1267</v>
      </c>
      <c r="C86" s="16" t="s">
        <v>1266</v>
      </c>
      <c r="D86" s="18" t="s">
        <v>963</v>
      </c>
      <c r="E86" s="22">
        <v>208743</v>
      </c>
      <c r="F86" s="23">
        <v>1023.05</v>
      </c>
      <c r="G86" s="24">
        <v>3.7000000000000002E-3</v>
      </c>
    </row>
    <row r="87" spans="1:7" ht="12.95" customHeight="1">
      <c r="A87" s="20" t="s">
        <v>1053</v>
      </c>
      <c r="B87" s="21" t="s">
        <v>1055</v>
      </c>
      <c r="C87" s="16" t="s">
        <v>1054</v>
      </c>
      <c r="D87" s="18" t="s">
        <v>991</v>
      </c>
      <c r="E87" s="22">
        <v>814083</v>
      </c>
      <c r="F87" s="23">
        <v>738.37</v>
      </c>
      <c r="G87" s="24">
        <v>2.7000000000000001E-3</v>
      </c>
    </row>
    <row r="88" spans="1:7" ht="12.95" customHeight="1">
      <c r="A88" s="20" t="s">
        <v>1973</v>
      </c>
      <c r="B88" s="21" t="s">
        <v>1975</v>
      </c>
      <c r="C88" s="16" t="s">
        <v>1974</v>
      </c>
      <c r="D88" s="18" t="s">
        <v>955</v>
      </c>
      <c r="E88" s="22">
        <v>117613</v>
      </c>
      <c r="F88" s="23">
        <v>546.72</v>
      </c>
      <c r="G88" s="24">
        <v>2E-3</v>
      </c>
    </row>
    <row r="89" spans="1:7" ht="12.95" customHeight="1">
      <c r="A89" s="20" t="s">
        <v>1976</v>
      </c>
      <c r="B89" s="21" t="s">
        <v>1978</v>
      </c>
      <c r="C89" s="16" t="s">
        <v>1977</v>
      </c>
      <c r="D89" s="18" t="s">
        <v>963</v>
      </c>
      <c r="E89" s="22">
        <v>170000</v>
      </c>
      <c r="F89" s="23">
        <v>227.21</v>
      </c>
      <c r="G89" s="24">
        <v>8.0000000000000004E-4</v>
      </c>
    </row>
    <row r="90" spans="1:7" ht="12.95" customHeight="1">
      <c r="A90" s="20" t="s">
        <v>1979</v>
      </c>
      <c r="B90" s="21" t="s">
        <v>1023</v>
      </c>
      <c r="C90" s="16" t="s">
        <v>1980</v>
      </c>
      <c r="D90" s="18" t="s">
        <v>981</v>
      </c>
      <c r="E90" s="22">
        <v>26874</v>
      </c>
      <c r="F90" s="23">
        <v>38.770000000000003</v>
      </c>
      <c r="G90" s="24">
        <v>1E-4</v>
      </c>
    </row>
    <row r="91" spans="1:7" ht="12.95" customHeight="1">
      <c r="A91" s="20" t="s">
        <v>1981</v>
      </c>
      <c r="B91" s="21" t="s">
        <v>1983</v>
      </c>
      <c r="C91" s="16" t="s">
        <v>1982</v>
      </c>
      <c r="D91" s="18" t="s">
        <v>1063</v>
      </c>
      <c r="E91" s="22">
        <v>273000</v>
      </c>
      <c r="F91" s="23">
        <v>21.29</v>
      </c>
      <c r="G91" s="24">
        <v>1E-4</v>
      </c>
    </row>
    <row r="92" spans="1:7" ht="12.95" customHeight="1">
      <c r="A92" s="9"/>
      <c r="B92" s="26" t="s">
        <v>45</v>
      </c>
      <c r="C92" s="25" t="s">
        <v>2</v>
      </c>
      <c r="D92" s="26" t="s">
        <v>2</v>
      </c>
      <c r="E92" s="26" t="s">
        <v>2</v>
      </c>
      <c r="F92" s="27">
        <v>256870.21</v>
      </c>
      <c r="G92" s="28">
        <v>0.92479999999999996</v>
      </c>
    </row>
    <row r="93" spans="1:7" ht="12.95" customHeight="1">
      <c r="A93" s="9"/>
      <c r="B93" s="17" t="s">
        <v>1423</v>
      </c>
      <c r="C93" s="38" t="s">
        <v>2</v>
      </c>
      <c r="D93" s="39" t="s">
        <v>2</v>
      </c>
      <c r="E93" s="39" t="s">
        <v>2</v>
      </c>
      <c r="F93" s="52" t="s">
        <v>616</v>
      </c>
      <c r="G93" s="53" t="s">
        <v>616</v>
      </c>
    </row>
    <row r="94" spans="1:7" ht="12.95" customHeight="1">
      <c r="A94" s="9"/>
      <c r="B94" s="26" t="s">
        <v>45</v>
      </c>
      <c r="C94" s="38" t="s">
        <v>2</v>
      </c>
      <c r="D94" s="39" t="s">
        <v>2</v>
      </c>
      <c r="E94" s="39" t="s">
        <v>2</v>
      </c>
      <c r="F94" s="52" t="s">
        <v>616</v>
      </c>
      <c r="G94" s="53" t="s">
        <v>616</v>
      </c>
    </row>
    <row r="95" spans="1:7" ht="12.95" customHeight="1">
      <c r="A95" s="9"/>
      <c r="B95" s="26" t="s">
        <v>50</v>
      </c>
      <c r="C95" s="38" t="s">
        <v>2</v>
      </c>
      <c r="D95" s="39" t="s">
        <v>2</v>
      </c>
      <c r="E95" s="40" t="s">
        <v>2</v>
      </c>
      <c r="F95" s="41">
        <v>256870.21</v>
      </c>
      <c r="G95" s="42">
        <v>0.92479999999999996</v>
      </c>
    </row>
    <row r="96" spans="1:7" ht="12.95" customHeight="1">
      <c r="A96" s="9"/>
      <c r="B96" s="17" t="s">
        <v>1424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9"/>
      <c r="B97" s="17" t="s">
        <v>1425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20" t="s">
        <v>1647</v>
      </c>
      <c r="B98" s="21" t="s">
        <v>1648</v>
      </c>
      <c r="C98" s="16" t="s">
        <v>2</v>
      </c>
      <c r="D98" s="18" t="s">
        <v>1428</v>
      </c>
      <c r="E98" s="22">
        <v>51250</v>
      </c>
      <c r="F98" s="23">
        <v>1724.43</v>
      </c>
      <c r="G98" s="24">
        <v>6.1999999999999998E-3</v>
      </c>
    </row>
    <row r="99" spans="1:7" ht="12.95" customHeight="1">
      <c r="A99" s="20" t="s">
        <v>1675</v>
      </c>
      <c r="B99" s="21" t="s">
        <v>1676</v>
      </c>
      <c r="C99" s="16" t="s">
        <v>2</v>
      </c>
      <c r="D99" s="18" t="s">
        <v>1428</v>
      </c>
      <c r="E99" s="22">
        <v>94800</v>
      </c>
      <c r="F99" s="23">
        <v>620.89</v>
      </c>
      <c r="G99" s="24">
        <v>2.2000000000000001E-3</v>
      </c>
    </row>
    <row r="100" spans="1:7" ht="12.95" customHeight="1">
      <c r="A100" s="20" t="s">
        <v>1984</v>
      </c>
      <c r="B100" s="21" t="s">
        <v>1985</v>
      </c>
      <c r="C100" s="16" t="s">
        <v>2</v>
      </c>
      <c r="D100" s="18" t="s">
        <v>1428</v>
      </c>
      <c r="E100" s="22">
        <v>147000</v>
      </c>
      <c r="F100" s="23">
        <v>397.34</v>
      </c>
      <c r="G100" s="24">
        <v>1.4E-3</v>
      </c>
    </row>
    <row r="101" spans="1:7" ht="12.95" customHeight="1">
      <c r="A101" s="20" t="s">
        <v>1639</v>
      </c>
      <c r="B101" s="21" t="s">
        <v>1640</v>
      </c>
      <c r="C101" s="16" t="s">
        <v>2</v>
      </c>
      <c r="D101" s="18" t="s">
        <v>1428</v>
      </c>
      <c r="E101" s="22">
        <v>560000</v>
      </c>
      <c r="F101" s="23">
        <v>395.92</v>
      </c>
      <c r="G101" s="24">
        <v>1.4E-3</v>
      </c>
    </row>
    <row r="102" spans="1:7" ht="12.95" customHeight="1">
      <c r="A102" s="9"/>
      <c r="B102" s="26" t="s">
        <v>50</v>
      </c>
      <c r="C102" s="38" t="s">
        <v>2</v>
      </c>
      <c r="D102" s="39" t="s">
        <v>2</v>
      </c>
      <c r="E102" s="40" t="s">
        <v>2</v>
      </c>
      <c r="F102" s="41">
        <v>3138.58</v>
      </c>
      <c r="G102" s="42">
        <v>1.12E-2</v>
      </c>
    </row>
    <row r="103" spans="1:7" ht="12.95" customHeight="1">
      <c r="A103" s="9"/>
      <c r="B103" s="17" t="s">
        <v>51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9"/>
      <c r="B104" s="17" t="s">
        <v>487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10" t="s">
        <v>2</v>
      </c>
      <c r="B105" s="21" t="s">
        <v>488</v>
      </c>
      <c r="C105" s="16" t="s">
        <v>2</v>
      </c>
      <c r="D105" s="18" t="s">
        <v>2</v>
      </c>
      <c r="E105" s="44" t="s">
        <v>2</v>
      </c>
      <c r="F105" s="23">
        <v>21013.37</v>
      </c>
      <c r="G105" s="24">
        <v>7.5600000000000001E-2</v>
      </c>
    </row>
    <row r="106" spans="1:7" ht="12.95" customHeight="1">
      <c r="A106" s="9"/>
      <c r="B106" s="26" t="s">
        <v>50</v>
      </c>
      <c r="C106" s="38" t="s">
        <v>2</v>
      </c>
      <c r="D106" s="39" t="s">
        <v>2</v>
      </c>
      <c r="E106" s="40" t="s">
        <v>2</v>
      </c>
      <c r="F106" s="41">
        <v>21013.37</v>
      </c>
      <c r="G106" s="42">
        <v>7.5600000000000001E-2</v>
      </c>
    </row>
    <row r="107" spans="1:7" ht="12.95" customHeight="1">
      <c r="A107" s="9"/>
      <c r="B107" s="17" t="s">
        <v>286</v>
      </c>
      <c r="C107" s="16" t="s">
        <v>2</v>
      </c>
      <c r="D107" s="18" t="s">
        <v>2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20" t="s">
        <v>1827</v>
      </c>
      <c r="B108" s="21" t="s">
        <v>1828</v>
      </c>
      <c r="C108" s="16" t="s">
        <v>2</v>
      </c>
      <c r="D108" s="18" t="s">
        <v>2</v>
      </c>
      <c r="E108" s="44" t="s">
        <v>2</v>
      </c>
      <c r="F108" s="23">
        <f>647+515</f>
        <v>1162</v>
      </c>
      <c r="G108" s="24">
        <f>+F108/$F$112</f>
        <v>4.182824399533349E-3</v>
      </c>
    </row>
    <row r="109" spans="1:7" ht="12.95" customHeight="1">
      <c r="A109" s="20"/>
      <c r="B109" s="21" t="s">
        <v>2972</v>
      </c>
      <c r="C109" s="16"/>
      <c r="D109" s="18"/>
      <c r="E109" s="44"/>
      <c r="F109" s="23">
        <v>0.71412199999999992</v>
      </c>
      <c r="G109" s="24" t="s">
        <v>2976</v>
      </c>
    </row>
    <row r="110" spans="1:7" ht="12.95" customHeight="1">
      <c r="A110" s="20"/>
      <c r="B110" s="21" t="s">
        <v>2973</v>
      </c>
      <c r="C110" s="16"/>
      <c r="D110" s="18"/>
      <c r="E110" s="44"/>
      <c r="F110" s="23">
        <f>-3867.154122-515+3138.58</f>
        <v>-1243.574122</v>
      </c>
      <c r="G110" s="24">
        <f>+F110/$F$112</f>
        <v>-4.4764648710239781E-3</v>
      </c>
    </row>
    <row r="111" spans="1:7" ht="12.95" customHeight="1">
      <c r="A111" s="9"/>
      <c r="B111" s="26" t="s">
        <v>289</v>
      </c>
      <c r="C111" s="38" t="s">
        <v>2</v>
      </c>
      <c r="D111" s="39" t="s">
        <v>2</v>
      </c>
      <c r="E111" s="40" t="s">
        <v>2</v>
      </c>
      <c r="F111" s="41">
        <f>SUM(F108:F110)</f>
        <v>-80.8599999999999</v>
      </c>
      <c r="G111" s="42">
        <f>SUM(G108:G110)</f>
        <v>-2.9364047149062905E-4</v>
      </c>
    </row>
    <row r="112" spans="1:7" ht="12.95" customHeight="1" thickBot="1">
      <c r="A112" s="9"/>
      <c r="B112" s="47" t="s">
        <v>290</v>
      </c>
      <c r="C112" s="46" t="s">
        <v>2</v>
      </c>
      <c r="D112" s="48" t="s">
        <v>2</v>
      </c>
      <c r="E112" s="48" t="s">
        <v>2</v>
      </c>
      <c r="F112" s="49">
        <v>277802.72108234733</v>
      </c>
      <c r="G112" s="50">
        <v>1</v>
      </c>
    </row>
    <row r="113" spans="1:7" ht="12.95" customHeight="1">
      <c r="A113" s="9"/>
      <c r="B113" s="10" t="s">
        <v>2</v>
      </c>
      <c r="C113" s="9"/>
      <c r="D113" s="9"/>
      <c r="E113" s="9"/>
      <c r="F113" s="9"/>
      <c r="G113" s="9"/>
    </row>
    <row r="114" spans="1:7" ht="12.95" customHeight="1">
      <c r="A114" s="9"/>
      <c r="B114" s="51" t="s">
        <v>292</v>
      </c>
      <c r="C114" s="9"/>
      <c r="D114" s="9"/>
      <c r="E114" s="9"/>
      <c r="F114" s="66"/>
      <c r="G114" s="66"/>
    </row>
    <row r="115" spans="1:7" ht="12.95" customHeight="1">
      <c r="A115" s="9"/>
      <c r="B115" s="51" t="s">
        <v>2</v>
      </c>
      <c r="C115" s="9"/>
      <c r="D115" s="9"/>
      <c r="E115" s="9"/>
      <c r="F115" s="9"/>
      <c r="G115" s="9"/>
    </row>
    <row r="116" spans="1:7" ht="26.1" customHeight="1">
      <c r="A116" s="9"/>
      <c r="B116" s="64"/>
      <c r="C116" s="9"/>
      <c r="E116" s="9"/>
      <c r="F116" s="9"/>
      <c r="G116" s="9"/>
    </row>
    <row r="117" spans="1:7" ht="12.95" customHeight="1">
      <c r="A117" s="9"/>
      <c r="B117" s="51" t="s">
        <v>2</v>
      </c>
      <c r="C117" s="9"/>
      <c r="D117" s="9"/>
      <c r="E117" s="9"/>
      <c r="F117" s="9"/>
      <c r="G11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65"/>
  <sheetViews>
    <sheetView showGridLines="0" zoomScaleNormal="100" workbookViewId="0">
      <selection activeCell="B5" sqref="B5"/>
    </sheetView>
  </sheetViews>
  <sheetFormatPr defaultRowHeight="12.75"/>
  <cols>
    <col min="1" max="1" width="8.140625" style="2" bestFit="1" customWidth="1"/>
    <col min="2" max="2" width="61.7109375" style="2" bestFit="1" customWidth="1"/>
    <col min="3" max="3" width="39.8554687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3035</v>
      </c>
      <c r="C4" s="71"/>
      <c r="D4" s="71"/>
      <c r="E4" s="71"/>
      <c r="F4" s="71"/>
      <c r="G4" s="71"/>
    </row>
    <row r="5" spans="1:7" ht="15.95" customHeight="1">
      <c r="A5" s="8" t="s">
        <v>1986</v>
      </c>
      <c r="C5" s="65" t="s">
        <v>3023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140800</v>
      </c>
      <c r="F11" s="23">
        <v>3012.35</v>
      </c>
      <c r="G11" s="24">
        <v>9.0200000000000002E-2</v>
      </c>
    </row>
    <row r="12" spans="1:7" ht="12.95" customHeight="1">
      <c r="A12" s="20" t="s">
        <v>1096</v>
      </c>
      <c r="B12" s="21" t="s">
        <v>1098</v>
      </c>
      <c r="C12" s="16" t="s">
        <v>1097</v>
      </c>
      <c r="D12" s="18" t="s">
        <v>963</v>
      </c>
      <c r="E12" s="22">
        <v>104000</v>
      </c>
      <c r="F12" s="23">
        <v>1906.32</v>
      </c>
      <c r="G12" s="24">
        <v>5.7099999999999998E-2</v>
      </c>
    </row>
    <row r="13" spans="1:7" ht="12.95" customHeight="1">
      <c r="A13" s="20" t="s">
        <v>1832</v>
      </c>
      <c r="B13" s="21" t="s">
        <v>1834</v>
      </c>
      <c r="C13" s="16" t="s">
        <v>1833</v>
      </c>
      <c r="D13" s="18" t="s">
        <v>1013</v>
      </c>
      <c r="E13" s="22">
        <v>144000</v>
      </c>
      <c r="F13" s="23">
        <v>1773.79</v>
      </c>
      <c r="G13" s="24">
        <v>5.3100000000000001E-2</v>
      </c>
    </row>
    <row r="14" spans="1:7" ht="12.95" customHeight="1">
      <c r="A14" s="20" t="s">
        <v>1953</v>
      </c>
      <c r="B14" s="21" t="s">
        <v>275</v>
      </c>
      <c r="C14" s="16" t="s">
        <v>1954</v>
      </c>
      <c r="D14" s="18" t="s">
        <v>991</v>
      </c>
      <c r="E14" s="22">
        <v>88000</v>
      </c>
      <c r="F14" s="23">
        <v>1720.8</v>
      </c>
      <c r="G14" s="24">
        <v>5.1499999999999997E-2</v>
      </c>
    </row>
    <row r="15" spans="1:7" ht="12.95" customHeight="1">
      <c r="A15" s="20" t="s">
        <v>999</v>
      </c>
      <c r="B15" s="21" t="s">
        <v>1001</v>
      </c>
      <c r="C15" s="16" t="s">
        <v>1000</v>
      </c>
      <c r="D15" s="18" t="s">
        <v>1002</v>
      </c>
      <c r="E15" s="22">
        <v>180888</v>
      </c>
      <c r="F15" s="23">
        <v>1666.61</v>
      </c>
      <c r="G15" s="24">
        <v>4.99E-2</v>
      </c>
    </row>
    <row r="16" spans="1:7" ht="12.95" customHeight="1">
      <c r="A16" s="20" t="s">
        <v>1884</v>
      </c>
      <c r="B16" s="21" t="s">
        <v>1886</v>
      </c>
      <c r="C16" s="16" t="s">
        <v>1885</v>
      </c>
      <c r="D16" s="18" t="s">
        <v>991</v>
      </c>
      <c r="E16" s="22">
        <v>108000</v>
      </c>
      <c r="F16" s="23">
        <v>1441.37</v>
      </c>
      <c r="G16" s="24">
        <v>4.3099999999999999E-2</v>
      </c>
    </row>
    <row r="17" spans="1:7" ht="12.95" customHeight="1">
      <c r="A17" s="20" t="s">
        <v>1384</v>
      </c>
      <c r="B17" s="21" t="s">
        <v>1386</v>
      </c>
      <c r="C17" s="16" t="s">
        <v>1385</v>
      </c>
      <c r="D17" s="18" t="s">
        <v>1082</v>
      </c>
      <c r="E17" s="22">
        <v>524000</v>
      </c>
      <c r="F17" s="23">
        <v>1423.45</v>
      </c>
      <c r="G17" s="24">
        <v>4.2599999999999999E-2</v>
      </c>
    </row>
    <row r="18" spans="1:7" ht="12.95" customHeight="1">
      <c r="A18" s="20" t="s">
        <v>1390</v>
      </c>
      <c r="B18" s="21" t="s">
        <v>1392</v>
      </c>
      <c r="C18" s="16" t="s">
        <v>1391</v>
      </c>
      <c r="D18" s="18" t="s">
        <v>1013</v>
      </c>
      <c r="E18" s="22">
        <v>80000</v>
      </c>
      <c r="F18" s="23">
        <v>1392.84</v>
      </c>
      <c r="G18" s="24">
        <v>4.1700000000000001E-2</v>
      </c>
    </row>
    <row r="19" spans="1:7" ht="12.95" customHeight="1">
      <c r="A19" s="20" t="s">
        <v>1262</v>
      </c>
      <c r="B19" s="21" t="s">
        <v>1264</v>
      </c>
      <c r="C19" s="16" t="s">
        <v>1263</v>
      </c>
      <c r="D19" s="18" t="s">
        <v>959</v>
      </c>
      <c r="E19" s="22">
        <v>144000</v>
      </c>
      <c r="F19" s="23">
        <v>1329.05</v>
      </c>
      <c r="G19" s="24">
        <v>3.9800000000000002E-2</v>
      </c>
    </row>
    <row r="20" spans="1:7" ht="12.95" customHeight="1">
      <c r="A20" s="20" t="s">
        <v>1835</v>
      </c>
      <c r="B20" s="21" t="s">
        <v>1837</v>
      </c>
      <c r="C20" s="16" t="s">
        <v>1836</v>
      </c>
      <c r="D20" s="18" t="s">
        <v>1006</v>
      </c>
      <c r="E20" s="22">
        <v>84000</v>
      </c>
      <c r="F20" s="23">
        <v>1151.1400000000001</v>
      </c>
      <c r="G20" s="24">
        <v>3.4500000000000003E-2</v>
      </c>
    </row>
    <row r="21" spans="1:7" ht="12.95" customHeight="1">
      <c r="A21" s="20" t="s">
        <v>1393</v>
      </c>
      <c r="B21" s="21" t="s">
        <v>1395</v>
      </c>
      <c r="C21" s="16" t="s">
        <v>1394</v>
      </c>
      <c r="D21" s="18" t="s">
        <v>1013</v>
      </c>
      <c r="E21" s="22">
        <v>144000</v>
      </c>
      <c r="F21" s="23">
        <v>1025.78</v>
      </c>
      <c r="G21" s="24">
        <v>3.0700000000000002E-2</v>
      </c>
    </row>
    <row r="22" spans="1:7" ht="12.95" customHeight="1">
      <c r="A22" s="20" t="s">
        <v>1405</v>
      </c>
      <c r="B22" s="21" t="s">
        <v>1407</v>
      </c>
      <c r="C22" s="16" t="s">
        <v>1406</v>
      </c>
      <c r="D22" s="18" t="s">
        <v>959</v>
      </c>
      <c r="E22" s="22">
        <v>28800</v>
      </c>
      <c r="F22" s="23">
        <v>1020.93</v>
      </c>
      <c r="G22" s="24">
        <v>3.0599999999999999E-2</v>
      </c>
    </row>
    <row r="23" spans="1:7" ht="12.95" customHeight="1">
      <c r="A23" s="20" t="s">
        <v>1845</v>
      </c>
      <c r="B23" s="21" t="s">
        <v>1847</v>
      </c>
      <c r="C23" s="16" t="s">
        <v>1846</v>
      </c>
      <c r="D23" s="18" t="s">
        <v>991</v>
      </c>
      <c r="E23" s="22">
        <v>204000</v>
      </c>
      <c r="F23" s="23">
        <v>959.82</v>
      </c>
      <c r="G23" s="24">
        <v>2.87E-2</v>
      </c>
    </row>
    <row r="24" spans="1:7" ht="12.95" customHeight="1">
      <c r="A24" s="20" t="s">
        <v>1324</v>
      </c>
      <c r="B24" s="21" t="s">
        <v>1326</v>
      </c>
      <c r="C24" s="16" t="s">
        <v>1325</v>
      </c>
      <c r="D24" s="18" t="s">
        <v>955</v>
      </c>
      <c r="E24" s="22">
        <v>88000</v>
      </c>
      <c r="F24" s="23">
        <v>915.02</v>
      </c>
      <c r="G24" s="24">
        <v>2.7400000000000001E-2</v>
      </c>
    </row>
    <row r="25" spans="1:7" ht="12.95" customHeight="1">
      <c r="A25" s="20" t="s">
        <v>1083</v>
      </c>
      <c r="B25" s="21" t="s">
        <v>1085</v>
      </c>
      <c r="C25" s="16" t="s">
        <v>1084</v>
      </c>
      <c r="D25" s="18" t="s">
        <v>963</v>
      </c>
      <c r="E25" s="22">
        <v>40000</v>
      </c>
      <c r="F25" s="23">
        <v>843.96</v>
      </c>
      <c r="G25" s="24">
        <v>2.53E-2</v>
      </c>
    </row>
    <row r="26" spans="1:7" ht="12.95" customHeight="1">
      <c r="A26" s="20" t="s">
        <v>1381</v>
      </c>
      <c r="B26" s="21" t="s">
        <v>1383</v>
      </c>
      <c r="C26" s="16" t="s">
        <v>1382</v>
      </c>
      <c r="D26" s="18" t="s">
        <v>1082</v>
      </c>
      <c r="E26" s="22">
        <v>14000</v>
      </c>
      <c r="F26" s="23">
        <v>829.35</v>
      </c>
      <c r="G26" s="24">
        <v>2.4799999999999999E-2</v>
      </c>
    </row>
    <row r="27" spans="1:7" ht="12.95" customHeight="1">
      <c r="A27" s="20" t="s">
        <v>1932</v>
      </c>
      <c r="B27" s="21" t="s">
        <v>1934</v>
      </c>
      <c r="C27" s="16" t="s">
        <v>1933</v>
      </c>
      <c r="D27" s="18" t="s">
        <v>1082</v>
      </c>
      <c r="E27" s="22">
        <v>8400</v>
      </c>
      <c r="F27" s="23">
        <v>810.94</v>
      </c>
      <c r="G27" s="24">
        <v>2.4299999999999999E-2</v>
      </c>
    </row>
    <row r="28" spans="1:7" ht="12.95" customHeight="1">
      <c r="A28" s="20" t="s">
        <v>1244</v>
      </c>
      <c r="B28" s="21" t="s">
        <v>1246</v>
      </c>
      <c r="C28" s="16" t="s">
        <v>1245</v>
      </c>
      <c r="D28" s="18" t="s">
        <v>1082</v>
      </c>
      <c r="E28" s="22">
        <v>48400</v>
      </c>
      <c r="F28" s="23">
        <v>779.94</v>
      </c>
      <c r="G28" s="24">
        <v>2.3300000000000001E-2</v>
      </c>
    </row>
    <row r="29" spans="1:7" ht="12.95" customHeight="1">
      <c r="A29" s="20" t="s">
        <v>956</v>
      </c>
      <c r="B29" s="21" t="s">
        <v>958</v>
      </c>
      <c r="C29" s="16" t="s">
        <v>957</v>
      </c>
      <c r="D29" s="18" t="s">
        <v>959</v>
      </c>
      <c r="E29" s="22">
        <v>8880</v>
      </c>
      <c r="F29" s="23">
        <v>758.1</v>
      </c>
      <c r="G29" s="24">
        <v>2.2700000000000001E-2</v>
      </c>
    </row>
    <row r="30" spans="1:7" ht="12.95" customHeight="1">
      <c r="A30" s="20" t="s">
        <v>1302</v>
      </c>
      <c r="B30" s="21" t="s">
        <v>1304</v>
      </c>
      <c r="C30" s="16" t="s">
        <v>1303</v>
      </c>
      <c r="D30" s="18" t="s">
        <v>1082</v>
      </c>
      <c r="E30" s="22">
        <v>188000</v>
      </c>
      <c r="F30" s="23">
        <v>720.6</v>
      </c>
      <c r="G30" s="24">
        <v>2.1600000000000001E-2</v>
      </c>
    </row>
    <row r="31" spans="1:7" ht="12.95" customHeight="1">
      <c r="A31" s="20" t="s">
        <v>1031</v>
      </c>
      <c r="B31" s="21" t="s">
        <v>1033</v>
      </c>
      <c r="C31" s="16" t="s">
        <v>1032</v>
      </c>
      <c r="D31" s="18" t="s">
        <v>977</v>
      </c>
      <c r="E31" s="22">
        <v>168000</v>
      </c>
      <c r="F31" s="23">
        <v>606.98</v>
      </c>
      <c r="G31" s="24">
        <v>1.8200000000000001E-2</v>
      </c>
    </row>
    <row r="32" spans="1:7" ht="12.95" customHeight="1">
      <c r="A32" s="20" t="s">
        <v>1417</v>
      </c>
      <c r="B32" s="21" t="s">
        <v>1419</v>
      </c>
      <c r="C32" s="16" t="s">
        <v>1418</v>
      </c>
      <c r="D32" s="18" t="s">
        <v>1063</v>
      </c>
      <c r="E32" s="22">
        <v>108000</v>
      </c>
      <c r="F32" s="23">
        <v>600.53</v>
      </c>
      <c r="G32" s="24">
        <v>1.7999999999999999E-2</v>
      </c>
    </row>
    <row r="33" spans="1:7" ht="12.95" customHeight="1">
      <c r="A33" s="20" t="s">
        <v>1197</v>
      </c>
      <c r="B33" s="21" t="s">
        <v>1199</v>
      </c>
      <c r="C33" s="16" t="s">
        <v>1198</v>
      </c>
      <c r="D33" s="18" t="s">
        <v>1089</v>
      </c>
      <c r="E33" s="22">
        <v>110800</v>
      </c>
      <c r="F33" s="23">
        <v>388.8</v>
      </c>
      <c r="G33" s="24">
        <v>1.1599999999999999E-2</v>
      </c>
    </row>
    <row r="34" spans="1:7" ht="12.95" customHeight="1">
      <c r="A34" s="20" t="s">
        <v>1987</v>
      </c>
      <c r="B34" s="21" t="s">
        <v>1989</v>
      </c>
      <c r="C34" s="16" t="s">
        <v>1988</v>
      </c>
      <c r="D34" s="18" t="s">
        <v>1059</v>
      </c>
      <c r="E34" s="22">
        <v>45400</v>
      </c>
      <c r="F34" s="23">
        <v>381.41</v>
      </c>
      <c r="G34" s="24">
        <v>1.14E-2</v>
      </c>
    </row>
    <row r="35" spans="1:7" ht="12.95" customHeight="1">
      <c r="A35" s="20" t="s">
        <v>1990</v>
      </c>
      <c r="B35" s="21" t="s">
        <v>1992</v>
      </c>
      <c r="C35" s="16" t="s">
        <v>1991</v>
      </c>
      <c r="D35" s="18" t="s">
        <v>963</v>
      </c>
      <c r="E35" s="22">
        <v>214000</v>
      </c>
      <c r="F35" s="23">
        <v>377.39</v>
      </c>
      <c r="G35" s="24">
        <v>1.1299999999999999E-2</v>
      </c>
    </row>
    <row r="36" spans="1:7" ht="12.95" customHeight="1">
      <c r="A36" s="20" t="s">
        <v>1851</v>
      </c>
      <c r="B36" s="21" t="s">
        <v>1853</v>
      </c>
      <c r="C36" s="16" t="s">
        <v>1852</v>
      </c>
      <c r="D36" s="18" t="s">
        <v>1002</v>
      </c>
      <c r="E36" s="22">
        <v>208000</v>
      </c>
      <c r="F36" s="23">
        <v>362.13</v>
      </c>
      <c r="G36" s="24">
        <v>1.0800000000000001E-2</v>
      </c>
    </row>
    <row r="37" spans="1:7" ht="12.95" customHeight="1">
      <c r="A37" s="20" t="s">
        <v>1079</v>
      </c>
      <c r="B37" s="21" t="s">
        <v>1081</v>
      </c>
      <c r="C37" s="16" t="s">
        <v>1080</v>
      </c>
      <c r="D37" s="18" t="s">
        <v>1082</v>
      </c>
      <c r="E37" s="22">
        <v>10800</v>
      </c>
      <c r="F37" s="23">
        <v>361.11</v>
      </c>
      <c r="G37" s="24">
        <v>1.0800000000000001E-2</v>
      </c>
    </row>
    <row r="38" spans="1:7" ht="12.95" customHeight="1">
      <c r="A38" s="20" t="s">
        <v>1131</v>
      </c>
      <c r="B38" s="21" t="s">
        <v>1133</v>
      </c>
      <c r="C38" s="16" t="s">
        <v>1132</v>
      </c>
      <c r="D38" s="18" t="s">
        <v>981</v>
      </c>
      <c r="E38" s="22">
        <v>104000</v>
      </c>
      <c r="F38" s="23">
        <v>345.18</v>
      </c>
      <c r="G38" s="24">
        <v>1.03E-2</v>
      </c>
    </row>
    <row r="39" spans="1:7" ht="12.95" customHeight="1">
      <c r="A39" s="20" t="s">
        <v>1056</v>
      </c>
      <c r="B39" s="21" t="s">
        <v>1058</v>
      </c>
      <c r="C39" s="16" t="s">
        <v>1057</v>
      </c>
      <c r="D39" s="18" t="s">
        <v>1059</v>
      </c>
      <c r="E39" s="22">
        <v>38000</v>
      </c>
      <c r="F39" s="23">
        <v>342.04</v>
      </c>
      <c r="G39" s="24">
        <v>1.0200000000000001E-2</v>
      </c>
    </row>
    <row r="40" spans="1:7" ht="12.95" customHeight="1">
      <c r="A40" s="20" t="s">
        <v>1993</v>
      </c>
      <c r="B40" s="21" t="s">
        <v>1995</v>
      </c>
      <c r="C40" s="16" t="s">
        <v>1994</v>
      </c>
      <c r="D40" s="18" t="s">
        <v>1996</v>
      </c>
      <c r="E40" s="22">
        <v>58000</v>
      </c>
      <c r="F40" s="23">
        <v>340.81</v>
      </c>
      <c r="G40" s="24">
        <v>1.0200000000000001E-2</v>
      </c>
    </row>
    <row r="41" spans="1:7" ht="12.95" customHeight="1">
      <c r="A41" s="20" t="s">
        <v>1997</v>
      </c>
      <c r="B41" s="21" t="s">
        <v>1999</v>
      </c>
      <c r="C41" s="16" t="s">
        <v>1998</v>
      </c>
      <c r="D41" s="18" t="s">
        <v>1013</v>
      </c>
      <c r="E41" s="22">
        <v>68000</v>
      </c>
      <c r="F41" s="23">
        <v>339.46</v>
      </c>
      <c r="G41" s="24">
        <v>1.0200000000000001E-2</v>
      </c>
    </row>
    <row r="42" spans="1:7" ht="12.95" customHeight="1">
      <c r="A42" s="20" t="s">
        <v>1841</v>
      </c>
      <c r="B42" s="21" t="s">
        <v>1843</v>
      </c>
      <c r="C42" s="16" t="s">
        <v>1842</v>
      </c>
      <c r="D42" s="18" t="s">
        <v>1844</v>
      </c>
      <c r="E42" s="22">
        <v>188000</v>
      </c>
      <c r="F42" s="23">
        <v>334.45</v>
      </c>
      <c r="G42" s="24">
        <v>0.01</v>
      </c>
    </row>
    <row r="43" spans="1:7" ht="12.95" customHeight="1">
      <c r="A43" s="20" t="s">
        <v>1021</v>
      </c>
      <c r="B43" s="21" t="s">
        <v>1023</v>
      </c>
      <c r="C43" s="16" t="s">
        <v>1022</v>
      </c>
      <c r="D43" s="18" t="s">
        <v>981</v>
      </c>
      <c r="E43" s="22">
        <v>58000</v>
      </c>
      <c r="F43" s="23">
        <v>333.88</v>
      </c>
      <c r="G43" s="24">
        <v>0.01</v>
      </c>
    </row>
    <row r="44" spans="1:7" ht="12.95" customHeight="1">
      <c r="A44" s="20" t="s">
        <v>2000</v>
      </c>
      <c r="B44" s="21" t="s">
        <v>2002</v>
      </c>
      <c r="C44" s="16" t="s">
        <v>2001</v>
      </c>
      <c r="D44" s="18" t="s">
        <v>977</v>
      </c>
      <c r="E44" s="22">
        <v>108000</v>
      </c>
      <c r="F44" s="23">
        <v>333.5</v>
      </c>
      <c r="G44" s="24">
        <v>0.01</v>
      </c>
    </row>
    <row r="45" spans="1:7" ht="12.95" customHeight="1">
      <c r="A45" s="20" t="s">
        <v>2003</v>
      </c>
      <c r="B45" s="21" t="s">
        <v>2005</v>
      </c>
      <c r="C45" s="16" t="s">
        <v>2004</v>
      </c>
      <c r="D45" s="18" t="s">
        <v>951</v>
      </c>
      <c r="E45" s="22">
        <v>140000</v>
      </c>
      <c r="F45" s="23">
        <v>327.88</v>
      </c>
      <c r="G45" s="24">
        <v>9.7999999999999997E-3</v>
      </c>
    </row>
    <row r="46" spans="1:7" ht="12.95" customHeight="1">
      <c r="A46" s="20" t="s">
        <v>1293</v>
      </c>
      <c r="B46" s="21" t="s">
        <v>1295</v>
      </c>
      <c r="C46" s="16" t="s">
        <v>1294</v>
      </c>
      <c r="D46" s="18" t="s">
        <v>1089</v>
      </c>
      <c r="E46" s="22">
        <v>148000</v>
      </c>
      <c r="F46" s="23">
        <v>325.08</v>
      </c>
      <c r="G46" s="24">
        <v>9.7000000000000003E-3</v>
      </c>
    </row>
    <row r="47" spans="1:7" ht="12.95" customHeight="1">
      <c r="A47" s="20" t="s">
        <v>1920</v>
      </c>
      <c r="B47" s="21" t="s">
        <v>1922</v>
      </c>
      <c r="C47" s="16" t="s">
        <v>1921</v>
      </c>
      <c r="D47" s="18" t="s">
        <v>1027</v>
      </c>
      <c r="E47" s="22">
        <v>220800</v>
      </c>
      <c r="F47" s="23">
        <v>316.85000000000002</v>
      </c>
      <c r="G47" s="24">
        <v>9.4999999999999998E-3</v>
      </c>
    </row>
    <row r="48" spans="1:7" ht="12.95" customHeight="1">
      <c r="A48" s="20" t="s">
        <v>1034</v>
      </c>
      <c r="B48" s="21" t="s">
        <v>1036</v>
      </c>
      <c r="C48" s="16" t="s">
        <v>1035</v>
      </c>
      <c r="D48" s="18" t="s">
        <v>1037</v>
      </c>
      <c r="E48" s="22">
        <v>48000</v>
      </c>
      <c r="F48" s="23">
        <v>312.33999999999997</v>
      </c>
      <c r="G48" s="24">
        <v>9.4000000000000004E-3</v>
      </c>
    </row>
    <row r="49" spans="1:7" ht="12.95" customHeight="1">
      <c r="A49" s="20" t="s">
        <v>982</v>
      </c>
      <c r="B49" s="21" t="s">
        <v>984</v>
      </c>
      <c r="C49" s="16" t="s">
        <v>983</v>
      </c>
      <c r="D49" s="18" t="s">
        <v>977</v>
      </c>
      <c r="E49" s="22">
        <v>54000</v>
      </c>
      <c r="F49" s="23">
        <v>300.39999999999998</v>
      </c>
      <c r="G49" s="24">
        <v>8.9999999999999993E-3</v>
      </c>
    </row>
    <row r="50" spans="1:7" ht="12.95" customHeight="1">
      <c r="A50" s="20" t="s">
        <v>1970</v>
      </c>
      <c r="B50" s="21" t="s">
        <v>1972</v>
      </c>
      <c r="C50" s="16" t="s">
        <v>1971</v>
      </c>
      <c r="D50" s="18" t="s">
        <v>1017</v>
      </c>
      <c r="E50" s="22">
        <v>80000</v>
      </c>
      <c r="F50" s="23">
        <v>296.12</v>
      </c>
      <c r="G50" s="24">
        <v>8.8999999999999999E-3</v>
      </c>
    </row>
    <row r="51" spans="1:7" ht="12.95" customHeight="1">
      <c r="A51" s="9"/>
      <c r="B51" s="26" t="s">
        <v>45</v>
      </c>
      <c r="C51" s="25" t="s">
        <v>2</v>
      </c>
      <c r="D51" s="26" t="s">
        <v>2</v>
      </c>
      <c r="E51" s="26" t="s">
        <v>2</v>
      </c>
      <c r="F51" s="27">
        <v>32808.5</v>
      </c>
      <c r="G51" s="28">
        <v>0.98219999999999996</v>
      </c>
    </row>
    <row r="52" spans="1:7" ht="12.95" customHeight="1">
      <c r="A52" s="9"/>
      <c r="B52" s="17" t="s">
        <v>1423</v>
      </c>
      <c r="C52" s="38" t="s">
        <v>2</v>
      </c>
      <c r="D52" s="39" t="s">
        <v>2</v>
      </c>
      <c r="E52" s="39" t="s">
        <v>2</v>
      </c>
      <c r="F52" s="52" t="s">
        <v>616</v>
      </c>
      <c r="G52" s="53" t="s">
        <v>616</v>
      </c>
    </row>
    <row r="53" spans="1:7" ht="12.95" customHeight="1">
      <c r="A53" s="9"/>
      <c r="B53" s="26" t="s">
        <v>45</v>
      </c>
      <c r="C53" s="38" t="s">
        <v>2</v>
      </c>
      <c r="D53" s="39" t="s">
        <v>2</v>
      </c>
      <c r="E53" s="39" t="s">
        <v>2</v>
      </c>
      <c r="F53" s="52" t="s">
        <v>616</v>
      </c>
      <c r="G53" s="53" t="s">
        <v>616</v>
      </c>
    </row>
    <row r="54" spans="1:7" ht="12.95" customHeight="1">
      <c r="A54" s="9"/>
      <c r="B54" s="26" t="s">
        <v>50</v>
      </c>
      <c r="C54" s="38" t="s">
        <v>2</v>
      </c>
      <c r="D54" s="39" t="s">
        <v>2</v>
      </c>
      <c r="E54" s="40" t="s">
        <v>2</v>
      </c>
      <c r="F54" s="41">
        <v>32808.5</v>
      </c>
      <c r="G54" s="42">
        <v>0.98219999999999996</v>
      </c>
    </row>
    <row r="55" spans="1:7" ht="12.95" customHeight="1">
      <c r="A55" s="9"/>
      <c r="B55" s="17" t="s">
        <v>51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9"/>
      <c r="B56" s="17" t="s">
        <v>487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10" t="s">
        <v>2</v>
      </c>
      <c r="B57" s="21" t="s">
        <v>488</v>
      </c>
      <c r="C57" s="16" t="s">
        <v>2</v>
      </c>
      <c r="D57" s="18" t="s">
        <v>2</v>
      </c>
      <c r="E57" s="44" t="s">
        <v>2</v>
      </c>
      <c r="F57" s="23">
        <v>660.11</v>
      </c>
      <c r="G57" s="24">
        <v>1.9800000000000002E-2</v>
      </c>
    </row>
    <row r="58" spans="1:7" ht="12.95" customHeight="1">
      <c r="A58" s="9"/>
      <c r="B58" s="26" t="s">
        <v>50</v>
      </c>
      <c r="C58" s="38" t="s">
        <v>2</v>
      </c>
      <c r="D58" s="39" t="s">
        <v>2</v>
      </c>
      <c r="E58" s="40" t="s">
        <v>2</v>
      </c>
      <c r="F58" s="41">
        <v>660.11</v>
      </c>
      <c r="G58" s="42">
        <v>1.9800000000000002E-2</v>
      </c>
    </row>
    <row r="59" spans="1:7" ht="12.95" customHeight="1">
      <c r="A59" s="9"/>
      <c r="B59" s="26" t="s">
        <v>289</v>
      </c>
      <c r="C59" s="38" t="s">
        <v>2</v>
      </c>
      <c r="D59" s="39" t="s">
        <v>2</v>
      </c>
      <c r="E59" s="18" t="s">
        <v>2</v>
      </c>
      <c r="F59" s="41">
        <v>-64.27</v>
      </c>
      <c r="G59" s="42">
        <v>-2E-3</v>
      </c>
    </row>
    <row r="60" spans="1:7" ht="12.95" customHeight="1" thickBot="1">
      <c r="A60" s="9"/>
      <c r="B60" s="47" t="s">
        <v>290</v>
      </c>
      <c r="C60" s="46" t="s">
        <v>2</v>
      </c>
      <c r="D60" s="48" t="s">
        <v>2</v>
      </c>
      <c r="E60" s="48" t="s">
        <v>2</v>
      </c>
      <c r="F60" s="49">
        <v>33404.342378113302</v>
      </c>
      <c r="G60" s="50">
        <v>1</v>
      </c>
    </row>
    <row r="61" spans="1:7" ht="12.95" customHeight="1">
      <c r="A61" s="9"/>
      <c r="B61" s="10" t="s">
        <v>2</v>
      </c>
      <c r="C61" s="9"/>
      <c r="D61" s="9"/>
      <c r="E61" s="9"/>
      <c r="F61" s="9"/>
      <c r="G61" s="9"/>
    </row>
    <row r="62" spans="1:7" ht="12.95" customHeight="1">
      <c r="A62" s="9"/>
      <c r="B62" s="51" t="s">
        <v>2</v>
      </c>
      <c r="C62" s="9"/>
      <c r="D62" s="9"/>
      <c r="E62" s="9"/>
      <c r="F62" s="9"/>
      <c r="G62" s="9"/>
    </row>
    <row r="63" spans="1:7" ht="12.95" customHeight="1">
      <c r="A63" s="9"/>
      <c r="B63" s="51" t="s">
        <v>2</v>
      </c>
      <c r="C63" s="9"/>
      <c r="D63" s="9"/>
      <c r="E63" s="9"/>
      <c r="F63" s="9"/>
      <c r="G63" s="9"/>
    </row>
    <row r="64" spans="1:7" ht="26.1" customHeight="1">
      <c r="A64" s="9"/>
      <c r="B64" s="64"/>
      <c r="C64" s="9"/>
      <c r="E64" s="9"/>
      <c r="F64" s="9"/>
      <c r="G64" s="9"/>
    </row>
    <row r="65" spans="1:7" ht="12.95" customHeight="1">
      <c r="A65" s="9"/>
      <c r="B65" s="51" t="s">
        <v>2</v>
      </c>
      <c r="C65" s="9"/>
      <c r="D65" s="9"/>
      <c r="E65" s="9"/>
      <c r="F65" s="9"/>
      <c r="G6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54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39.8554687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Focused Equity Fund (FEF)</v>
      </c>
      <c r="C4" s="71"/>
      <c r="D4" s="71"/>
      <c r="E4" s="71"/>
      <c r="F4" s="71"/>
      <c r="G4" s="71"/>
    </row>
    <row r="5" spans="1:7" ht="15.95" customHeight="1">
      <c r="A5" s="8" t="s">
        <v>2006</v>
      </c>
      <c r="C5" s="65" t="s">
        <v>2943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1953</v>
      </c>
      <c r="B11" s="21" t="s">
        <v>275</v>
      </c>
      <c r="C11" s="16" t="s">
        <v>1954</v>
      </c>
      <c r="D11" s="18" t="s">
        <v>991</v>
      </c>
      <c r="E11" s="22">
        <v>484000</v>
      </c>
      <c r="F11" s="23">
        <v>9464.3799999999992</v>
      </c>
      <c r="G11" s="24">
        <v>5.7799999999999997E-2</v>
      </c>
    </row>
    <row r="12" spans="1:7" ht="12.95" customHeight="1">
      <c r="A12" s="20" t="s">
        <v>1083</v>
      </c>
      <c r="B12" s="21" t="s">
        <v>1085</v>
      </c>
      <c r="C12" s="16" t="s">
        <v>1084</v>
      </c>
      <c r="D12" s="18" t="s">
        <v>963</v>
      </c>
      <c r="E12" s="22">
        <v>424000</v>
      </c>
      <c r="F12" s="23">
        <v>8945.98</v>
      </c>
      <c r="G12" s="24">
        <v>5.4600000000000003E-2</v>
      </c>
    </row>
    <row r="13" spans="1:7" ht="12.95" customHeight="1">
      <c r="A13" s="20" t="s">
        <v>1056</v>
      </c>
      <c r="B13" s="21" t="s">
        <v>1058</v>
      </c>
      <c r="C13" s="16" t="s">
        <v>1057</v>
      </c>
      <c r="D13" s="18" t="s">
        <v>1059</v>
      </c>
      <c r="E13" s="22">
        <v>980000</v>
      </c>
      <c r="F13" s="23">
        <v>8820.98</v>
      </c>
      <c r="G13" s="24">
        <v>5.3800000000000001E-2</v>
      </c>
    </row>
    <row r="14" spans="1:7" ht="12.95" customHeight="1">
      <c r="A14" s="20" t="s">
        <v>1417</v>
      </c>
      <c r="B14" s="21" t="s">
        <v>1419</v>
      </c>
      <c r="C14" s="16" t="s">
        <v>1418</v>
      </c>
      <c r="D14" s="18" t="s">
        <v>1063</v>
      </c>
      <c r="E14" s="22">
        <v>1584000</v>
      </c>
      <c r="F14" s="23">
        <v>8807.83</v>
      </c>
      <c r="G14" s="24">
        <v>5.3699999999999998E-2</v>
      </c>
    </row>
    <row r="15" spans="1:7" ht="12.95" customHeight="1">
      <c r="A15" s="20" t="s">
        <v>1884</v>
      </c>
      <c r="B15" s="21" t="s">
        <v>1886</v>
      </c>
      <c r="C15" s="16" t="s">
        <v>1885</v>
      </c>
      <c r="D15" s="18" t="s">
        <v>991</v>
      </c>
      <c r="E15" s="22">
        <v>648000</v>
      </c>
      <c r="F15" s="23">
        <v>8648.2099999999991</v>
      </c>
      <c r="G15" s="24">
        <v>5.28E-2</v>
      </c>
    </row>
    <row r="16" spans="1:7" ht="12.95" customHeight="1">
      <c r="A16" s="20" t="s">
        <v>2007</v>
      </c>
      <c r="B16" s="21" t="s">
        <v>2009</v>
      </c>
      <c r="C16" s="16" t="s">
        <v>2008</v>
      </c>
      <c r="D16" s="18" t="s">
        <v>2010</v>
      </c>
      <c r="E16" s="22">
        <v>584000</v>
      </c>
      <c r="F16" s="23">
        <v>7682.23</v>
      </c>
      <c r="G16" s="24">
        <v>4.6899999999999997E-2</v>
      </c>
    </row>
    <row r="17" spans="1:7" ht="12.95" customHeight="1">
      <c r="A17" s="20" t="s">
        <v>1321</v>
      </c>
      <c r="B17" s="21" t="s">
        <v>1323</v>
      </c>
      <c r="C17" s="16" t="s">
        <v>1322</v>
      </c>
      <c r="D17" s="18" t="s">
        <v>991</v>
      </c>
      <c r="E17" s="22">
        <v>1444000</v>
      </c>
      <c r="F17" s="23">
        <v>7449.6</v>
      </c>
      <c r="G17" s="24">
        <v>4.5499999999999999E-2</v>
      </c>
    </row>
    <row r="18" spans="1:7" ht="12.95" customHeight="1">
      <c r="A18" s="20" t="s">
        <v>956</v>
      </c>
      <c r="B18" s="21" t="s">
        <v>958</v>
      </c>
      <c r="C18" s="16" t="s">
        <v>957</v>
      </c>
      <c r="D18" s="18" t="s">
        <v>959</v>
      </c>
      <c r="E18" s="22">
        <v>84000</v>
      </c>
      <c r="F18" s="23">
        <v>7171.25</v>
      </c>
      <c r="G18" s="24">
        <v>4.3799999999999999E-2</v>
      </c>
    </row>
    <row r="19" spans="1:7" ht="12.95" customHeight="1">
      <c r="A19" s="20" t="s">
        <v>1887</v>
      </c>
      <c r="B19" s="21" t="s">
        <v>1889</v>
      </c>
      <c r="C19" s="16" t="s">
        <v>1888</v>
      </c>
      <c r="D19" s="18" t="s">
        <v>1130</v>
      </c>
      <c r="E19" s="22">
        <v>9440</v>
      </c>
      <c r="F19" s="23">
        <v>7149.29</v>
      </c>
      <c r="G19" s="24">
        <v>4.36E-2</v>
      </c>
    </row>
    <row r="20" spans="1:7" ht="12.95" customHeight="1">
      <c r="A20" s="20" t="s">
        <v>1268</v>
      </c>
      <c r="B20" s="21" t="s">
        <v>1270</v>
      </c>
      <c r="C20" s="16" t="s">
        <v>1269</v>
      </c>
      <c r="D20" s="18" t="s">
        <v>1082</v>
      </c>
      <c r="E20" s="22">
        <v>280000</v>
      </c>
      <c r="F20" s="23">
        <v>7024.08</v>
      </c>
      <c r="G20" s="24">
        <v>4.2900000000000001E-2</v>
      </c>
    </row>
    <row r="21" spans="1:7" ht="12.95" customHeight="1">
      <c r="A21" s="20" t="s">
        <v>1905</v>
      </c>
      <c r="B21" s="21" t="s">
        <v>1907</v>
      </c>
      <c r="C21" s="16" t="s">
        <v>1906</v>
      </c>
      <c r="D21" s="18" t="s">
        <v>1082</v>
      </c>
      <c r="E21" s="22">
        <v>106580</v>
      </c>
      <c r="F21" s="23">
        <v>7008.81</v>
      </c>
      <c r="G21" s="24">
        <v>4.2799999999999998E-2</v>
      </c>
    </row>
    <row r="22" spans="1:7" ht="12.95" customHeight="1">
      <c r="A22" s="20" t="s">
        <v>1990</v>
      </c>
      <c r="B22" s="21" t="s">
        <v>1992</v>
      </c>
      <c r="C22" s="16" t="s">
        <v>1991</v>
      </c>
      <c r="D22" s="18" t="s">
        <v>963</v>
      </c>
      <c r="E22" s="22">
        <v>3498000</v>
      </c>
      <c r="F22" s="23">
        <v>6168.72</v>
      </c>
      <c r="G22" s="24">
        <v>3.7600000000000001E-2</v>
      </c>
    </row>
    <row r="23" spans="1:7" ht="12.95" customHeight="1">
      <c r="A23" s="20" t="s">
        <v>2011</v>
      </c>
      <c r="B23" s="21" t="s">
        <v>2013</v>
      </c>
      <c r="C23" s="16" t="s">
        <v>2012</v>
      </c>
      <c r="D23" s="18" t="s">
        <v>963</v>
      </c>
      <c r="E23" s="22">
        <v>714800</v>
      </c>
      <c r="F23" s="23">
        <v>5927.12</v>
      </c>
      <c r="G23" s="24">
        <v>3.6200000000000003E-2</v>
      </c>
    </row>
    <row r="24" spans="1:7" ht="12.95" customHeight="1">
      <c r="A24" s="20" t="s">
        <v>2014</v>
      </c>
      <c r="B24" s="21" t="s">
        <v>2016</v>
      </c>
      <c r="C24" s="16" t="s">
        <v>2015</v>
      </c>
      <c r="D24" s="18" t="s">
        <v>1037</v>
      </c>
      <c r="E24" s="22">
        <v>568000</v>
      </c>
      <c r="F24" s="23">
        <v>5879.37</v>
      </c>
      <c r="G24" s="24">
        <v>3.5900000000000001E-2</v>
      </c>
    </row>
    <row r="25" spans="1:7" ht="12.95" customHeight="1">
      <c r="A25" s="20" t="s">
        <v>1944</v>
      </c>
      <c r="B25" s="21" t="s">
        <v>1946</v>
      </c>
      <c r="C25" s="16" t="s">
        <v>1945</v>
      </c>
      <c r="D25" s="18" t="s">
        <v>1130</v>
      </c>
      <c r="E25" s="22">
        <v>434000</v>
      </c>
      <c r="F25" s="23">
        <v>5544.78</v>
      </c>
      <c r="G25" s="24">
        <v>3.3799999999999997E-2</v>
      </c>
    </row>
    <row r="26" spans="1:7" ht="12.95" customHeight="1">
      <c r="A26" s="20" t="s">
        <v>2000</v>
      </c>
      <c r="B26" s="21" t="s">
        <v>2002</v>
      </c>
      <c r="C26" s="16" t="s">
        <v>2001</v>
      </c>
      <c r="D26" s="18" t="s">
        <v>977</v>
      </c>
      <c r="E26" s="22">
        <v>1744000</v>
      </c>
      <c r="F26" s="23">
        <v>5385.47</v>
      </c>
      <c r="G26" s="24">
        <v>3.2899999999999999E-2</v>
      </c>
    </row>
    <row r="27" spans="1:7" ht="12.95" customHeight="1">
      <c r="A27" s="20" t="s">
        <v>1293</v>
      </c>
      <c r="B27" s="21" t="s">
        <v>1295</v>
      </c>
      <c r="C27" s="16" t="s">
        <v>1294</v>
      </c>
      <c r="D27" s="18" t="s">
        <v>1089</v>
      </c>
      <c r="E27" s="22">
        <v>2188888</v>
      </c>
      <c r="F27" s="23">
        <v>4807.8900000000003</v>
      </c>
      <c r="G27" s="24">
        <v>2.93E-2</v>
      </c>
    </row>
    <row r="28" spans="1:7" ht="12.95" customHeight="1">
      <c r="A28" s="20" t="s">
        <v>2017</v>
      </c>
      <c r="B28" s="21" t="s">
        <v>2019</v>
      </c>
      <c r="C28" s="16" t="s">
        <v>2018</v>
      </c>
      <c r="D28" s="18" t="s">
        <v>973</v>
      </c>
      <c r="E28" s="22">
        <v>874000</v>
      </c>
      <c r="F28" s="23">
        <v>4799.57</v>
      </c>
      <c r="G28" s="24">
        <v>2.93E-2</v>
      </c>
    </row>
    <row r="29" spans="1:7" ht="12.95" customHeight="1">
      <c r="A29" s="20" t="s">
        <v>1997</v>
      </c>
      <c r="B29" s="21" t="s">
        <v>1999</v>
      </c>
      <c r="C29" s="16" t="s">
        <v>1998</v>
      </c>
      <c r="D29" s="18" t="s">
        <v>1013</v>
      </c>
      <c r="E29" s="22">
        <v>944000</v>
      </c>
      <c r="F29" s="23">
        <v>4712.45</v>
      </c>
      <c r="G29" s="24">
        <v>2.8799999999999999E-2</v>
      </c>
    </row>
    <row r="30" spans="1:7" ht="12.95" customHeight="1">
      <c r="A30" s="20" t="s">
        <v>2020</v>
      </c>
      <c r="B30" s="21" t="s">
        <v>2022</v>
      </c>
      <c r="C30" s="16" t="s">
        <v>2021</v>
      </c>
      <c r="D30" s="18" t="s">
        <v>963</v>
      </c>
      <c r="E30" s="22">
        <v>1348124</v>
      </c>
      <c r="F30" s="23">
        <v>3925.74</v>
      </c>
      <c r="G30" s="24">
        <v>2.4E-2</v>
      </c>
    </row>
    <row r="31" spans="1:7" ht="12.95" customHeight="1">
      <c r="A31" s="20" t="s">
        <v>1923</v>
      </c>
      <c r="B31" s="21" t="s">
        <v>1925</v>
      </c>
      <c r="C31" s="16" t="s">
        <v>1924</v>
      </c>
      <c r="D31" s="18" t="s">
        <v>963</v>
      </c>
      <c r="E31" s="22">
        <v>988888</v>
      </c>
      <c r="F31" s="23">
        <v>3794.86</v>
      </c>
      <c r="G31" s="24">
        <v>2.3199999999999998E-2</v>
      </c>
    </row>
    <row r="32" spans="1:7" ht="12.95" customHeight="1">
      <c r="A32" s="20" t="s">
        <v>2023</v>
      </c>
      <c r="B32" s="21" t="s">
        <v>2025</v>
      </c>
      <c r="C32" s="16" t="s">
        <v>2024</v>
      </c>
      <c r="D32" s="18" t="s">
        <v>955</v>
      </c>
      <c r="E32" s="22">
        <v>340000</v>
      </c>
      <c r="F32" s="23">
        <v>3190.39</v>
      </c>
      <c r="G32" s="24">
        <v>1.95E-2</v>
      </c>
    </row>
    <row r="33" spans="1:7" ht="12.95" customHeight="1">
      <c r="A33" s="20" t="s">
        <v>2026</v>
      </c>
      <c r="B33" s="21" t="s">
        <v>2028</v>
      </c>
      <c r="C33" s="16" t="s">
        <v>2027</v>
      </c>
      <c r="D33" s="18" t="s">
        <v>995</v>
      </c>
      <c r="E33" s="22">
        <v>1570980</v>
      </c>
      <c r="F33" s="23">
        <v>2870.97</v>
      </c>
      <c r="G33" s="24">
        <v>1.7500000000000002E-2</v>
      </c>
    </row>
    <row r="34" spans="1:7" ht="12.95" customHeight="1">
      <c r="A34" s="20" t="s">
        <v>1970</v>
      </c>
      <c r="B34" s="21" t="s">
        <v>1972</v>
      </c>
      <c r="C34" s="16" t="s">
        <v>1971</v>
      </c>
      <c r="D34" s="18" t="s">
        <v>1017</v>
      </c>
      <c r="E34" s="22">
        <v>704000</v>
      </c>
      <c r="F34" s="23">
        <v>2605.86</v>
      </c>
      <c r="G34" s="24">
        <v>1.5900000000000001E-2</v>
      </c>
    </row>
    <row r="35" spans="1:7" ht="12.95" customHeight="1">
      <c r="A35" s="20" t="s">
        <v>1920</v>
      </c>
      <c r="B35" s="21" t="s">
        <v>1922</v>
      </c>
      <c r="C35" s="16" t="s">
        <v>1921</v>
      </c>
      <c r="D35" s="18" t="s">
        <v>1027</v>
      </c>
      <c r="E35" s="22">
        <v>1654040</v>
      </c>
      <c r="F35" s="23">
        <v>2373.5500000000002</v>
      </c>
      <c r="G35" s="24">
        <v>1.4500000000000001E-2</v>
      </c>
    </row>
    <row r="36" spans="1:7" ht="12.95" customHeight="1">
      <c r="A36" s="9"/>
      <c r="B36" s="26" t="s">
        <v>45</v>
      </c>
      <c r="C36" s="25" t="s">
        <v>2</v>
      </c>
      <c r="D36" s="26" t="s">
        <v>2</v>
      </c>
      <c r="E36" s="26" t="s">
        <v>2</v>
      </c>
      <c r="F36" s="27">
        <v>150159.38</v>
      </c>
      <c r="G36" s="28">
        <v>0.91659999999999997</v>
      </c>
    </row>
    <row r="37" spans="1:7" ht="12.95" customHeight="1">
      <c r="A37" s="9"/>
      <c r="B37" s="17" t="s">
        <v>1423</v>
      </c>
      <c r="C37" s="38" t="s">
        <v>2</v>
      </c>
      <c r="D37" s="39" t="s">
        <v>2</v>
      </c>
      <c r="E37" s="39" t="s">
        <v>2</v>
      </c>
      <c r="F37" s="52" t="s">
        <v>616</v>
      </c>
      <c r="G37" s="53" t="s">
        <v>616</v>
      </c>
    </row>
    <row r="38" spans="1:7" ht="12.95" customHeight="1">
      <c r="A38" s="9"/>
      <c r="B38" s="26" t="s">
        <v>45</v>
      </c>
      <c r="C38" s="38" t="s">
        <v>2</v>
      </c>
      <c r="D38" s="39" t="s">
        <v>2</v>
      </c>
      <c r="E38" s="39" t="s">
        <v>2</v>
      </c>
      <c r="F38" s="52" t="s">
        <v>616</v>
      </c>
      <c r="G38" s="53" t="s">
        <v>616</v>
      </c>
    </row>
    <row r="39" spans="1:7" ht="12.95" customHeight="1">
      <c r="A39" s="9"/>
      <c r="B39" s="26" t="s">
        <v>50</v>
      </c>
      <c r="C39" s="38" t="s">
        <v>2</v>
      </c>
      <c r="D39" s="39" t="s">
        <v>2</v>
      </c>
      <c r="E39" s="40" t="s">
        <v>2</v>
      </c>
      <c r="F39" s="41">
        <v>150159.38</v>
      </c>
      <c r="G39" s="42">
        <v>0.91659999999999997</v>
      </c>
    </row>
    <row r="40" spans="1:7" ht="12.95" customHeight="1">
      <c r="A40" s="9"/>
      <c r="B40" s="17" t="s">
        <v>51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9"/>
      <c r="B41" s="17" t="s">
        <v>487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10" t="s">
        <v>2</v>
      </c>
      <c r="B42" s="21" t="s">
        <v>488</v>
      </c>
      <c r="C42" s="16" t="s">
        <v>2</v>
      </c>
      <c r="D42" s="18" t="s">
        <v>2</v>
      </c>
      <c r="E42" s="44" t="s">
        <v>2</v>
      </c>
      <c r="F42" s="23">
        <v>11341.82</v>
      </c>
      <c r="G42" s="24">
        <v>6.9199999999999998E-2</v>
      </c>
    </row>
    <row r="43" spans="1:7" ht="12.95" customHeight="1">
      <c r="A43" s="9"/>
      <c r="B43" s="26" t="s">
        <v>50</v>
      </c>
      <c r="C43" s="38" t="s">
        <v>2</v>
      </c>
      <c r="D43" s="39" t="s">
        <v>2</v>
      </c>
      <c r="E43" s="40" t="s">
        <v>2</v>
      </c>
      <c r="F43" s="41">
        <v>11341.82</v>
      </c>
      <c r="G43" s="42">
        <v>6.9199999999999998E-2</v>
      </c>
    </row>
    <row r="44" spans="1:7" ht="12.95" customHeight="1">
      <c r="A44" s="9"/>
      <c r="B44" s="17" t="s">
        <v>286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20" t="s">
        <v>1827</v>
      </c>
      <c r="B45" s="21" t="s">
        <v>1828</v>
      </c>
      <c r="C45" s="16" t="s">
        <v>2</v>
      </c>
      <c r="D45" s="18" t="s">
        <v>2</v>
      </c>
      <c r="E45" s="44" t="s">
        <v>2</v>
      </c>
      <c r="F45" s="23">
        <v>4100</v>
      </c>
      <c r="G45" s="24">
        <f>+F45/$F$49</f>
        <v>2.5019871110246256E-2</v>
      </c>
    </row>
    <row r="46" spans="1:7" ht="12.95" customHeight="1">
      <c r="A46" s="20"/>
      <c r="B46" s="21" t="s">
        <v>2972</v>
      </c>
      <c r="C46" s="16"/>
      <c r="D46" s="18"/>
      <c r="E46" s="44"/>
      <c r="F46" s="23">
        <v>4.0026092000000002</v>
      </c>
      <c r="G46" s="24" t="s">
        <v>2976</v>
      </c>
    </row>
    <row r="47" spans="1:7" ht="12.95" customHeight="1">
      <c r="A47" s="20"/>
      <c r="B47" s="21" t="s">
        <v>2973</v>
      </c>
      <c r="C47" s="16"/>
      <c r="D47" s="18"/>
      <c r="E47" s="44"/>
      <c r="F47" s="23">
        <f>2364.5473908-4100</f>
        <v>-1735.4526092000001</v>
      </c>
      <c r="G47" s="24">
        <f>+F47/$F$49</f>
        <v>-1.059043917076209E-2</v>
      </c>
    </row>
    <row r="48" spans="1:7" ht="12.95" customHeight="1">
      <c r="A48" s="9"/>
      <c r="B48" s="26" t="s">
        <v>289</v>
      </c>
      <c r="C48" s="38" t="s">
        <v>2</v>
      </c>
      <c r="D48" s="39" t="s">
        <v>2</v>
      </c>
      <c r="E48" s="40" t="s">
        <v>2</v>
      </c>
      <c r="F48" s="41">
        <f>SUM(F45:F47)</f>
        <v>2368.5499999999997</v>
      </c>
      <c r="G48" s="42">
        <f>SUM(G45:G47)</f>
        <v>1.4429431939484165E-2</v>
      </c>
    </row>
    <row r="49" spans="1:7" ht="12.95" customHeight="1" thickBot="1">
      <c r="A49" s="9"/>
      <c r="B49" s="47" t="s">
        <v>290</v>
      </c>
      <c r="C49" s="46" t="s">
        <v>2</v>
      </c>
      <c r="D49" s="48" t="s">
        <v>2</v>
      </c>
      <c r="E49" s="48" t="s">
        <v>2</v>
      </c>
      <c r="F49" s="49">
        <v>163869.74904602719</v>
      </c>
      <c r="G49" s="50">
        <v>1</v>
      </c>
    </row>
    <row r="50" spans="1:7" ht="12.95" customHeight="1">
      <c r="A50" s="9"/>
      <c r="B50" s="10" t="s">
        <v>2</v>
      </c>
      <c r="C50" s="9"/>
      <c r="D50" s="9"/>
      <c r="E50" s="9"/>
      <c r="F50" s="9"/>
      <c r="G50" s="9"/>
    </row>
    <row r="51" spans="1:7" ht="12.95" customHeight="1">
      <c r="A51" s="9"/>
      <c r="B51" s="51" t="s">
        <v>292</v>
      </c>
      <c r="C51" s="9"/>
      <c r="D51" s="9"/>
      <c r="E51" s="9"/>
      <c r="F51" s="66"/>
      <c r="G51" s="66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  <row r="53" spans="1:7" ht="26.1" customHeight="1">
      <c r="A53" s="9"/>
      <c r="B53" s="64"/>
      <c r="C53" s="9"/>
      <c r="E53" s="9"/>
      <c r="F53" s="9"/>
      <c r="G53" s="9"/>
    </row>
    <row r="54" spans="1:7" ht="12.95" customHeight="1">
      <c r="A54" s="9"/>
      <c r="B54" s="51" t="s">
        <v>2</v>
      </c>
      <c r="C54" s="9"/>
      <c r="D54" s="9"/>
      <c r="E54" s="9"/>
      <c r="F54" s="9"/>
      <c r="G5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92"/>
  <sheetViews>
    <sheetView showGridLines="0" zoomScaleNormal="100" workbookViewId="0">
      <selection activeCell="B4" sqref="B4:G4"/>
    </sheetView>
  </sheetViews>
  <sheetFormatPr defaultRowHeight="12.75"/>
  <cols>
    <col min="1" max="1" width="10.7109375" style="2" bestFit="1" customWidth="1"/>
    <col min="2" max="2" width="61.7109375" style="2" bestFit="1" customWidth="1"/>
    <col min="3" max="3" width="39.8554687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3036</v>
      </c>
      <c r="C4" s="71"/>
      <c r="D4" s="71"/>
      <c r="E4" s="71"/>
      <c r="F4" s="71"/>
      <c r="G4" s="71"/>
    </row>
    <row r="5" spans="1:7" ht="15.95" customHeight="1">
      <c r="A5" s="8" t="s">
        <v>2029</v>
      </c>
      <c r="C5" s="65" t="s">
        <v>3024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1884</v>
      </c>
      <c r="B11" s="21" t="s">
        <v>1886</v>
      </c>
      <c r="C11" s="16" t="s">
        <v>1885</v>
      </c>
      <c r="D11" s="18" t="s">
        <v>991</v>
      </c>
      <c r="E11" s="22">
        <v>1690000</v>
      </c>
      <c r="F11" s="23">
        <v>22554.74</v>
      </c>
      <c r="G11" s="24">
        <v>4.0399999999999998E-2</v>
      </c>
    </row>
    <row r="12" spans="1:7" ht="12.95" customHeight="1">
      <c r="A12" s="20" t="s">
        <v>1961</v>
      </c>
      <c r="B12" s="21" t="s">
        <v>1963</v>
      </c>
      <c r="C12" s="16" t="s">
        <v>1962</v>
      </c>
      <c r="D12" s="18" t="s">
        <v>1286</v>
      </c>
      <c r="E12" s="22">
        <v>1568367</v>
      </c>
      <c r="F12" s="23">
        <v>21628.57</v>
      </c>
      <c r="G12" s="24">
        <v>3.8800000000000001E-2</v>
      </c>
    </row>
    <row r="13" spans="1:7" ht="12.95" customHeight="1">
      <c r="A13" s="20" t="s">
        <v>2030</v>
      </c>
      <c r="B13" s="21" t="s">
        <v>2032</v>
      </c>
      <c r="C13" s="16" t="s">
        <v>2031</v>
      </c>
      <c r="D13" s="18" t="s">
        <v>2010</v>
      </c>
      <c r="E13" s="22">
        <v>104808</v>
      </c>
      <c r="F13" s="23">
        <v>20483.259999999998</v>
      </c>
      <c r="G13" s="24">
        <v>3.6700000000000003E-2</v>
      </c>
    </row>
    <row r="14" spans="1:7" ht="12.95" customHeight="1">
      <c r="A14" s="20" t="s">
        <v>1327</v>
      </c>
      <c r="B14" s="21" t="s">
        <v>1329</v>
      </c>
      <c r="C14" s="16" t="s">
        <v>1328</v>
      </c>
      <c r="D14" s="18" t="s">
        <v>1006</v>
      </c>
      <c r="E14" s="22">
        <v>3433608</v>
      </c>
      <c r="F14" s="23">
        <v>18539.77</v>
      </c>
      <c r="G14" s="24">
        <v>3.32E-2</v>
      </c>
    </row>
    <row r="15" spans="1:7" ht="12.95" customHeight="1">
      <c r="A15" s="20" t="s">
        <v>1830</v>
      </c>
      <c r="B15" s="21" t="s">
        <v>1768</v>
      </c>
      <c r="C15" s="16" t="s">
        <v>1831</v>
      </c>
      <c r="D15" s="18" t="s">
        <v>991</v>
      </c>
      <c r="E15" s="22">
        <v>860000</v>
      </c>
      <c r="F15" s="23">
        <v>18399.27</v>
      </c>
      <c r="G15" s="24">
        <v>3.3000000000000002E-2</v>
      </c>
    </row>
    <row r="16" spans="1:7" ht="12.95" customHeight="1">
      <c r="A16" s="20" t="s">
        <v>2033</v>
      </c>
      <c r="B16" s="21" t="s">
        <v>2035</v>
      </c>
      <c r="C16" s="16" t="s">
        <v>2034</v>
      </c>
      <c r="D16" s="18" t="s">
        <v>1082</v>
      </c>
      <c r="E16" s="22">
        <v>1390000</v>
      </c>
      <c r="F16" s="23">
        <v>18134.64</v>
      </c>
      <c r="G16" s="24">
        <v>3.2500000000000001E-2</v>
      </c>
    </row>
    <row r="17" spans="1:7" ht="12.95" customHeight="1">
      <c r="A17" s="20" t="s">
        <v>2036</v>
      </c>
      <c r="B17" s="21" t="s">
        <v>2038</v>
      </c>
      <c r="C17" s="16" t="s">
        <v>2037</v>
      </c>
      <c r="D17" s="18" t="s">
        <v>1037</v>
      </c>
      <c r="E17" s="22">
        <v>326999</v>
      </c>
      <c r="F17" s="23">
        <v>17433.95</v>
      </c>
      <c r="G17" s="24">
        <v>3.1199999999999999E-2</v>
      </c>
    </row>
    <row r="18" spans="1:7" ht="12.95" customHeight="1">
      <c r="A18" s="20" t="s">
        <v>1314</v>
      </c>
      <c r="B18" s="21" t="s">
        <v>1316</v>
      </c>
      <c r="C18" s="16" t="s">
        <v>1315</v>
      </c>
      <c r="D18" s="18" t="s">
        <v>1317</v>
      </c>
      <c r="E18" s="22">
        <v>2300000</v>
      </c>
      <c r="F18" s="23">
        <v>17052.2</v>
      </c>
      <c r="G18" s="24">
        <v>3.0599999999999999E-2</v>
      </c>
    </row>
    <row r="19" spans="1:7" ht="12.95" customHeight="1">
      <c r="A19" s="20" t="s">
        <v>2039</v>
      </c>
      <c r="B19" s="21" t="s">
        <v>2041</v>
      </c>
      <c r="C19" s="16" t="s">
        <v>2040</v>
      </c>
      <c r="D19" s="18" t="s">
        <v>963</v>
      </c>
      <c r="E19" s="22">
        <v>12350808</v>
      </c>
      <c r="F19" s="23">
        <v>16926.78</v>
      </c>
      <c r="G19" s="24">
        <v>3.0300000000000001E-2</v>
      </c>
    </row>
    <row r="20" spans="1:7" ht="12.95" customHeight="1">
      <c r="A20" s="20" t="s">
        <v>2042</v>
      </c>
      <c r="B20" s="21" t="s">
        <v>2044</v>
      </c>
      <c r="C20" s="16" t="s">
        <v>2043</v>
      </c>
      <c r="D20" s="18" t="s">
        <v>1017</v>
      </c>
      <c r="E20" s="22">
        <v>55990</v>
      </c>
      <c r="F20" s="23">
        <v>14121.66</v>
      </c>
      <c r="G20" s="24">
        <v>2.53E-2</v>
      </c>
    </row>
    <row r="21" spans="1:7" ht="12.95" customHeight="1">
      <c r="A21" s="20" t="s">
        <v>956</v>
      </c>
      <c r="B21" s="21" t="s">
        <v>958</v>
      </c>
      <c r="C21" s="16" t="s">
        <v>957</v>
      </c>
      <c r="D21" s="18" t="s">
        <v>959</v>
      </c>
      <c r="E21" s="22">
        <v>153000</v>
      </c>
      <c r="F21" s="23">
        <v>13061.92</v>
      </c>
      <c r="G21" s="24">
        <v>2.3400000000000001E-2</v>
      </c>
    </row>
    <row r="22" spans="1:7" ht="12.95" customHeight="1">
      <c r="A22" s="20" t="s">
        <v>952</v>
      </c>
      <c r="B22" s="21" t="s">
        <v>954</v>
      </c>
      <c r="C22" s="16" t="s">
        <v>953</v>
      </c>
      <c r="D22" s="18" t="s">
        <v>955</v>
      </c>
      <c r="E22" s="22">
        <v>6301924</v>
      </c>
      <c r="F22" s="23">
        <v>12944.15</v>
      </c>
      <c r="G22" s="24">
        <v>2.3199999999999998E-2</v>
      </c>
    </row>
    <row r="23" spans="1:7" ht="12.95" customHeight="1">
      <c r="A23" s="20" t="s">
        <v>2045</v>
      </c>
      <c r="B23" s="21" t="s">
        <v>2047</v>
      </c>
      <c r="C23" s="16" t="s">
        <v>2046</v>
      </c>
      <c r="D23" s="18" t="s">
        <v>2048</v>
      </c>
      <c r="E23" s="22">
        <v>2899320</v>
      </c>
      <c r="F23" s="23">
        <v>12929.52</v>
      </c>
      <c r="G23" s="24">
        <v>2.3199999999999998E-2</v>
      </c>
    </row>
    <row r="24" spans="1:7" ht="12.95" customHeight="1">
      <c r="A24" s="20" t="s">
        <v>2053</v>
      </c>
      <c r="B24" s="21" t="s">
        <v>2055</v>
      </c>
      <c r="C24" s="16" t="s">
        <v>2054</v>
      </c>
      <c r="D24" s="18" t="s">
        <v>1037</v>
      </c>
      <c r="E24" s="22">
        <v>9485319</v>
      </c>
      <c r="F24" s="23">
        <v>12582.28</v>
      </c>
      <c r="G24" s="24">
        <v>2.2499999999999999E-2</v>
      </c>
    </row>
    <row r="25" spans="1:7" ht="12.95" customHeight="1">
      <c r="A25" s="20" t="s">
        <v>1106</v>
      </c>
      <c r="B25" s="21" t="s">
        <v>1108</v>
      </c>
      <c r="C25" s="16" t="s">
        <v>1107</v>
      </c>
      <c r="D25" s="18" t="s">
        <v>1059</v>
      </c>
      <c r="E25" s="22">
        <v>1611455</v>
      </c>
      <c r="F25" s="23">
        <v>12561.29</v>
      </c>
      <c r="G25" s="24">
        <v>2.2499999999999999E-2</v>
      </c>
    </row>
    <row r="26" spans="1:7" ht="12.95" customHeight="1">
      <c r="A26" s="20" t="s">
        <v>1381</v>
      </c>
      <c r="B26" s="21" t="s">
        <v>1383</v>
      </c>
      <c r="C26" s="16" t="s">
        <v>1382</v>
      </c>
      <c r="D26" s="18" t="s">
        <v>1082</v>
      </c>
      <c r="E26" s="22">
        <v>203204</v>
      </c>
      <c r="F26" s="23">
        <v>12037.7</v>
      </c>
      <c r="G26" s="24">
        <v>2.1600000000000001E-2</v>
      </c>
    </row>
    <row r="27" spans="1:7" ht="12.95" customHeight="1">
      <c r="A27" s="20" t="s">
        <v>1863</v>
      </c>
      <c r="B27" s="21" t="s">
        <v>1865</v>
      </c>
      <c r="C27" s="16" t="s">
        <v>1864</v>
      </c>
      <c r="D27" s="18" t="s">
        <v>1866</v>
      </c>
      <c r="E27" s="22">
        <v>1589741</v>
      </c>
      <c r="F27" s="23">
        <v>9365.16</v>
      </c>
      <c r="G27" s="24">
        <v>1.6799999999999999E-2</v>
      </c>
    </row>
    <row r="28" spans="1:7" ht="12.95" customHeight="1">
      <c r="A28" s="20" t="s">
        <v>1887</v>
      </c>
      <c r="B28" s="21" t="s">
        <v>1889</v>
      </c>
      <c r="C28" s="16" t="s">
        <v>1888</v>
      </c>
      <c r="D28" s="18" t="s">
        <v>1130</v>
      </c>
      <c r="E28" s="22">
        <v>12063</v>
      </c>
      <c r="F28" s="23">
        <v>9135.7999999999993</v>
      </c>
      <c r="G28" s="24">
        <v>1.6400000000000001E-2</v>
      </c>
    </row>
    <row r="29" spans="1:7" ht="12.95" customHeight="1">
      <c r="A29" s="20" t="s">
        <v>974</v>
      </c>
      <c r="B29" s="21" t="s">
        <v>976</v>
      </c>
      <c r="C29" s="16" t="s">
        <v>975</v>
      </c>
      <c r="D29" s="18" t="s">
        <v>977</v>
      </c>
      <c r="E29" s="22">
        <v>1893721</v>
      </c>
      <c r="F29" s="23">
        <v>9096.49</v>
      </c>
      <c r="G29" s="24">
        <v>1.6299999999999999E-2</v>
      </c>
    </row>
    <row r="30" spans="1:7" ht="12.95" customHeight="1">
      <c r="A30" s="20" t="s">
        <v>1944</v>
      </c>
      <c r="B30" s="21" t="s">
        <v>1946</v>
      </c>
      <c r="C30" s="16" t="s">
        <v>1945</v>
      </c>
      <c r="D30" s="18" t="s">
        <v>1130</v>
      </c>
      <c r="E30" s="22">
        <v>702296</v>
      </c>
      <c r="F30" s="23">
        <v>8972.5300000000007</v>
      </c>
      <c r="G30" s="24">
        <v>1.61E-2</v>
      </c>
    </row>
    <row r="31" spans="1:7" ht="12.95" customHeight="1">
      <c r="A31" s="20" t="s">
        <v>2056</v>
      </c>
      <c r="B31" s="21" t="s">
        <v>2058</v>
      </c>
      <c r="C31" s="16" t="s">
        <v>2057</v>
      </c>
      <c r="D31" s="18" t="s">
        <v>1317</v>
      </c>
      <c r="E31" s="22">
        <v>750000</v>
      </c>
      <c r="F31" s="23">
        <v>8682</v>
      </c>
      <c r="G31" s="24">
        <v>1.5599999999999999E-2</v>
      </c>
    </row>
    <row r="32" spans="1:7" ht="12.95" customHeight="1">
      <c r="A32" s="20" t="s">
        <v>2059</v>
      </c>
      <c r="B32" s="21" t="s">
        <v>2061</v>
      </c>
      <c r="C32" s="16" t="s">
        <v>2060</v>
      </c>
      <c r="D32" s="18" t="s">
        <v>963</v>
      </c>
      <c r="E32" s="22">
        <v>1762496</v>
      </c>
      <c r="F32" s="23">
        <v>8656.5</v>
      </c>
      <c r="G32" s="24">
        <v>1.55E-2</v>
      </c>
    </row>
    <row r="33" spans="1:7" ht="12.95" customHeight="1">
      <c r="A33" s="20" t="s">
        <v>2062</v>
      </c>
      <c r="B33" s="21" t="s">
        <v>2064</v>
      </c>
      <c r="C33" s="16" t="s">
        <v>2063</v>
      </c>
      <c r="D33" s="18" t="s">
        <v>1082</v>
      </c>
      <c r="E33" s="22">
        <v>90936</v>
      </c>
      <c r="F33" s="23">
        <v>8458.41</v>
      </c>
      <c r="G33" s="24">
        <v>1.52E-2</v>
      </c>
    </row>
    <row r="34" spans="1:7" ht="12.95" customHeight="1">
      <c r="A34" s="20" t="s">
        <v>1028</v>
      </c>
      <c r="B34" s="21" t="s">
        <v>1030</v>
      </c>
      <c r="C34" s="16" t="s">
        <v>1029</v>
      </c>
      <c r="D34" s="18" t="s">
        <v>963</v>
      </c>
      <c r="E34" s="22">
        <v>679000</v>
      </c>
      <c r="F34" s="23">
        <v>7936.83</v>
      </c>
      <c r="G34" s="24">
        <v>1.4200000000000001E-2</v>
      </c>
    </row>
    <row r="35" spans="1:7" ht="12.95" customHeight="1">
      <c r="A35" s="20" t="s">
        <v>1083</v>
      </c>
      <c r="B35" s="21" t="s">
        <v>1085</v>
      </c>
      <c r="C35" s="16" t="s">
        <v>1084</v>
      </c>
      <c r="D35" s="18" t="s">
        <v>963</v>
      </c>
      <c r="E35" s="22">
        <v>375000</v>
      </c>
      <c r="F35" s="23">
        <v>7912.13</v>
      </c>
      <c r="G35" s="24">
        <v>1.4200000000000001E-2</v>
      </c>
    </row>
    <row r="36" spans="1:7" ht="12.95" customHeight="1">
      <c r="A36" s="20" t="s">
        <v>2065</v>
      </c>
      <c r="B36" s="21" t="s">
        <v>2067</v>
      </c>
      <c r="C36" s="16" t="s">
        <v>2066</v>
      </c>
      <c r="D36" s="18" t="s">
        <v>991</v>
      </c>
      <c r="E36" s="22">
        <v>3980663</v>
      </c>
      <c r="F36" s="23">
        <v>7816.03</v>
      </c>
      <c r="G36" s="24">
        <v>1.4E-2</v>
      </c>
    </row>
    <row r="37" spans="1:7" ht="12.95" customHeight="1">
      <c r="A37" s="20" t="s">
        <v>1321</v>
      </c>
      <c r="B37" s="21" t="s">
        <v>1323</v>
      </c>
      <c r="C37" s="16" t="s">
        <v>1322</v>
      </c>
      <c r="D37" s="18" t="s">
        <v>991</v>
      </c>
      <c r="E37" s="22">
        <v>1456350</v>
      </c>
      <c r="F37" s="23">
        <v>7513.31</v>
      </c>
      <c r="G37" s="24">
        <v>1.35E-2</v>
      </c>
    </row>
    <row r="38" spans="1:7" ht="12.95" customHeight="1">
      <c r="A38" s="20" t="s">
        <v>1047</v>
      </c>
      <c r="B38" s="21" t="s">
        <v>1049</v>
      </c>
      <c r="C38" s="16" t="s">
        <v>1048</v>
      </c>
      <c r="D38" s="18" t="s">
        <v>963</v>
      </c>
      <c r="E38" s="22">
        <v>1764766</v>
      </c>
      <c r="F38" s="23">
        <v>7456.14</v>
      </c>
      <c r="G38" s="24">
        <v>1.34E-2</v>
      </c>
    </row>
    <row r="39" spans="1:7" ht="12.95" customHeight="1">
      <c r="A39" s="20" t="s">
        <v>2068</v>
      </c>
      <c r="B39" s="21" t="s">
        <v>2070</v>
      </c>
      <c r="C39" s="16" t="s">
        <v>2069</v>
      </c>
      <c r="D39" s="18" t="s">
        <v>963</v>
      </c>
      <c r="E39" s="22">
        <v>834681</v>
      </c>
      <c r="F39" s="23">
        <v>7147.37</v>
      </c>
      <c r="G39" s="24">
        <v>1.2800000000000001E-2</v>
      </c>
    </row>
    <row r="40" spans="1:7" ht="12.95" customHeight="1">
      <c r="A40" s="20" t="s">
        <v>1854</v>
      </c>
      <c r="B40" s="21" t="s">
        <v>1856</v>
      </c>
      <c r="C40" s="16" t="s">
        <v>1855</v>
      </c>
      <c r="D40" s="18" t="s">
        <v>1130</v>
      </c>
      <c r="E40" s="22">
        <v>2618474</v>
      </c>
      <c r="F40" s="23">
        <v>7051.55</v>
      </c>
      <c r="G40" s="24">
        <v>1.26E-2</v>
      </c>
    </row>
    <row r="41" spans="1:7" ht="12.95" customHeight="1">
      <c r="A41" s="20" t="s">
        <v>2071</v>
      </c>
      <c r="B41" s="21" t="s">
        <v>2073</v>
      </c>
      <c r="C41" s="16" t="s">
        <v>2072</v>
      </c>
      <c r="D41" s="18" t="s">
        <v>981</v>
      </c>
      <c r="E41" s="22">
        <v>373463</v>
      </c>
      <c r="F41" s="23">
        <v>6996.83</v>
      </c>
      <c r="G41" s="24">
        <v>1.2500000000000001E-2</v>
      </c>
    </row>
    <row r="42" spans="1:7" ht="12.95" customHeight="1">
      <c r="A42" s="20" t="s">
        <v>1926</v>
      </c>
      <c r="B42" s="21" t="s">
        <v>1928</v>
      </c>
      <c r="C42" s="16" t="s">
        <v>1927</v>
      </c>
      <c r="D42" s="18" t="s">
        <v>963</v>
      </c>
      <c r="E42" s="22">
        <v>1000000</v>
      </c>
      <c r="F42" s="23">
        <v>6713.5</v>
      </c>
      <c r="G42" s="24">
        <v>1.2E-2</v>
      </c>
    </row>
    <row r="43" spans="1:7" ht="12.95" customHeight="1">
      <c r="A43" s="20" t="s">
        <v>2074</v>
      </c>
      <c r="B43" s="21" t="s">
        <v>2076</v>
      </c>
      <c r="C43" s="16" t="s">
        <v>2075</v>
      </c>
      <c r="D43" s="18" t="s">
        <v>1063</v>
      </c>
      <c r="E43" s="22">
        <v>942850</v>
      </c>
      <c r="F43" s="23">
        <v>6329.35</v>
      </c>
      <c r="G43" s="24">
        <v>1.1299999999999999E-2</v>
      </c>
    </row>
    <row r="44" spans="1:7" ht="12.95" customHeight="1">
      <c r="A44" s="20" t="s">
        <v>2077</v>
      </c>
      <c r="B44" s="21" t="s">
        <v>2079</v>
      </c>
      <c r="C44" s="16" t="s">
        <v>2078</v>
      </c>
      <c r="D44" s="18" t="s">
        <v>1866</v>
      </c>
      <c r="E44" s="22">
        <v>378149</v>
      </c>
      <c r="F44" s="23">
        <v>5945.07</v>
      </c>
      <c r="G44" s="24">
        <v>1.0699999999999999E-2</v>
      </c>
    </row>
    <row r="45" spans="1:7" ht="12.95" customHeight="1">
      <c r="A45" s="20" t="s">
        <v>2080</v>
      </c>
      <c r="B45" s="21" t="s">
        <v>2082</v>
      </c>
      <c r="C45" s="16" t="s">
        <v>2081</v>
      </c>
      <c r="D45" s="18" t="s">
        <v>973</v>
      </c>
      <c r="E45" s="22">
        <v>3773485</v>
      </c>
      <c r="F45" s="23">
        <v>5918.71</v>
      </c>
      <c r="G45" s="24">
        <v>1.06E-2</v>
      </c>
    </row>
    <row r="46" spans="1:7" ht="12.95" customHeight="1">
      <c r="A46" s="20" t="s">
        <v>1265</v>
      </c>
      <c r="B46" s="21" t="s">
        <v>1267</v>
      </c>
      <c r="C46" s="16" t="s">
        <v>1266</v>
      </c>
      <c r="D46" s="18" t="s">
        <v>963</v>
      </c>
      <c r="E46" s="22">
        <v>1200000</v>
      </c>
      <c r="F46" s="23">
        <v>5881.2</v>
      </c>
      <c r="G46" s="24">
        <v>1.0500000000000001E-2</v>
      </c>
    </row>
    <row r="47" spans="1:7" ht="12.95" customHeight="1">
      <c r="A47" s="20" t="s">
        <v>1832</v>
      </c>
      <c r="B47" s="21" t="s">
        <v>1834</v>
      </c>
      <c r="C47" s="16" t="s">
        <v>1833</v>
      </c>
      <c r="D47" s="18" t="s">
        <v>1013</v>
      </c>
      <c r="E47" s="22">
        <v>475380</v>
      </c>
      <c r="F47" s="23">
        <v>5855.73</v>
      </c>
      <c r="G47" s="24">
        <v>1.0500000000000001E-2</v>
      </c>
    </row>
    <row r="48" spans="1:7" ht="12.95" customHeight="1">
      <c r="A48" s="20" t="s">
        <v>2083</v>
      </c>
      <c r="B48" s="21" t="s">
        <v>2085</v>
      </c>
      <c r="C48" s="16" t="s">
        <v>2084</v>
      </c>
      <c r="D48" s="18" t="s">
        <v>1286</v>
      </c>
      <c r="E48" s="22">
        <v>1054927</v>
      </c>
      <c r="F48" s="23">
        <v>5686.06</v>
      </c>
      <c r="G48" s="24">
        <v>1.0200000000000001E-2</v>
      </c>
    </row>
    <row r="49" spans="1:7" ht="12.95" customHeight="1">
      <c r="A49" s="20" t="s">
        <v>1405</v>
      </c>
      <c r="B49" s="21" t="s">
        <v>1407</v>
      </c>
      <c r="C49" s="16" t="s">
        <v>1406</v>
      </c>
      <c r="D49" s="18" t="s">
        <v>959</v>
      </c>
      <c r="E49" s="22">
        <v>160000</v>
      </c>
      <c r="F49" s="23">
        <v>5671.84</v>
      </c>
      <c r="G49" s="24">
        <v>1.0200000000000001E-2</v>
      </c>
    </row>
    <row r="50" spans="1:7" ht="12.95" customHeight="1">
      <c r="A50" s="20" t="s">
        <v>1860</v>
      </c>
      <c r="B50" s="21" t="s">
        <v>1862</v>
      </c>
      <c r="C50" s="16" t="s">
        <v>1861</v>
      </c>
      <c r="D50" s="18" t="s">
        <v>977</v>
      </c>
      <c r="E50" s="22">
        <v>697542</v>
      </c>
      <c r="F50" s="23">
        <v>5634.74</v>
      </c>
      <c r="G50" s="24">
        <v>1.01E-2</v>
      </c>
    </row>
    <row r="51" spans="1:7" ht="12.95" customHeight="1">
      <c r="A51" s="20" t="s">
        <v>2086</v>
      </c>
      <c r="B51" s="21" t="s">
        <v>2088</v>
      </c>
      <c r="C51" s="16" t="s">
        <v>2087</v>
      </c>
      <c r="D51" s="18" t="s">
        <v>977</v>
      </c>
      <c r="E51" s="22">
        <v>2929214</v>
      </c>
      <c r="F51" s="23">
        <v>5597.73</v>
      </c>
      <c r="G51" s="24">
        <v>0.01</v>
      </c>
    </row>
    <row r="52" spans="1:7" ht="12.95" customHeight="1">
      <c r="A52" s="20" t="s">
        <v>1902</v>
      </c>
      <c r="B52" s="21" t="s">
        <v>1904</v>
      </c>
      <c r="C52" s="16" t="s">
        <v>1903</v>
      </c>
      <c r="D52" s="18" t="s">
        <v>1866</v>
      </c>
      <c r="E52" s="22">
        <v>1201571</v>
      </c>
      <c r="F52" s="23">
        <v>5383.64</v>
      </c>
      <c r="G52" s="24">
        <v>9.5999999999999992E-3</v>
      </c>
    </row>
    <row r="53" spans="1:7" ht="12.95" customHeight="1">
      <c r="A53" s="20" t="s">
        <v>2089</v>
      </c>
      <c r="B53" s="21" t="s">
        <v>2091</v>
      </c>
      <c r="C53" s="16" t="s">
        <v>2090</v>
      </c>
      <c r="D53" s="18" t="s">
        <v>1059</v>
      </c>
      <c r="E53" s="22">
        <v>441163</v>
      </c>
      <c r="F53" s="23">
        <v>5230.43</v>
      </c>
      <c r="G53" s="24">
        <v>9.4000000000000004E-3</v>
      </c>
    </row>
    <row r="54" spans="1:7" ht="12.95" customHeight="1">
      <c r="A54" s="20" t="s">
        <v>1923</v>
      </c>
      <c r="B54" s="21" t="s">
        <v>1925</v>
      </c>
      <c r="C54" s="16" t="s">
        <v>1924</v>
      </c>
      <c r="D54" s="18" t="s">
        <v>963</v>
      </c>
      <c r="E54" s="22">
        <v>1338420</v>
      </c>
      <c r="F54" s="23">
        <v>5136.1899999999996</v>
      </c>
      <c r="G54" s="24">
        <v>9.1999999999999998E-3</v>
      </c>
    </row>
    <row r="55" spans="1:7" ht="12.95" customHeight="1">
      <c r="A55" s="20" t="s">
        <v>982</v>
      </c>
      <c r="B55" s="21" t="s">
        <v>984</v>
      </c>
      <c r="C55" s="16" t="s">
        <v>983</v>
      </c>
      <c r="D55" s="18" t="s">
        <v>977</v>
      </c>
      <c r="E55" s="22">
        <v>889677</v>
      </c>
      <c r="F55" s="23">
        <v>4949.2700000000004</v>
      </c>
      <c r="G55" s="24">
        <v>8.8999999999999999E-3</v>
      </c>
    </row>
    <row r="56" spans="1:7" ht="12.95" customHeight="1">
      <c r="A56" s="20" t="s">
        <v>2092</v>
      </c>
      <c r="B56" s="21" t="s">
        <v>2094</v>
      </c>
      <c r="C56" s="16" t="s">
        <v>2093</v>
      </c>
      <c r="D56" s="18" t="s">
        <v>1286</v>
      </c>
      <c r="E56" s="22">
        <v>1725000</v>
      </c>
      <c r="F56" s="23">
        <v>4913.66</v>
      </c>
      <c r="G56" s="24">
        <v>8.8000000000000005E-3</v>
      </c>
    </row>
    <row r="57" spans="1:7" ht="12.95" customHeight="1">
      <c r="A57" s="20" t="s">
        <v>2095</v>
      </c>
      <c r="B57" s="21" t="s">
        <v>2097</v>
      </c>
      <c r="C57" s="16" t="s">
        <v>2096</v>
      </c>
      <c r="D57" s="18" t="s">
        <v>2098</v>
      </c>
      <c r="E57" s="22">
        <v>380579</v>
      </c>
      <c r="F57" s="23">
        <v>4771.32</v>
      </c>
      <c r="G57" s="24">
        <v>8.5000000000000006E-3</v>
      </c>
    </row>
    <row r="58" spans="1:7" ht="12.95" customHeight="1">
      <c r="A58" s="20" t="s">
        <v>1911</v>
      </c>
      <c r="B58" s="21" t="s">
        <v>1913</v>
      </c>
      <c r="C58" s="16" t="s">
        <v>1912</v>
      </c>
      <c r="D58" s="18" t="s">
        <v>1037</v>
      </c>
      <c r="E58" s="22">
        <v>365000</v>
      </c>
      <c r="F58" s="23">
        <v>4751.9399999999996</v>
      </c>
      <c r="G58" s="24">
        <v>8.5000000000000006E-3</v>
      </c>
    </row>
    <row r="59" spans="1:7" ht="12.95" customHeight="1">
      <c r="A59" s="20" t="s">
        <v>2099</v>
      </c>
      <c r="B59" s="21" t="s">
        <v>2101</v>
      </c>
      <c r="C59" s="16" t="s">
        <v>2100</v>
      </c>
      <c r="D59" s="18" t="s">
        <v>995</v>
      </c>
      <c r="E59" s="22">
        <v>78605</v>
      </c>
      <c r="F59" s="23">
        <v>4705.33</v>
      </c>
      <c r="G59" s="24">
        <v>8.3999999999999995E-3</v>
      </c>
    </row>
    <row r="60" spans="1:7" ht="12.95" customHeight="1">
      <c r="A60" s="20" t="s">
        <v>2102</v>
      </c>
      <c r="B60" s="21" t="s">
        <v>2104</v>
      </c>
      <c r="C60" s="16" t="s">
        <v>2103</v>
      </c>
      <c r="D60" s="18" t="s">
        <v>1006</v>
      </c>
      <c r="E60" s="22">
        <v>450186</v>
      </c>
      <c r="F60" s="23">
        <v>4360.05</v>
      </c>
      <c r="G60" s="24">
        <v>7.7999999999999996E-3</v>
      </c>
    </row>
    <row r="61" spans="1:7" ht="12.95" customHeight="1">
      <c r="A61" s="20" t="s">
        <v>992</v>
      </c>
      <c r="B61" s="21" t="s">
        <v>994</v>
      </c>
      <c r="C61" s="16" t="s">
        <v>993</v>
      </c>
      <c r="D61" s="18" t="s">
        <v>995</v>
      </c>
      <c r="E61" s="22">
        <v>3802377</v>
      </c>
      <c r="F61" s="23">
        <v>4349.92</v>
      </c>
      <c r="G61" s="24">
        <v>7.7999999999999996E-3</v>
      </c>
    </row>
    <row r="62" spans="1:7" ht="12.95" customHeight="1">
      <c r="A62" s="20" t="s">
        <v>2105</v>
      </c>
      <c r="B62" s="21" t="s">
        <v>2107</v>
      </c>
      <c r="C62" s="16" t="s">
        <v>2106</v>
      </c>
      <c r="D62" s="18" t="s">
        <v>973</v>
      </c>
      <c r="E62" s="22">
        <v>444189</v>
      </c>
      <c r="F62" s="23">
        <v>4332.62</v>
      </c>
      <c r="G62" s="24">
        <v>7.7999999999999996E-3</v>
      </c>
    </row>
    <row r="63" spans="1:7" ht="12.95" customHeight="1">
      <c r="A63" s="20" t="s">
        <v>1987</v>
      </c>
      <c r="B63" s="21" t="s">
        <v>1989</v>
      </c>
      <c r="C63" s="16" t="s">
        <v>1988</v>
      </c>
      <c r="D63" s="18" t="s">
        <v>1059</v>
      </c>
      <c r="E63" s="22">
        <v>503958</v>
      </c>
      <c r="F63" s="23">
        <v>4233.75</v>
      </c>
      <c r="G63" s="24">
        <v>7.6E-3</v>
      </c>
    </row>
    <row r="64" spans="1:7" ht="12.95" customHeight="1">
      <c r="A64" s="20" t="s">
        <v>2108</v>
      </c>
      <c r="B64" s="21" t="s">
        <v>2110</v>
      </c>
      <c r="C64" s="16" t="s">
        <v>2109</v>
      </c>
      <c r="D64" s="18" t="s">
        <v>2098</v>
      </c>
      <c r="E64" s="22">
        <v>1499544</v>
      </c>
      <c r="F64" s="23">
        <v>4125.25</v>
      </c>
      <c r="G64" s="24">
        <v>7.4000000000000003E-3</v>
      </c>
    </row>
    <row r="65" spans="1:7" ht="12.95" customHeight="1">
      <c r="A65" s="20" t="s">
        <v>2111</v>
      </c>
      <c r="B65" s="21" t="s">
        <v>2113</v>
      </c>
      <c r="C65" s="16" t="s">
        <v>2112</v>
      </c>
      <c r="D65" s="18" t="s">
        <v>1286</v>
      </c>
      <c r="E65" s="22">
        <v>108142</v>
      </c>
      <c r="F65" s="23">
        <v>3730.79</v>
      </c>
      <c r="G65" s="24">
        <v>6.7000000000000002E-3</v>
      </c>
    </row>
    <row r="66" spans="1:7" ht="12.95" customHeight="1">
      <c r="A66" s="20" t="s">
        <v>2114</v>
      </c>
      <c r="B66" s="21" t="s">
        <v>2116</v>
      </c>
      <c r="C66" s="16" t="s">
        <v>2115</v>
      </c>
      <c r="D66" s="18" t="s">
        <v>1037</v>
      </c>
      <c r="E66" s="22">
        <v>360527</v>
      </c>
      <c r="F66" s="23">
        <v>3287.83</v>
      </c>
      <c r="G66" s="24">
        <v>5.8999999999999999E-3</v>
      </c>
    </row>
    <row r="67" spans="1:7" ht="12.95" customHeight="1">
      <c r="A67" s="20" t="s">
        <v>2117</v>
      </c>
      <c r="B67" s="21" t="s">
        <v>2119</v>
      </c>
      <c r="C67" s="16" t="s">
        <v>2118</v>
      </c>
      <c r="D67" s="18" t="s">
        <v>995</v>
      </c>
      <c r="E67" s="22">
        <v>351422</v>
      </c>
      <c r="F67" s="23">
        <v>2708.76</v>
      </c>
      <c r="G67" s="24">
        <v>4.8999999999999998E-3</v>
      </c>
    </row>
    <row r="68" spans="1:7" ht="12.95" customHeight="1">
      <c r="A68" s="20" t="s">
        <v>2120</v>
      </c>
      <c r="B68" s="21" t="s">
        <v>2122</v>
      </c>
      <c r="C68" s="16" t="s">
        <v>2121</v>
      </c>
      <c r="D68" s="18" t="s">
        <v>1082</v>
      </c>
      <c r="E68" s="22">
        <v>1029627</v>
      </c>
      <c r="F68" s="23">
        <v>2417.0500000000002</v>
      </c>
      <c r="G68" s="24">
        <v>4.3E-3</v>
      </c>
    </row>
    <row r="69" spans="1:7" ht="12.95" customHeight="1">
      <c r="A69" s="20" t="s">
        <v>1333</v>
      </c>
      <c r="B69" s="21" t="s">
        <v>1335</v>
      </c>
      <c r="C69" s="16" t="s">
        <v>1334</v>
      </c>
      <c r="D69" s="18" t="s">
        <v>1037</v>
      </c>
      <c r="E69" s="22">
        <v>320000</v>
      </c>
      <c r="F69" s="23">
        <v>2244.3200000000002</v>
      </c>
      <c r="G69" s="24">
        <v>4.0000000000000001E-3</v>
      </c>
    </row>
    <row r="70" spans="1:7" ht="12.95" customHeight="1">
      <c r="A70" s="20" t="s">
        <v>2123</v>
      </c>
      <c r="B70" s="21" t="s">
        <v>2125</v>
      </c>
      <c r="C70" s="16" t="s">
        <v>2124</v>
      </c>
      <c r="D70" s="18" t="s">
        <v>977</v>
      </c>
      <c r="E70" s="22">
        <v>264297</v>
      </c>
      <c r="F70" s="23">
        <v>2131.8200000000002</v>
      </c>
      <c r="G70" s="24">
        <v>3.8E-3</v>
      </c>
    </row>
    <row r="71" spans="1:7" ht="12.95" customHeight="1">
      <c r="A71" s="20" t="s">
        <v>2126</v>
      </c>
      <c r="B71" s="21" t="s">
        <v>2128</v>
      </c>
      <c r="C71" s="16" t="s">
        <v>2127</v>
      </c>
      <c r="D71" s="18" t="s">
        <v>963</v>
      </c>
      <c r="E71" s="22">
        <v>246205</v>
      </c>
      <c r="F71" s="23">
        <v>1698.32</v>
      </c>
      <c r="G71" s="24">
        <v>3.0000000000000001E-3</v>
      </c>
    </row>
    <row r="72" spans="1:7" ht="12.95" customHeight="1">
      <c r="A72" s="20" t="s">
        <v>2129</v>
      </c>
      <c r="B72" s="21" t="s">
        <v>2131</v>
      </c>
      <c r="C72" s="16" t="s">
        <v>2130</v>
      </c>
      <c r="D72" s="18" t="s">
        <v>995</v>
      </c>
      <c r="E72" s="22">
        <v>134605</v>
      </c>
      <c r="F72" s="23">
        <v>1658.13</v>
      </c>
      <c r="G72" s="24">
        <v>3.0000000000000001E-3</v>
      </c>
    </row>
    <row r="73" spans="1:7" ht="12.95" customHeight="1">
      <c r="A73" s="20" t="s">
        <v>2132</v>
      </c>
      <c r="B73" s="21" t="s">
        <v>2134</v>
      </c>
      <c r="C73" s="16" t="s">
        <v>2133</v>
      </c>
      <c r="D73" s="18" t="s">
        <v>1130</v>
      </c>
      <c r="E73" s="22">
        <v>1300490</v>
      </c>
      <c r="F73" s="23">
        <v>1249.1199999999999</v>
      </c>
      <c r="G73" s="24">
        <v>2.2000000000000001E-3</v>
      </c>
    </row>
    <row r="74" spans="1:7" ht="12.95" customHeight="1">
      <c r="A74" s="9"/>
      <c r="B74" s="26" t="s">
        <v>45</v>
      </c>
      <c r="C74" s="25" t="s">
        <v>2</v>
      </c>
      <c r="D74" s="26" t="s">
        <v>2</v>
      </c>
      <c r="E74" s="26" t="s">
        <v>2</v>
      </c>
      <c r="F74" s="27">
        <f>SUM(F11:F73)</f>
        <v>525192.22000000009</v>
      </c>
      <c r="G74" s="28">
        <f>SUM(G11:G73)</f>
        <v>0.94109999999999983</v>
      </c>
    </row>
    <row r="75" spans="1:7" ht="12.95" customHeight="1">
      <c r="A75" s="1"/>
      <c r="B75" s="3" t="s">
        <v>2975</v>
      </c>
      <c r="C75" s="67"/>
      <c r="D75" s="68"/>
      <c r="E75" s="68"/>
      <c r="F75" s="69"/>
      <c r="G75" s="70"/>
    </row>
    <row r="76" spans="1:7" ht="12.95" customHeight="1">
      <c r="A76" s="1"/>
      <c r="B76" s="3" t="s">
        <v>947</v>
      </c>
      <c r="C76" s="67"/>
      <c r="D76" s="68"/>
      <c r="E76" s="68"/>
      <c r="F76" s="69"/>
      <c r="G76" s="70"/>
    </row>
    <row r="77" spans="1:7" ht="12.95" customHeight="1">
      <c r="A77" s="20" t="s">
        <v>2049</v>
      </c>
      <c r="B77" s="21" t="s">
        <v>2051</v>
      </c>
      <c r="C77" s="16" t="s">
        <v>2050</v>
      </c>
      <c r="D77" s="18" t="s">
        <v>2052</v>
      </c>
      <c r="E77" s="22">
        <v>246467</v>
      </c>
      <c r="F77" s="23">
        <v>12583.34</v>
      </c>
      <c r="G77" s="24">
        <v>2.2499999999999999E-2</v>
      </c>
    </row>
    <row r="78" spans="1:7" ht="12.95" customHeight="1">
      <c r="A78" s="1"/>
      <c r="B78" s="5" t="s">
        <v>45</v>
      </c>
      <c r="C78" s="4"/>
      <c r="D78" s="5"/>
      <c r="E78" s="35"/>
      <c r="F78" s="6">
        <f>SUM(F77)</f>
        <v>12583.34</v>
      </c>
      <c r="G78" s="7">
        <f>SUM(G77)</f>
        <v>2.2499999999999999E-2</v>
      </c>
    </row>
    <row r="79" spans="1:7" ht="12.95" customHeight="1">
      <c r="A79" s="9"/>
      <c r="B79" s="17" t="s">
        <v>1423</v>
      </c>
      <c r="C79" s="38" t="s">
        <v>2</v>
      </c>
      <c r="D79" s="39" t="s">
        <v>2</v>
      </c>
      <c r="E79" s="39" t="s">
        <v>2</v>
      </c>
      <c r="F79" s="52" t="s">
        <v>616</v>
      </c>
      <c r="G79" s="53" t="s">
        <v>616</v>
      </c>
    </row>
    <row r="80" spans="1:7" ht="12.95" customHeight="1">
      <c r="A80" s="9"/>
      <c r="B80" s="26" t="s">
        <v>45</v>
      </c>
      <c r="C80" s="38" t="s">
        <v>2</v>
      </c>
      <c r="D80" s="39" t="s">
        <v>2</v>
      </c>
      <c r="E80" s="39" t="s">
        <v>2</v>
      </c>
      <c r="F80" s="52" t="s">
        <v>616</v>
      </c>
      <c r="G80" s="53" t="s">
        <v>616</v>
      </c>
    </row>
    <row r="81" spans="1:7" ht="12.95" customHeight="1">
      <c r="A81" s="9"/>
      <c r="B81" s="26" t="s">
        <v>50</v>
      </c>
      <c r="C81" s="38" t="s">
        <v>2</v>
      </c>
      <c r="D81" s="39" t="s">
        <v>2</v>
      </c>
      <c r="E81" s="40" t="s">
        <v>2</v>
      </c>
      <c r="F81" s="41">
        <v>537775.56000000006</v>
      </c>
      <c r="G81" s="42">
        <v>0.96360000000000001</v>
      </c>
    </row>
    <row r="82" spans="1:7" ht="12.95" customHeight="1">
      <c r="A82" s="9"/>
      <c r="B82" s="17" t="s">
        <v>51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9"/>
      <c r="B83" s="17" t="s">
        <v>487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10" t="s">
        <v>2</v>
      </c>
      <c r="B84" s="21" t="s">
        <v>488</v>
      </c>
      <c r="C84" s="16" t="s">
        <v>2</v>
      </c>
      <c r="D84" s="18" t="s">
        <v>2</v>
      </c>
      <c r="E84" s="44" t="s">
        <v>2</v>
      </c>
      <c r="F84" s="23">
        <v>4285.95</v>
      </c>
      <c r="G84" s="24">
        <v>7.7000000000000002E-3</v>
      </c>
    </row>
    <row r="85" spans="1:7" ht="12.95" customHeight="1">
      <c r="A85" s="9"/>
      <c r="B85" s="26" t="s">
        <v>50</v>
      </c>
      <c r="C85" s="38" t="s">
        <v>2</v>
      </c>
      <c r="D85" s="39" t="s">
        <v>2</v>
      </c>
      <c r="E85" s="40" t="s">
        <v>2</v>
      </c>
      <c r="F85" s="41">
        <v>4285.95</v>
      </c>
      <c r="G85" s="42">
        <v>7.7000000000000002E-3</v>
      </c>
    </row>
    <row r="86" spans="1:7" ht="12.95" customHeight="1">
      <c r="A86" s="9"/>
      <c r="B86" s="26" t="s">
        <v>289</v>
      </c>
      <c r="C86" s="38" t="s">
        <v>2</v>
      </c>
      <c r="D86" s="39" t="s">
        <v>2</v>
      </c>
      <c r="E86" s="18" t="s">
        <v>2</v>
      </c>
      <c r="F86" s="41">
        <f>14550.12+1500</f>
        <v>16050.12</v>
      </c>
      <c r="G86" s="42">
        <f>+F86/F87</f>
        <v>2.8757902792865216E-2</v>
      </c>
    </row>
    <row r="87" spans="1:7" ht="12.95" customHeight="1" thickBot="1">
      <c r="A87" s="9"/>
      <c r="B87" s="47" t="s">
        <v>290</v>
      </c>
      <c r="C87" s="46" t="s">
        <v>2</v>
      </c>
      <c r="D87" s="48" t="s">
        <v>2</v>
      </c>
      <c r="E87" s="48" t="s">
        <v>2</v>
      </c>
      <c r="F87" s="49">
        <v>558111.62989194074</v>
      </c>
      <c r="G87" s="50">
        <v>1</v>
      </c>
    </row>
    <row r="88" spans="1:7" ht="12.95" customHeight="1">
      <c r="A88" s="9"/>
      <c r="B88" s="10" t="s">
        <v>2</v>
      </c>
      <c r="C88" s="9"/>
      <c r="D88" s="9"/>
      <c r="E88" s="9"/>
      <c r="F88" s="9"/>
      <c r="G88" s="9"/>
    </row>
    <row r="89" spans="1:7" ht="12.95" customHeight="1">
      <c r="A89" s="9"/>
      <c r="B89" s="51" t="s">
        <v>2</v>
      </c>
      <c r="C89" s="9"/>
      <c r="D89" s="9"/>
      <c r="E89" s="9"/>
      <c r="F89" s="66"/>
      <c r="G89" s="66"/>
    </row>
    <row r="90" spans="1:7" ht="12.95" customHeight="1">
      <c r="A90" s="9"/>
      <c r="B90" s="51" t="s">
        <v>2</v>
      </c>
      <c r="C90" s="9"/>
      <c r="D90" s="9"/>
      <c r="E90" s="9"/>
      <c r="F90" s="9"/>
      <c r="G90" s="9"/>
    </row>
    <row r="91" spans="1:7" ht="26.1" customHeight="1">
      <c r="A91" s="9"/>
      <c r="B91" s="64"/>
      <c r="C91" s="9"/>
      <c r="E91" s="9"/>
      <c r="F91" s="9"/>
      <c r="G91" s="9"/>
    </row>
    <row r="92" spans="1:7" ht="12.95" customHeight="1">
      <c r="A92" s="9"/>
      <c r="B92" s="51" t="s">
        <v>2</v>
      </c>
      <c r="C92" s="9"/>
      <c r="D92" s="9"/>
      <c r="E92" s="9"/>
      <c r="F92" s="9"/>
      <c r="G9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114"/>
  <sheetViews>
    <sheetView showGridLines="0" zoomScaleNormal="100" workbookViewId="0">
      <selection activeCell="B4" sqref="B4:G4"/>
    </sheetView>
  </sheetViews>
  <sheetFormatPr defaultRowHeight="12.75"/>
  <cols>
    <col min="1" max="1" width="8.85546875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3037</v>
      </c>
      <c r="C4" s="71"/>
      <c r="D4" s="71"/>
      <c r="E4" s="71"/>
      <c r="F4" s="71"/>
      <c r="G4" s="71"/>
    </row>
    <row r="5" spans="1:7" ht="15.95" customHeight="1">
      <c r="A5" s="8" t="s">
        <v>2135</v>
      </c>
      <c r="C5" s="65" t="s">
        <v>3025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1863</v>
      </c>
      <c r="B11" s="21" t="s">
        <v>1865</v>
      </c>
      <c r="C11" s="16" t="s">
        <v>1864</v>
      </c>
      <c r="D11" s="18" t="s">
        <v>1866</v>
      </c>
      <c r="E11" s="22">
        <v>2190000</v>
      </c>
      <c r="F11" s="23">
        <v>12901.29</v>
      </c>
      <c r="G11" s="24">
        <v>4.3999999999999997E-2</v>
      </c>
    </row>
    <row r="12" spans="1:7" ht="12.95" customHeight="1">
      <c r="A12" s="20" t="s">
        <v>1083</v>
      </c>
      <c r="B12" s="21" t="s">
        <v>1085</v>
      </c>
      <c r="C12" s="16" t="s">
        <v>1084</v>
      </c>
      <c r="D12" s="18" t="s">
        <v>963</v>
      </c>
      <c r="E12" s="22">
        <v>450000</v>
      </c>
      <c r="F12" s="23">
        <v>9494.5499999999993</v>
      </c>
      <c r="G12" s="24">
        <v>3.2399999999999998E-2</v>
      </c>
    </row>
    <row r="13" spans="1:7" ht="12.95" customHeight="1">
      <c r="A13" s="20" t="s">
        <v>1321</v>
      </c>
      <c r="B13" s="21" t="s">
        <v>1323</v>
      </c>
      <c r="C13" s="16" t="s">
        <v>1322</v>
      </c>
      <c r="D13" s="18" t="s">
        <v>991</v>
      </c>
      <c r="E13" s="22">
        <v>1700000</v>
      </c>
      <c r="F13" s="23">
        <v>8770.2999999999993</v>
      </c>
      <c r="G13" s="24">
        <v>2.9899999999999999E-2</v>
      </c>
    </row>
    <row r="14" spans="1:7" ht="12.95" customHeight="1">
      <c r="A14" s="20" t="s">
        <v>1953</v>
      </c>
      <c r="B14" s="21" t="s">
        <v>275</v>
      </c>
      <c r="C14" s="16" t="s">
        <v>1954</v>
      </c>
      <c r="D14" s="18" t="s">
        <v>991</v>
      </c>
      <c r="E14" s="22">
        <v>400000</v>
      </c>
      <c r="F14" s="23">
        <v>7821.8</v>
      </c>
      <c r="G14" s="24">
        <v>2.6700000000000002E-2</v>
      </c>
    </row>
    <row r="15" spans="1:7" ht="12.95" customHeight="1">
      <c r="A15" s="20" t="s">
        <v>1941</v>
      </c>
      <c r="B15" s="21" t="s">
        <v>1943</v>
      </c>
      <c r="C15" s="16" t="s">
        <v>1942</v>
      </c>
      <c r="D15" s="18" t="s">
        <v>955</v>
      </c>
      <c r="E15" s="22">
        <v>950000</v>
      </c>
      <c r="F15" s="23">
        <v>7348.73</v>
      </c>
      <c r="G15" s="24">
        <v>2.5000000000000001E-2</v>
      </c>
    </row>
    <row r="16" spans="1:7" ht="12.95" customHeight="1">
      <c r="A16" s="20" t="s">
        <v>1944</v>
      </c>
      <c r="B16" s="21" t="s">
        <v>1946</v>
      </c>
      <c r="C16" s="16" t="s">
        <v>1945</v>
      </c>
      <c r="D16" s="18" t="s">
        <v>1130</v>
      </c>
      <c r="E16" s="22">
        <v>545346</v>
      </c>
      <c r="F16" s="23">
        <v>6967.34</v>
      </c>
      <c r="G16" s="24">
        <v>2.3699999999999999E-2</v>
      </c>
    </row>
    <row r="17" spans="1:7" ht="12.95" customHeight="1">
      <c r="A17" s="20" t="s">
        <v>1990</v>
      </c>
      <c r="B17" s="21" t="s">
        <v>1992</v>
      </c>
      <c r="C17" s="16" t="s">
        <v>1991</v>
      </c>
      <c r="D17" s="18" t="s">
        <v>963</v>
      </c>
      <c r="E17" s="22">
        <v>3816015</v>
      </c>
      <c r="F17" s="23">
        <v>6729.54</v>
      </c>
      <c r="G17" s="24">
        <v>2.29E-2</v>
      </c>
    </row>
    <row r="18" spans="1:7" ht="12.95" customHeight="1">
      <c r="A18" s="20" t="s">
        <v>2136</v>
      </c>
      <c r="B18" s="21" t="s">
        <v>2138</v>
      </c>
      <c r="C18" s="16" t="s">
        <v>2137</v>
      </c>
      <c r="D18" s="18" t="s">
        <v>1006</v>
      </c>
      <c r="E18" s="22">
        <v>1800000</v>
      </c>
      <c r="F18" s="23">
        <v>6499.8</v>
      </c>
      <c r="G18" s="24">
        <v>2.2200000000000001E-2</v>
      </c>
    </row>
    <row r="19" spans="1:7" ht="12.95" customHeight="1">
      <c r="A19" s="20" t="s">
        <v>1887</v>
      </c>
      <c r="B19" s="21" t="s">
        <v>1889</v>
      </c>
      <c r="C19" s="16" t="s">
        <v>1888</v>
      </c>
      <c r="D19" s="18" t="s">
        <v>1130</v>
      </c>
      <c r="E19" s="22">
        <v>8000</v>
      </c>
      <c r="F19" s="23">
        <v>6058.72</v>
      </c>
      <c r="G19" s="24">
        <v>2.06E-2</v>
      </c>
    </row>
    <row r="20" spans="1:7" ht="12.95" customHeight="1">
      <c r="A20" s="20" t="s">
        <v>2139</v>
      </c>
      <c r="B20" s="21" t="s">
        <v>2141</v>
      </c>
      <c r="C20" s="16" t="s">
        <v>2140</v>
      </c>
      <c r="D20" s="18" t="s">
        <v>1286</v>
      </c>
      <c r="E20" s="22">
        <v>1620000</v>
      </c>
      <c r="F20" s="23">
        <v>6015.06</v>
      </c>
      <c r="G20" s="24">
        <v>2.0500000000000001E-2</v>
      </c>
    </row>
    <row r="21" spans="1:7" ht="12.95" customHeight="1">
      <c r="A21" s="20" t="s">
        <v>1064</v>
      </c>
      <c r="B21" s="21" t="s">
        <v>1066</v>
      </c>
      <c r="C21" s="16" t="s">
        <v>1065</v>
      </c>
      <c r="D21" s="18" t="s">
        <v>1006</v>
      </c>
      <c r="E21" s="22">
        <v>4800000</v>
      </c>
      <c r="F21" s="23">
        <v>5757.6</v>
      </c>
      <c r="G21" s="24">
        <v>1.9599999999999999E-2</v>
      </c>
    </row>
    <row r="22" spans="1:7" ht="12.95" customHeight="1">
      <c r="A22" s="20" t="s">
        <v>1327</v>
      </c>
      <c r="B22" s="21" t="s">
        <v>1329</v>
      </c>
      <c r="C22" s="16" t="s">
        <v>1328</v>
      </c>
      <c r="D22" s="18" t="s">
        <v>1006</v>
      </c>
      <c r="E22" s="22">
        <v>950000</v>
      </c>
      <c r="F22" s="23">
        <v>5129.53</v>
      </c>
      <c r="G22" s="24">
        <v>1.7500000000000002E-2</v>
      </c>
    </row>
    <row r="23" spans="1:7" ht="12.95" customHeight="1">
      <c r="A23" s="20" t="s">
        <v>1854</v>
      </c>
      <c r="B23" s="21" t="s">
        <v>1856</v>
      </c>
      <c r="C23" s="16" t="s">
        <v>1855</v>
      </c>
      <c r="D23" s="18" t="s">
        <v>1130</v>
      </c>
      <c r="E23" s="22">
        <v>1800000</v>
      </c>
      <c r="F23" s="23">
        <v>4847.3999999999996</v>
      </c>
      <c r="G23" s="24">
        <v>1.6500000000000001E-2</v>
      </c>
    </row>
    <row r="24" spans="1:7" ht="12.95" customHeight="1">
      <c r="A24" s="20" t="s">
        <v>2142</v>
      </c>
      <c r="B24" s="21" t="s">
        <v>2144</v>
      </c>
      <c r="C24" s="16" t="s">
        <v>2143</v>
      </c>
      <c r="D24" s="18" t="s">
        <v>1013</v>
      </c>
      <c r="E24" s="22">
        <v>620000</v>
      </c>
      <c r="F24" s="23">
        <v>4568.16</v>
      </c>
      <c r="G24" s="24">
        <v>1.5599999999999999E-2</v>
      </c>
    </row>
    <row r="25" spans="1:7" ht="12.95" customHeight="1">
      <c r="A25" s="20" t="s">
        <v>2145</v>
      </c>
      <c r="B25" s="21" t="s">
        <v>2147</v>
      </c>
      <c r="C25" s="16" t="s">
        <v>2146</v>
      </c>
      <c r="D25" s="18" t="s">
        <v>1866</v>
      </c>
      <c r="E25" s="22">
        <v>184879</v>
      </c>
      <c r="F25" s="23">
        <v>4442.37</v>
      </c>
      <c r="G25" s="24">
        <v>1.5100000000000001E-2</v>
      </c>
    </row>
    <row r="26" spans="1:7" ht="12.95" customHeight="1">
      <c r="A26" s="20" t="s">
        <v>1219</v>
      </c>
      <c r="B26" s="21" t="s">
        <v>1221</v>
      </c>
      <c r="C26" s="16" t="s">
        <v>1220</v>
      </c>
      <c r="D26" s="18" t="s">
        <v>1130</v>
      </c>
      <c r="E26" s="22">
        <v>1700000</v>
      </c>
      <c r="F26" s="23">
        <v>4414.8999999999996</v>
      </c>
      <c r="G26" s="24">
        <v>1.4999999999999999E-2</v>
      </c>
    </row>
    <row r="27" spans="1:7" ht="12.95" customHeight="1">
      <c r="A27" s="20" t="s">
        <v>978</v>
      </c>
      <c r="B27" s="21" t="s">
        <v>980</v>
      </c>
      <c r="C27" s="16" t="s">
        <v>979</v>
      </c>
      <c r="D27" s="18" t="s">
        <v>981</v>
      </c>
      <c r="E27" s="22">
        <v>1900000</v>
      </c>
      <c r="F27" s="23">
        <v>4361.45</v>
      </c>
      <c r="G27" s="24">
        <v>1.49E-2</v>
      </c>
    </row>
    <row r="28" spans="1:7" ht="12.95" customHeight="1">
      <c r="A28" s="20" t="s">
        <v>2148</v>
      </c>
      <c r="B28" s="21" t="s">
        <v>2150</v>
      </c>
      <c r="C28" s="16" t="s">
        <v>2149</v>
      </c>
      <c r="D28" s="18" t="s">
        <v>955</v>
      </c>
      <c r="E28" s="22">
        <v>429000</v>
      </c>
      <c r="F28" s="23">
        <v>4033.03</v>
      </c>
      <c r="G28" s="24">
        <v>1.37E-2</v>
      </c>
    </row>
    <row r="29" spans="1:7" ht="12.95" customHeight="1">
      <c r="A29" s="20" t="s">
        <v>1964</v>
      </c>
      <c r="B29" s="21" t="s">
        <v>1966</v>
      </c>
      <c r="C29" s="16" t="s">
        <v>1965</v>
      </c>
      <c r="D29" s="18" t="s">
        <v>1317</v>
      </c>
      <c r="E29" s="22">
        <v>1650000</v>
      </c>
      <c r="F29" s="23">
        <v>4028.48</v>
      </c>
      <c r="G29" s="24">
        <v>1.37E-2</v>
      </c>
    </row>
    <row r="30" spans="1:7" ht="12.95" customHeight="1">
      <c r="A30" s="20" t="s">
        <v>1402</v>
      </c>
      <c r="B30" s="21" t="s">
        <v>1404</v>
      </c>
      <c r="C30" s="16" t="s">
        <v>1403</v>
      </c>
      <c r="D30" s="18" t="s">
        <v>963</v>
      </c>
      <c r="E30" s="22">
        <v>800000</v>
      </c>
      <c r="F30" s="23">
        <v>3901.2</v>
      </c>
      <c r="G30" s="24">
        <v>1.3299999999999999E-2</v>
      </c>
    </row>
    <row r="31" spans="1:7" ht="12.95" customHeight="1">
      <c r="A31" s="20" t="s">
        <v>1935</v>
      </c>
      <c r="B31" s="21" t="s">
        <v>1937</v>
      </c>
      <c r="C31" s="16" t="s">
        <v>1936</v>
      </c>
      <c r="D31" s="18" t="s">
        <v>1037</v>
      </c>
      <c r="E31" s="22">
        <v>420000</v>
      </c>
      <c r="F31" s="23">
        <v>3731.49</v>
      </c>
      <c r="G31" s="24">
        <v>1.2699999999999999E-2</v>
      </c>
    </row>
    <row r="32" spans="1:7" ht="12.95" customHeight="1">
      <c r="A32" s="20" t="s">
        <v>1902</v>
      </c>
      <c r="B32" s="21" t="s">
        <v>1904</v>
      </c>
      <c r="C32" s="16" t="s">
        <v>1903</v>
      </c>
      <c r="D32" s="18" t="s">
        <v>1866</v>
      </c>
      <c r="E32" s="22">
        <v>817860</v>
      </c>
      <c r="F32" s="23">
        <v>3664.42</v>
      </c>
      <c r="G32" s="24">
        <v>1.2500000000000001E-2</v>
      </c>
    </row>
    <row r="33" spans="1:7" ht="12.95" customHeight="1">
      <c r="A33" s="20" t="s">
        <v>1920</v>
      </c>
      <c r="B33" s="21" t="s">
        <v>1922</v>
      </c>
      <c r="C33" s="16" t="s">
        <v>1921</v>
      </c>
      <c r="D33" s="18" t="s">
        <v>1027</v>
      </c>
      <c r="E33" s="22">
        <v>2550000</v>
      </c>
      <c r="F33" s="23">
        <v>3659.25</v>
      </c>
      <c r="G33" s="24">
        <v>1.2500000000000001E-2</v>
      </c>
    </row>
    <row r="34" spans="1:7" ht="12.95" customHeight="1">
      <c r="A34" s="20" t="s">
        <v>2151</v>
      </c>
      <c r="B34" s="21" t="s">
        <v>2153</v>
      </c>
      <c r="C34" s="16" t="s">
        <v>2152</v>
      </c>
      <c r="D34" s="18" t="s">
        <v>963</v>
      </c>
      <c r="E34" s="22">
        <v>458158</v>
      </c>
      <c r="F34" s="23">
        <v>3456.34</v>
      </c>
      <c r="G34" s="24">
        <v>1.18E-2</v>
      </c>
    </row>
    <row r="35" spans="1:7" ht="12.95" customHeight="1">
      <c r="A35" s="20" t="s">
        <v>1890</v>
      </c>
      <c r="B35" s="21" t="s">
        <v>1892</v>
      </c>
      <c r="C35" s="16" t="s">
        <v>1891</v>
      </c>
      <c r="D35" s="18" t="s">
        <v>1893</v>
      </c>
      <c r="E35" s="22">
        <v>2400000</v>
      </c>
      <c r="F35" s="23">
        <v>3406.8</v>
      </c>
      <c r="G35" s="24">
        <v>1.1599999999999999E-2</v>
      </c>
    </row>
    <row r="36" spans="1:7" ht="12.95" customHeight="1">
      <c r="A36" s="20" t="s">
        <v>2011</v>
      </c>
      <c r="B36" s="21" t="s">
        <v>2013</v>
      </c>
      <c r="C36" s="16" t="s">
        <v>2012</v>
      </c>
      <c r="D36" s="18" t="s">
        <v>963</v>
      </c>
      <c r="E36" s="22">
        <v>405000</v>
      </c>
      <c r="F36" s="23">
        <v>3358.26</v>
      </c>
      <c r="G36" s="24">
        <v>1.14E-2</v>
      </c>
    </row>
    <row r="37" spans="1:7" ht="12.95" customHeight="1">
      <c r="A37" s="20" t="s">
        <v>1311</v>
      </c>
      <c r="B37" s="21" t="s">
        <v>1313</v>
      </c>
      <c r="C37" s="16" t="s">
        <v>1312</v>
      </c>
      <c r="D37" s="18" t="s">
        <v>1013</v>
      </c>
      <c r="E37" s="22">
        <v>1200000</v>
      </c>
      <c r="F37" s="23">
        <v>3325.2</v>
      </c>
      <c r="G37" s="24">
        <v>1.1299999999999999E-2</v>
      </c>
    </row>
    <row r="38" spans="1:7" ht="12.95" customHeight="1">
      <c r="A38" s="20" t="s">
        <v>1293</v>
      </c>
      <c r="B38" s="21" t="s">
        <v>1295</v>
      </c>
      <c r="C38" s="16" t="s">
        <v>1294</v>
      </c>
      <c r="D38" s="18" t="s">
        <v>1089</v>
      </c>
      <c r="E38" s="22">
        <v>1500000</v>
      </c>
      <c r="F38" s="23">
        <v>3294.75</v>
      </c>
      <c r="G38" s="24">
        <v>1.12E-2</v>
      </c>
    </row>
    <row r="39" spans="1:7" ht="12.95" customHeight="1">
      <c r="A39" s="20" t="s">
        <v>1073</v>
      </c>
      <c r="B39" s="21" t="s">
        <v>1075</v>
      </c>
      <c r="C39" s="16" t="s">
        <v>1074</v>
      </c>
      <c r="D39" s="18" t="s">
        <v>991</v>
      </c>
      <c r="E39" s="22">
        <v>2350000</v>
      </c>
      <c r="F39" s="23">
        <v>3215.98</v>
      </c>
      <c r="G39" s="24">
        <v>1.0999999999999999E-2</v>
      </c>
    </row>
    <row r="40" spans="1:7" ht="12.95" customHeight="1">
      <c r="A40" s="20" t="s">
        <v>2154</v>
      </c>
      <c r="B40" s="21" t="s">
        <v>2156</v>
      </c>
      <c r="C40" s="16" t="s">
        <v>2155</v>
      </c>
      <c r="D40" s="18" t="s">
        <v>1286</v>
      </c>
      <c r="E40" s="22">
        <v>470000</v>
      </c>
      <c r="F40" s="23">
        <v>3172.5</v>
      </c>
      <c r="G40" s="24">
        <v>1.0800000000000001E-2</v>
      </c>
    </row>
    <row r="41" spans="1:7" ht="12.95" customHeight="1">
      <c r="A41" s="20" t="s">
        <v>1938</v>
      </c>
      <c r="B41" s="21" t="s">
        <v>1940</v>
      </c>
      <c r="C41" s="16" t="s">
        <v>1939</v>
      </c>
      <c r="D41" s="18" t="s">
        <v>1027</v>
      </c>
      <c r="E41" s="22">
        <v>710000</v>
      </c>
      <c r="F41" s="23">
        <v>3168.38</v>
      </c>
      <c r="G41" s="24">
        <v>1.0800000000000001E-2</v>
      </c>
    </row>
    <row r="42" spans="1:7" ht="12.95" customHeight="1">
      <c r="A42" s="20" t="s">
        <v>1967</v>
      </c>
      <c r="B42" s="21" t="s">
        <v>1969</v>
      </c>
      <c r="C42" s="16" t="s">
        <v>1968</v>
      </c>
      <c r="D42" s="18" t="s">
        <v>1130</v>
      </c>
      <c r="E42" s="22">
        <v>912741</v>
      </c>
      <c r="F42" s="23">
        <v>3164.02</v>
      </c>
      <c r="G42" s="24">
        <v>1.0800000000000001E-2</v>
      </c>
    </row>
    <row r="43" spans="1:7" ht="12.95" customHeight="1">
      <c r="A43" s="20" t="s">
        <v>1950</v>
      </c>
      <c r="B43" s="21" t="s">
        <v>1952</v>
      </c>
      <c r="C43" s="16" t="s">
        <v>1951</v>
      </c>
      <c r="D43" s="18" t="s">
        <v>1059</v>
      </c>
      <c r="E43" s="22">
        <v>1350000</v>
      </c>
      <c r="F43" s="23">
        <v>3061.13</v>
      </c>
      <c r="G43" s="24">
        <v>1.04E-2</v>
      </c>
    </row>
    <row r="44" spans="1:7" ht="12.95" customHeight="1">
      <c r="A44" s="20" t="s">
        <v>2157</v>
      </c>
      <c r="B44" s="21" t="s">
        <v>2159</v>
      </c>
      <c r="C44" s="16" t="s">
        <v>2158</v>
      </c>
      <c r="D44" s="18" t="s">
        <v>963</v>
      </c>
      <c r="E44" s="22">
        <v>495000</v>
      </c>
      <c r="F44" s="23">
        <v>3011.09</v>
      </c>
      <c r="G44" s="24">
        <v>1.03E-2</v>
      </c>
    </row>
    <row r="45" spans="1:7" ht="12.95" customHeight="1">
      <c r="A45" s="20" t="s">
        <v>1305</v>
      </c>
      <c r="B45" s="21" t="s">
        <v>1307</v>
      </c>
      <c r="C45" s="16" t="s">
        <v>1306</v>
      </c>
      <c r="D45" s="18" t="s">
        <v>991</v>
      </c>
      <c r="E45" s="22">
        <v>2500000</v>
      </c>
      <c r="F45" s="23">
        <v>2998.75</v>
      </c>
      <c r="G45" s="24">
        <v>1.0200000000000001E-2</v>
      </c>
    </row>
    <row r="46" spans="1:7" ht="12.95" customHeight="1">
      <c r="A46" s="20" t="s">
        <v>1053</v>
      </c>
      <c r="B46" s="21" t="s">
        <v>1055</v>
      </c>
      <c r="C46" s="16" t="s">
        <v>1054</v>
      </c>
      <c r="D46" s="18" t="s">
        <v>991</v>
      </c>
      <c r="E46" s="22">
        <v>3300000</v>
      </c>
      <c r="F46" s="23">
        <v>2993.1</v>
      </c>
      <c r="G46" s="24">
        <v>1.0200000000000001E-2</v>
      </c>
    </row>
    <row r="47" spans="1:7" ht="12.95" customHeight="1">
      <c r="A47" s="20" t="s">
        <v>1175</v>
      </c>
      <c r="B47" s="21" t="s">
        <v>1177</v>
      </c>
      <c r="C47" s="16" t="s">
        <v>1176</v>
      </c>
      <c r="D47" s="18" t="s">
        <v>1063</v>
      </c>
      <c r="E47" s="22">
        <v>220000</v>
      </c>
      <c r="F47" s="23">
        <v>2910.49</v>
      </c>
      <c r="G47" s="24">
        <v>9.9000000000000008E-3</v>
      </c>
    </row>
    <row r="48" spans="1:7" ht="12.95" customHeight="1">
      <c r="A48" s="20" t="s">
        <v>1067</v>
      </c>
      <c r="B48" s="21" t="s">
        <v>1069</v>
      </c>
      <c r="C48" s="16" t="s">
        <v>1068</v>
      </c>
      <c r="D48" s="18" t="s">
        <v>1002</v>
      </c>
      <c r="E48" s="22">
        <v>900000</v>
      </c>
      <c r="F48" s="23">
        <v>2806.65</v>
      </c>
      <c r="G48" s="24">
        <v>9.5999999999999992E-3</v>
      </c>
    </row>
    <row r="49" spans="1:7" ht="12.95" customHeight="1">
      <c r="A49" s="20" t="s">
        <v>1034</v>
      </c>
      <c r="B49" s="21" t="s">
        <v>1036</v>
      </c>
      <c r="C49" s="16" t="s">
        <v>1035</v>
      </c>
      <c r="D49" s="18" t="s">
        <v>1037</v>
      </c>
      <c r="E49" s="22">
        <v>430000</v>
      </c>
      <c r="F49" s="23">
        <v>2798.01</v>
      </c>
      <c r="G49" s="24">
        <v>9.4999999999999998E-3</v>
      </c>
    </row>
    <row r="50" spans="1:7" ht="12.95" customHeight="1">
      <c r="A50" s="20" t="s">
        <v>2000</v>
      </c>
      <c r="B50" s="21" t="s">
        <v>2002</v>
      </c>
      <c r="C50" s="16" t="s">
        <v>2001</v>
      </c>
      <c r="D50" s="18" t="s">
        <v>977</v>
      </c>
      <c r="E50" s="22">
        <v>900000</v>
      </c>
      <c r="F50" s="23">
        <v>2779.2</v>
      </c>
      <c r="G50" s="24">
        <v>9.4999999999999998E-3</v>
      </c>
    </row>
    <row r="51" spans="1:7" ht="12.95" customHeight="1">
      <c r="A51" s="20" t="s">
        <v>1870</v>
      </c>
      <c r="B51" s="21" t="s">
        <v>1872</v>
      </c>
      <c r="C51" s="16" t="s">
        <v>1871</v>
      </c>
      <c r="D51" s="18" t="s">
        <v>1866</v>
      </c>
      <c r="E51" s="22">
        <v>1800000</v>
      </c>
      <c r="F51" s="23">
        <v>2669.4</v>
      </c>
      <c r="G51" s="24">
        <v>9.1000000000000004E-3</v>
      </c>
    </row>
    <row r="52" spans="1:7" ht="12.95" customHeight="1">
      <c r="A52" s="20" t="s">
        <v>1222</v>
      </c>
      <c r="B52" s="21" t="s">
        <v>1224</v>
      </c>
      <c r="C52" s="16" t="s">
        <v>1223</v>
      </c>
      <c r="D52" s="18" t="s">
        <v>1006</v>
      </c>
      <c r="E52" s="22">
        <v>2000000</v>
      </c>
      <c r="F52" s="23">
        <v>2630</v>
      </c>
      <c r="G52" s="24">
        <v>8.9999999999999993E-3</v>
      </c>
    </row>
    <row r="53" spans="1:7" ht="12.95" customHeight="1">
      <c r="A53" s="20" t="s">
        <v>1923</v>
      </c>
      <c r="B53" s="21" t="s">
        <v>1925</v>
      </c>
      <c r="C53" s="16" t="s">
        <v>1924</v>
      </c>
      <c r="D53" s="18" t="s">
        <v>963</v>
      </c>
      <c r="E53" s="22">
        <v>680000</v>
      </c>
      <c r="F53" s="23">
        <v>2609.5</v>
      </c>
      <c r="G53" s="24">
        <v>8.8999999999999999E-3</v>
      </c>
    </row>
    <row r="54" spans="1:7" ht="12.95" customHeight="1">
      <c r="A54" s="20" t="s">
        <v>2160</v>
      </c>
      <c r="B54" s="21" t="s">
        <v>2162</v>
      </c>
      <c r="C54" s="16" t="s">
        <v>2161</v>
      </c>
      <c r="D54" s="18" t="s">
        <v>1037</v>
      </c>
      <c r="E54" s="22">
        <v>530000</v>
      </c>
      <c r="F54" s="23">
        <v>2555.9299999999998</v>
      </c>
      <c r="G54" s="24">
        <v>8.6999999999999994E-3</v>
      </c>
    </row>
    <row r="55" spans="1:7" ht="12.95" customHeight="1">
      <c r="A55" s="20" t="s">
        <v>1093</v>
      </c>
      <c r="B55" s="21" t="s">
        <v>1095</v>
      </c>
      <c r="C55" s="16" t="s">
        <v>1094</v>
      </c>
      <c r="D55" s="18" t="s">
        <v>951</v>
      </c>
      <c r="E55" s="22">
        <v>3600000</v>
      </c>
      <c r="F55" s="23">
        <v>2536.1999999999998</v>
      </c>
      <c r="G55" s="24">
        <v>8.6E-3</v>
      </c>
    </row>
    <row r="56" spans="1:7" ht="12.95" customHeight="1">
      <c r="A56" s="20" t="s">
        <v>2163</v>
      </c>
      <c r="B56" s="21" t="s">
        <v>2165</v>
      </c>
      <c r="C56" s="16" t="s">
        <v>2164</v>
      </c>
      <c r="D56" s="18" t="s">
        <v>1893</v>
      </c>
      <c r="E56" s="22">
        <v>1425000</v>
      </c>
      <c r="F56" s="23">
        <v>2518.69</v>
      </c>
      <c r="G56" s="24">
        <v>8.6E-3</v>
      </c>
    </row>
    <row r="57" spans="1:7" ht="12.95" customHeight="1">
      <c r="A57" s="20" t="s">
        <v>982</v>
      </c>
      <c r="B57" s="21" t="s">
        <v>984</v>
      </c>
      <c r="C57" s="16" t="s">
        <v>983</v>
      </c>
      <c r="D57" s="18" t="s">
        <v>977</v>
      </c>
      <c r="E57" s="22">
        <v>450000</v>
      </c>
      <c r="F57" s="23">
        <v>2503.35</v>
      </c>
      <c r="G57" s="24">
        <v>8.5000000000000006E-3</v>
      </c>
    </row>
    <row r="58" spans="1:7" ht="12.95" customHeight="1">
      <c r="A58" s="20" t="s">
        <v>1417</v>
      </c>
      <c r="B58" s="21" t="s">
        <v>1419</v>
      </c>
      <c r="C58" s="16" t="s">
        <v>1418</v>
      </c>
      <c r="D58" s="18" t="s">
        <v>1063</v>
      </c>
      <c r="E58" s="22">
        <v>450000</v>
      </c>
      <c r="F58" s="23">
        <v>2502.23</v>
      </c>
      <c r="G58" s="24">
        <v>8.5000000000000006E-3</v>
      </c>
    </row>
    <row r="59" spans="1:7" ht="12.95" customHeight="1">
      <c r="A59" s="20" t="s">
        <v>1024</v>
      </c>
      <c r="B59" s="21" t="s">
        <v>1026</v>
      </c>
      <c r="C59" s="16" t="s">
        <v>1025</v>
      </c>
      <c r="D59" s="18" t="s">
        <v>1027</v>
      </c>
      <c r="E59" s="22">
        <v>244929</v>
      </c>
      <c r="F59" s="23">
        <v>2496.56</v>
      </c>
      <c r="G59" s="24">
        <v>8.5000000000000006E-3</v>
      </c>
    </row>
    <row r="60" spans="1:7" ht="12.95" customHeight="1">
      <c r="A60" s="20" t="s">
        <v>2036</v>
      </c>
      <c r="B60" s="21" t="s">
        <v>2038</v>
      </c>
      <c r="C60" s="16" t="s">
        <v>2037</v>
      </c>
      <c r="D60" s="18" t="s">
        <v>1037</v>
      </c>
      <c r="E60" s="22">
        <v>45750</v>
      </c>
      <c r="F60" s="23">
        <v>2439.16</v>
      </c>
      <c r="G60" s="24">
        <v>8.3000000000000001E-3</v>
      </c>
    </row>
    <row r="61" spans="1:7" ht="12.95" customHeight="1">
      <c r="A61" s="20" t="s">
        <v>2166</v>
      </c>
      <c r="B61" s="21" t="s">
        <v>2168</v>
      </c>
      <c r="C61" s="16" t="s">
        <v>2167</v>
      </c>
      <c r="D61" s="18" t="s">
        <v>981</v>
      </c>
      <c r="E61" s="22">
        <v>570000</v>
      </c>
      <c r="F61" s="23">
        <v>2430.48</v>
      </c>
      <c r="G61" s="24">
        <v>8.3000000000000001E-3</v>
      </c>
    </row>
    <row r="62" spans="1:7" ht="12.95" customHeight="1">
      <c r="A62" s="20" t="s">
        <v>1929</v>
      </c>
      <c r="B62" s="21" t="s">
        <v>1931</v>
      </c>
      <c r="C62" s="16" t="s">
        <v>1930</v>
      </c>
      <c r="D62" s="18" t="s">
        <v>1037</v>
      </c>
      <c r="E62" s="22">
        <v>1000000</v>
      </c>
      <c r="F62" s="23">
        <v>2418</v>
      </c>
      <c r="G62" s="24">
        <v>8.2000000000000007E-3</v>
      </c>
    </row>
    <row r="63" spans="1:7" ht="12.95" customHeight="1">
      <c r="A63" s="20" t="s">
        <v>2169</v>
      </c>
      <c r="B63" s="21" t="s">
        <v>2171</v>
      </c>
      <c r="C63" s="16" t="s">
        <v>2170</v>
      </c>
      <c r="D63" s="18" t="s">
        <v>1130</v>
      </c>
      <c r="E63" s="22">
        <v>310000</v>
      </c>
      <c r="F63" s="23">
        <v>2384.6799999999998</v>
      </c>
      <c r="G63" s="24">
        <v>8.0999999999999996E-3</v>
      </c>
    </row>
    <row r="64" spans="1:7" ht="12.95" customHeight="1">
      <c r="A64" s="20" t="s">
        <v>2172</v>
      </c>
      <c r="B64" s="21" t="s">
        <v>2174</v>
      </c>
      <c r="C64" s="16" t="s">
        <v>2173</v>
      </c>
      <c r="D64" s="18" t="s">
        <v>1059</v>
      </c>
      <c r="E64" s="22">
        <v>900000</v>
      </c>
      <c r="F64" s="23">
        <v>2331.4499999999998</v>
      </c>
      <c r="G64" s="24">
        <v>7.9000000000000008E-3</v>
      </c>
    </row>
    <row r="65" spans="1:7" ht="12.95" customHeight="1">
      <c r="A65" s="20" t="s">
        <v>2062</v>
      </c>
      <c r="B65" s="21" t="s">
        <v>2064</v>
      </c>
      <c r="C65" s="16" t="s">
        <v>2063</v>
      </c>
      <c r="D65" s="18" t="s">
        <v>1082</v>
      </c>
      <c r="E65" s="22">
        <v>25000</v>
      </c>
      <c r="F65" s="23">
        <v>2325.38</v>
      </c>
      <c r="G65" s="24">
        <v>7.9000000000000008E-3</v>
      </c>
    </row>
    <row r="66" spans="1:7" ht="12.95" customHeight="1">
      <c r="A66" s="20" t="s">
        <v>1265</v>
      </c>
      <c r="B66" s="21" t="s">
        <v>1267</v>
      </c>
      <c r="C66" s="16" t="s">
        <v>1266</v>
      </c>
      <c r="D66" s="18" t="s">
        <v>963</v>
      </c>
      <c r="E66" s="22">
        <v>470000</v>
      </c>
      <c r="F66" s="23">
        <v>2303.4699999999998</v>
      </c>
      <c r="G66" s="24">
        <v>7.7999999999999996E-3</v>
      </c>
    </row>
    <row r="67" spans="1:7" ht="12.95" customHeight="1">
      <c r="A67" s="20" t="s">
        <v>2175</v>
      </c>
      <c r="B67" s="21" t="s">
        <v>2177</v>
      </c>
      <c r="C67" s="16" t="s">
        <v>2176</v>
      </c>
      <c r="D67" s="18" t="s">
        <v>1082</v>
      </c>
      <c r="E67" s="22">
        <v>5800000</v>
      </c>
      <c r="F67" s="23">
        <v>2279.4</v>
      </c>
      <c r="G67" s="24">
        <v>7.7999999999999996E-3</v>
      </c>
    </row>
    <row r="68" spans="1:7" ht="12.95" customHeight="1">
      <c r="A68" s="20" t="s">
        <v>1041</v>
      </c>
      <c r="B68" s="21" t="s">
        <v>1043</v>
      </c>
      <c r="C68" s="16" t="s">
        <v>1042</v>
      </c>
      <c r="D68" s="18" t="s">
        <v>981</v>
      </c>
      <c r="E68" s="22">
        <v>3000000</v>
      </c>
      <c r="F68" s="23">
        <v>2278.5</v>
      </c>
      <c r="G68" s="24">
        <v>7.7999999999999996E-3</v>
      </c>
    </row>
    <row r="69" spans="1:7" ht="12.95" customHeight="1">
      <c r="A69" s="20" t="s">
        <v>1210</v>
      </c>
      <c r="B69" s="21" t="s">
        <v>1212</v>
      </c>
      <c r="C69" s="16" t="s">
        <v>1211</v>
      </c>
      <c r="D69" s="18" t="s">
        <v>991</v>
      </c>
      <c r="E69" s="22">
        <v>2500000</v>
      </c>
      <c r="F69" s="23">
        <v>2120</v>
      </c>
      <c r="G69" s="24">
        <v>7.1999999999999998E-3</v>
      </c>
    </row>
    <row r="70" spans="1:7" ht="12.95" customHeight="1">
      <c r="A70" s="20" t="s">
        <v>2178</v>
      </c>
      <c r="B70" s="21" t="s">
        <v>2180</v>
      </c>
      <c r="C70" s="16" t="s">
        <v>2179</v>
      </c>
      <c r="D70" s="18" t="s">
        <v>1130</v>
      </c>
      <c r="E70" s="22">
        <v>28000</v>
      </c>
      <c r="F70" s="23">
        <v>2089.23</v>
      </c>
      <c r="G70" s="24">
        <v>7.1000000000000004E-3</v>
      </c>
    </row>
    <row r="71" spans="1:7" ht="12.95" customHeight="1">
      <c r="A71" s="20" t="s">
        <v>1014</v>
      </c>
      <c r="B71" s="21" t="s">
        <v>1016</v>
      </c>
      <c r="C71" s="16" t="s">
        <v>1015</v>
      </c>
      <c r="D71" s="18" t="s">
        <v>1017</v>
      </c>
      <c r="E71" s="22">
        <v>210000</v>
      </c>
      <c r="F71" s="23">
        <v>2060.94</v>
      </c>
      <c r="G71" s="24">
        <v>7.0000000000000001E-3</v>
      </c>
    </row>
    <row r="72" spans="1:7" ht="12.95" customHeight="1">
      <c r="A72" s="20" t="s">
        <v>2181</v>
      </c>
      <c r="B72" s="21" t="s">
        <v>2183</v>
      </c>
      <c r="C72" s="16" t="s">
        <v>2182</v>
      </c>
      <c r="D72" s="18" t="s">
        <v>1017</v>
      </c>
      <c r="E72" s="22">
        <v>338196</v>
      </c>
      <c r="F72" s="23">
        <v>2056.91</v>
      </c>
      <c r="G72" s="24">
        <v>7.0000000000000001E-3</v>
      </c>
    </row>
    <row r="73" spans="1:7" ht="12.95" customHeight="1">
      <c r="A73" s="20" t="s">
        <v>2184</v>
      </c>
      <c r="B73" s="21" t="s">
        <v>2186</v>
      </c>
      <c r="C73" s="16" t="s">
        <v>2185</v>
      </c>
      <c r="D73" s="18" t="s">
        <v>995</v>
      </c>
      <c r="E73" s="22">
        <v>25000</v>
      </c>
      <c r="F73" s="23">
        <v>2047.69</v>
      </c>
      <c r="G73" s="24">
        <v>7.0000000000000001E-3</v>
      </c>
    </row>
    <row r="74" spans="1:7" ht="12.95" customHeight="1">
      <c r="A74" s="20" t="s">
        <v>1375</v>
      </c>
      <c r="B74" s="21" t="s">
        <v>1377</v>
      </c>
      <c r="C74" s="16" t="s">
        <v>1376</v>
      </c>
      <c r="D74" s="18" t="s">
        <v>995</v>
      </c>
      <c r="E74" s="22">
        <v>3300000</v>
      </c>
      <c r="F74" s="23">
        <v>2029.5</v>
      </c>
      <c r="G74" s="24">
        <v>6.8999999999999999E-3</v>
      </c>
    </row>
    <row r="75" spans="1:7" ht="12.95" customHeight="1">
      <c r="A75" s="20" t="s">
        <v>2187</v>
      </c>
      <c r="B75" s="21" t="s">
        <v>2189</v>
      </c>
      <c r="C75" s="16" t="s">
        <v>2188</v>
      </c>
      <c r="D75" s="18" t="s">
        <v>1130</v>
      </c>
      <c r="E75" s="22">
        <v>901000</v>
      </c>
      <c r="F75" s="23">
        <v>1954.72</v>
      </c>
      <c r="G75" s="24">
        <v>6.7000000000000002E-3</v>
      </c>
    </row>
    <row r="76" spans="1:7" ht="12.95" customHeight="1">
      <c r="A76" s="20" t="s">
        <v>2074</v>
      </c>
      <c r="B76" s="21" t="s">
        <v>2076</v>
      </c>
      <c r="C76" s="16" t="s">
        <v>2075</v>
      </c>
      <c r="D76" s="18" t="s">
        <v>1063</v>
      </c>
      <c r="E76" s="22">
        <v>288989</v>
      </c>
      <c r="F76" s="23">
        <v>1939.98</v>
      </c>
      <c r="G76" s="24">
        <v>6.6E-3</v>
      </c>
    </row>
    <row r="77" spans="1:7" ht="12.95" customHeight="1">
      <c r="A77" s="20" t="s">
        <v>2023</v>
      </c>
      <c r="B77" s="21" t="s">
        <v>2025</v>
      </c>
      <c r="C77" s="16" t="s">
        <v>2024</v>
      </c>
      <c r="D77" s="18" t="s">
        <v>955</v>
      </c>
      <c r="E77" s="22">
        <v>205000</v>
      </c>
      <c r="F77" s="23">
        <v>1923.62</v>
      </c>
      <c r="G77" s="24">
        <v>6.6E-3</v>
      </c>
    </row>
    <row r="78" spans="1:7" ht="12.95" customHeight="1">
      <c r="A78" s="20" t="s">
        <v>2190</v>
      </c>
      <c r="B78" s="21" t="s">
        <v>2192</v>
      </c>
      <c r="C78" s="16" t="s">
        <v>2191</v>
      </c>
      <c r="D78" s="18" t="s">
        <v>977</v>
      </c>
      <c r="E78" s="22">
        <v>807186</v>
      </c>
      <c r="F78" s="23">
        <v>1911.01</v>
      </c>
      <c r="G78" s="24">
        <v>6.4999999999999997E-3</v>
      </c>
    </row>
    <row r="79" spans="1:7" ht="12.95" customHeight="1">
      <c r="A79" s="20" t="s">
        <v>2193</v>
      </c>
      <c r="B79" s="21" t="s">
        <v>2195</v>
      </c>
      <c r="C79" s="16" t="s">
        <v>2194</v>
      </c>
      <c r="D79" s="18" t="s">
        <v>1893</v>
      </c>
      <c r="E79" s="22">
        <v>519953</v>
      </c>
      <c r="F79" s="23">
        <v>1792.02</v>
      </c>
      <c r="G79" s="24">
        <v>6.1000000000000004E-3</v>
      </c>
    </row>
    <row r="80" spans="1:7" ht="12.95" customHeight="1">
      <c r="A80" s="20" t="s">
        <v>1860</v>
      </c>
      <c r="B80" s="21" t="s">
        <v>1862</v>
      </c>
      <c r="C80" s="16" t="s">
        <v>1861</v>
      </c>
      <c r="D80" s="18" t="s">
        <v>977</v>
      </c>
      <c r="E80" s="22">
        <v>220000</v>
      </c>
      <c r="F80" s="23">
        <v>1777.16</v>
      </c>
      <c r="G80" s="24">
        <v>6.1000000000000004E-3</v>
      </c>
    </row>
    <row r="81" spans="1:7" ht="12.95" customHeight="1">
      <c r="A81" s="20" t="s">
        <v>2196</v>
      </c>
      <c r="B81" s="21" t="s">
        <v>2198</v>
      </c>
      <c r="C81" s="16" t="s">
        <v>2197</v>
      </c>
      <c r="D81" s="18" t="s">
        <v>1130</v>
      </c>
      <c r="E81" s="22">
        <v>450000</v>
      </c>
      <c r="F81" s="23">
        <v>1754.33</v>
      </c>
      <c r="G81" s="24">
        <v>6.0000000000000001E-3</v>
      </c>
    </row>
    <row r="82" spans="1:7" ht="12.95" customHeight="1">
      <c r="A82" s="20" t="s">
        <v>2199</v>
      </c>
      <c r="B82" s="21" t="s">
        <v>2201</v>
      </c>
      <c r="C82" s="16" t="s">
        <v>2200</v>
      </c>
      <c r="D82" s="18" t="s">
        <v>2098</v>
      </c>
      <c r="E82" s="22">
        <v>1900000</v>
      </c>
      <c r="F82" s="23">
        <v>1703.35</v>
      </c>
      <c r="G82" s="24">
        <v>5.7999999999999996E-3</v>
      </c>
    </row>
    <row r="83" spans="1:7" ht="12.95" customHeight="1">
      <c r="A83" s="20" t="s">
        <v>1203</v>
      </c>
      <c r="B83" s="21" t="s">
        <v>1205</v>
      </c>
      <c r="C83" s="16" t="s">
        <v>1204</v>
      </c>
      <c r="D83" s="18" t="s">
        <v>1206</v>
      </c>
      <c r="E83" s="22">
        <v>1400000</v>
      </c>
      <c r="F83" s="23">
        <v>1644.3</v>
      </c>
      <c r="G83" s="24">
        <v>5.5999999999999999E-3</v>
      </c>
    </row>
    <row r="84" spans="1:7" ht="12.95" customHeight="1">
      <c r="A84" s="20" t="s">
        <v>1127</v>
      </c>
      <c r="B84" s="21" t="s">
        <v>1129</v>
      </c>
      <c r="C84" s="16" t="s">
        <v>1128</v>
      </c>
      <c r="D84" s="18" t="s">
        <v>1130</v>
      </c>
      <c r="E84" s="22">
        <v>120000</v>
      </c>
      <c r="F84" s="23">
        <v>1634.22</v>
      </c>
      <c r="G84" s="24">
        <v>5.5999999999999999E-3</v>
      </c>
    </row>
    <row r="85" spans="1:7" ht="12.95" customHeight="1">
      <c r="A85" s="20" t="s">
        <v>1970</v>
      </c>
      <c r="B85" s="21" t="s">
        <v>1972</v>
      </c>
      <c r="C85" s="16" t="s">
        <v>1971</v>
      </c>
      <c r="D85" s="18" t="s">
        <v>1017</v>
      </c>
      <c r="E85" s="22">
        <v>403312</v>
      </c>
      <c r="F85" s="23">
        <v>1492.86</v>
      </c>
      <c r="G85" s="24">
        <v>5.1000000000000004E-3</v>
      </c>
    </row>
    <row r="86" spans="1:7" ht="12.95" customHeight="1">
      <c r="A86" s="20" t="s">
        <v>2026</v>
      </c>
      <c r="B86" s="21" t="s">
        <v>2028</v>
      </c>
      <c r="C86" s="16" t="s">
        <v>2027</v>
      </c>
      <c r="D86" s="18" t="s">
        <v>995</v>
      </c>
      <c r="E86" s="22">
        <v>800000</v>
      </c>
      <c r="F86" s="23">
        <v>1462</v>
      </c>
      <c r="G86" s="24">
        <v>5.0000000000000001E-3</v>
      </c>
    </row>
    <row r="87" spans="1:7" ht="12.95" customHeight="1">
      <c r="A87" s="20" t="s">
        <v>2202</v>
      </c>
      <c r="B87" s="21" t="s">
        <v>2204</v>
      </c>
      <c r="C87" s="16" t="s">
        <v>2203</v>
      </c>
      <c r="D87" s="18" t="s">
        <v>1013</v>
      </c>
      <c r="E87" s="22">
        <v>185396</v>
      </c>
      <c r="F87" s="23">
        <v>1461.01</v>
      </c>
      <c r="G87" s="24">
        <v>5.0000000000000001E-3</v>
      </c>
    </row>
    <row r="88" spans="1:7" ht="12.95" customHeight="1">
      <c r="A88" s="20" t="s">
        <v>1958</v>
      </c>
      <c r="B88" s="21" t="s">
        <v>1960</v>
      </c>
      <c r="C88" s="16" t="s">
        <v>1959</v>
      </c>
      <c r="D88" s="18" t="s">
        <v>977</v>
      </c>
      <c r="E88" s="22">
        <v>724517</v>
      </c>
      <c r="F88" s="23">
        <v>1437.8</v>
      </c>
      <c r="G88" s="24">
        <v>4.8999999999999998E-3</v>
      </c>
    </row>
    <row r="89" spans="1:7" ht="12.95" customHeight="1">
      <c r="A89" s="20" t="s">
        <v>2205</v>
      </c>
      <c r="B89" s="21" t="s">
        <v>2207</v>
      </c>
      <c r="C89" s="16" t="s">
        <v>2206</v>
      </c>
      <c r="D89" s="18" t="s">
        <v>1089</v>
      </c>
      <c r="E89" s="22">
        <v>160000</v>
      </c>
      <c r="F89" s="23">
        <v>1385.68</v>
      </c>
      <c r="G89" s="24">
        <v>4.7000000000000002E-3</v>
      </c>
    </row>
    <row r="90" spans="1:7" ht="12.95" customHeight="1">
      <c r="A90" s="20" t="s">
        <v>992</v>
      </c>
      <c r="B90" s="21" t="s">
        <v>994</v>
      </c>
      <c r="C90" s="16" t="s">
        <v>993</v>
      </c>
      <c r="D90" s="18" t="s">
        <v>995</v>
      </c>
      <c r="E90" s="22">
        <v>1100000</v>
      </c>
      <c r="F90" s="23">
        <v>1258.4000000000001</v>
      </c>
      <c r="G90" s="24">
        <v>4.3E-3</v>
      </c>
    </row>
    <row r="91" spans="1:7" ht="12.95" customHeight="1">
      <c r="A91" s="20" t="s">
        <v>2208</v>
      </c>
      <c r="B91" s="21" t="s">
        <v>2210</v>
      </c>
      <c r="C91" s="16" t="s">
        <v>2209</v>
      </c>
      <c r="D91" s="18" t="s">
        <v>1996</v>
      </c>
      <c r="E91" s="22">
        <v>1400000</v>
      </c>
      <c r="F91" s="23">
        <v>1255.8</v>
      </c>
      <c r="G91" s="24">
        <v>4.3E-3</v>
      </c>
    </row>
    <row r="92" spans="1:7" ht="12.95" customHeight="1">
      <c r="A92" s="20" t="s">
        <v>2211</v>
      </c>
      <c r="B92" s="21" t="s">
        <v>2213</v>
      </c>
      <c r="C92" s="16" t="s">
        <v>2212</v>
      </c>
      <c r="D92" s="18" t="s">
        <v>1059</v>
      </c>
      <c r="E92" s="22">
        <v>300000</v>
      </c>
      <c r="F92" s="23">
        <v>1246.2</v>
      </c>
      <c r="G92" s="24">
        <v>4.1999999999999997E-3</v>
      </c>
    </row>
    <row r="93" spans="1:7" ht="12.95" customHeight="1">
      <c r="A93" s="20" t="s">
        <v>2214</v>
      </c>
      <c r="B93" s="21" t="s">
        <v>2216</v>
      </c>
      <c r="C93" s="16" t="s">
        <v>2215</v>
      </c>
      <c r="D93" s="18" t="s">
        <v>995</v>
      </c>
      <c r="E93" s="22">
        <v>588595</v>
      </c>
      <c r="F93" s="23">
        <v>953.52</v>
      </c>
      <c r="G93" s="24">
        <v>3.2000000000000002E-3</v>
      </c>
    </row>
    <row r="94" spans="1:7" ht="12.95" customHeight="1">
      <c r="A94" s="20" t="s">
        <v>2217</v>
      </c>
      <c r="B94" s="21" t="s">
        <v>2219</v>
      </c>
      <c r="C94" s="16" t="s">
        <v>2218</v>
      </c>
      <c r="D94" s="18" t="s">
        <v>955</v>
      </c>
      <c r="E94" s="22">
        <v>261087</v>
      </c>
      <c r="F94" s="23">
        <v>941.87</v>
      </c>
      <c r="G94" s="24">
        <v>3.2000000000000002E-3</v>
      </c>
    </row>
    <row r="95" spans="1:7" ht="12.95" customHeight="1">
      <c r="A95" s="9"/>
      <c r="B95" s="26" t="s">
        <v>45</v>
      </c>
      <c r="C95" s="25" t="s">
        <v>2</v>
      </c>
      <c r="D95" s="26" t="s">
        <v>2</v>
      </c>
      <c r="E95" s="26" t="s">
        <v>2</v>
      </c>
      <c r="F95" s="27">
        <v>275613.56</v>
      </c>
      <c r="G95" s="28">
        <v>0.93899999999999995</v>
      </c>
    </row>
    <row r="96" spans="1:7" ht="12.95" customHeight="1">
      <c r="A96" s="9"/>
      <c r="B96" s="17" t="s">
        <v>1423</v>
      </c>
      <c r="C96" s="38" t="s">
        <v>2</v>
      </c>
      <c r="D96" s="39" t="s">
        <v>2</v>
      </c>
      <c r="E96" s="39" t="s">
        <v>2</v>
      </c>
      <c r="F96" s="52" t="s">
        <v>616</v>
      </c>
      <c r="G96" s="53" t="s">
        <v>616</v>
      </c>
    </row>
    <row r="97" spans="1:7" ht="12.95" customHeight="1">
      <c r="A97" s="9"/>
      <c r="B97" s="26" t="s">
        <v>45</v>
      </c>
      <c r="C97" s="38" t="s">
        <v>2</v>
      </c>
      <c r="D97" s="39" t="s">
        <v>2</v>
      </c>
      <c r="E97" s="39" t="s">
        <v>2</v>
      </c>
      <c r="F97" s="52" t="s">
        <v>616</v>
      </c>
      <c r="G97" s="53" t="s">
        <v>616</v>
      </c>
    </row>
    <row r="98" spans="1:7" ht="12.95" customHeight="1">
      <c r="A98" s="9"/>
      <c r="B98" s="26" t="s">
        <v>50</v>
      </c>
      <c r="C98" s="38" t="s">
        <v>2</v>
      </c>
      <c r="D98" s="39" t="s">
        <v>2</v>
      </c>
      <c r="E98" s="40" t="s">
        <v>2</v>
      </c>
      <c r="F98" s="41">
        <v>275613.56</v>
      </c>
      <c r="G98" s="42">
        <v>0.93899999999999995</v>
      </c>
    </row>
    <row r="99" spans="1:7" ht="12.95" customHeight="1">
      <c r="A99" s="9"/>
      <c r="B99" s="17" t="s">
        <v>51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9"/>
      <c r="B100" s="17" t="s">
        <v>487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10" t="s">
        <v>2</v>
      </c>
      <c r="B101" s="21" t="s">
        <v>488</v>
      </c>
      <c r="C101" s="16" t="s">
        <v>2</v>
      </c>
      <c r="D101" s="18" t="s">
        <v>2</v>
      </c>
      <c r="E101" s="44" t="s">
        <v>2</v>
      </c>
      <c r="F101" s="23">
        <v>17932.88</v>
      </c>
      <c r="G101" s="24">
        <v>6.1100000000000002E-2</v>
      </c>
    </row>
    <row r="102" spans="1:7" ht="12.95" customHeight="1">
      <c r="A102" s="9"/>
      <c r="B102" s="26" t="s">
        <v>50</v>
      </c>
      <c r="C102" s="38" t="s">
        <v>2</v>
      </c>
      <c r="D102" s="39" t="s">
        <v>2</v>
      </c>
      <c r="E102" s="40" t="s">
        <v>2</v>
      </c>
      <c r="F102" s="41">
        <v>17932.88</v>
      </c>
      <c r="G102" s="42">
        <v>6.1100000000000002E-2</v>
      </c>
    </row>
    <row r="103" spans="1:7" ht="12.95" customHeight="1">
      <c r="A103" s="9"/>
      <c r="B103" s="17" t="s">
        <v>286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287</v>
      </c>
      <c r="B104" s="21" t="s">
        <v>1828</v>
      </c>
      <c r="C104" s="16" t="s">
        <v>2</v>
      </c>
      <c r="D104" s="18" t="s">
        <v>2</v>
      </c>
      <c r="E104" s="44" t="s">
        <v>2</v>
      </c>
      <c r="F104" s="23">
        <v>750</v>
      </c>
      <c r="G104" s="24">
        <f>+F104/$F$108</f>
        <v>2.5558953091309707E-3</v>
      </c>
    </row>
    <row r="105" spans="1:7" ht="12.95" customHeight="1">
      <c r="A105" s="20"/>
      <c r="B105" s="21" t="s">
        <v>2972</v>
      </c>
      <c r="C105" s="16"/>
      <c r="D105" s="18"/>
      <c r="E105" s="44"/>
      <c r="F105" s="23">
        <v>64.193542600000001</v>
      </c>
      <c r="G105" s="24">
        <f>+F105/$F$108</f>
        <v>2.1876263254378553E-4</v>
      </c>
    </row>
    <row r="106" spans="1:7" ht="12.95" customHeight="1">
      <c r="A106" s="20"/>
      <c r="B106" s="21" t="s">
        <v>2973</v>
      </c>
      <c r="C106" s="16"/>
      <c r="D106" s="18"/>
      <c r="E106" s="44"/>
      <c r="F106" s="23">
        <f>-171.3835426-750</f>
        <v>-921.38354260000006</v>
      </c>
      <c r="G106" s="24">
        <f>+F106/$F$108</f>
        <v>-3.139946499255755E-3</v>
      </c>
    </row>
    <row r="107" spans="1:7" ht="12.95" customHeight="1">
      <c r="A107" s="9"/>
      <c r="B107" s="26" t="s">
        <v>289</v>
      </c>
      <c r="C107" s="38" t="s">
        <v>2</v>
      </c>
      <c r="D107" s="39" t="s">
        <v>2</v>
      </c>
      <c r="E107" s="40" t="s">
        <v>2</v>
      </c>
      <c r="F107" s="41">
        <f>SUM(F104:F106)</f>
        <v>-107.19000000000005</v>
      </c>
      <c r="G107" s="42">
        <f>SUM(G104:G106)</f>
        <v>-3.652885575809988E-4</v>
      </c>
    </row>
    <row r="108" spans="1:7" ht="12.95" customHeight="1" thickBot="1">
      <c r="A108" s="9"/>
      <c r="B108" s="47" t="s">
        <v>290</v>
      </c>
      <c r="C108" s="46" t="s">
        <v>2</v>
      </c>
      <c r="D108" s="48" t="s">
        <v>2</v>
      </c>
      <c r="E108" s="48" t="s">
        <v>2</v>
      </c>
      <c r="F108" s="49">
        <v>293439.24898669159</v>
      </c>
      <c r="G108" s="50">
        <v>1</v>
      </c>
    </row>
    <row r="109" spans="1:7" ht="12.95" customHeight="1">
      <c r="A109" s="9"/>
      <c r="B109" s="10" t="s">
        <v>2</v>
      </c>
      <c r="C109" s="9"/>
      <c r="D109" s="9"/>
      <c r="E109" s="9"/>
      <c r="F109" s="9"/>
      <c r="G109" s="9"/>
    </row>
    <row r="110" spans="1:7" ht="12.95" customHeight="1">
      <c r="A110" s="9"/>
      <c r="B110" s="51" t="s">
        <v>2</v>
      </c>
      <c r="C110" s="9"/>
      <c r="D110" s="9"/>
      <c r="E110" s="9"/>
      <c r="F110" s="66"/>
      <c r="G110" s="66"/>
    </row>
    <row r="111" spans="1:7" ht="12.95" customHeight="1">
      <c r="A111" s="9"/>
      <c r="B111" s="51"/>
      <c r="C111" s="9"/>
      <c r="D111" s="9"/>
      <c r="E111" s="9"/>
      <c r="F111" s="9"/>
      <c r="G111" s="9"/>
    </row>
    <row r="112" spans="1:7" ht="12.95" customHeight="1">
      <c r="A112" s="9"/>
      <c r="B112" s="51" t="s">
        <v>2</v>
      </c>
      <c r="C112" s="9"/>
      <c r="D112" s="9"/>
      <c r="E112" s="9"/>
      <c r="F112" s="9"/>
      <c r="G112" s="9"/>
    </row>
    <row r="113" spans="1:7" ht="26.1" customHeight="1">
      <c r="A113" s="9"/>
      <c r="B113" s="64"/>
      <c r="C113" s="9"/>
      <c r="E113" s="9"/>
      <c r="F113" s="9"/>
      <c r="G113" s="9"/>
    </row>
    <row r="114" spans="1:7" ht="12.95" customHeight="1">
      <c r="A114" s="9"/>
      <c r="B114" s="51" t="s">
        <v>2</v>
      </c>
      <c r="C114" s="9"/>
      <c r="D114" s="9"/>
      <c r="E114" s="9"/>
      <c r="F114" s="9"/>
      <c r="G11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>
      <selection activeCell="B4" sqref="B4:G4"/>
    </sheetView>
  </sheetViews>
  <sheetFormatPr defaultRowHeight="12.75"/>
  <cols>
    <col min="1" max="1" width="10.7109375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Tax Advantage (ELSS) Fund (IDFC-TAF)</v>
      </c>
      <c r="C4" s="71"/>
      <c r="D4" s="71"/>
      <c r="E4" s="71"/>
      <c r="F4" s="71"/>
      <c r="G4" s="71"/>
    </row>
    <row r="5" spans="1:7" ht="15.95" customHeight="1">
      <c r="A5" s="8" t="s">
        <v>2220</v>
      </c>
      <c r="C5" s="65" t="s">
        <v>2944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300000</v>
      </c>
      <c r="F11" s="23">
        <v>6418.35</v>
      </c>
      <c r="G11" s="24">
        <v>4.3099999999999999E-2</v>
      </c>
    </row>
    <row r="12" spans="1:7" ht="12.95" customHeight="1">
      <c r="A12" s="20" t="s">
        <v>1894</v>
      </c>
      <c r="B12" s="21" t="s">
        <v>1896</v>
      </c>
      <c r="C12" s="16" t="s">
        <v>1895</v>
      </c>
      <c r="D12" s="18" t="s">
        <v>991</v>
      </c>
      <c r="E12" s="22">
        <v>1800000</v>
      </c>
      <c r="F12" s="23">
        <v>5144.3999999999996</v>
      </c>
      <c r="G12" s="24">
        <v>3.4500000000000003E-2</v>
      </c>
    </row>
    <row r="13" spans="1:7" ht="12.95" customHeight="1">
      <c r="A13" s="20" t="s">
        <v>1863</v>
      </c>
      <c r="B13" s="21" t="s">
        <v>1865</v>
      </c>
      <c r="C13" s="16" t="s">
        <v>1864</v>
      </c>
      <c r="D13" s="18" t="s">
        <v>1866</v>
      </c>
      <c r="E13" s="22">
        <v>690000</v>
      </c>
      <c r="F13" s="23">
        <v>4064.79</v>
      </c>
      <c r="G13" s="24">
        <v>2.7300000000000001E-2</v>
      </c>
    </row>
    <row r="14" spans="1:7" ht="12.95" customHeight="1">
      <c r="A14" s="20" t="s">
        <v>1321</v>
      </c>
      <c r="B14" s="21" t="s">
        <v>1323</v>
      </c>
      <c r="C14" s="16" t="s">
        <v>1322</v>
      </c>
      <c r="D14" s="18" t="s">
        <v>991</v>
      </c>
      <c r="E14" s="22">
        <v>780000</v>
      </c>
      <c r="F14" s="23">
        <v>4024.02</v>
      </c>
      <c r="G14" s="24">
        <v>2.7E-2</v>
      </c>
    </row>
    <row r="15" spans="1:7" ht="12.95" customHeight="1">
      <c r="A15" s="20" t="s">
        <v>1832</v>
      </c>
      <c r="B15" s="21" t="s">
        <v>1834</v>
      </c>
      <c r="C15" s="16" t="s">
        <v>1833</v>
      </c>
      <c r="D15" s="18" t="s">
        <v>1013</v>
      </c>
      <c r="E15" s="22">
        <v>300000</v>
      </c>
      <c r="F15" s="23">
        <v>3695.4</v>
      </c>
      <c r="G15" s="24">
        <v>2.4799999999999999E-2</v>
      </c>
    </row>
    <row r="16" spans="1:7" ht="12.95" customHeight="1">
      <c r="A16" s="20" t="s">
        <v>1990</v>
      </c>
      <c r="B16" s="21" t="s">
        <v>1992</v>
      </c>
      <c r="C16" s="16" t="s">
        <v>1991</v>
      </c>
      <c r="D16" s="18" t="s">
        <v>963</v>
      </c>
      <c r="E16" s="22">
        <v>1925000</v>
      </c>
      <c r="F16" s="23">
        <v>3394.74</v>
      </c>
      <c r="G16" s="24">
        <v>2.2800000000000001E-2</v>
      </c>
    </row>
    <row r="17" spans="1:7" ht="12.95" customHeight="1">
      <c r="A17" s="20" t="s">
        <v>1887</v>
      </c>
      <c r="B17" s="21" t="s">
        <v>1889</v>
      </c>
      <c r="C17" s="16" t="s">
        <v>1888</v>
      </c>
      <c r="D17" s="18" t="s">
        <v>1130</v>
      </c>
      <c r="E17" s="22">
        <v>3700</v>
      </c>
      <c r="F17" s="23">
        <v>2802.16</v>
      </c>
      <c r="G17" s="24">
        <v>1.8800000000000001E-2</v>
      </c>
    </row>
    <row r="18" spans="1:7" ht="12.95" customHeight="1">
      <c r="A18" s="20" t="s">
        <v>2139</v>
      </c>
      <c r="B18" s="21" t="s">
        <v>2141</v>
      </c>
      <c r="C18" s="16" t="s">
        <v>2140</v>
      </c>
      <c r="D18" s="18" t="s">
        <v>1286</v>
      </c>
      <c r="E18" s="22">
        <v>675000</v>
      </c>
      <c r="F18" s="23">
        <v>2506.2800000000002</v>
      </c>
      <c r="G18" s="24">
        <v>1.6799999999999999E-2</v>
      </c>
    </row>
    <row r="19" spans="1:7" ht="12.95" customHeight="1">
      <c r="A19" s="20" t="s">
        <v>1941</v>
      </c>
      <c r="B19" s="21" t="s">
        <v>1943</v>
      </c>
      <c r="C19" s="16" t="s">
        <v>1942</v>
      </c>
      <c r="D19" s="18" t="s">
        <v>955</v>
      </c>
      <c r="E19" s="22">
        <v>300000</v>
      </c>
      <c r="F19" s="23">
        <v>2320.65</v>
      </c>
      <c r="G19" s="24">
        <v>1.5599999999999999E-2</v>
      </c>
    </row>
    <row r="20" spans="1:7" ht="12.95" customHeight="1">
      <c r="A20" s="20" t="s">
        <v>1884</v>
      </c>
      <c r="B20" s="21" t="s">
        <v>1886</v>
      </c>
      <c r="C20" s="16" t="s">
        <v>1885</v>
      </c>
      <c r="D20" s="18" t="s">
        <v>991</v>
      </c>
      <c r="E20" s="22">
        <v>170000</v>
      </c>
      <c r="F20" s="23">
        <v>2268.8200000000002</v>
      </c>
      <c r="G20" s="24">
        <v>1.52E-2</v>
      </c>
    </row>
    <row r="21" spans="1:7" ht="12.95" customHeight="1">
      <c r="A21" s="20" t="s">
        <v>2136</v>
      </c>
      <c r="B21" s="21" t="s">
        <v>2138</v>
      </c>
      <c r="C21" s="16" t="s">
        <v>2137</v>
      </c>
      <c r="D21" s="18" t="s">
        <v>1006</v>
      </c>
      <c r="E21" s="22">
        <v>625000</v>
      </c>
      <c r="F21" s="23">
        <v>2256.88</v>
      </c>
      <c r="G21" s="24">
        <v>1.52E-2</v>
      </c>
    </row>
    <row r="22" spans="1:7" ht="12.95" customHeight="1">
      <c r="A22" s="20" t="s">
        <v>2003</v>
      </c>
      <c r="B22" s="21" t="s">
        <v>2005</v>
      </c>
      <c r="C22" s="16" t="s">
        <v>2004</v>
      </c>
      <c r="D22" s="18" t="s">
        <v>951</v>
      </c>
      <c r="E22" s="22">
        <v>950000</v>
      </c>
      <c r="F22" s="23">
        <v>2224.9</v>
      </c>
      <c r="G22" s="24">
        <v>1.49E-2</v>
      </c>
    </row>
    <row r="23" spans="1:7" ht="12.95" customHeight="1">
      <c r="A23" s="20" t="s">
        <v>1079</v>
      </c>
      <c r="B23" s="21" t="s">
        <v>1081</v>
      </c>
      <c r="C23" s="16" t="s">
        <v>1080</v>
      </c>
      <c r="D23" s="18" t="s">
        <v>1082</v>
      </c>
      <c r="E23" s="22">
        <v>65000</v>
      </c>
      <c r="F23" s="23">
        <v>2173.34</v>
      </c>
      <c r="G23" s="24">
        <v>1.46E-2</v>
      </c>
    </row>
    <row r="24" spans="1:7" ht="12.95" customHeight="1">
      <c r="A24" s="20" t="s">
        <v>1327</v>
      </c>
      <c r="B24" s="21" t="s">
        <v>1329</v>
      </c>
      <c r="C24" s="16" t="s">
        <v>1328</v>
      </c>
      <c r="D24" s="18" t="s">
        <v>1006</v>
      </c>
      <c r="E24" s="22">
        <v>400000</v>
      </c>
      <c r="F24" s="23">
        <v>2159.8000000000002</v>
      </c>
      <c r="G24" s="24">
        <v>1.4500000000000001E-2</v>
      </c>
    </row>
    <row r="25" spans="1:7" ht="12.95" customHeight="1">
      <c r="A25" s="20" t="s">
        <v>1955</v>
      </c>
      <c r="B25" s="21" t="s">
        <v>1957</v>
      </c>
      <c r="C25" s="16" t="s">
        <v>1956</v>
      </c>
      <c r="D25" s="18" t="s">
        <v>1013</v>
      </c>
      <c r="E25" s="22">
        <v>410000</v>
      </c>
      <c r="F25" s="23">
        <v>2155.37</v>
      </c>
      <c r="G25" s="24">
        <v>1.4500000000000001E-2</v>
      </c>
    </row>
    <row r="26" spans="1:7" ht="12.95" customHeight="1">
      <c r="A26" s="20" t="s">
        <v>1244</v>
      </c>
      <c r="B26" s="21" t="s">
        <v>1246</v>
      </c>
      <c r="C26" s="16" t="s">
        <v>1245</v>
      </c>
      <c r="D26" s="18" t="s">
        <v>1082</v>
      </c>
      <c r="E26" s="22">
        <v>130000</v>
      </c>
      <c r="F26" s="23">
        <v>2094.89</v>
      </c>
      <c r="G26" s="24">
        <v>1.41E-2</v>
      </c>
    </row>
    <row r="27" spans="1:7" ht="12.95" customHeight="1">
      <c r="A27" s="20" t="s">
        <v>2221</v>
      </c>
      <c r="B27" s="21" t="s">
        <v>2223</v>
      </c>
      <c r="C27" s="16" t="s">
        <v>2222</v>
      </c>
      <c r="D27" s="18" t="s">
        <v>973</v>
      </c>
      <c r="E27" s="22">
        <v>400000</v>
      </c>
      <c r="F27" s="23">
        <v>2066.8000000000002</v>
      </c>
      <c r="G27" s="24">
        <v>1.3899999999999999E-2</v>
      </c>
    </row>
    <row r="28" spans="1:7" ht="12.95" customHeight="1">
      <c r="A28" s="20" t="s">
        <v>1854</v>
      </c>
      <c r="B28" s="21" t="s">
        <v>1856</v>
      </c>
      <c r="C28" s="16" t="s">
        <v>1855</v>
      </c>
      <c r="D28" s="18" t="s">
        <v>1130</v>
      </c>
      <c r="E28" s="22">
        <v>750000</v>
      </c>
      <c r="F28" s="23">
        <v>2019.75</v>
      </c>
      <c r="G28" s="24">
        <v>1.3599999999999999E-2</v>
      </c>
    </row>
    <row r="29" spans="1:7" ht="12.95" customHeight="1">
      <c r="A29" s="20" t="s">
        <v>1944</v>
      </c>
      <c r="B29" s="21" t="s">
        <v>1946</v>
      </c>
      <c r="C29" s="16" t="s">
        <v>1945</v>
      </c>
      <c r="D29" s="18" t="s">
        <v>1130</v>
      </c>
      <c r="E29" s="22">
        <v>154441</v>
      </c>
      <c r="F29" s="23">
        <v>1973.14</v>
      </c>
      <c r="G29" s="24">
        <v>1.32E-2</v>
      </c>
    </row>
    <row r="30" spans="1:7" ht="12.95" customHeight="1">
      <c r="A30" s="20" t="s">
        <v>2224</v>
      </c>
      <c r="B30" s="21" t="s">
        <v>2226</v>
      </c>
      <c r="C30" s="16" t="s">
        <v>2225</v>
      </c>
      <c r="D30" s="18" t="s">
        <v>1130</v>
      </c>
      <c r="E30" s="22">
        <v>460000</v>
      </c>
      <c r="F30" s="23">
        <v>1800.9</v>
      </c>
      <c r="G30" s="24">
        <v>1.21E-2</v>
      </c>
    </row>
    <row r="31" spans="1:7" ht="12.95" customHeight="1">
      <c r="A31" s="20" t="s">
        <v>1953</v>
      </c>
      <c r="B31" s="21" t="s">
        <v>275</v>
      </c>
      <c r="C31" s="16" t="s">
        <v>1954</v>
      </c>
      <c r="D31" s="18" t="s">
        <v>991</v>
      </c>
      <c r="E31" s="22">
        <v>90000</v>
      </c>
      <c r="F31" s="23">
        <v>1759.91</v>
      </c>
      <c r="G31" s="24">
        <v>1.18E-2</v>
      </c>
    </row>
    <row r="32" spans="1:7" ht="12.95" customHeight="1">
      <c r="A32" s="20" t="s">
        <v>1197</v>
      </c>
      <c r="B32" s="21" t="s">
        <v>1199</v>
      </c>
      <c r="C32" s="16" t="s">
        <v>1198</v>
      </c>
      <c r="D32" s="18" t="s">
        <v>1089</v>
      </c>
      <c r="E32" s="22">
        <v>500000</v>
      </c>
      <c r="F32" s="23">
        <v>1754.5</v>
      </c>
      <c r="G32" s="24">
        <v>1.18E-2</v>
      </c>
    </row>
    <row r="33" spans="1:7" ht="12.95" customHeight="1">
      <c r="A33" s="20" t="s">
        <v>956</v>
      </c>
      <c r="B33" s="21" t="s">
        <v>958</v>
      </c>
      <c r="C33" s="16" t="s">
        <v>957</v>
      </c>
      <c r="D33" s="18" t="s">
        <v>959</v>
      </c>
      <c r="E33" s="22">
        <v>20000</v>
      </c>
      <c r="F33" s="23">
        <v>1707.44</v>
      </c>
      <c r="G33" s="24">
        <v>1.15E-2</v>
      </c>
    </row>
    <row r="34" spans="1:7" ht="12.95" customHeight="1">
      <c r="A34" s="20" t="s">
        <v>1064</v>
      </c>
      <c r="B34" s="21" t="s">
        <v>1066</v>
      </c>
      <c r="C34" s="16" t="s">
        <v>1065</v>
      </c>
      <c r="D34" s="18" t="s">
        <v>1006</v>
      </c>
      <c r="E34" s="22">
        <v>1400000</v>
      </c>
      <c r="F34" s="23">
        <v>1679.3</v>
      </c>
      <c r="G34" s="24">
        <v>1.1299999999999999E-2</v>
      </c>
    </row>
    <row r="35" spans="1:7" ht="12.95" customHeight="1">
      <c r="A35" s="20" t="s">
        <v>1021</v>
      </c>
      <c r="B35" s="21" t="s">
        <v>1023</v>
      </c>
      <c r="C35" s="16" t="s">
        <v>1022</v>
      </c>
      <c r="D35" s="18" t="s">
        <v>981</v>
      </c>
      <c r="E35" s="22">
        <v>290000</v>
      </c>
      <c r="F35" s="23">
        <v>1669.39</v>
      </c>
      <c r="G35" s="24">
        <v>1.12E-2</v>
      </c>
    </row>
    <row r="36" spans="1:7" ht="12.95" customHeight="1">
      <c r="A36" s="20" t="s">
        <v>1902</v>
      </c>
      <c r="B36" s="21" t="s">
        <v>1904</v>
      </c>
      <c r="C36" s="16" t="s">
        <v>1903</v>
      </c>
      <c r="D36" s="18" t="s">
        <v>1866</v>
      </c>
      <c r="E36" s="22">
        <v>367908</v>
      </c>
      <c r="F36" s="23">
        <v>1648.41</v>
      </c>
      <c r="G36" s="24">
        <v>1.11E-2</v>
      </c>
    </row>
    <row r="37" spans="1:7" ht="12.95" customHeight="1">
      <c r="A37" s="20" t="s">
        <v>1987</v>
      </c>
      <c r="B37" s="21" t="s">
        <v>1989</v>
      </c>
      <c r="C37" s="16" t="s">
        <v>1988</v>
      </c>
      <c r="D37" s="18" t="s">
        <v>1059</v>
      </c>
      <c r="E37" s="22">
        <v>195000</v>
      </c>
      <c r="F37" s="23">
        <v>1638.2</v>
      </c>
      <c r="G37" s="24">
        <v>1.0999999999999999E-2</v>
      </c>
    </row>
    <row r="38" spans="1:7" ht="12.95" customHeight="1">
      <c r="A38" s="20" t="s">
        <v>2227</v>
      </c>
      <c r="B38" s="21" t="s">
        <v>2229</v>
      </c>
      <c r="C38" s="16" t="s">
        <v>2228</v>
      </c>
      <c r="D38" s="18" t="s">
        <v>1037</v>
      </c>
      <c r="E38" s="22">
        <v>45000</v>
      </c>
      <c r="F38" s="23">
        <v>1593.54</v>
      </c>
      <c r="G38" s="24">
        <v>1.0699999999999999E-2</v>
      </c>
    </row>
    <row r="39" spans="1:7" ht="12.95" customHeight="1">
      <c r="A39" s="20" t="s">
        <v>2000</v>
      </c>
      <c r="B39" s="21" t="s">
        <v>2002</v>
      </c>
      <c r="C39" s="16" t="s">
        <v>2001</v>
      </c>
      <c r="D39" s="18" t="s">
        <v>977</v>
      </c>
      <c r="E39" s="22">
        <v>509605</v>
      </c>
      <c r="F39" s="23">
        <v>1573.66</v>
      </c>
      <c r="G39" s="24">
        <v>1.06E-2</v>
      </c>
    </row>
    <row r="40" spans="1:7" ht="12.95" customHeight="1">
      <c r="A40" s="20" t="s">
        <v>1336</v>
      </c>
      <c r="B40" s="21" t="s">
        <v>1338</v>
      </c>
      <c r="C40" s="16" t="s">
        <v>1337</v>
      </c>
      <c r="D40" s="18" t="s">
        <v>1130</v>
      </c>
      <c r="E40" s="22">
        <v>8500</v>
      </c>
      <c r="F40" s="23">
        <v>1561.24</v>
      </c>
      <c r="G40" s="24">
        <v>1.0500000000000001E-2</v>
      </c>
    </row>
    <row r="41" spans="1:7" ht="12.95" customHeight="1">
      <c r="A41" s="20" t="s">
        <v>1157</v>
      </c>
      <c r="B41" s="21" t="s">
        <v>1159</v>
      </c>
      <c r="C41" s="16" t="s">
        <v>1158</v>
      </c>
      <c r="D41" s="18" t="s">
        <v>1013</v>
      </c>
      <c r="E41" s="22">
        <v>170000</v>
      </c>
      <c r="F41" s="23">
        <v>1547.6</v>
      </c>
      <c r="G41" s="24">
        <v>1.04E-2</v>
      </c>
    </row>
    <row r="42" spans="1:7" ht="12.95" customHeight="1">
      <c r="A42" s="20" t="s">
        <v>2157</v>
      </c>
      <c r="B42" s="21" t="s">
        <v>2159</v>
      </c>
      <c r="C42" s="16" t="s">
        <v>2158</v>
      </c>
      <c r="D42" s="18" t="s">
        <v>963</v>
      </c>
      <c r="E42" s="22">
        <v>250000</v>
      </c>
      <c r="F42" s="23">
        <v>1520.75</v>
      </c>
      <c r="G42" s="24">
        <v>1.0200000000000001E-2</v>
      </c>
    </row>
    <row r="43" spans="1:7" ht="12.95" customHeight="1">
      <c r="A43" s="20" t="s">
        <v>1920</v>
      </c>
      <c r="B43" s="21" t="s">
        <v>1922</v>
      </c>
      <c r="C43" s="16" t="s">
        <v>1921</v>
      </c>
      <c r="D43" s="18" t="s">
        <v>1027</v>
      </c>
      <c r="E43" s="22">
        <v>1050000</v>
      </c>
      <c r="F43" s="23">
        <v>1506.75</v>
      </c>
      <c r="G43" s="24">
        <v>1.01E-2</v>
      </c>
    </row>
    <row r="44" spans="1:7" ht="12.95" customHeight="1">
      <c r="A44" s="20" t="s">
        <v>1851</v>
      </c>
      <c r="B44" s="21" t="s">
        <v>1853</v>
      </c>
      <c r="C44" s="16" t="s">
        <v>1852</v>
      </c>
      <c r="D44" s="18" t="s">
        <v>1002</v>
      </c>
      <c r="E44" s="22">
        <v>850000</v>
      </c>
      <c r="F44" s="23">
        <v>1479.85</v>
      </c>
      <c r="G44" s="24">
        <v>9.9000000000000008E-3</v>
      </c>
    </row>
    <row r="45" spans="1:7" ht="12.95" customHeight="1">
      <c r="A45" s="20" t="s">
        <v>2142</v>
      </c>
      <c r="B45" s="21" t="s">
        <v>2144</v>
      </c>
      <c r="C45" s="16" t="s">
        <v>2143</v>
      </c>
      <c r="D45" s="18" t="s">
        <v>1013</v>
      </c>
      <c r="E45" s="22">
        <v>200000</v>
      </c>
      <c r="F45" s="23">
        <v>1473.6</v>
      </c>
      <c r="G45" s="24">
        <v>9.9000000000000008E-3</v>
      </c>
    </row>
    <row r="46" spans="1:7" ht="12.95" customHeight="1">
      <c r="A46" s="20" t="s">
        <v>1964</v>
      </c>
      <c r="B46" s="21" t="s">
        <v>1966</v>
      </c>
      <c r="C46" s="16" t="s">
        <v>1965</v>
      </c>
      <c r="D46" s="18" t="s">
        <v>1317</v>
      </c>
      <c r="E46" s="22">
        <v>600000</v>
      </c>
      <c r="F46" s="23">
        <v>1464.9</v>
      </c>
      <c r="G46" s="24">
        <v>9.7999999999999997E-3</v>
      </c>
    </row>
    <row r="47" spans="1:7" ht="12.95" customHeight="1">
      <c r="A47" s="20" t="s">
        <v>1932</v>
      </c>
      <c r="B47" s="21" t="s">
        <v>1934</v>
      </c>
      <c r="C47" s="16" t="s">
        <v>1933</v>
      </c>
      <c r="D47" s="18" t="s">
        <v>1082</v>
      </c>
      <c r="E47" s="22">
        <v>15000</v>
      </c>
      <c r="F47" s="23">
        <v>1448.1</v>
      </c>
      <c r="G47" s="24">
        <v>9.7000000000000003E-3</v>
      </c>
    </row>
    <row r="48" spans="1:7" ht="12.95" customHeight="1">
      <c r="A48" s="20" t="s">
        <v>1034</v>
      </c>
      <c r="B48" s="21" t="s">
        <v>1036</v>
      </c>
      <c r="C48" s="16" t="s">
        <v>1035</v>
      </c>
      <c r="D48" s="18" t="s">
        <v>1037</v>
      </c>
      <c r="E48" s="22">
        <v>220000</v>
      </c>
      <c r="F48" s="23">
        <v>1431.54</v>
      </c>
      <c r="G48" s="24">
        <v>9.5999999999999992E-3</v>
      </c>
    </row>
    <row r="49" spans="1:7" ht="12.95" customHeight="1">
      <c r="A49" s="20" t="s">
        <v>1175</v>
      </c>
      <c r="B49" s="21" t="s">
        <v>1177</v>
      </c>
      <c r="C49" s="16" t="s">
        <v>1176</v>
      </c>
      <c r="D49" s="18" t="s">
        <v>1063</v>
      </c>
      <c r="E49" s="22">
        <v>107993</v>
      </c>
      <c r="F49" s="23">
        <v>1428.69</v>
      </c>
      <c r="G49" s="24">
        <v>9.5999999999999992E-3</v>
      </c>
    </row>
    <row r="50" spans="1:7" ht="12.95" customHeight="1">
      <c r="A50" s="20" t="s">
        <v>1293</v>
      </c>
      <c r="B50" s="21" t="s">
        <v>1295</v>
      </c>
      <c r="C50" s="16" t="s">
        <v>1294</v>
      </c>
      <c r="D50" s="18" t="s">
        <v>1089</v>
      </c>
      <c r="E50" s="22">
        <v>650000</v>
      </c>
      <c r="F50" s="23">
        <v>1427.73</v>
      </c>
      <c r="G50" s="24">
        <v>9.5999999999999992E-3</v>
      </c>
    </row>
    <row r="51" spans="1:7" ht="12.95" customHeight="1">
      <c r="A51" s="20" t="s">
        <v>1393</v>
      </c>
      <c r="B51" s="21" t="s">
        <v>1395</v>
      </c>
      <c r="C51" s="16" t="s">
        <v>1394</v>
      </c>
      <c r="D51" s="18" t="s">
        <v>1013</v>
      </c>
      <c r="E51" s="22">
        <v>200000</v>
      </c>
      <c r="F51" s="23">
        <v>1424.7</v>
      </c>
      <c r="G51" s="24">
        <v>9.5999999999999992E-3</v>
      </c>
    </row>
    <row r="52" spans="1:7" ht="12.95" customHeight="1">
      <c r="A52" s="20" t="s">
        <v>1191</v>
      </c>
      <c r="B52" s="21" t="s">
        <v>1193</v>
      </c>
      <c r="C52" s="16" t="s">
        <v>1192</v>
      </c>
      <c r="D52" s="18" t="s">
        <v>995</v>
      </c>
      <c r="E52" s="22">
        <v>1700000</v>
      </c>
      <c r="F52" s="23">
        <v>1422.05</v>
      </c>
      <c r="G52" s="24">
        <v>9.4999999999999998E-3</v>
      </c>
    </row>
    <row r="53" spans="1:7" ht="12.95" customHeight="1">
      <c r="A53" s="20" t="s">
        <v>1405</v>
      </c>
      <c r="B53" s="21" t="s">
        <v>1407</v>
      </c>
      <c r="C53" s="16" t="s">
        <v>1406</v>
      </c>
      <c r="D53" s="18" t="s">
        <v>959</v>
      </c>
      <c r="E53" s="22">
        <v>40000</v>
      </c>
      <c r="F53" s="23">
        <v>1417.96</v>
      </c>
      <c r="G53" s="24">
        <v>9.4999999999999998E-3</v>
      </c>
    </row>
    <row r="54" spans="1:7" ht="12.95" customHeight="1">
      <c r="A54" s="20" t="s">
        <v>2163</v>
      </c>
      <c r="B54" s="21" t="s">
        <v>2165</v>
      </c>
      <c r="C54" s="16" t="s">
        <v>2164</v>
      </c>
      <c r="D54" s="18" t="s">
        <v>1893</v>
      </c>
      <c r="E54" s="22">
        <v>800000</v>
      </c>
      <c r="F54" s="23">
        <v>1414</v>
      </c>
      <c r="G54" s="24">
        <v>9.4999999999999998E-3</v>
      </c>
    </row>
    <row r="55" spans="1:7" ht="12.95" customHeight="1">
      <c r="A55" s="20" t="s">
        <v>1938</v>
      </c>
      <c r="B55" s="21" t="s">
        <v>1940</v>
      </c>
      <c r="C55" s="16" t="s">
        <v>1939</v>
      </c>
      <c r="D55" s="18" t="s">
        <v>1027</v>
      </c>
      <c r="E55" s="22">
        <v>310000</v>
      </c>
      <c r="F55" s="23">
        <v>1383.38</v>
      </c>
      <c r="G55" s="24">
        <v>9.2999999999999992E-3</v>
      </c>
    </row>
    <row r="56" spans="1:7" ht="12.95" customHeight="1">
      <c r="A56" s="20" t="s">
        <v>1950</v>
      </c>
      <c r="B56" s="21" t="s">
        <v>1952</v>
      </c>
      <c r="C56" s="16" t="s">
        <v>1951</v>
      </c>
      <c r="D56" s="18" t="s">
        <v>1059</v>
      </c>
      <c r="E56" s="22">
        <v>600000</v>
      </c>
      <c r="F56" s="23">
        <v>1360.5</v>
      </c>
      <c r="G56" s="24">
        <v>9.1000000000000004E-3</v>
      </c>
    </row>
    <row r="57" spans="1:7" ht="12.95" customHeight="1">
      <c r="A57" s="20" t="s">
        <v>1031</v>
      </c>
      <c r="B57" s="21" t="s">
        <v>1033</v>
      </c>
      <c r="C57" s="16" t="s">
        <v>1032</v>
      </c>
      <c r="D57" s="18" t="s">
        <v>977</v>
      </c>
      <c r="E57" s="22">
        <v>375000</v>
      </c>
      <c r="F57" s="23">
        <v>1354.88</v>
      </c>
      <c r="G57" s="24">
        <v>9.1000000000000004E-3</v>
      </c>
    </row>
    <row r="58" spans="1:7" ht="12.95" customHeight="1">
      <c r="A58" s="20" t="s">
        <v>1093</v>
      </c>
      <c r="B58" s="21" t="s">
        <v>1095</v>
      </c>
      <c r="C58" s="16" t="s">
        <v>1094</v>
      </c>
      <c r="D58" s="18" t="s">
        <v>951</v>
      </c>
      <c r="E58" s="22">
        <v>1900000</v>
      </c>
      <c r="F58" s="23">
        <v>1338.55</v>
      </c>
      <c r="G58" s="24">
        <v>8.9999999999999993E-3</v>
      </c>
    </row>
    <row r="59" spans="1:7" ht="12.95" customHeight="1">
      <c r="A59" s="20" t="s">
        <v>2230</v>
      </c>
      <c r="B59" s="21" t="s">
        <v>2232</v>
      </c>
      <c r="C59" s="16" t="s">
        <v>2231</v>
      </c>
      <c r="D59" s="18" t="s">
        <v>995</v>
      </c>
      <c r="E59" s="22">
        <v>1775000</v>
      </c>
      <c r="F59" s="23">
        <v>1275.3399999999999</v>
      </c>
      <c r="G59" s="24">
        <v>8.6E-3</v>
      </c>
    </row>
    <row r="60" spans="1:7" ht="12.95" customHeight="1">
      <c r="A60" s="20" t="s">
        <v>1169</v>
      </c>
      <c r="B60" s="21" t="s">
        <v>1171</v>
      </c>
      <c r="C60" s="16" t="s">
        <v>1170</v>
      </c>
      <c r="D60" s="18" t="s">
        <v>959</v>
      </c>
      <c r="E60" s="22">
        <v>450000</v>
      </c>
      <c r="F60" s="23">
        <v>1271.25</v>
      </c>
      <c r="G60" s="24">
        <v>8.5000000000000006E-3</v>
      </c>
    </row>
    <row r="61" spans="1:7" ht="12.95" customHeight="1">
      <c r="A61" s="20" t="s">
        <v>978</v>
      </c>
      <c r="B61" s="21" t="s">
        <v>980</v>
      </c>
      <c r="C61" s="16" t="s">
        <v>979</v>
      </c>
      <c r="D61" s="18" t="s">
        <v>981</v>
      </c>
      <c r="E61" s="22">
        <v>550000</v>
      </c>
      <c r="F61" s="23">
        <v>1262.53</v>
      </c>
      <c r="G61" s="24">
        <v>8.5000000000000006E-3</v>
      </c>
    </row>
    <row r="62" spans="1:7" ht="12.95" customHeight="1">
      <c r="A62" s="20" t="s">
        <v>1311</v>
      </c>
      <c r="B62" s="21" t="s">
        <v>1313</v>
      </c>
      <c r="C62" s="16" t="s">
        <v>1312</v>
      </c>
      <c r="D62" s="18" t="s">
        <v>1013</v>
      </c>
      <c r="E62" s="22">
        <v>450000</v>
      </c>
      <c r="F62" s="23">
        <v>1246.95</v>
      </c>
      <c r="G62" s="24">
        <v>8.3999999999999995E-3</v>
      </c>
    </row>
    <row r="63" spans="1:7" ht="12.95" customHeight="1">
      <c r="A63" s="20" t="s">
        <v>952</v>
      </c>
      <c r="B63" s="21" t="s">
        <v>954</v>
      </c>
      <c r="C63" s="16" t="s">
        <v>953</v>
      </c>
      <c r="D63" s="18" t="s">
        <v>955</v>
      </c>
      <c r="E63" s="22">
        <v>600000</v>
      </c>
      <c r="F63" s="23">
        <v>1232.4000000000001</v>
      </c>
      <c r="G63" s="24">
        <v>8.3000000000000001E-3</v>
      </c>
    </row>
    <row r="64" spans="1:7" ht="12.95" customHeight="1">
      <c r="A64" s="20" t="s">
        <v>982</v>
      </c>
      <c r="B64" s="21" t="s">
        <v>984</v>
      </c>
      <c r="C64" s="16" t="s">
        <v>983</v>
      </c>
      <c r="D64" s="18" t="s">
        <v>977</v>
      </c>
      <c r="E64" s="22">
        <v>220000</v>
      </c>
      <c r="F64" s="23">
        <v>1223.8599999999999</v>
      </c>
      <c r="G64" s="24">
        <v>8.2000000000000007E-3</v>
      </c>
    </row>
    <row r="65" spans="1:7" ht="12.95" customHeight="1">
      <c r="A65" s="20" t="s">
        <v>1417</v>
      </c>
      <c r="B65" s="21" t="s">
        <v>1419</v>
      </c>
      <c r="C65" s="16" t="s">
        <v>1418</v>
      </c>
      <c r="D65" s="18" t="s">
        <v>1063</v>
      </c>
      <c r="E65" s="22">
        <v>220000</v>
      </c>
      <c r="F65" s="23">
        <v>1223.31</v>
      </c>
      <c r="G65" s="24">
        <v>8.2000000000000007E-3</v>
      </c>
    </row>
    <row r="66" spans="1:7" ht="12.95" customHeight="1">
      <c r="A66" s="20" t="s">
        <v>1308</v>
      </c>
      <c r="B66" s="21" t="s">
        <v>1310</v>
      </c>
      <c r="C66" s="16" t="s">
        <v>1309</v>
      </c>
      <c r="D66" s="18" t="s">
        <v>1027</v>
      </c>
      <c r="E66" s="22">
        <v>1500000</v>
      </c>
      <c r="F66" s="23">
        <v>1219.5</v>
      </c>
      <c r="G66" s="24">
        <v>8.2000000000000007E-3</v>
      </c>
    </row>
    <row r="67" spans="1:7" ht="12.95" customHeight="1">
      <c r="A67" s="20" t="s">
        <v>2062</v>
      </c>
      <c r="B67" s="21" t="s">
        <v>2064</v>
      </c>
      <c r="C67" s="16" t="s">
        <v>2063</v>
      </c>
      <c r="D67" s="18" t="s">
        <v>1082</v>
      </c>
      <c r="E67" s="22">
        <v>13000</v>
      </c>
      <c r="F67" s="23">
        <v>1209.2</v>
      </c>
      <c r="G67" s="24">
        <v>8.0999999999999996E-3</v>
      </c>
    </row>
    <row r="68" spans="1:7" ht="12.95" customHeight="1">
      <c r="A68" s="20" t="s">
        <v>1900</v>
      </c>
      <c r="B68" s="21" t="s">
        <v>1778</v>
      </c>
      <c r="C68" s="16" t="s">
        <v>1901</v>
      </c>
      <c r="D68" s="18" t="s">
        <v>991</v>
      </c>
      <c r="E68" s="22">
        <v>220000</v>
      </c>
      <c r="F68" s="23">
        <v>1200.98</v>
      </c>
      <c r="G68" s="24">
        <v>8.0999999999999996E-3</v>
      </c>
    </row>
    <row r="69" spans="1:7" ht="12.95" customHeight="1">
      <c r="A69" s="20" t="s">
        <v>2077</v>
      </c>
      <c r="B69" s="21" t="s">
        <v>2079</v>
      </c>
      <c r="C69" s="16" t="s">
        <v>2078</v>
      </c>
      <c r="D69" s="18" t="s">
        <v>1866</v>
      </c>
      <c r="E69" s="22">
        <v>75000</v>
      </c>
      <c r="F69" s="23">
        <v>1179.1099999999999</v>
      </c>
      <c r="G69" s="24">
        <v>7.9000000000000008E-3</v>
      </c>
    </row>
    <row r="70" spans="1:7" ht="12.95" customHeight="1">
      <c r="A70" s="20" t="s">
        <v>1131</v>
      </c>
      <c r="B70" s="21" t="s">
        <v>1133</v>
      </c>
      <c r="C70" s="16" t="s">
        <v>1132</v>
      </c>
      <c r="D70" s="18" t="s">
        <v>981</v>
      </c>
      <c r="E70" s="22">
        <v>350000</v>
      </c>
      <c r="F70" s="23">
        <v>1161.6500000000001</v>
      </c>
      <c r="G70" s="24">
        <v>7.7999999999999996E-3</v>
      </c>
    </row>
    <row r="71" spans="1:7" ht="12.95" customHeight="1">
      <c r="A71" s="20" t="s">
        <v>1926</v>
      </c>
      <c r="B71" s="21" t="s">
        <v>1928</v>
      </c>
      <c r="C71" s="16" t="s">
        <v>1927</v>
      </c>
      <c r="D71" s="18" t="s">
        <v>963</v>
      </c>
      <c r="E71" s="22">
        <v>170000</v>
      </c>
      <c r="F71" s="23">
        <v>1141.3</v>
      </c>
      <c r="G71" s="24">
        <v>7.7000000000000002E-3</v>
      </c>
    </row>
    <row r="72" spans="1:7" ht="12.95" customHeight="1">
      <c r="A72" s="20" t="s">
        <v>1838</v>
      </c>
      <c r="B72" s="21" t="s">
        <v>1840</v>
      </c>
      <c r="C72" s="16" t="s">
        <v>1839</v>
      </c>
      <c r="D72" s="18" t="s">
        <v>963</v>
      </c>
      <c r="E72" s="22">
        <v>500000</v>
      </c>
      <c r="F72" s="23">
        <v>1120.5</v>
      </c>
      <c r="G72" s="24">
        <v>7.4999999999999997E-3</v>
      </c>
    </row>
    <row r="73" spans="1:7" ht="12.95" customHeight="1">
      <c r="A73" s="20" t="s">
        <v>1993</v>
      </c>
      <c r="B73" s="21" t="s">
        <v>1995</v>
      </c>
      <c r="C73" s="16" t="s">
        <v>1994</v>
      </c>
      <c r="D73" s="18" t="s">
        <v>1996</v>
      </c>
      <c r="E73" s="22">
        <v>190000</v>
      </c>
      <c r="F73" s="23">
        <v>1116.44</v>
      </c>
      <c r="G73" s="24">
        <v>7.4999999999999997E-3</v>
      </c>
    </row>
    <row r="74" spans="1:7" ht="12.95" customHeight="1">
      <c r="A74" s="20" t="s">
        <v>1914</v>
      </c>
      <c r="B74" s="21" t="s">
        <v>1916</v>
      </c>
      <c r="C74" s="16" t="s">
        <v>1915</v>
      </c>
      <c r="D74" s="18" t="s">
        <v>963</v>
      </c>
      <c r="E74" s="22">
        <v>60000</v>
      </c>
      <c r="F74" s="23">
        <v>1115.4000000000001</v>
      </c>
      <c r="G74" s="24">
        <v>7.4999999999999997E-3</v>
      </c>
    </row>
    <row r="75" spans="1:7" ht="12.95" customHeight="1">
      <c r="A75" s="20" t="s">
        <v>1917</v>
      </c>
      <c r="B75" s="21" t="s">
        <v>1919</v>
      </c>
      <c r="C75" s="16" t="s">
        <v>1918</v>
      </c>
      <c r="D75" s="18" t="s">
        <v>1037</v>
      </c>
      <c r="E75" s="22">
        <v>71409</v>
      </c>
      <c r="F75" s="23">
        <v>1101.31</v>
      </c>
      <c r="G75" s="24">
        <v>7.4000000000000003E-3</v>
      </c>
    </row>
    <row r="76" spans="1:7" ht="12.95" customHeight="1">
      <c r="A76" s="20" t="s">
        <v>2011</v>
      </c>
      <c r="B76" s="21" t="s">
        <v>2013</v>
      </c>
      <c r="C76" s="16" t="s">
        <v>2012</v>
      </c>
      <c r="D76" s="18" t="s">
        <v>963</v>
      </c>
      <c r="E76" s="22">
        <v>130000</v>
      </c>
      <c r="F76" s="23">
        <v>1077.96</v>
      </c>
      <c r="G76" s="24">
        <v>7.1999999999999998E-3</v>
      </c>
    </row>
    <row r="77" spans="1:7" ht="12.95" customHeight="1">
      <c r="A77" s="20" t="s">
        <v>2023</v>
      </c>
      <c r="B77" s="21" t="s">
        <v>2025</v>
      </c>
      <c r="C77" s="16" t="s">
        <v>2024</v>
      </c>
      <c r="D77" s="18" t="s">
        <v>955</v>
      </c>
      <c r="E77" s="22">
        <v>110000</v>
      </c>
      <c r="F77" s="23">
        <v>1032.19</v>
      </c>
      <c r="G77" s="24">
        <v>6.8999999999999999E-3</v>
      </c>
    </row>
    <row r="78" spans="1:7" ht="12.95" customHeight="1">
      <c r="A78" s="20" t="s">
        <v>2089</v>
      </c>
      <c r="B78" s="21" t="s">
        <v>2091</v>
      </c>
      <c r="C78" s="16" t="s">
        <v>2090</v>
      </c>
      <c r="D78" s="18" t="s">
        <v>1059</v>
      </c>
      <c r="E78" s="22">
        <v>87000</v>
      </c>
      <c r="F78" s="23">
        <v>1031.47</v>
      </c>
      <c r="G78" s="24">
        <v>6.8999999999999999E-3</v>
      </c>
    </row>
    <row r="79" spans="1:7" ht="12.95" customHeight="1">
      <c r="A79" s="20" t="s">
        <v>2172</v>
      </c>
      <c r="B79" s="21" t="s">
        <v>2174</v>
      </c>
      <c r="C79" s="16" t="s">
        <v>2173</v>
      </c>
      <c r="D79" s="18" t="s">
        <v>1059</v>
      </c>
      <c r="E79" s="22">
        <v>390000</v>
      </c>
      <c r="F79" s="23">
        <v>1010.3</v>
      </c>
      <c r="G79" s="24">
        <v>6.7999999999999996E-3</v>
      </c>
    </row>
    <row r="80" spans="1:7" ht="12.95" customHeight="1">
      <c r="A80" s="20" t="s">
        <v>2233</v>
      </c>
      <c r="B80" s="21" t="s">
        <v>2235</v>
      </c>
      <c r="C80" s="16" t="s">
        <v>2234</v>
      </c>
      <c r="D80" s="18" t="s">
        <v>1317</v>
      </c>
      <c r="E80" s="22">
        <v>35000</v>
      </c>
      <c r="F80" s="23">
        <v>988.52</v>
      </c>
      <c r="G80" s="24">
        <v>6.6E-3</v>
      </c>
    </row>
    <row r="81" spans="1:7" ht="12.95" customHeight="1">
      <c r="A81" s="20" t="s">
        <v>1375</v>
      </c>
      <c r="B81" s="21" t="s">
        <v>1377</v>
      </c>
      <c r="C81" s="16" t="s">
        <v>1376</v>
      </c>
      <c r="D81" s="18" t="s">
        <v>995</v>
      </c>
      <c r="E81" s="22">
        <v>1600000</v>
      </c>
      <c r="F81" s="23">
        <v>984</v>
      </c>
      <c r="G81" s="24">
        <v>6.6E-3</v>
      </c>
    </row>
    <row r="82" spans="1:7" ht="12.95" customHeight="1">
      <c r="A82" s="20" t="s">
        <v>2236</v>
      </c>
      <c r="B82" s="21" t="s">
        <v>2238</v>
      </c>
      <c r="C82" s="16" t="s">
        <v>2237</v>
      </c>
      <c r="D82" s="18" t="s">
        <v>973</v>
      </c>
      <c r="E82" s="22">
        <v>230000</v>
      </c>
      <c r="F82" s="23">
        <v>976.93</v>
      </c>
      <c r="G82" s="24">
        <v>6.6E-3</v>
      </c>
    </row>
    <row r="83" spans="1:7" ht="12.95" customHeight="1">
      <c r="A83" s="20" t="s">
        <v>2208</v>
      </c>
      <c r="B83" s="21" t="s">
        <v>2210</v>
      </c>
      <c r="C83" s="16" t="s">
        <v>2209</v>
      </c>
      <c r="D83" s="18" t="s">
        <v>1996</v>
      </c>
      <c r="E83" s="22">
        <v>1050000</v>
      </c>
      <c r="F83" s="23">
        <v>941.85</v>
      </c>
      <c r="G83" s="24">
        <v>6.3E-3</v>
      </c>
    </row>
    <row r="84" spans="1:7" ht="12.95" customHeight="1">
      <c r="A84" s="20" t="s">
        <v>2239</v>
      </c>
      <c r="B84" s="21" t="s">
        <v>2241</v>
      </c>
      <c r="C84" s="16" t="s">
        <v>2240</v>
      </c>
      <c r="D84" s="18" t="s">
        <v>1866</v>
      </c>
      <c r="E84" s="22">
        <v>1600000</v>
      </c>
      <c r="F84" s="23">
        <v>932</v>
      </c>
      <c r="G84" s="24">
        <v>6.3E-3</v>
      </c>
    </row>
    <row r="85" spans="1:7" ht="12.95" customHeight="1">
      <c r="A85" s="20" t="s">
        <v>1053</v>
      </c>
      <c r="B85" s="21" t="s">
        <v>1055</v>
      </c>
      <c r="C85" s="16" t="s">
        <v>1054</v>
      </c>
      <c r="D85" s="18" t="s">
        <v>991</v>
      </c>
      <c r="E85" s="22">
        <v>1000000</v>
      </c>
      <c r="F85" s="23">
        <v>907</v>
      </c>
      <c r="G85" s="24">
        <v>6.1000000000000004E-3</v>
      </c>
    </row>
    <row r="86" spans="1:7" ht="12.95" customHeight="1">
      <c r="A86" s="20" t="s">
        <v>1330</v>
      </c>
      <c r="B86" s="21" t="s">
        <v>1332</v>
      </c>
      <c r="C86" s="16" t="s">
        <v>1331</v>
      </c>
      <c r="D86" s="18" t="s">
        <v>1002</v>
      </c>
      <c r="E86" s="22">
        <v>320000</v>
      </c>
      <c r="F86" s="23">
        <v>906.88</v>
      </c>
      <c r="G86" s="24">
        <v>6.1000000000000004E-3</v>
      </c>
    </row>
    <row r="87" spans="1:7" ht="12.95" customHeight="1">
      <c r="A87" s="20" t="s">
        <v>1923</v>
      </c>
      <c r="B87" s="21" t="s">
        <v>1925</v>
      </c>
      <c r="C87" s="16" t="s">
        <v>1924</v>
      </c>
      <c r="D87" s="18" t="s">
        <v>963</v>
      </c>
      <c r="E87" s="22">
        <v>220000</v>
      </c>
      <c r="F87" s="23">
        <v>844.25</v>
      </c>
      <c r="G87" s="24">
        <v>5.7000000000000002E-3</v>
      </c>
    </row>
    <row r="88" spans="1:7" ht="12.95" customHeight="1">
      <c r="A88" s="20" t="s">
        <v>1265</v>
      </c>
      <c r="B88" s="21" t="s">
        <v>1267</v>
      </c>
      <c r="C88" s="16" t="s">
        <v>1266</v>
      </c>
      <c r="D88" s="18" t="s">
        <v>963</v>
      </c>
      <c r="E88" s="22">
        <v>170000</v>
      </c>
      <c r="F88" s="23">
        <v>833.17</v>
      </c>
      <c r="G88" s="24">
        <v>5.5999999999999999E-3</v>
      </c>
    </row>
    <row r="89" spans="1:7" ht="12.95" customHeight="1">
      <c r="A89" s="20" t="s">
        <v>2160</v>
      </c>
      <c r="B89" s="21" t="s">
        <v>2162</v>
      </c>
      <c r="C89" s="16" t="s">
        <v>2161</v>
      </c>
      <c r="D89" s="18" t="s">
        <v>1037</v>
      </c>
      <c r="E89" s="22">
        <v>170000</v>
      </c>
      <c r="F89" s="23">
        <v>819.83</v>
      </c>
      <c r="G89" s="24">
        <v>5.4999999999999997E-3</v>
      </c>
    </row>
    <row r="90" spans="1:7" ht="12.95" customHeight="1">
      <c r="A90" s="20" t="s">
        <v>2242</v>
      </c>
      <c r="B90" s="21" t="s">
        <v>2244</v>
      </c>
      <c r="C90" s="16" t="s">
        <v>2243</v>
      </c>
      <c r="D90" s="18" t="s">
        <v>1059</v>
      </c>
      <c r="E90" s="22">
        <v>265000</v>
      </c>
      <c r="F90" s="23">
        <v>623.67999999999995</v>
      </c>
      <c r="G90" s="24">
        <v>4.1999999999999997E-3</v>
      </c>
    </row>
    <row r="91" spans="1:7" ht="12.95" customHeight="1">
      <c r="A91" s="20" t="s">
        <v>2175</v>
      </c>
      <c r="B91" s="21" t="s">
        <v>2177</v>
      </c>
      <c r="C91" s="16" t="s">
        <v>2176</v>
      </c>
      <c r="D91" s="18" t="s">
        <v>1082</v>
      </c>
      <c r="E91" s="22">
        <v>1400000</v>
      </c>
      <c r="F91" s="23">
        <v>550.20000000000005</v>
      </c>
      <c r="G91" s="24">
        <v>3.7000000000000002E-3</v>
      </c>
    </row>
    <row r="92" spans="1:7" ht="12.95" customHeight="1">
      <c r="A92" s="20" t="s">
        <v>1222</v>
      </c>
      <c r="B92" s="21" t="s">
        <v>1224</v>
      </c>
      <c r="C92" s="16" t="s">
        <v>1223</v>
      </c>
      <c r="D92" s="18" t="s">
        <v>1006</v>
      </c>
      <c r="E92" s="22">
        <v>200000</v>
      </c>
      <c r="F92" s="23">
        <v>263</v>
      </c>
      <c r="G92" s="24">
        <v>1.8E-3</v>
      </c>
    </row>
    <row r="93" spans="1:7" ht="12.95" customHeight="1">
      <c r="A93" s="20" t="s">
        <v>1976</v>
      </c>
      <c r="B93" s="21" t="s">
        <v>1978</v>
      </c>
      <c r="C93" s="16" t="s">
        <v>1977</v>
      </c>
      <c r="D93" s="18" t="s">
        <v>963</v>
      </c>
      <c r="E93" s="22">
        <v>40000</v>
      </c>
      <c r="F93" s="23">
        <v>53.46</v>
      </c>
      <c r="G93" s="24">
        <v>4.0000000000000002E-4</v>
      </c>
    </row>
    <row r="94" spans="1:7" ht="12.95" customHeight="1">
      <c r="A94" s="20" t="s">
        <v>1981</v>
      </c>
      <c r="B94" s="21" t="s">
        <v>1983</v>
      </c>
      <c r="C94" s="16" t="s">
        <v>1982</v>
      </c>
      <c r="D94" s="18" t="s">
        <v>1063</v>
      </c>
      <c r="E94" s="22">
        <v>240307</v>
      </c>
      <c r="F94" s="23">
        <v>18.739999999999998</v>
      </c>
      <c r="G94" s="24">
        <v>1E-4</v>
      </c>
    </row>
    <row r="95" spans="1:7" ht="12.95" customHeight="1">
      <c r="A95" s="20" t="s">
        <v>1979</v>
      </c>
      <c r="B95" s="21" t="s">
        <v>1023</v>
      </c>
      <c r="C95" s="16" t="s">
        <v>1980</v>
      </c>
      <c r="D95" s="18" t="s">
        <v>981</v>
      </c>
      <c r="E95" s="22">
        <v>12320</v>
      </c>
      <c r="F95" s="23">
        <v>17.77</v>
      </c>
      <c r="G95" s="24">
        <v>1E-4</v>
      </c>
    </row>
    <row r="96" spans="1:7" ht="12.95" customHeight="1">
      <c r="A96" s="9"/>
      <c r="B96" s="26" t="s">
        <v>45</v>
      </c>
      <c r="C96" s="25" t="s">
        <v>2</v>
      </c>
      <c r="D96" s="26" t="s">
        <v>2</v>
      </c>
      <c r="E96" s="26" t="s">
        <v>2</v>
      </c>
      <c r="F96" s="27">
        <v>135110.73000000001</v>
      </c>
      <c r="G96" s="28">
        <v>0.9073</v>
      </c>
    </row>
    <row r="97" spans="1:7" ht="12.95" customHeight="1">
      <c r="A97" s="9"/>
      <c r="B97" s="17" t="s">
        <v>1423</v>
      </c>
      <c r="C97" s="38" t="s">
        <v>2</v>
      </c>
      <c r="D97" s="39" t="s">
        <v>2</v>
      </c>
      <c r="E97" s="39" t="s">
        <v>2</v>
      </c>
      <c r="F97" s="52" t="s">
        <v>616</v>
      </c>
      <c r="G97" s="53" t="s">
        <v>616</v>
      </c>
    </row>
    <row r="98" spans="1:7" ht="12.95" customHeight="1">
      <c r="A98" s="9"/>
      <c r="B98" s="26" t="s">
        <v>45</v>
      </c>
      <c r="C98" s="38" t="s">
        <v>2</v>
      </c>
      <c r="D98" s="39" t="s">
        <v>2</v>
      </c>
      <c r="E98" s="39" t="s">
        <v>2</v>
      </c>
      <c r="F98" s="52" t="s">
        <v>616</v>
      </c>
      <c r="G98" s="53" t="s">
        <v>616</v>
      </c>
    </row>
    <row r="99" spans="1:7" ht="12.95" customHeight="1">
      <c r="A99" s="9"/>
      <c r="B99" s="26" t="s">
        <v>50</v>
      </c>
      <c r="C99" s="38" t="s">
        <v>2</v>
      </c>
      <c r="D99" s="39" t="s">
        <v>2</v>
      </c>
      <c r="E99" s="40" t="s">
        <v>2</v>
      </c>
      <c r="F99" s="41">
        <v>135110.73000000001</v>
      </c>
      <c r="G99" s="42">
        <v>0.9073</v>
      </c>
    </row>
    <row r="100" spans="1:7" ht="12.95" customHeight="1">
      <c r="A100" s="9"/>
      <c r="B100" s="17" t="s">
        <v>51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9"/>
      <c r="B101" s="17" t="s">
        <v>487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10" t="s">
        <v>2</v>
      </c>
      <c r="B102" s="21" t="s">
        <v>488</v>
      </c>
      <c r="C102" s="16" t="s">
        <v>2</v>
      </c>
      <c r="D102" s="18" t="s">
        <v>2</v>
      </c>
      <c r="E102" s="44" t="s">
        <v>2</v>
      </c>
      <c r="F102" s="23">
        <v>12962.08</v>
      </c>
      <c r="G102" s="24">
        <v>8.6999999999999994E-2</v>
      </c>
    </row>
    <row r="103" spans="1:7" ht="12.95" customHeight="1">
      <c r="A103" s="9"/>
      <c r="B103" s="26" t="s">
        <v>50</v>
      </c>
      <c r="C103" s="38" t="s">
        <v>2</v>
      </c>
      <c r="D103" s="39" t="s">
        <v>2</v>
      </c>
      <c r="E103" s="40" t="s">
        <v>2</v>
      </c>
      <c r="F103" s="41">
        <v>12962.08</v>
      </c>
      <c r="G103" s="42">
        <v>8.6999999999999994E-2</v>
      </c>
    </row>
    <row r="104" spans="1:7" ht="12.95" customHeight="1">
      <c r="A104" s="9"/>
      <c r="B104" s="26" t="s">
        <v>289</v>
      </c>
      <c r="C104" s="38" t="s">
        <v>2</v>
      </c>
      <c r="D104" s="39" t="s">
        <v>2</v>
      </c>
      <c r="E104" s="18" t="s">
        <v>2</v>
      </c>
      <c r="F104" s="41">
        <v>871.47</v>
      </c>
      <c r="G104" s="42">
        <v>5.7000000000000002E-3</v>
      </c>
    </row>
    <row r="105" spans="1:7" ht="12.95" customHeight="1" thickBot="1">
      <c r="A105" s="9"/>
      <c r="B105" s="47" t="s">
        <v>290</v>
      </c>
      <c r="C105" s="46" t="s">
        <v>2</v>
      </c>
      <c r="D105" s="48" t="s">
        <v>2</v>
      </c>
      <c r="E105" s="48" t="s">
        <v>2</v>
      </c>
      <c r="F105" s="49">
        <v>148944.27628611689</v>
      </c>
      <c r="G105" s="50">
        <v>1</v>
      </c>
    </row>
    <row r="106" spans="1:7" ht="12.95" customHeight="1">
      <c r="A106" s="9"/>
      <c r="B106" s="10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51" t="s">
        <v>2</v>
      </c>
      <c r="C107" s="9"/>
      <c r="D107" s="9"/>
      <c r="E107" s="9"/>
      <c r="F107" s="9"/>
      <c r="G107" s="9"/>
    </row>
    <row r="108" spans="1:7" ht="12.95" customHeight="1">
      <c r="A108" s="9"/>
      <c r="B108" s="51" t="s">
        <v>2</v>
      </c>
      <c r="C108" s="9"/>
      <c r="D108" s="9"/>
      <c r="E108" s="9"/>
      <c r="F108" s="9"/>
      <c r="G108" s="9"/>
    </row>
    <row r="109" spans="1:7" ht="26.1" customHeight="1">
      <c r="A109" s="9"/>
      <c r="B109" s="64"/>
      <c r="C109" s="9"/>
      <c r="E109" s="9"/>
      <c r="F109" s="9"/>
      <c r="G109" s="9"/>
    </row>
    <row r="110" spans="1:7" ht="12.95" customHeight="1">
      <c r="A110" s="9"/>
      <c r="B110" s="51" t="s">
        <v>2</v>
      </c>
      <c r="C110" s="9"/>
      <c r="D110" s="9"/>
      <c r="E110" s="9"/>
      <c r="F110" s="9"/>
      <c r="G11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7" style="2" bestFit="1" customWidth="1"/>
    <col min="2" max="2" width="44" style="2" bestFit="1" customWidth="1"/>
    <col min="3" max="3" width="39.8554687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All Seasons Bond Fund (ASBF)</v>
      </c>
      <c r="C4" s="71"/>
      <c r="D4" s="71"/>
      <c r="E4" s="71"/>
      <c r="F4" s="71"/>
      <c r="G4" s="71"/>
    </row>
    <row r="5" spans="1:7" ht="15.95" customHeight="1">
      <c r="A5" s="8" t="s">
        <v>2245</v>
      </c>
      <c r="C5" s="65" t="s">
        <v>2945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2247</v>
      </c>
      <c r="B10" s="21" t="s">
        <v>2249</v>
      </c>
      <c r="C10" s="16" t="s">
        <v>2248</v>
      </c>
      <c r="D10" s="18" t="s">
        <v>2</v>
      </c>
      <c r="E10" s="54">
        <v>31577268.120000001</v>
      </c>
      <c r="F10" s="23">
        <v>11528.58</v>
      </c>
      <c r="G10" s="24">
        <v>0.68879999999999997</v>
      </c>
    </row>
    <row r="11" spans="1:7" ht="12.95" customHeight="1">
      <c r="A11" s="20" t="s">
        <v>2250</v>
      </c>
      <c r="B11" s="21" t="s">
        <v>2252</v>
      </c>
      <c r="C11" s="16" t="s">
        <v>2251</v>
      </c>
      <c r="D11" s="18" t="s">
        <v>2</v>
      </c>
      <c r="E11" s="54">
        <v>20894752.063000001</v>
      </c>
      <c r="F11" s="23">
        <v>5211.53</v>
      </c>
      <c r="G11" s="24">
        <v>0.31140000000000001</v>
      </c>
    </row>
    <row r="12" spans="1:7" ht="12.95" customHeight="1">
      <c r="A12" s="9"/>
      <c r="B12" s="26" t="s">
        <v>50</v>
      </c>
      <c r="C12" s="38" t="s">
        <v>2</v>
      </c>
      <c r="D12" s="39" t="s">
        <v>2</v>
      </c>
      <c r="E12" s="40" t="s">
        <v>2</v>
      </c>
      <c r="F12" s="41">
        <v>16740.11</v>
      </c>
      <c r="G12" s="42">
        <v>1.0002</v>
      </c>
    </row>
    <row r="13" spans="1:7" ht="12.95" customHeight="1">
      <c r="A13" s="9"/>
      <c r="B13" s="26" t="s">
        <v>289</v>
      </c>
      <c r="C13" s="38" t="s">
        <v>2</v>
      </c>
      <c r="D13" s="39" t="s">
        <v>2</v>
      </c>
      <c r="E13" s="18" t="s">
        <v>2</v>
      </c>
      <c r="F13" s="41">
        <v>-4.07</v>
      </c>
      <c r="G13" s="42">
        <v>-2.0000000000000001E-4</v>
      </c>
    </row>
    <row r="14" spans="1:7" ht="12.95" customHeight="1" thickBot="1">
      <c r="A14" s="9"/>
      <c r="B14" s="47" t="s">
        <v>290</v>
      </c>
      <c r="C14" s="46" t="s">
        <v>2</v>
      </c>
      <c r="D14" s="48" t="s">
        <v>2</v>
      </c>
      <c r="E14" s="48" t="s">
        <v>2</v>
      </c>
      <c r="F14" s="49">
        <v>16736.036705300001</v>
      </c>
      <c r="G14" s="50">
        <v>1</v>
      </c>
    </row>
    <row r="15" spans="1:7" ht="12.95" customHeight="1">
      <c r="A15" s="9"/>
      <c r="B15" s="10" t="s">
        <v>2</v>
      </c>
      <c r="C15" s="9"/>
      <c r="D15" s="9"/>
      <c r="E15" s="9"/>
      <c r="F15" s="9"/>
      <c r="G15" s="9"/>
    </row>
    <row r="16" spans="1:7" ht="12.95" customHeight="1">
      <c r="A16" s="9"/>
      <c r="B16" s="51" t="s">
        <v>2</v>
      </c>
      <c r="C16" s="9"/>
      <c r="D16" s="9"/>
      <c r="E16" s="9"/>
      <c r="F16" s="9"/>
      <c r="G16" s="9"/>
    </row>
    <row r="17" spans="1:7" ht="12.95" customHeight="1">
      <c r="A17" s="9"/>
      <c r="B17" s="51" t="s">
        <v>2</v>
      </c>
      <c r="C17" s="9"/>
      <c r="D17" s="9"/>
      <c r="E17" s="9"/>
      <c r="F17" s="9"/>
      <c r="G17" s="9"/>
    </row>
    <row r="18" spans="1:7" ht="26.1" customHeight="1">
      <c r="A18" s="9"/>
      <c r="B18" s="64"/>
      <c r="C18" s="9"/>
      <c r="E18" s="9"/>
      <c r="F18" s="9"/>
      <c r="G18" s="9"/>
    </row>
    <row r="19" spans="1:7" ht="12.95" customHeight="1">
      <c r="A19" s="9"/>
      <c r="B19" s="51" t="s">
        <v>2</v>
      </c>
      <c r="C19" s="9"/>
      <c r="D19" s="9"/>
      <c r="E19" s="9"/>
      <c r="F19" s="9"/>
      <c r="G1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97"/>
  <sheetViews>
    <sheetView showGridLines="0" zoomScaleNormal="100" workbookViewId="0">
      <selection activeCell="B4" sqref="B4:G4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39.85546875" style="2" bestFit="1" customWidth="1"/>
    <col min="4" max="4" width="21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3038</v>
      </c>
      <c r="C4" s="71"/>
      <c r="D4" s="71"/>
      <c r="E4" s="71"/>
      <c r="F4" s="71"/>
      <c r="G4" s="71"/>
    </row>
    <row r="5" spans="1:7" ht="15.95" customHeight="1">
      <c r="A5" s="8" t="s">
        <v>2253</v>
      </c>
      <c r="C5" s="65" t="s">
        <v>3026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1832</v>
      </c>
      <c r="B11" s="21" t="s">
        <v>1834</v>
      </c>
      <c r="C11" s="16" t="s">
        <v>1833</v>
      </c>
      <c r="D11" s="18" t="s">
        <v>1013</v>
      </c>
      <c r="E11" s="22">
        <v>12800</v>
      </c>
      <c r="F11" s="23">
        <v>157.66999999999999</v>
      </c>
      <c r="G11" s="24">
        <v>6.7999999999999996E-3</v>
      </c>
    </row>
    <row r="12" spans="1:7" ht="12.95" customHeight="1">
      <c r="A12" s="20" t="s">
        <v>1262</v>
      </c>
      <c r="B12" s="21" t="s">
        <v>1264</v>
      </c>
      <c r="C12" s="16" t="s">
        <v>1263</v>
      </c>
      <c r="D12" s="18" t="s">
        <v>959</v>
      </c>
      <c r="E12" s="22">
        <v>16800</v>
      </c>
      <c r="F12" s="23">
        <v>155.06</v>
      </c>
      <c r="G12" s="24">
        <v>6.7000000000000002E-3</v>
      </c>
    </row>
    <row r="13" spans="1:7" ht="12.95" customHeight="1">
      <c r="A13" s="20" t="s">
        <v>1932</v>
      </c>
      <c r="B13" s="21" t="s">
        <v>1934</v>
      </c>
      <c r="C13" s="16" t="s">
        <v>1933</v>
      </c>
      <c r="D13" s="18" t="s">
        <v>1082</v>
      </c>
      <c r="E13" s="22">
        <v>1604</v>
      </c>
      <c r="F13" s="23">
        <v>154.85</v>
      </c>
      <c r="G13" s="24">
        <v>6.7000000000000002E-3</v>
      </c>
    </row>
    <row r="14" spans="1:7" ht="12.95" customHeight="1">
      <c r="A14" s="20" t="s">
        <v>1884</v>
      </c>
      <c r="B14" s="21" t="s">
        <v>1886</v>
      </c>
      <c r="C14" s="16" t="s">
        <v>1885</v>
      </c>
      <c r="D14" s="18" t="s">
        <v>991</v>
      </c>
      <c r="E14" s="22">
        <v>11400</v>
      </c>
      <c r="F14" s="23">
        <v>152.13999999999999</v>
      </c>
      <c r="G14" s="24">
        <v>6.6E-3</v>
      </c>
    </row>
    <row r="15" spans="1:7" ht="12.95" customHeight="1">
      <c r="A15" s="20" t="s">
        <v>1244</v>
      </c>
      <c r="B15" s="21" t="s">
        <v>1246</v>
      </c>
      <c r="C15" s="16" t="s">
        <v>1245</v>
      </c>
      <c r="D15" s="18" t="s">
        <v>1082</v>
      </c>
      <c r="E15" s="22">
        <v>9400</v>
      </c>
      <c r="F15" s="23">
        <v>151.47999999999999</v>
      </c>
      <c r="G15" s="24">
        <v>6.4999999999999997E-3</v>
      </c>
    </row>
    <row r="16" spans="1:7" ht="12.95" customHeight="1">
      <c r="A16" s="20" t="s">
        <v>1887</v>
      </c>
      <c r="B16" s="21" t="s">
        <v>1889</v>
      </c>
      <c r="C16" s="16" t="s">
        <v>1888</v>
      </c>
      <c r="D16" s="18" t="s">
        <v>1130</v>
      </c>
      <c r="E16" s="22">
        <v>200</v>
      </c>
      <c r="F16" s="23">
        <v>151.47</v>
      </c>
      <c r="G16" s="24">
        <v>6.4999999999999997E-3</v>
      </c>
    </row>
    <row r="17" spans="1:7" ht="12.95" customHeight="1">
      <c r="A17" s="20" t="s">
        <v>1366</v>
      </c>
      <c r="B17" s="21" t="s">
        <v>1368</v>
      </c>
      <c r="C17" s="16" t="s">
        <v>1367</v>
      </c>
      <c r="D17" s="18" t="s">
        <v>963</v>
      </c>
      <c r="E17" s="22">
        <v>2480</v>
      </c>
      <c r="F17" s="23">
        <v>149.85</v>
      </c>
      <c r="G17" s="24">
        <v>6.4999999999999997E-3</v>
      </c>
    </row>
    <row r="18" spans="1:7" ht="12.95" customHeight="1">
      <c r="A18" s="20" t="s">
        <v>2014</v>
      </c>
      <c r="B18" s="21" t="s">
        <v>2016</v>
      </c>
      <c r="C18" s="16" t="s">
        <v>2015</v>
      </c>
      <c r="D18" s="18" t="s">
        <v>1037</v>
      </c>
      <c r="E18" s="22">
        <v>14400</v>
      </c>
      <c r="F18" s="23">
        <v>149.05000000000001</v>
      </c>
      <c r="G18" s="24">
        <v>6.4000000000000003E-3</v>
      </c>
    </row>
    <row r="19" spans="1:7" ht="12.95" customHeight="1">
      <c r="A19" s="20" t="s">
        <v>1944</v>
      </c>
      <c r="B19" s="21" t="s">
        <v>1946</v>
      </c>
      <c r="C19" s="16" t="s">
        <v>1945</v>
      </c>
      <c r="D19" s="18" t="s">
        <v>1130</v>
      </c>
      <c r="E19" s="22">
        <v>11400</v>
      </c>
      <c r="F19" s="23">
        <v>145.65</v>
      </c>
      <c r="G19" s="24">
        <v>6.3E-3</v>
      </c>
    </row>
    <row r="20" spans="1:7" ht="12.95" customHeight="1">
      <c r="A20" s="20" t="s">
        <v>1381</v>
      </c>
      <c r="B20" s="21" t="s">
        <v>1383</v>
      </c>
      <c r="C20" s="16" t="s">
        <v>1382</v>
      </c>
      <c r="D20" s="18" t="s">
        <v>1082</v>
      </c>
      <c r="E20" s="22">
        <v>2440</v>
      </c>
      <c r="F20" s="23">
        <v>144.54</v>
      </c>
      <c r="G20" s="24">
        <v>6.1999999999999998E-3</v>
      </c>
    </row>
    <row r="21" spans="1:7" ht="12.95" customHeight="1">
      <c r="A21" s="20" t="s">
        <v>2007</v>
      </c>
      <c r="B21" s="21" t="s">
        <v>2009</v>
      </c>
      <c r="C21" s="16" t="s">
        <v>2008</v>
      </c>
      <c r="D21" s="18" t="s">
        <v>2010</v>
      </c>
      <c r="E21" s="22">
        <v>10800</v>
      </c>
      <c r="F21" s="23">
        <v>142.07</v>
      </c>
      <c r="G21" s="24">
        <v>6.1000000000000004E-3</v>
      </c>
    </row>
    <row r="22" spans="1:7" ht="12.95" customHeight="1">
      <c r="A22" s="20" t="s">
        <v>2077</v>
      </c>
      <c r="B22" s="21" t="s">
        <v>2079</v>
      </c>
      <c r="C22" s="16" t="s">
        <v>2078</v>
      </c>
      <c r="D22" s="18" t="s">
        <v>1866</v>
      </c>
      <c r="E22" s="22">
        <v>8800</v>
      </c>
      <c r="F22" s="23">
        <v>138.35</v>
      </c>
      <c r="G22" s="24">
        <v>6.0000000000000001E-3</v>
      </c>
    </row>
    <row r="23" spans="1:7" ht="12.95" customHeight="1">
      <c r="A23" s="20" t="s">
        <v>1830</v>
      </c>
      <c r="B23" s="21" t="s">
        <v>1768</v>
      </c>
      <c r="C23" s="16" t="s">
        <v>1831</v>
      </c>
      <c r="D23" s="18" t="s">
        <v>991</v>
      </c>
      <c r="E23" s="22">
        <v>6440</v>
      </c>
      <c r="F23" s="23">
        <v>137.78</v>
      </c>
      <c r="G23" s="24">
        <v>5.8999999999999999E-3</v>
      </c>
    </row>
    <row r="24" spans="1:7" ht="12.95" customHeight="1">
      <c r="A24" s="20" t="s">
        <v>1905</v>
      </c>
      <c r="B24" s="21" t="s">
        <v>1907</v>
      </c>
      <c r="C24" s="16" t="s">
        <v>1906</v>
      </c>
      <c r="D24" s="18" t="s">
        <v>1082</v>
      </c>
      <c r="E24" s="22">
        <v>2080</v>
      </c>
      <c r="F24" s="23">
        <v>136.78</v>
      </c>
      <c r="G24" s="24">
        <v>5.8999999999999999E-3</v>
      </c>
    </row>
    <row r="25" spans="1:7" ht="12.95" customHeight="1">
      <c r="A25" s="20" t="s">
        <v>1393</v>
      </c>
      <c r="B25" s="21" t="s">
        <v>1395</v>
      </c>
      <c r="C25" s="16" t="s">
        <v>1394</v>
      </c>
      <c r="D25" s="18" t="s">
        <v>1013</v>
      </c>
      <c r="E25" s="22">
        <v>18800</v>
      </c>
      <c r="F25" s="23">
        <v>133.91999999999999</v>
      </c>
      <c r="G25" s="24">
        <v>5.7999999999999996E-3</v>
      </c>
    </row>
    <row r="26" spans="1:7" ht="12.95" customHeight="1">
      <c r="A26" s="20" t="s">
        <v>1953</v>
      </c>
      <c r="B26" s="21" t="s">
        <v>275</v>
      </c>
      <c r="C26" s="16" t="s">
        <v>1954</v>
      </c>
      <c r="D26" s="18" t="s">
        <v>991</v>
      </c>
      <c r="E26" s="22">
        <v>6800</v>
      </c>
      <c r="F26" s="23">
        <v>132.97</v>
      </c>
      <c r="G26" s="24">
        <v>5.7000000000000002E-3</v>
      </c>
    </row>
    <row r="27" spans="1:7" ht="12.95" customHeight="1">
      <c r="A27" s="20" t="s">
        <v>1993</v>
      </c>
      <c r="B27" s="21" t="s">
        <v>1995</v>
      </c>
      <c r="C27" s="16" t="s">
        <v>1994</v>
      </c>
      <c r="D27" s="18" t="s">
        <v>1996</v>
      </c>
      <c r="E27" s="22">
        <v>22400</v>
      </c>
      <c r="F27" s="23">
        <v>131.62</v>
      </c>
      <c r="G27" s="24">
        <v>5.7000000000000002E-3</v>
      </c>
    </row>
    <row r="28" spans="1:7" ht="12.95" customHeight="1">
      <c r="A28" s="20" t="s">
        <v>2023</v>
      </c>
      <c r="B28" s="21" t="s">
        <v>2025</v>
      </c>
      <c r="C28" s="16" t="s">
        <v>2024</v>
      </c>
      <c r="D28" s="18" t="s">
        <v>955</v>
      </c>
      <c r="E28" s="22">
        <v>14000</v>
      </c>
      <c r="F28" s="23">
        <v>131.37</v>
      </c>
      <c r="G28" s="24">
        <v>5.7000000000000002E-3</v>
      </c>
    </row>
    <row r="29" spans="1:7" ht="12.95" customHeight="1">
      <c r="A29" s="20" t="s">
        <v>1056</v>
      </c>
      <c r="B29" s="21" t="s">
        <v>1058</v>
      </c>
      <c r="C29" s="16" t="s">
        <v>1057</v>
      </c>
      <c r="D29" s="18" t="s">
        <v>1059</v>
      </c>
      <c r="E29" s="22">
        <v>14400</v>
      </c>
      <c r="F29" s="23">
        <v>129.61000000000001</v>
      </c>
      <c r="G29" s="24">
        <v>5.5999999999999999E-3</v>
      </c>
    </row>
    <row r="30" spans="1:7" ht="12.95" customHeight="1">
      <c r="A30" s="20" t="s">
        <v>999</v>
      </c>
      <c r="B30" s="21" t="s">
        <v>1001</v>
      </c>
      <c r="C30" s="16" t="s">
        <v>1000</v>
      </c>
      <c r="D30" s="18" t="s">
        <v>1002</v>
      </c>
      <c r="E30" s="22">
        <v>14000</v>
      </c>
      <c r="F30" s="23">
        <v>128.99</v>
      </c>
      <c r="G30" s="24">
        <v>5.5999999999999999E-3</v>
      </c>
    </row>
    <row r="31" spans="1:7" ht="12.95" customHeight="1">
      <c r="A31" s="20" t="s">
        <v>2036</v>
      </c>
      <c r="B31" s="21" t="s">
        <v>2038</v>
      </c>
      <c r="C31" s="16" t="s">
        <v>2037</v>
      </c>
      <c r="D31" s="18" t="s">
        <v>1037</v>
      </c>
      <c r="E31" s="22">
        <v>2400</v>
      </c>
      <c r="F31" s="23">
        <v>127.96</v>
      </c>
      <c r="G31" s="24">
        <v>5.4999999999999997E-3</v>
      </c>
    </row>
    <row r="32" spans="1:7" ht="12.95" customHeight="1">
      <c r="A32" s="20" t="s">
        <v>1920</v>
      </c>
      <c r="B32" s="21" t="s">
        <v>1922</v>
      </c>
      <c r="C32" s="16" t="s">
        <v>1921</v>
      </c>
      <c r="D32" s="18" t="s">
        <v>1027</v>
      </c>
      <c r="E32" s="22">
        <v>88000</v>
      </c>
      <c r="F32" s="23">
        <v>126.28</v>
      </c>
      <c r="G32" s="24">
        <v>5.4999999999999997E-3</v>
      </c>
    </row>
    <row r="33" spans="1:7" ht="12.95" customHeight="1">
      <c r="A33" s="20" t="s">
        <v>1096</v>
      </c>
      <c r="B33" s="21" t="s">
        <v>1098</v>
      </c>
      <c r="C33" s="16" t="s">
        <v>1097</v>
      </c>
      <c r="D33" s="18" t="s">
        <v>963</v>
      </c>
      <c r="E33" s="22">
        <v>6880</v>
      </c>
      <c r="F33" s="23">
        <v>126.11</v>
      </c>
      <c r="G33" s="24">
        <v>5.4000000000000003E-3</v>
      </c>
    </row>
    <row r="34" spans="1:7" ht="12.95" customHeight="1">
      <c r="A34" s="20" t="s">
        <v>1384</v>
      </c>
      <c r="B34" s="21" t="s">
        <v>1386</v>
      </c>
      <c r="C34" s="16" t="s">
        <v>1385</v>
      </c>
      <c r="D34" s="18" t="s">
        <v>1082</v>
      </c>
      <c r="E34" s="22">
        <v>46400</v>
      </c>
      <c r="F34" s="23">
        <v>126.05</v>
      </c>
      <c r="G34" s="24">
        <v>5.4000000000000003E-3</v>
      </c>
    </row>
    <row r="35" spans="1:7" ht="12.95" customHeight="1">
      <c r="A35" s="20" t="s">
        <v>1997</v>
      </c>
      <c r="B35" s="21" t="s">
        <v>1999</v>
      </c>
      <c r="C35" s="16" t="s">
        <v>1998</v>
      </c>
      <c r="D35" s="18" t="s">
        <v>1013</v>
      </c>
      <c r="E35" s="22">
        <v>24800</v>
      </c>
      <c r="F35" s="23">
        <v>123.8</v>
      </c>
      <c r="G35" s="24">
        <v>5.3E-3</v>
      </c>
    </row>
    <row r="36" spans="1:7" ht="12.95" customHeight="1">
      <c r="A36" s="20" t="s">
        <v>2017</v>
      </c>
      <c r="B36" s="21" t="s">
        <v>2019</v>
      </c>
      <c r="C36" s="16" t="s">
        <v>2018</v>
      </c>
      <c r="D36" s="18" t="s">
        <v>973</v>
      </c>
      <c r="E36" s="22">
        <v>22400</v>
      </c>
      <c r="F36" s="23">
        <v>123.01</v>
      </c>
      <c r="G36" s="24">
        <v>5.3E-3</v>
      </c>
    </row>
    <row r="37" spans="1:7" ht="12.95" customHeight="1">
      <c r="A37" s="20" t="s">
        <v>1950</v>
      </c>
      <c r="B37" s="21" t="s">
        <v>1952</v>
      </c>
      <c r="C37" s="16" t="s">
        <v>1951</v>
      </c>
      <c r="D37" s="18" t="s">
        <v>1059</v>
      </c>
      <c r="E37" s="22">
        <v>54000</v>
      </c>
      <c r="F37" s="23">
        <v>122.45</v>
      </c>
      <c r="G37" s="24">
        <v>5.3E-3</v>
      </c>
    </row>
    <row r="38" spans="1:7" ht="12.95" customHeight="1">
      <c r="A38" s="20" t="s">
        <v>1405</v>
      </c>
      <c r="B38" s="21" t="s">
        <v>1407</v>
      </c>
      <c r="C38" s="16" t="s">
        <v>1406</v>
      </c>
      <c r="D38" s="18" t="s">
        <v>959</v>
      </c>
      <c r="E38" s="22">
        <v>3400</v>
      </c>
      <c r="F38" s="23">
        <v>120.53</v>
      </c>
      <c r="G38" s="24">
        <v>5.1999999999999998E-3</v>
      </c>
    </row>
    <row r="39" spans="1:7" ht="12.95" customHeight="1">
      <c r="A39" s="20" t="s">
        <v>956</v>
      </c>
      <c r="B39" s="21" t="s">
        <v>958</v>
      </c>
      <c r="C39" s="16" t="s">
        <v>957</v>
      </c>
      <c r="D39" s="18" t="s">
        <v>959</v>
      </c>
      <c r="E39" s="22">
        <v>1400</v>
      </c>
      <c r="F39" s="23">
        <v>119.52</v>
      </c>
      <c r="G39" s="24">
        <v>5.1999999999999998E-3</v>
      </c>
    </row>
    <row r="40" spans="1:7" ht="12.95" customHeight="1">
      <c r="A40" s="20" t="s">
        <v>1417</v>
      </c>
      <c r="B40" s="21" t="s">
        <v>1419</v>
      </c>
      <c r="C40" s="16" t="s">
        <v>1418</v>
      </c>
      <c r="D40" s="18" t="s">
        <v>1063</v>
      </c>
      <c r="E40" s="22">
        <v>20800</v>
      </c>
      <c r="F40" s="23">
        <v>115.66</v>
      </c>
      <c r="G40" s="24">
        <v>5.0000000000000001E-3</v>
      </c>
    </row>
    <row r="41" spans="1:7" ht="12.95" customHeight="1">
      <c r="A41" s="20" t="s">
        <v>1841</v>
      </c>
      <c r="B41" s="21" t="s">
        <v>1843</v>
      </c>
      <c r="C41" s="16" t="s">
        <v>1842</v>
      </c>
      <c r="D41" s="18" t="s">
        <v>1844</v>
      </c>
      <c r="E41" s="22">
        <v>64000</v>
      </c>
      <c r="F41" s="23">
        <v>113.86</v>
      </c>
      <c r="G41" s="24">
        <v>4.8999999999999998E-3</v>
      </c>
    </row>
    <row r="42" spans="1:7" ht="12.95" customHeight="1">
      <c r="A42" s="20" t="s">
        <v>2254</v>
      </c>
      <c r="B42" s="21" t="s">
        <v>2256</v>
      </c>
      <c r="C42" s="16" t="s">
        <v>2255</v>
      </c>
      <c r="D42" s="18" t="s">
        <v>1082</v>
      </c>
      <c r="E42" s="22">
        <v>9280</v>
      </c>
      <c r="F42" s="23">
        <v>113.44</v>
      </c>
      <c r="G42" s="24">
        <v>4.8999999999999998E-3</v>
      </c>
    </row>
    <row r="43" spans="1:7" ht="12.95" customHeight="1">
      <c r="A43" s="20" t="s">
        <v>2257</v>
      </c>
      <c r="B43" s="21" t="s">
        <v>2259</v>
      </c>
      <c r="C43" s="16" t="s">
        <v>2258</v>
      </c>
      <c r="D43" s="18" t="s">
        <v>1059</v>
      </c>
      <c r="E43" s="22">
        <v>10400</v>
      </c>
      <c r="F43" s="23">
        <v>112.34</v>
      </c>
      <c r="G43" s="24">
        <v>4.7999999999999996E-3</v>
      </c>
    </row>
    <row r="44" spans="1:7" ht="12.95" customHeight="1">
      <c r="A44" s="20" t="s">
        <v>1970</v>
      </c>
      <c r="B44" s="21" t="s">
        <v>1972</v>
      </c>
      <c r="C44" s="16" t="s">
        <v>1971</v>
      </c>
      <c r="D44" s="18" t="s">
        <v>1017</v>
      </c>
      <c r="E44" s="22">
        <v>28800</v>
      </c>
      <c r="F44" s="23">
        <v>106.6</v>
      </c>
      <c r="G44" s="24">
        <v>4.5999999999999999E-3</v>
      </c>
    </row>
    <row r="45" spans="1:7" ht="12.95" customHeight="1">
      <c r="A45" s="20" t="s">
        <v>1197</v>
      </c>
      <c r="B45" s="21" t="s">
        <v>1199</v>
      </c>
      <c r="C45" s="16" t="s">
        <v>1198</v>
      </c>
      <c r="D45" s="18" t="s">
        <v>1089</v>
      </c>
      <c r="E45" s="22">
        <v>28000</v>
      </c>
      <c r="F45" s="23">
        <v>98.25</v>
      </c>
      <c r="G45" s="24">
        <v>4.1999999999999997E-3</v>
      </c>
    </row>
    <row r="46" spans="1:7" ht="12.95" customHeight="1">
      <c r="A46" s="20" t="s">
        <v>1169</v>
      </c>
      <c r="B46" s="21" t="s">
        <v>1171</v>
      </c>
      <c r="C46" s="16" t="s">
        <v>1170</v>
      </c>
      <c r="D46" s="18" t="s">
        <v>959</v>
      </c>
      <c r="E46" s="22">
        <v>34000</v>
      </c>
      <c r="F46" s="23">
        <v>96.05</v>
      </c>
      <c r="G46" s="24">
        <v>4.1000000000000003E-3</v>
      </c>
    </row>
    <row r="47" spans="1:7" ht="12.95" customHeight="1">
      <c r="A47" s="20" t="s">
        <v>2026</v>
      </c>
      <c r="B47" s="21" t="s">
        <v>2028</v>
      </c>
      <c r="C47" s="16" t="s">
        <v>2027</v>
      </c>
      <c r="D47" s="18" t="s">
        <v>995</v>
      </c>
      <c r="E47" s="22">
        <v>52400</v>
      </c>
      <c r="F47" s="23">
        <v>95.76</v>
      </c>
      <c r="G47" s="24">
        <v>4.1000000000000003E-3</v>
      </c>
    </row>
    <row r="48" spans="1:7" ht="12.95" customHeight="1">
      <c r="A48" s="20" t="s">
        <v>1987</v>
      </c>
      <c r="B48" s="21" t="s">
        <v>1989</v>
      </c>
      <c r="C48" s="16" t="s">
        <v>1988</v>
      </c>
      <c r="D48" s="18" t="s">
        <v>1059</v>
      </c>
      <c r="E48" s="22">
        <v>11140</v>
      </c>
      <c r="F48" s="23">
        <v>93.59</v>
      </c>
      <c r="G48" s="24">
        <v>4.0000000000000001E-3</v>
      </c>
    </row>
    <row r="49" spans="1:7" ht="12.95" customHeight="1">
      <c r="A49" s="20" t="s">
        <v>1021</v>
      </c>
      <c r="B49" s="21" t="s">
        <v>1023</v>
      </c>
      <c r="C49" s="16" t="s">
        <v>1022</v>
      </c>
      <c r="D49" s="18" t="s">
        <v>981</v>
      </c>
      <c r="E49" s="22">
        <v>14800</v>
      </c>
      <c r="F49" s="23">
        <v>85.2</v>
      </c>
      <c r="G49" s="24">
        <v>3.7000000000000002E-3</v>
      </c>
    </row>
    <row r="50" spans="1:7" ht="12.95" customHeight="1">
      <c r="A50" s="20" t="s">
        <v>2221</v>
      </c>
      <c r="B50" s="21" t="s">
        <v>2223</v>
      </c>
      <c r="C50" s="16" t="s">
        <v>2222</v>
      </c>
      <c r="D50" s="18" t="s">
        <v>973</v>
      </c>
      <c r="E50" s="22">
        <v>16400</v>
      </c>
      <c r="F50" s="23">
        <v>84.74</v>
      </c>
      <c r="G50" s="24">
        <v>3.7000000000000002E-3</v>
      </c>
    </row>
    <row r="51" spans="1:7" ht="12.95" customHeight="1">
      <c r="A51" s="20" t="s">
        <v>1293</v>
      </c>
      <c r="B51" s="21" t="s">
        <v>1295</v>
      </c>
      <c r="C51" s="16" t="s">
        <v>1294</v>
      </c>
      <c r="D51" s="18" t="s">
        <v>1089</v>
      </c>
      <c r="E51" s="22">
        <v>34000</v>
      </c>
      <c r="F51" s="23">
        <v>74.680000000000007</v>
      </c>
      <c r="G51" s="24">
        <v>3.2000000000000002E-3</v>
      </c>
    </row>
    <row r="52" spans="1:7" ht="12.95" customHeight="1">
      <c r="A52" s="20" t="s">
        <v>1990</v>
      </c>
      <c r="B52" s="21" t="s">
        <v>1992</v>
      </c>
      <c r="C52" s="16" t="s">
        <v>1991</v>
      </c>
      <c r="D52" s="18" t="s">
        <v>963</v>
      </c>
      <c r="E52" s="22">
        <v>38000</v>
      </c>
      <c r="F52" s="23">
        <v>67.010000000000005</v>
      </c>
      <c r="G52" s="24">
        <v>2.8999999999999998E-3</v>
      </c>
    </row>
    <row r="53" spans="1:7" ht="12.95" customHeight="1">
      <c r="A53" s="20" t="s">
        <v>1967</v>
      </c>
      <c r="B53" s="21" t="s">
        <v>1969</v>
      </c>
      <c r="C53" s="16" t="s">
        <v>1968</v>
      </c>
      <c r="D53" s="18" t="s">
        <v>1130</v>
      </c>
      <c r="E53" s="22">
        <v>18800</v>
      </c>
      <c r="F53" s="23">
        <v>65.17</v>
      </c>
      <c r="G53" s="24">
        <v>2.8E-3</v>
      </c>
    </row>
    <row r="54" spans="1:7" ht="12.95" customHeight="1">
      <c r="A54" s="20" t="s">
        <v>2000</v>
      </c>
      <c r="B54" s="21" t="s">
        <v>2002</v>
      </c>
      <c r="C54" s="16" t="s">
        <v>2001</v>
      </c>
      <c r="D54" s="18" t="s">
        <v>977</v>
      </c>
      <c r="E54" s="22">
        <v>20400</v>
      </c>
      <c r="F54" s="23">
        <v>63</v>
      </c>
      <c r="G54" s="24">
        <v>2.7000000000000001E-3</v>
      </c>
    </row>
    <row r="55" spans="1:7" ht="12.95" customHeight="1">
      <c r="A55" s="20" t="s">
        <v>1324</v>
      </c>
      <c r="B55" s="21" t="s">
        <v>1326</v>
      </c>
      <c r="C55" s="16" t="s">
        <v>1325</v>
      </c>
      <c r="D55" s="18" t="s">
        <v>955</v>
      </c>
      <c r="E55" s="22">
        <v>5800</v>
      </c>
      <c r="F55" s="23">
        <v>60.31</v>
      </c>
      <c r="G55" s="24">
        <v>2.5999999999999999E-3</v>
      </c>
    </row>
    <row r="56" spans="1:7" ht="12.95" customHeight="1">
      <c r="A56" s="20" t="s">
        <v>982</v>
      </c>
      <c r="B56" s="21" t="s">
        <v>984</v>
      </c>
      <c r="C56" s="16" t="s">
        <v>983</v>
      </c>
      <c r="D56" s="18" t="s">
        <v>977</v>
      </c>
      <c r="E56" s="22">
        <v>10800</v>
      </c>
      <c r="F56" s="23">
        <v>60.08</v>
      </c>
      <c r="G56" s="24">
        <v>2.5999999999999999E-3</v>
      </c>
    </row>
    <row r="57" spans="1:7" ht="12.95" customHeight="1">
      <c r="A57" s="20" t="s">
        <v>1031</v>
      </c>
      <c r="B57" s="21" t="s">
        <v>1033</v>
      </c>
      <c r="C57" s="16" t="s">
        <v>1032</v>
      </c>
      <c r="D57" s="18" t="s">
        <v>977</v>
      </c>
      <c r="E57" s="22">
        <v>16400</v>
      </c>
      <c r="F57" s="23">
        <v>59.25</v>
      </c>
      <c r="G57" s="24">
        <v>2.5999999999999999E-3</v>
      </c>
    </row>
    <row r="58" spans="1:7" ht="12.95" customHeight="1">
      <c r="A58" s="20" t="s">
        <v>1926</v>
      </c>
      <c r="B58" s="21" t="s">
        <v>1928</v>
      </c>
      <c r="C58" s="16" t="s">
        <v>1927</v>
      </c>
      <c r="D58" s="18" t="s">
        <v>963</v>
      </c>
      <c r="E58" s="22">
        <v>8800</v>
      </c>
      <c r="F58" s="23">
        <v>59.08</v>
      </c>
      <c r="G58" s="24">
        <v>2.5999999999999999E-3</v>
      </c>
    </row>
    <row r="59" spans="1:7" ht="12.95" customHeight="1">
      <c r="A59" s="20" t="s">
        <v>1851</v>
      </c>
      <c r="B59" s="21" t="s">
        <v>1853</v>
      </c>
      <c r="C59" s="16" t="s">
        <v>1852</v>
      </c>
      <c r="D59" s="18" t="s">
        <v>1002</v>
      </c>
      <c r="E59" s="22">
        <v>32400</v>
      </c>
      <c r="F59" s="23">
        <v>56.41</v>
      </c>
      <c r="G59" s="24">
        <v>2.3999999999999998E-3</v>
      </c>
    </row>
    <row r="60" spans="1:7" ht="12.95" customHeight="1">
      <c r="A60" s="20" t="s">
        <v>992</v>
      </c>
      <c r="B60" s="21" t="s">
        <v>994</v>
      </c>
      <c r="C60" s="16" t="s">
        <v>993</v>
      </c>
      <c r="D60" s="18" t="s">
        <v>995</v>
      </c>
      <c r="E60" s="22">
        <v>48000</v>
      </c>
      <c r="F60" s="23">
        <v>54.91</v>
      </c>
      <c r="G60" s="24">
        <v>2.3999999999999998E-3</v>
      </c>
    </row>
    <row r="61" spans="1:7" ht="12.95" customHeight="1">
      <c r="A61" s="20" t="s">
        <v>2211</v>
      </c>
      <c r="B61" s="21" t="s">
        <v>2213</v>
      </c>
      <c r="C61" s="16" t="s">
        <v>2212</v>
      </c>
      <c r="D61" s="18" t="s">
        <v>1059</v>
      </c>
      <c r="E61" s="22">
        <v>3984</v>
      </c>
      <c r="F61" s="23">
        <v>16.55</v>
      </c>
      <c r="G61" s="24">
        <v>6.9999999999999999E-4</v>
      </c>
    </row>
    <row r="62" spans="1:7" ht="12.95" customHeight="1">
      <c r="A62" s="9"/>
      <c r="B62" s="26" t="s">
        <v>45</v>
      </c>
      <c r="C62" s="25" t="s">
        <v>2</v>
      </c>
      <c r="D62" s="26" t="s">
        <v>2</v>
      </c>
      <c r="E62" s="26" t="s">
        <v>2</v>
      </c>
      <c r="F62" s="27">
        <v>5722.87</v>
      </c>
      <c r="G62" s="28">
        <v>0.24679999999999999</v>
      </c>
    </row>
    <row r="63" spans="1:7" ht="12.95" customHeight="1">
      <c r="A63" s="9"/>
      <c r="B63" s="17" t="s">
        <v>1423</v>
      </c>
      <c r="C63" s="38" t="s">
        <v>2</v>
      </c>
      <c r="D63" s="39" t="s">
        <v>2</v>
      </c>
      <c r="E63" s="39" t="s">
        <v>2</v>
      </c>
      <c r="F63" s="52" t="s">
        <v>616</v>
      </c>
      <c r="G63" s="53" t="s">
        <v>616</v>
      </c>
    </row>
    <row r="64" spans="1:7" ht="12.95" customHeight="1">
      <c r="A64" s="9"/>
      <c r="B64" s="26" t="s">
        <v>45</v>
      </c>
      <c r="C64" s="38" t="s">
        <v>2</v>
      </c>
      <c r="D64" s="39" t="s">
        <v>2</v>
      </c>
      <c r="E64" s="39" t="s">
        <v>2</v>
      </c>
      <c r="F64" s="52" t="s">
        <v>616</v>
      </c>
      <c r="G64" s="53" t="s">
        <v>616</v>
      </c>
    </row>
    <row r="65" spans="1:7" ht="12.95" customHeight="1">
      <c r="A65" s="9"/>
      <c r="B65" s="26" t="s">
        <v>50</v>
      </c>
      <c r="C65" s="38" t="s">
        <v>2</v>
      </c>
      <c r="D65" s="39" t="s">
        <v>2</v>
      </c>
      <c r="E65" s="40" t="s">
        <v>2</v>
      </c>
      <c r="F65" s="41">
        <v>5722.87</v>
      </c>
      <c r="G65" s="42">
        <v>0.24679999999999999</v>
      </c>
    </row>
    <row r="66" spans="1:7" ht="12.95" customHeight="1">
      <c r="A66" s="9"/>
      <c r="B66" s="17" t="s">
        <v>9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10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294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20" t="s">
        <v>572</v>
      </c>
      <c r="B69" s="21" t="s">
        <v>574</v>
      </c>
      <c r="C69" s="16" t="s">
        <v>573</v>
      </c>
      <c r="D69" s="18" t="s">
        <v>298</v>
      </c>
      <c r="E69" s="22">
        <v>10750000</v>
      </c>
      <c r="F69" s="23">
        <v>10876.85</v>
      </c>
      <c r="G69" s="24">
        <v>0.46949999999999997</v>
      </c>
    </row>
    <row r="70" spans="1:7" ht="12.95" customHeight="1">
      <c r="A70" s="9"/>
      <c r="B70" s="17" t="s">
        <v>11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20" t="s">
        <v>2260</v>
      </c>
      <c r="B71" s="21" t="s">
        <v>2262</v>
      </c>
      <c r="C71" s="16" t="s">
        <v>2261</v>
      </c>
      <c r="D71" s="18" t="s">
        <v>2263</v>
      </c>
      <c r="E71" s="22">
        <v>1500000</v>
      </c>
      <c r="F71" s="23">
        <v>1452.15</v>
      </c>
      <c r="G71" s="24">
        <v>6.2700000000000006E-2</v>
      </c>
    </row>
    <row r="72" spans="1:7" ht="12.95" customHeight="1">
      <c r="A72" s="20" t="s">
        <v>774</v>
      </c>
      <c r="B72" s="21" t="s">
        <v>776</v>
      </c>
      <c r="C72" s="16" t="s">
        <v>775</v>
      </c>
      <c r="D72" s="18" t="s">
        <v>15</v>
      </c>
      <c r="E72" s="22">
        <v>1200000</v>
      </c>
      <c r="F72" s="23">
        <v>1199.57</v>
      </c>
      <c r="G72" s="24">
        <v>5.1799999999999999E-2</v>
      </c>
    </row>
    <row r="73" spans="1:7" ht="12.95" customHeight="1">
      <c r="A73" s="20" t="s">
        <v>2264</v>
      </c>
      <c r="B73" s="21" t="s">
        <v>2266</v>
      </c>
      <c r="C73" s="16" t="s">
        <v>2265</v>
      </c>
      <c r="D73" s="18" t="s">
        <v>327</v>
      </c>
      <c r="E73" s="22">
        <v>1000000</v>
      </c>
      <c r="F73" s="23">
        <v>988.49</v>
      </c>
      <c r="G73" s="24">
        <v>4.2700000000000002E-2</v>
      </c>
    </row>
    <row r="74" spans="1:7" ht="12.95" customHeight="1">
      <c r="A74" s="20" t="s">
        <v>710</v>
      </c>
      <c r="B74" s="21" t="s">
        <v>712</v>
      </c>
      <c r="C74" s="16" t="s">
        <v>711</v>
      </c>
      <c r="D74" s="18" t="s">
        <v>318</v>
      </c>
      <c r="E74" s="22">
        <v>350000</v>
      </c>
      <c r="F74" s="23">
        <v>354.3</v>
      </c>
      <c r="G74" s="24">
        <v>1.5299999999999999E-2</v>
      </c>
    </row>
    <row r="75" spans="1:7" ht="12.95" customHeight="1">
      <c r="A75" s="20" t="s">
        <v>2267</v>
      </c>
      <c r="B75" s="21" t="s">
        <v>2269</v>
      </c>
      <c r="C75" s="16" t="s">
        <v>2268</v>
      </c>
      <c r="D75" s="18" t="s">
        <v>370</v>
      </c>
      <c r="E75" s="22">
        <v>1930136</v>
      </c>
      <c r="F75" s="23">
        <v>193.45</v>
      </c>
      <c r="G75" s="24">
        <v>8.3999999999999995E-3</v>
      </c>
    </row>
    <row r="76" spans="1:7" ht="12.95" customHeight="1">
      <c r="A76" s="20" t="s">
        <v>2270</v>
      </c>
      <c r="B76" s="21" t="s">
        <v>2272</v>
      </c>
      <c r="C76" s="16" t="s">
        <v>2271</v>
      </c>
      <c r="D76" s="18" t="s">
        <v>370</v>
      </c>
      <c r="E76" s="22">
        <v>1447602</v>
      </c>
      <c r="F76" s="23">
        <v>145.27000000000001</v>
      </c>
      <c r="G76" s="24">
        <v>6.3E-3</v>
      </c>
    </row>
    <row r="77" spans="1:7" ht="12.95" customHeight="1">
      <c r="A77" s="9"/>
      <c r="B77" s="26" t="s">
        <v>45</v>
      </c>
      <c r="C77" s="25" t="s">
        <v>2</v>
      </c>
      <c r="D77" s="26" t="s">
        <v>2</v>
      </c>
      <c r="E77" s="26" t="s">
        <v>2</v>
      </c>
      <c r="F77" s="27">
        <v>15210.08</v>
      </c>
      <c r="G77" s="28">
        <v>0.65669999999999995</v>
      </c>
    </row>
    <row r="78" spans="1:7" ht="12.95" customHeight="1">
      <c r="A78" s="9"/>
      <c r="B78" s="17" t="s">
        <v>46</v>
      </c>
      <c r="C78" s="16" t="s">
        <v>2</v>
      </c>
      <c r="D78" s="39" t="s">
        <v>2</v>
      </c>
      <c r="E78" s="39" t="s">
        <v>2</v>
      </c>
      <c r="F78" s="52" t="s">
        <v>616</v>
      </c>
      <c r="G78" s="53" t="s">
        <v>616</v>
      </c>
    </row>
    <row r="79" spans="1:7" ht="12.95" customHeight="1">
      <c r="A79" s="9"/>
      <c r="B79" s="25" t="s">
        <v>45</v>
      </c>
      <c r="C79" s="38" t="s">
        <v>2</v>
      </c>
      <c r="D79" s="39" t="s">
        <v>2</v>
      </c>
      <c r="E79" s="39" t="s">
        <v>2</v>
      </c>
      <c r="F79" s="52" t="s">
        <v>616</v>
      </c>
      <c r="G79" s="53" t="s">
        <v>616</v>
      </c>
    </row>
    <row r="80" spans="1:7" ht="12.95" customHeight="1">
      <c r="A80" s="9"/>
      <c r="B80" s="30" t="s">
        <v>2938</v>
      </c>
      <c r="C80" s="29" t="s">
        <v>2</v>
      </c>
      <c r="D80" s="31" t="s">
        <v>2</v>
      </c>
      <c r="E80" s="31" t="s">
        <v>2</v>
      </c>
      <c r="F80" s="31" t="s">
        <v>2</v>
      </c>
      <c r="G80" s="32" t="s">
        <v>2</v>
      </c>
    </row>
    <row r="81" spans="1:7" ht="12.95" customHeight="1">
      <c r="A81" s="33"/>
      <c r="B81" s="35" t="s">
        <v>45</v>
      </c>
      <c r="C81" s="34" t="s">
        <v>2</v>
      </c>
      <c r="D81" s="35" t="s">
        <v>2</v>
      </c>
      <c r="E81" s="35" t="s">
        <v>2</v>
      </c>
      <c r="F81" s="36" t="s">
        <v>616</v>
      </c>
      <c r="G81" s="37" t="s">
        <v>616</v>
      </c>
    </row>
    <row r="82" spans="1:7" ht="12.95" customHeight="1">
      <c r="A82" s="9"/>
      <c r="B82" s="26" t="s">
        <v>50</v>
      </c>
      <c r="C82" s="38" t="s">
        <v>2</v>
      </c>
      <c r="D82" s="39" t="s">
        <v>2</v>
      </c>
      <c r="E82" s="40" t="s">
        <v>2</v>
      </c>
      <c r="F82" s="41">
        <v>15210.08</v>
      </c>
      <c r="G82" s="42">
        <v>0.65669999999999995</v>
      </c>
    </row>
    <row r="83" spans="1:7" ht="12.95" customHeight="1">
      <c r="A83" s="9"/>
      <c r="B83" s="17" t="s">
        <v>51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9"/>
      <c r="B84" s="17" t="s">
        <v>487</v>
      </c>
      <c r="C84" s="16" t="s">
        <v>2</v>
      </c>
      <c r="D84" s="18" t="s">
        <v>2</v>
      </c>
      <c r="E84" s="18" t="s">
        <v>2</v>
      </c>
      <c r="F84" s="18" t="s">
        <v>2</v>
      </c>
      <c r="G84" s="19" t="s">
        <v>2</v>
      </c>
    </row>
    <row r="85" spans="1:7" ht="12.95" customHeight="1">
      <c r="A85" s="10" t="s">
        <v>2</v>
      </c>
      <c r="B85" s="21" t="s">
        <v>488</v>
      </c>
      <c r="C85" s="16" t="s">
        <v>2</v>
      </c>
      <c r="D85" s="18" t="s">
        <v>2</v>
      </c>
      <c r="E85" s="44" t="s">
        <v>2</v>
      </c>
      <c r="F85" s="23">
        <v>1730.28</v>
      </c>
      <c r="G85" s="24">
        <v>7.4700000000000003E-2</v>
      </c>
    </row>
    <row r="86" spans="1:7" ht="12.95" customHeight="1">
      <c r="A86" s="9"/>
      <c r="B86" s="26" t="s">
        <v>50</v>
      </c>
      <c r="C86" s="38" t="s">
        <v>2</v>
      </c>
      <c r="D86" s="39" t="s">
        <v>2</v>
      </c>
      <c r="E86" s="40" t="s">
        <v>2</v>
      </c>
      <c r="F86" s="41">
        <v>1730.28</v>
      </c>
      <c r="G86" s="42">
        <v>7.4700000000000003E-2</v>
      </c>
    </row>
    <row r="87" spans="1:7" ht="12.95" customHeight="1">
      <c r="A87" s="9"/>
      <c r="B87" s="17" t="s">
        <v>286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287</v>
      </c>
      <c r="B88" s="21" t="s">
        <v>288</v>
      </c>
      <c r="C88" s="16" t="s">
        <v>2</v>
      </c>
      <c r="D88" s="18" t="s">
        <v>2</v>
      </c>
      <c r="E88" s="44" t="s">
        <v>2</v>
      </c>
      <c r="F88" s="23">
        <v>6</v>
      </c>
      <c r="G88" s="24">
        <v>2.9999999999999997E-4</v>
      </c>
    </row>
    <row r="89" spans="1:7" ht="12.95" customHeight="1">
      <c r="A89" s="9"/>
      <c r="B89" s="26" t="s">
        <v>50</v>
      </c>
      <c r="C89" s="38" t="s">
        <v>2</v>
      </c>
      <c r="D89" s="39" t="s">
        <v>2</v>
      </c>
      <c r="E89" s="40" t="s">
        <v>2</v>
      </c>
      <c r="F89" s="41">
        <v>6</v>
      </c>
      <c r="G89" s="42">
        <v>2.9999999999999997E-4</v>
      </c>
    </row>
    <row r="90" spans="1:7" ht="12.95" customHeight="1">
      <c r="A90" s="9"/>
      <c r="B90" s="26" t="s">
        <v>289</v>
      </c>
      <c r="C90" s="38" t="s">
        <v>2</v>
      </c>
      <c r="D90" s="39" t="s">
        <v>2</v>
      </c>
      <c r="E90" s="18" t="s">
        <v>2</v>
      </c>
      <c r="F90" s="41">
        <v>495.76</v>
      </c>
      <c r="G90" s="42">
        <v>2.1499999999999998E-2</v>
      </c>
    </row>
    <row r="91" spans="1:7" ht="12.95" customHeight="1" thickBot="1">
      <c r="A91" s="9"/>
      <c r="B91" s="47" t="s">
        <v>290</v>
      </c>
      <c r="C91" s="46" t="s">
        <v>2</v>
      </c>
      <c r="D91" s="48" t="s">
        <v>2</v>
      </c>
      <c r="E91" s="48" t="s">
        <v>2</v>
      </c>
      <c r="F91" s="49">
        <v>23164.992073699999</v>
      </c>
      <c r="G91" s="50">
        <v>1</v>
      </c>
    </row>
    <row r="92" spans="1:7" ht="12.95" customHeight="1">
      <c r="A92" s="9"/>
      <c r="B92" s="10" t="s">
        <v>2</v>
      </c>
      <c r="C92" s="9"/>
      <c r="D92" s="9"/>
      <c r="E92" s="9"/>
      <c r="F92" s="9"/>
      <c r="G92" s="9"/>
    </row>
    <row r="93" spans="1:7" ht="12.95" customHeight="1">
      <c r="A93" s="9"/>
      <c r="B93" s="51" t="s">
        <v>2</v>
      </c>
      <c r="C93" s="9"/>
      <c r="D93" s="9"/>
      <c r="E93" s="9"/>
      <c r="F93" s="9"/>
      <c r="G93" s="9"/>
    </row>
    <row r="94" spans="1:7" ht="12.95" customHeight="1">
      <c r="A94" s="9"/>
      <c r="B94" s="51" t="s">
        <v>291</v>
      </c>
      <c r="C94" s="9"/>
      <c r="D94" s="9"/>
      <c r="E94" s="9"/>
      <c r="F94" s="9"/>
      <c r="G94" s="9"/>
    </row>
    <row r="95" spans="1:7" ht="12.95" customHeight="1">
      <c r="A95" s="9"/>
      <c r="B95" s="51" t="s">
        <v>2</v>
      </c>
      <c r="C95" s="9"/>
      <c r="D95" s="9"/>
      <c r="E95" s="9"/>
      <c r="F95" s="9"/>
      <c r="G95" s="9"/>
    </row>
    <row r="96" spans="1:7" ht="26.1" customHeight="1">
      <c r="A96" s="9"/>
      <c r="B96" s="64"/>
      <c r="C96" s="9"/>
      <c r="E96" s="9"/>
      <c r="F96" s="9"/>
      <c r="G96" s="9"/>
    </row>
    <row r="97" spans="1:7" ht="12.95" customHeight="1">
      <c r="A97" s="9"/>
      <c r="B97" s="51" t="s">
        <v>2</v>
      </c>
      <c r="C97" s="9"/>
      <c r="D97" s="9"/>
      <c r="E97" s="9"/>
      <c r="F97" s="9"/>
      <c r="G9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17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3029</v>
      </c>
      <c r="C4" s="71"/>
      <c r="D4" s="71"/>
      <c r="E4" s="71"/>
      <c r="F4" s="71"/>
      <c r="G4" s="71"/>
    </row>
    <row r="5" spans="1:7" ht="15.95" customHeight="1">
      <c r="A5" s="8" t="s">
        <v>293</v>
      </c>
      <c r="C5" s="65" t="s">
        <v>3016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295</v>
      </c>
      <c r="B12" s="21" t="s">
        <v>297</v>
      </c>
      <c r="C12" s="16" t="s">
        <v>296</v>
      </c>
      <c r="D12" s="18" t="s">
        <v>298</v>
      </c>
      <c r="E12" s="22">
        <v>3500000</v>
      </c>
      <c r="F12" s="23">
        <v>3500.31</v>
      </c>
      <c r="G12" s="24">
        <v>8.6999999999999994E-3</v>
      </c>
    </row>
    <row r="13" spans="1:7" ht="12.95" customHeight="1">
      <c r="A13" s="20" t="s">
        <v>299</v>
      </c>
      <c r="B13" s="21" t="s">
        <v>301</v>
      </c>
      <c r="C13" s="16" t="s">
        <v>300</v>
      </c>
      <c r="D13" s="18" t="s">
        <v>298</v>
      </c>
      <c r="E13" s="22">
        <v>142900</v>
      </c>
      <c r="F13" s="23">
        <v>140.46</v>
      </c>
      <c r="G13" s="24">
        <v>4.0000000000000002E-4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302</v>
      </c>
      <c r="B15" s="21" t="s">
        <v>304</v>
      </c>
      <c r="C15" s="16" t="s">
        <v>303</v>
      </c>
      <c r="D15" s="18" t="s">
        <v>15</v>
      </c>
      <c r="E15" s="22">
        <v>13000000</v>
      </c>
      <c r="F15" s="23">
        <v>12965.88</v>
      </c>
      <c r="G15" s="24">
        <v>3.2300000000000002E-2</v>
      </c>
    </row>
    <row r="16" spans="1:7" ht="12.95" customHeight="1">
      <c r="A16" s="20" t="s">
        <v>305</v>
      </c>
      <c r="B16" s="21" t="s">
        <v>307</v>
      </c>
      <c r="C16" s="16" t="s">
        <v>306</v>
      </c>
      <c r="D16" s="18" t="s">
        <v>15</v>
      </c>
      <c r="E16" s="22">
        <v>12500000</v>
      </c>
      <c r="F16" s="23">
        <v>12519.78</v>
      </c>
      <c r="G16" s="24">
        <v>3.1199999999999999E-2</v>
      </c>
    </row>
    <row r="17" spans="1:7" ht="12.95" customHeight="1">
      <c r="A17" s="20" t="s">
        <v>308</v>
      </c>
      <c r="B17" s="21" t="s">
        <v>310</v>
      </c>
      <c r="C17" s="16" t="s">
        <v>309</v>
      </c>
      <c r="D17" s="18" t="s">
        <v>15</v>
      </c>
      <c r="E17" s="22">
        <v>10000000</v>
      </c>
      <c r="F17" s="23">
        <v>9930.84</v>
      </c>
      <c r="G17" s="24">
        <v>2.4799999999999999E-2</v>
      </c>
    </row>
    <row r="18" spans="1:7" ht="12.95" customHeight="1">
      <c r="A18" s="20" t="s">
        <v>311</v>
      </c>
      <c r="B18" s="21" t="s">
        <v>313</v>
      </c>
      <c r="C18" s="16" t="s">
        <v>312</v>
      </c>
      <c r="D18" s="18" t="s">
        <v>314</v>
      </c>
      <c r="E18" s="22">
        <v>10000000</v>
      </c>
      <c r="F18" s="23">
        <v>9781.9699999999993</v>
      </c>
      <c r="G18" s="24">
        <v>2.4400000000000002E-2</v>
      </c>
    </row>
    <row r="19" spans="1:7" ht="12.95" customHeight="1">
      <c r="A19" s="20" t="s">
        <v>315</v>
      </c>
      <c r="B19" s="21" t="s">
        <v>317</v>
      </c>
      <c r="C19" s="16" t="s">
        <v>316</v>
      </c>
      <c r="D19" s="18" t="s">
        <v>318</v>
      </c>
      <c r="E19" s="22">
        <v>9100000</v>
      </c>
      <c r="F19" s="23">
        <v>9100.2199999999993</v>
      </c>
      <c r="G19" s="24">
        <v>2.2700000000000001E-2</v>
      </c>
    </row>
    <row r="20" spans="1:7" ht="12.95" customHeight="1">
      <c r="A20" s="20" t="s">
        <v>319</v>
      </c>
      <c r="B20" s="21" t="s">
        <v>321</v>
      </c>
      <c r="C20" s="16" t="s">
        <v>320</v>
      </c>
      <c r="D20" s="18" t="s">
        <v>15</v>
      </c>
      <c r="E20" s="22">
        <v>7500000</v>
      </c>
      <c r="F20" s="23">
        <v>7547.6</v>
      </c>
      <c r="G20" s="24">
        <v>1.8800000000000001E-2</v>
      </c>
    </row>
    <row r="21" spans="1:7" ht="12.95" customHeight="1">
      <c r="A21" s="20" t="s">
        <v>322</v>
      </c>
      <c r="B21" s="21" t="s">
        <v>324</v>
      </c>
      <c r="C21" s="16" t="s">
        <v>323</v>
      </c>
      <c r="D21" s="18" t="s">
        <v>318</v>
      </c>
      <c r="E21" s="22">
        <v>7500000</v>
      </c>
      <c r="F21" s="23">
        <v>7512.77</v>
      </c>
      <c r="G21" s="24">
        <v>1.8700000000000001E-2</v>
      </c>
    </row>
    <row r="22" spans="1:7" ht="12.95" customHeight="1">
      <c r="A22" s="20" t="s">
        <v>325</v>
      </c>
      <c r="B22" s="21" t="s">
        <v>3012</v>
      </c>
      <c r="C22" s="16" t="s">
        <v>326</v>
      </c>
      <c r="D22" s="18" t="s">
        <v>327</v>
      </c>
      <c r="E22" s="22">
        <v>7500000</v>
      </c>
      <c r="F22" s="23">
        <v>7459.75</v>
      </c>
      <c r="G22" s="24">
        <v>1.8599999999999998E-2</v>
      </c>
    </row>
    <row r="23" spans="1:7" ht="12.95" customHeight="1">
      <c r="A23" s="20" t="s">
        <v>328</v>
      </c>
      <c r="B23" s="21" t="s">
        <v>330</v>
      </c>
      <c r="C23" s="16" t="s">
        <v>329</v>
      </c>
      <c r="D23" s="18" t="s">
        <v>331</v>
      </c>
      <c r="E23" s="22">
        <v>7500000</v>
      </c>
      <c r="F23" s="23">
        <v>7428.41</v>
      </c>
      <c r="G23" s="24">
        <v>1.8499999999999999E-2</v>
      </c>
    </row>
    <row r="24" spans="1:7" ht="12.95" customHeight="1">
      <c r="A24" s="20" t="s">
        <v>332</v>
      </c>
      <c r="B24" s="21" t="s">
        <v>334</v>
      </c>
      <c r="C24" s="16" t="s">
        <v>333</v>
      </c>
      <c r="D24" s="18" t="s">
        <v>314</v>
      </c>
      <c r="E24" s="22">
        <v>7500000</v>
      </c>
      <c r="F24" s="23">
        <v>7407.88</v>
      </c>
      <c r="G24" s="24">
        <v>1.8499999999999999E-2</v>
      </c>
    </row>
    <row r="25" spans="1:7" ht="12.95" customHeight="1">
      <c r="A25" s="20" t="s">
        <v>335</v>
      </c>
      <c r="B25" s="21" t="s">
        <v>337</v>
      </c>
      <c r="C25" s="16" t="s">
        <v>336</v>
      </c>
      <c r="D25" s="18" t="s">
        <v>318</v>
      </c>
      <c r="E25" s="22">
        <v>7500000</v>
      </c>
      <c r="F25" s="23">
        <v>7366.59</v>
      </c>
      <c r="G25" s="24">
        <v>1.84E-2</v>
      </c>
    </row>
    <row r="26" spans="1:7" ht="12.95" customHeight="1">
      <c r="A26" s="20" t="s">
        <v>338</v>
      </c>
      <c r="B26" s="21" t="s">
        <v>340</v>
      </c>
      <c r="C26" s="16" t="s">
        <v>339</v>
      </c>
      <c r="D26" s="18" t="s">
        <v>341</v>
      </c>
      <c r="E26" s="22">
        <v>6500000</v>
      </c>
      <c r="F26" s="23">
        <v>6502.98</v>
      </c>
      <c r="G26" s="24">
        <v>1.6199999999999999E-2</v>
      </c>
    </row>
    <row r="27" spans="1:7" ht="12.95" customHeight="1">
      <c r="A27" s="20" t="s">
        <v>342</v>
      </c>
      <c r="B27" s="21" t="s">
        <v>344</v>
      </c>
      <c r="C27" s="16" t="s">
        <v>343</v>
      </c>
      <c r="D27" s="18" t="s">
        <v>318</v>
      </c>
      <c r="E27" s="22">
        <v>6500000</v>
      </c>
      <c r="F27" s="23">
        <v>6492.07</v>
      </c>
      <c r="G27" s="24">
        <v>1.6199999999999999E-2</v>
      </c>
    </row>
    <row r="28" spans="1:7" ht="12.95" customHeight="1">
      <c r="A28" s="20" t="s">
        <v>345</v>
      </c>
      <c r="B28" s="21" t="s">
        <v>347</v>
      </c>
      <c r="C28" s="16" t="s">
        <v>346</v>
      </c>
      <c r="D28" s="18" t="s">
        <v>15</v>
      </c>
      <c r="E28" s="22">
        <v>6500000</v>
      </c>
      <c r="F28" s="23">
        <v>6462.19</v>
      </c>
      <c r="G28" s="24">
        <v>1.61E-2</v>
      </c>
    </row>
    <row r="29" spans="1:7" ht="12.95" customHeight="1">
      <c r="A29" s="20" t="s">
        <v>348</v>
      </c>
      <c r="B29" s="21" t="s">
        <v>350</v>
      </c>
      <c r="C29" s="16" t="s">
        <v>349</v>
      </c>
      <c r="D29" s="18" t="s">
        <v>15</v>
      </c>
      <c r="E29" s="22">
        <v>6600000</v>
      </c>
      <c r="F29" s="23">
        <v>6432.88</v>
      </c>
      <c r="G29" s="24">
        <v>1.6E-2</v>
      </c>
    </row>
    <row r="30" spans="1:7" ht="12.95" customHeight="1">
      <c r="A30" s="20" t="s">
        <v>351</v>
      </c>
      <c r="B30" s="21" t="s">
        <v>353</v>
      </c>
      <c r="C30" s="16" t="s">
        <v>352</v>
      </c>
      <c r="D30" s="18" t="s">
        <v>318</v>
      </c>
      <c r="E30" s="22">
        <v>5000000</v>
      </c>
      <c r="F30" s="23">
        <v>4986.1000000000004</v>
      </c>
      <c r="G30" s="24">
        <v>1.24E-2</v>
      </c>
    </row>
    <row r="31" spans="1:7" ht="12.95" customHeight="1">
      <c r="A31" s="20" t="s">
        <v>354</v>
      </c>
      <c r="B31" s="21" t="s">
        <v>2991</v>
      </c>
      <c r="C31" s="16" t="s">
        <v>355</v>
      </c>
      <c r="D31" s="18" t="s">
        <v>314</v>
      </c>
      <c r="E31" s="22">
        <v>5000000</v>
      </c>
      <c r="F31" s="23">
        <v>4966.16</v>
      </c>
      <c r="G31" s="24">
        <v>1.24E-2</v>
      </c>
    </row>
    <row r="32" spans="1:7" ht="12.95" customHeight="1">
      <c r="A32" s="20" t="s">
        <v>356</v>
      </c>
      <c r="B32" s="21" t="s">
        <v>358</v>
      </c>
      <c r="C32" s="16" t="s">
        <v>357</v>
      </c>
      <c r="D32" s="18" t="s">
        <v>15</v>
      </c>
      <c r="E32" s="22">
        <v>5000000</v>
      </c>
      <c r="F32" s="23">
        <v>4966.13</v>
      </c>
      <c r="G32" s="24">
        <v>1.24E-2</v>
      </c>
    </row>
    <row r="33" spans="1:7" ht="12.95" customHeight="1">
      <c r="A33" s="20" t="s">
        <v>359</v>
      </c>
      <c r="B33" s="21" t="s">
        <v>3000</v>
      </c>
      <c r="C33" s="16" t="s">
        <v>360</v>
      </c>
      <c r="D33" s="18" t="s">
        <v>27</v>
      </c>
      <c r="E33" s="22">
        <v>5000000</v>
      </c>
      <c r="F33" s="23">
        <v>4960.34</v>
      </c>
      <c r="G33" s="24">
        <v>1.24E-2</v>
      </c>
    </row>
    <row r="34" spans="1:7" ht="12.95" customHeight="1">
      <c r="A34" s="20" t="s">
        <v>361</v>
      </c>
      <c r="B34" s="21" t="s">
        <v>363</v>
      </c>
      <c r="C34" s="16" t="s">
        <v>362</v>
      </c>
      <c r="D34" s="18" t="s">
        <v>15</v>
      </c>
      <c r="E34" s="22">
        <v>5000000</v>
      </c>
      <c r="F34" s="23">
        <v>4956.4799999999996</v>
      </c>
      <c r="G34" s="24">
        <v>1.24E-2</v>
      </c>
    </row>
    <row r="35" spans="1:7" ht="12.95" customHeight="1">
      <c r="A35" s="20" t="s">
        <v>364</v>
      </c>
      <c r="B35" s="21" t="s">
        <v>366</v>
      </c>
      <c r="C35" s="16" t="s">
        <v>365</v>
      </c>
      <c r="D35" s="18" t="s">
        <v>331</v>
      </c>
      <c r="E35" s="22">
        <v>5000000</v>
      </c>
      <c r="F35" s="23">
        <v>4935.6400000000003</v>
      </c>
      <c r="G35" s="24">
        <v>1.23E-2</v>
      </c>
    </row>
    <row r="36" spans="1:7" ht="12.95" customHeight="1">
      <c r="A36" s="20" t="s">
        <v>367</v>
      </c>
      <c r="B36" s="21" t="s">
        <v>369</v>
      </c>
      <c r="C36" s="16" t="s">
        <v>368</v>
      </c>
      <c r="D36" s="18" t="s">
        <v>370</v>
      </c>
      <c r="E36" s="22">
        <v>4000000</v>
      </c>
      <c r="F36" s="23">
        <v>3953.32</v>
      </c>
      <c r="G36" s="24">
        <v>9.9000000000000008E-3</v>
      </c>
    </row>
    <row r="37" spans="1:7" ht="12.95" customHeight="1">
      <c r="A37" s="20" t="s">
        <v>371</v>
      </c>
      <c r="B37" s="21" t="s">
        <v>372</v>
      </c>
      <c r="C37" s="16" t="s">
        <v>3014</v>
      </c>
      <c r="D37" s="18" t="s">
        <v>30</v>
      </c>
      <c r="E37" s="22">
        <v>3500000</v>
      </c>
      <c r="F37" s="23">
        <v>3499.55</v>
      </c>
      <c r="G37" s="24">
        <v>8.6999999999999994E-3</v>
      </c>
    </row>
    <row r="38" spans="1:7" ht="12.95" customHeight="1">
      <c r="A38" s="20" t="s">
        <v>373</v>
      </c>
      <c r="B38" s="21" t="s">
        <v>375</v>
      </c>
      <c r="C38" s="16" t="s">
        <v>374</v>
      </c>
      <c r="D38" s="18" t="s">
        <v>15</v>
      </c>
      <c r="E38" s="22">
        <v>3500000</v>
      </c>
      <c r="F38" s="23">
        <v>3488.88</v>
      </c>
      <c r="G38" s="24">
        <v>8.6999999999999994E-3</v>
      </c>
    </row>
    <row r="39" spans="1:7" ht="12.95" customHeight="1">
      <c r="A39" s="20" t="s">
        <v>376</v>
      </c>
      <c r="B39" s="21" t="s">
        <v>2985</v>
      </c>
      <c r="C39" s="16" t="s">
        <v>377</v>
      </c>
      <c r="D39" s="18" t="s">
        <v>27</v>
      </c>
      <c r="E39" s="22">
        <v>3000000</v>
      </c>
      <c r="F39" s="23">
        <v>2999.37</v>
      </c>
      <c r="G39" s="24">
        <v>7.4999999999999997E-3</v>
      </c>
    </row>
    <row r="40" spans="1:7" ht="12.95" customHeight="1">
      <c r="A40" s="20" t="s">
        <v>378</v>
      </c>
      <c r="B40" s="21" t="s">
        <v>380</v>
      </c>
      <c r="C40" s="16" t="s">
        <v>379</v>
      </c>
      <c r="D40" s="18" t="s">
        <v>15</v>
      </c>
      <c r="E40" s="22">
        <v>3000000</v>
      </c>
      <c r="F40" s="23">
        <v>2984.45</v>
      </c>
      <c r="G40" s="24">
        <v>7.4000000000000003E-3</v>
      </c>
    </row>
    <row r="41" spans="1:7" ht="12.95" customHeight="1">
      <c r="A41" s="20" t="s">
        <v>381</v>
      </c>
      <c r="B41" s="21" t="s">
        <v>2989</v>
      </c>
      <c r="C41" s="16" t="s">
        <v>382</v>
      </c>
      <c r="D41" s="18" t="s">
        <v>318</v>
      </c>
      <c r="E41" s="22">
        <v>2500000</v>
      </c>
      <c r="F41" s="23">
        <v>2501.56</v>
      </c>
      <c r="G41" s="24">
        <v>6.1999999999999998E-3</v>
      </c>
    </row>
    <row r="42" spans="1:7" ht="12.95" customHeight="1">
      <c r="A42" s="20" t="s">
        <v>383</v>
      </c>
      <c r="B42" s="21" t="s">
        <v>385</v>
      </c>
      <c r="C42" s="16" t="s">
        <v>384</v>
      </c>
      <c r="D42" s="18" t="s">
        <v>15</v>
      </c>
      <c r="E42" s="22">
        <v>2500000</v>
      </c>
      <c r="F42" s="23">
        <v>2501.02</v>
      </c>
      <c r="G42" s="24">
        <v>6.1999999999999998E-3</v>
      </c>
    </row>
    <row r="43" spans="1:7" ht="12.95" customHeight="1">
      <c r="A43" s="20" t="s">
        <v>386</v>
      </c>
      <c r="B43" s="21" t="s">
        <v>388</v>
      </c>
      <c r="C43" s="16" t="s">
        <v>387</v>
      </c>
      <c r="D43" s="18" t="s">
        <v>27</v>
      </c>
      <c r="E43" s="22">
        <v>2500000</v>
      </c>
      <c r="F43" s="23">
        <v>2500.1</v>
      </c>
      <c r="G43" s="24">
        <v>6.1999999999999998E-3</v>
      </c>
    </row>
    <row r="44" spans="1:7" ht="12.95" customHeight="1">
      <c r="A44" s="20" t="s">
        <v>389</v>
      </c>
      <c r="B44" s="21" t="s">
        <v>391</v>
      </c>
      <c r="C44" s="16" t="s">
        <v>390</v>
      </c>
      <c r="D44" s="18" t="s">
        <v>15</v>
      </c>
      <c r="E44" s="22">
        <v>2500000</v>
      </c>
      <c r="F44" s="23">
        <v>2496.54</v>
      </c>
      <c r="G44" s="24">
        <v>6.1999999999999998E-3</v>
      </c>
    </row>
    <row r="45" spans="1:7" ht="12.95" customHeight="1">
      <c r="A45" s="20" t="s">
        <v>392</v>
      </c>
      <c r="B45" s="21" t="s">
        <v>394</v>
      </c>
      <c r="C45" s="16" t="s">
        <v>393</v>
      </c>
      <c r="D45" s="18" t="s">
        <v>318</v>
      </c>
      <c r="E45" s="22">
        <v>2500000</v>
      </c>
      <c r="F45" s="23">
        <v>2496.4</v>
      </c>
      <c r="G45" s="24">
        <v>6.1999999999999998E-3</v>
      </c>
    </row>
    <row r="46" spans="1:7" ht="12.95" customHeight="1">
      <c r="A46" s="20" t="s">
        <v>395</v>
      </c>
      <c r="B46" s="21" t="s">
        <v>397</v>
      </c>
      <c r="C46" s="16" t="s">
        <v>396</v>
      </c>
      <c r="D46" s="18" t="s">
        <v>27</v>
      </c>
      <c r="E46" s="22">
        <v>2500000</v>
      </c>
      <c r="F46" s="23">
        <v>2483.58</v>
      </c>
      <c r="G46" s="24">
        <v>6.1999999999999998E-3</v>
      </c>
    </row>
    <row r="47" spans="1:7" ht="12.95" customHeight="1">
      <c r="A47" s="20" t="s">
        <v>398</v>
      </c>
      <c r="B47" s="21" t="s">
        <v>2983</v>
      </c>
      <c r="C47" s="16" t="s">
        <v>399</v>
      </c>
      <c r="D47" s="18" t="s">
        <v>15</v>
      </c>
      <c r="E47" s="22">
        <v>2500000</v>
      </c>
      <c r="F47" s="23">
        <v>2480.92</v>
      </c>
      <c r="G47" s="24">
        <v>6.1999999999999998E-3</v>
      </c>
    </row>
    <row r="48" spans="1:7" ht="12.95" customHeight="1">
      <c r="A48" s="20" t="s">
        <v>400</v>
      </c>
      <c r="B48" s="21" t="s">
        <v>3007</v>
      </c>
      <c r="C48" s="16" t="s">
        <v>401</v>
      </c>
      <c r="D48" s="18" t="s">
        <v>370</v>
      </c>
      <c r="E48" s="22">
        <v>2500000</v>
      </c>
      <c r="F48" s="23">
        <v>2480.2600000000002</v>
      </c>
      <c r="G48" s="24">
        <v>6.1999999999999998E-3</v>
      </c>
    </row>
    <row r="49" spans="1:7" ht="12.95" customHeight="1">
      <c r="A49" s="20" t="s">
        <v>402</v>
      </c>
      <c r="B49" s="21" t="s">
        <v>404</v>
      </c>
      <c r="C49" s="16" t="s">
        <v>403</v>
      </c>
      <c r="D49" s="18" t="s">
        <v>15</v>
      </c>
      <c r="E49" s="22">
        <v>2000000</v>
      </c>
      <c r="F49" s="23">
        <v>1998.58</v>
      </c>
      <c r="G49" s="24">
        <v>5.0000000000000001E-3</v>
      </c>
    </row>
    <row r="50" spans="1:7" ht="12.95" customHeight="1">
      <c r="A50" s="20" t="s">
        <v>405</v>
      </c>
      <c r="B50" s="21" t="s">
        <v>407</v>
      </c>
      <c r="C50" s="16" t="s">
        <v>406</v>
      </c>
      <c r="D50" s="18" t="s">
        <v>15</v>
      </c>
      <c r="E50" s="22">
        <v>1500000</v>
      </c>
      <c r="F50" s="23">
        <v>1502.6</v>
      </c>
      <c r="G50" s="24">
        <v>3.7000000000000002E-3</v>
      </c>
    </row>
    <row r="51" spans="1:7" ht="12.95" customHeight="1">
      <c r="A51" s="20" t="s">
        <v>408</v>
      </c>
      <c r="B51" s="21" t="s">
        <v>410</v>
      </c>
      <c r="C51" s="16" t="s">
        <v>409</v>
      </c>
      <c r="D51" s="18" t="s">
        <v>15</v>
      </c>
      <c r="E51" s="22">
        <v>1300000</v>
      </c>
      <c r="F51" s="23">
        <v>1308.0999999999999</v>
      </c>
      <c r="G51" s="24">
        <v>3.3E-3</v>
      </c>
    </row>
    <row r="52" spans="1:7" ht="12.95" customHeight="1">
      <c r="A52" s="20" t="s">
        <v>411</v>
      </c>
      <c r="B52" s="21" t="s">
        <v>2984</v>
      </c>
      <c r="C52" s="16" t="s">
        <v>412</v>
      </c>
      <c r="D52" s="18" t="s">
        <v>15</v>
      </c>
      <c r="E52" s="22">
        <v>1300000</v>
      </c>
      <c r="F52" s="23">
        <v>1290.4100000000001</v>
      </c>
      <c r="G52" s="24">
        <v>3.2000000000000002E-3</v>
      </c>
    </row>
    <row r="53" spans="1:7" ht="12.95" customHeight="1">
      <c r="A53" s="20" t="s">
        <v>413</v>
      </c>
      <c r="B53" s="21" t="s">
        <v>415</v>
      </c>
      <c r="C53" s="16" t="s">
        <v>414</v>
      </c>
      <c r="D53" s="18" t="s">
        <v>15</v>
      </c>
      <c r="E53" s="22">
        <v>1200000</v>
      </c>
      <c r="F53" s="23">
        <v>1195.56</v>
      </c>
      <c r="G53" s="24">
        <v>3.0000000000000001E-3</v>
      </c>
    </row>
    <row r="54" spans="1:7" ht="12.95" customHeight="1">
      <c r="A54" s="20" t="s">
        <v>416</v>
      </c>
      <c r="B54" s="21" t="s">
        <v>321</v>
      </c>
      <c r="C54" s="16" t="s">
        <v>417</v>
      </c>
      <c r="D54" s="18" t="s">
        <v>15</v>
      </c>
      <c r="E54" s="22">
        <v>1000000</v>
      </c>
      <c r="F54" s="23">
        <v>1007.68</v>
      </c>
      <c r="G54" s="24">
        <v>2.5000000000000001E-3</v>
      </c>
    </row>
    <row r="55" spans="1:7" ht="12.95" customHeight="1">
      <c r="A55" s="20" t="s">
        <v>418</v>
      </c>
      <c r="B55" s="21" t="s">
        <v>420</v>
      </c>
      <c r="C55" s="16" t="s">
        <v>419</v>
      </c>
      <c r="D55" s="18" t="s">
        <v>15</v>
      </c>
      <c r="E55" s="22">
        <v>1000000</v>
      </c>
      <c r="F55" s="23">
        <v>1000.07</v>
      </c>
      <c r="G55" s="24">
        <v>2.5000000000000001E-3</v>
      </c>
    </row>
    <row r="56" spans="1:7" ht="12.95" customHeight="1">
      <c r="A56" s="20" t="s">
        <v>421</v>
      </c>
      <c r="B56" s="21" t="s">
        <v>423</v>
      </c>
      <c r="C56" s="16" t="s">
        <v>422</v>
      </c>
      <c r="D56" s="18" t="s">
        <v>15</v>
      </c>
      <c r="E56" s="22">
        <v>500000</v>
      </c>
      <c r="F56" s="23">
        <v>501.85</v>
      </c>
      <c r="G56" s="24">
        <v>1.2999999999999999E-3</v>
      </c>
    </row>
    <row r="57" spans="1:7" ht="12.95" customHeight="1">
      <c r="A57" s="20" t="s">
        <v>424</v>
      </c>
      <c r="B57" s="21" t="s">
        <v>426</v>
      </c>
      <c r="C57" s="16" t="s">
        <v>425</v>
      </c>
      <c r="D57" s="18" t="s">
        <v>15</v>
      </c>
      <c r="E57" s="22">
        <v>500000</v>
      </c>
      <c r="F57" s="23">
        <v>500.55</v>
      </c>
      <c r="G57" s="24">
        <v>1.1999999999999999E-3</v>
      </c>
    </row>
    <row r="58" spans="1:7" ht="12.95" customHeight="1">
      <c r="A58" s="20" t="s">
        <v>427</v>
      </c>
      <c r="B58" s="21" t="s">
        <v>2988</v>
      </c>
      <c r="C58" s="16" t="s">
        <v>428</v>
      </c>
      <c r="D58" s="18" t="s">
        <v>314</v>
      </c>
      <c r="E58" s="22">
        <v>500000</v>
      </c>
      <c r="F58" s="23">
        <v>500.3</v>
      </c>
      <c r="G58" s="24">
        <v>1.1999999999999999E-3</v>
      </c>
    </row>
    <row r="59" spans="1:7" ht="12.95" customHeight="1">
      <c r="A59" s="20" t="s">
        <v>429</v>
      </c>
      <c r="B59" s="21" t="s">
        <v>431</v>
      </c>
      <c r="C59" s="16" t="s">
        <v>430</v>
      </c>
      <c r="D59" s="18" t="s">
        <v>15</v>
      </c>
      <c r="E59" s="22">
        <v>500000</v>
      </c>
      <c r="F59" s="23">
        <v>498.45</v>
      </c>
      <c r="G59" s="24">
        <v>1.1999999999999999E-3</v>
      </c>
    </row>
    <row r="60" spans="1:7" ht="12.95" customHeight="1">
      <c r="A60" s="9"/>
      <c r="B60" s="17" t="s">
        <v>432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20" t="s">
        <v>433</v>
      </c>
      <c r="B61" s="21" t="s">
        <v>198</v>
      </c>
      <c r="C61" s="16" t="s">
        <v>434</v>
      </c>
      <c r="D61" s="18" t="s">
        <v>27</v>
      </c>
      <c r="E61" s="22">
        <v>10000000</v>
      </c>
      <c r="F61" s="23">
        <v>11560.88</v>
      </c>
      <c r="G61" s="24">
        <v>2.8799999999999999E-2</v>
      </c>
    </row>
    <row r="62" spans="1:7" ht="12.95" customHeight="1">
      <c r="A62" s="20" t="s">
        <v>435</v>
      </c>
      <c r="B62" s="21" t="s">
        <v>198</v>
      </c>
      <c r="C62" s="16" t="s">
        <v>436</v>
      </c>
      <c r="D62" s="18" t="s">
        <v>27</v>
      </c>
      <c r="E62" s="22">
        <v>2500000</v>
      </c>
      <c r="F62" s="23">
        <v>3065.12</v>
      </c>
      <c r="G62" s="24">
        <v>7.6E-3</v>
      </c>
    </row>
    <row r="63" spans="1:7" ht="12.95" customHeight="1">
      <c r="A63" s="20" t="s">
        <v>437</v>
      </c>
      <c r="B63" s="21" t="s">
        <v>439</v>
      </c>
      <c r="C63" s="16" t="s">
        <v>438</v>
      </c>
      <c r="D63" s="18" t="s">
        <v>15</v>
      </c>
      <c r="E63" s="22">
        <v>2000000</v>
      </c>
      <c r="F63" s="23">
        <v>2357.0300000000002</v>
      </c>
      <c r="G63" s="24">
        <v>5.8999999999999999E-3</v>
      </c>
    </row>
    <row r="64" spans="1:7" ht="12.95" customHeight="1">
      <c r="A64" s="9"/>
      <c r="B64" s="26" t="s">
        <v>45</v>
      </c>
      <c r="C64" s="25" t="s">
        <v>2</v>
      </c>
      <c r="D64" s="26" t="s">
        <v>2</v>
      </c>
      <c r="E64" s="26" t="s">
        <v>2</v>
      </c>
      <c r="F64" s="27">
        <v>223476.56</v>
      </c>
      <c r="G64" s="28">
        <v>0.55700000000000005</v>
      </c>
    </row>
    <row r="65" spans="1:7" ht="12.95" customHeight="1">
      <c r="A65" s="9"/>
      <c r="B65" s="17" t="s">
        <v>46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11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440</v>
      </c>
      <c r="B67" s="21" t="s">
        <v>442</v>
      </c>
      <c r="C67" s="16" t="s">
        <v>441</v>
      </c>
      <c r="D67" s="18" t="s">
        <v>370</v>
      </c>
      <c r="E67" s="22">
        <v>10500000</v>
      </c>
      <c r="F67" s="23">
        <v>10343.459999999999</v>
      </c>
      <c r="G67" s="24">
        <v>2.58E-2</v>
      </c>
    </row>
    <row r="68" spans="1:7" ht="12.95" customHeight="1">
      <c r="A68" s="20" t="s">
        <v>443</v>
      </c>
      <c r="B68" s="21" t="s">
        <v>445</v>
      </c>
      <c r="C68" s="16" t="s">
        <v>444</v>
      </c>
      <c r="D68" s="18" t="s">
        <v>15</v>
      </c>
      <c r="E68" s="22">
        <v>7500000</v>
      </c>
      <c r="F68" s="23">
        <v>7452.57</v>
      </c>
      <c r="G68" s="24">
        <v>1.8599999999999998E-2</v>
      </c>
    </row>
    <row r="69" spans="1:7" ht="12.95" customHeight="1">
      <c r="A69" s="20" t="s">
        <v>446</v>
      </c>
      <c r="B69" s="21" t="s">
        <v>448</v>
      </c>
      <c r="C69" s="16" t="s">
        <v>447</v>
      </c>
      <c r="D69" s="18" t="s">
        <v>449</v>
      </c>
      <c r="E69" s="22">
        <v>5000000</v>
      </c>
      <c r="F69" s="23">
        <v>4938.93</v>
      </c>
      <c r="G69" s="24">
        <v>1.23E-2</v>
      </c>
    </row>
    <row r="70" spans="1:7" ht="12.95" customHeight="1">
      <c r="A70" s="20" t="s">
        <v>450</v>
      </c>
      <c r="B70" s="21" t="s">
        <v>452</v>
      </c>
      <c r="C70" s="16" t="s">
        <v>451</v>
      </c>
      <c r="D70" s="18" t="s">
        <v>449</v>
      </c>
      <c r="E70" s="22">
        <v>5000000</v>
      </c>
      <c r="F70" s="23">
        <v>4871.67</v>
      </c>
      <c r="G70" s="24">
        <v>1.21E-2</v>
      </c>
    </row>
    <row r="71" spans="1:7" ht="12.95" customHeight="1">
      <c r="A71" s="20" t="s">
        <v>453</v>
      </c>
      <c r="B71" s="21" t="s">
        <v>455</v>
      </c>
      <c r="C71" s="16" t="s">
        <v>454</v>
      </c>
      <c r="D71" s="18" t="s">
        <v>15</v>
      </c>
      <c r="E71" s="22">
        <v>3500000</v>
      </c>
      <c r="F71" s="23">
        <v>3481.18</v>
      </c>
      <c r="G71" s="24">
        <v>8.6999999999999994E-3</v>
      </c>
    </row>
    <row r="72" spans="1:7" ht="12.95" customHeight="1">
      <c r="A72" s="9"/>
      <c r="B72" s="17" t="s">
        <v>432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456</v>
      </c>
      <c r="B73" s="21" t="s">
        <v>458</v>
      </c>
      <c r="C73" s="16" t="s">
        <v>457</v>
      </c>
      <c r="D73" s="18" t="s">
        <v>331</v>
      </c>
      <c r="E73" s="22">
        <v>600000</v>
      </c>
      <c r="F73" s="23">
        <v>606.88</v>
      </c>
      <c r="G73" s="24">
        <v>1.5E-3</v>
      </c>
    </row>
    <row r="74" spans="1:7" ht="12.95" customHeight="1">
      <c r="A74" s="9"/>
      <c r="B74" s="26" t="s">
        <v>45</v>
      </c>
      <c r="C74" s="25" t="s">
        <v>2</v>
      </c>
      <c r="D74" s="26" t="s">
        <v>2</v>
      </c>
      <c r="E74" s="26" t="s">
        <v>2</v>
      </c>
      <c r="F74" s="27">
        <v>31694.69</v>
      </c>
      <c r="G74" s="28">
        <v>7.9000000000000001E-2</v>
      </c>
    </row>
    <row r="75" spans="1:7" ht="12.95" customHeight="1">
      <c r="A75" s="9"/>
      <c r="B75" s="30" t="s">
        <v>2938</v>
      </c>
      <c r="C75" s="29" t="s">
        <v>2</v>
      </c>
      <c r="D75" s="31" t="s">
        <v>2</v>
      </c>
      <c r="E75" s="31" t="s">
        <v>2</v>
      </c>
      <c r="F75" s="31" t="s">
        <v>2</v>
      </c>
      <c r="G75" s="32" t="s">
        <v>2</v>
      </c>
    </row>
    <row r="76" spans="1:7" ht="12.95" customHeight="1">
      <c r="A76" s="33"/>
      <c r="B76" s="35" t="s">
        <v>45</v>
      </c>
      <c r="C76" s="34" t="s">
        <v>2</v>
      </c>
      <c r="D76" s="35" t="s">
        <v>2</v>
      </c>
      <c r="E76" s="35" t="s">
        <v>2</v>
      </c>
      <c r="F76" s="36" t="s">
        <v>616</v>
      </c>
      <c r="G76" s="37" t="s">
        <v>616</v>
      </c>
    </row>
    <row r="77" spans="1:7" ht="12.95" customHeight="1">
      <c r="A77" s="9"/>
      <c r="B77" s="26" t="s">
        <v>50</v>
      </c>
      <c r="C77" s="38" t="s">
        <v>2</v>
      </c>
      <c r="D77" s="39" t="s">
        <v>2</v>
      </c>
      <c r="E77" s="40" t="s">
        <v>2</v>
      </c>
      <c r="F77" s="41">
        <v>255171.25</v>
      </c>
      <c r="G77" s="42">
        <v>0.63600000000000001</v>
      </c>
    </row>
    <row r="78" spans="1:7" ht="12.95" customHeight="1">
      <c r="A78" s="9"/>
      <c r="B78" s="17" t="s">
        <v>51</v>
      </c>
      <c r="C78" s="16" t="s">
        <v>2</v>
      </c>
      <c r="D78" s="18" t="s">
        <v>2</v>
      </c>
      <c r="E78" s="18" t="s">
        <v>2</v>
      </c>
      <c r="F78" s="18" t="s">
        <v>2</v>
      </c>
      <c r="G78" s="19" t="s">
        <v>2</v>
      </c>
    </row>
    <row r="79" spans="1:7" ht="12.95" customHeight="1">
      <c r="A79" s="9"/>
      <c r="B79" s="17" t="s">
        <v>52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20" t="s">
        <v>459</v>
      </c>
      <c r="B80" s="21" t="s">
        <v>55</v>
      </c>
      <c r="C80" s="16" t="s">
        <v>460</v>
      </c>
      <c r="D80" s="18" t="s">
        <v>56</v>
      </c>
      <c r="E80" s="22">
        <v>12500000</v>
      </c>
      <c r="F80" s="23">
        <v>11745.26</v>
      </c>
      <c r="G80" s="24">
        <v>2.93E-2</v>
      </c>
    </row>
    <row r="81" spans="1:7" ht="12.95" customHeight="1">
      <c r="A81" s="20" t="s">
        <v>461</v>
      </c>
      <c r="B81" s="21" t="s">
        <v>55</v>
      </c>
      <c r="C81" s="16" t="s">
        <v>462</v>
      </c>
      <c r="D81" s="18" t="s">
        <v>56</v>
      </c>
      <c r="E81" s="22">
        <v>10000000</v>
      </c>
      <c r="F81" s="23">
        <v>9858.06</v>
      </c>
      <c r="G81" s="24">
        <v>2.46E-2</v>
      </c>
    </row>
    <row r="82" spans="1:7" ht="12.95" customHeight="1">
      <c r="A82" s="20" t="s">
        <v>463</v>
      </c>
      <c r="B82" s="21" t="s">
        <v>55</v>
      </c>
      <c r="C82" s="16" t="s">
        <v>464</v>
      </c>
      <c r="D82" s="18" t="s">
        <v>56</v>
      </c>
      <c r="E82" s="22">
        <v>10000000</v>
      </c>
      <c r="F82" s="23">
        <v>9394.26</v>
      </c>
      <c r="G82" s="24">
        <v>2.3400000000000001E-2</v>
      </c>
    </row>
    <row r="83" spans="1:7" ht="12.95" customHeight="1">
      <c r="A83" s="20" t="s">
        <v>465</v>
      </c>
      <c r="B83" s="21" t="s">
        <v>59</v>
      </c>
      <c r="C83" s="16" t="s">
        <v>466</v>
      </c>
      <c r="D83" s="18" t="s">
        <v>64</v>
      </c>
      <c r="E83" s="22">
        <v>10000000</v>
      </c>
      <c r="F83" s="23">
        <v>9380.75</v>
      </c>
      <c r="G83" s="24">
        <v>2.3400000000000001E-2</v>
      </c>
    </row>
    <row r="84" spans="1:7" ht="12.95" customHeight="1">
      <c r="A84" s="20" t="s">
        <v>467</v>
      </c>
      <c r="B84" s="21" t="s">
        <v>469</v>
      </c>
      <c r="C84" s="16" t="s">
        <v>468</v>
      </c>
      <c r="D84" s="18" t="s">
        <v>64</v>
      </c>
      <c r="E84" s="22">
        <v>8800000</v>
      </c>
      <c r="F84" s="23">
        <v>8347.02</v>
      </c>
      <c r="G84" s="24">
        <v>2.0799999999999999E-2</v>
      </c>
    </row>
    <row r="85" spans="1:7" ht="12.95" customHeight="1">
      <c r="A85" s="20" t="s">
        <v>470</v>
      </c>
      <c r="B85" s="21" t="s">
        <v>63</v>
      </c>
      <c r="C85" s="16" t="s">
        <v>471</v>
      </c>
      <c r="D85" s="18" t="s">
        <v>64</v>
      </c>
      <c r="E85" s="22">
        <v>7500000</v>
      </c>
      <c r="F85" s="23">
        <v>7176.97</v>
      </c>
      <c r="G85" s="24">
        <v>1.7899999999999999E-2</v>
      </c>
    </row>
    <row r="86" spans="1:7" ht="12.95" customHeight="1">
      <c r="A86" s="20" t="s">
        <v>472</v>
      </c>
      <c r="B86" s="21" t="s">
        <v>63</v>
      </c>
      <c r="C86" s="16" t="s">
        <v>473</v>
      </c>
      <c r="D86" s="18" t="s">
        <v>56</v>
      </c>
      <c r="E86" s="22">
        <v>6300000</v>
      </c>
      <c r="F86" s="23">
        <v>5947.8</v>
      </c>
      <c r="G86" s="24">
        <v>1.4800000000000001E-2</v>
      </c>
    </row>
    <row r="87" spans="1:7" ht="12.95" customHeight="1">
      <c r="A87" s="20" t="s">
        <v>474</v>
      </c>
      <c r="B87" s="21" t="s">
        <v>67</v>
      </c>
      <c r="C87" s="16" t="s">
        <v>475</v>
      </c>
      <c r="D87" s="18" t="s">
        <v>56</v>
      </c>
      <c r="E87" s="22">
        <v>5000000</v>
      </c>
      <c r="F87" s="23">
        <v>4811.09</v>
      </c>
      <c r="G87" s="24">
        <v>1.2E-2</v>
      </c>
    </row>
    <row r="88" spans="1:7" ht="12.95" customHeight="1">
      <c r="A88" s="20" t="s">
        <v>476</v>
      </c>
      <c r="B88" s="21" t="s">
        <v>275</v>
      </c>
      <c r="C88" s="16" t="s">
        <v>477</v>
      </c>
      <c r="D88" s="18" t="s">
        <v>56</v>
      </c>
      <c r="E88" s="22">
        <v>3800000</v>
      </c>
      <c r="F88" s="23">
        <v>3586.19</v>
      </c>
      <c r="G88" s="24">
        <v>8.8999999999999999E-3</v>
      </c>
    </row>
    <row r="89" spans="1:7" ht="12.95" customHeight="1">
      <c r="A89" s="20" t="s">
        <v>478</v>
      </c>
      <c r="B89" s="21" t="s">
        <v>480</v>
      </c>
      <c r="C89" s="16" t="s">
        <v>479</v>
      </c>
      <c r="D89" s="18" t="s">
        <v>56</v>
      </c>
      <c r="E89" s="22">
        <v>3500000</v>
      </c>
      <c r="F89" s="23">
        <v>3316.26</v>
      </c>
      <c r="G89" s="24">
        <v>8.3000000000000001E-3</v>
      </c>
    </row>
    <row r="90" spans="1:7" ht="12.95" customHeight="1">
      <c r="A90" s="20" t="s">
        <v>481</v>
      </c>
      <c r="B90" s="21" t="s">
        <v>275</v>
      </c>
      <c r="C90" s="16" t="s">
        <v>482</v>
      </c>
      <c r="D90" s="18" t="s">
        <v>56</v>
      </c>
      <c r="E90" s="22">
        <v>2500000</v>
      </c>
      <c r="F90" s="23">
        <v>2345.65</v>
      </c>
      <c r="G90" s="24">
        <v>5.7999999999999996E-3</v>
      </c>
    </row>
    <row r="91" spans="1:7" ht="12.95" customHeight="1">
      <c r="A91" s="20" t="s">
        <v>483</v>
      </c>
      <c r="B91" s="21" t="s">
        <v>469</v>
      </c>
      <c r="C91" s="16" t="s">
        <v>484</v>
      </c>
      <c r="D91" s="18" t="s">
        <v>64</v>
      </c>
      <c r="E91" s="22">
        <v>2000000</v>
      </c>
      <c r="F91" s="23">
        <v>1898.25</v>
      </c>
      <c r="G91" s="24">
        <v>4.7000000000000002E-3</v>
      </c>
    </row>
    <row r="92" spans="1:7" ht="12.95" customHeight="1">
      <c r="A92" s="20" t="s">
        <v>485</v>
      </c>
      <c r="B92" s="21" t="s">
        <v>87</v>
      </c>
      <c r="C92" s="16" t="s">
        <v>486</v>
      </c>
      <c r="D92" s="18" t="s">
        <v>56</v>
      </c>
      <c r="E92" s="22">
        <v>300000</v>
      </c>
      <c r="F92" s="23">
        <v>283.89999999999998</v>
      </c>
      <c r="G92" s="24">
        <v>6.9999999999999999E-4</v>
      </c>
    </row>
    <row r="93" spans="1:7" ht="12.95" customHeight="1">
      <c r="A93" s="9"/>
      <c r="B93" s="17" t="s">
        <v>487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10" t="s">
        <v>2</v>
      </c>
      <c r="B94" s="21" t="s">
        <v>488</v>
      </c>
      <c r="C94" s="16" t="s">
        <v>2</v>
      </c>
      <c r="D94" s="18" t="s">
        <v>2</v>
      </c>
      <c r="E94" s="44" t="s">
        <v>2</v>
      </c>
      <c r="F94" s="23">
        <v>6877.27</v>
      </c>
      <c r="G94" s="24">
        <v>1.7100000000000001E-2</v>
      </c>
    </row>
    <row r="95" spans="1:7" ht="12.95" customHeight="1">
      <c r="A95" s="9"/>
      <c r="B95" s="17" t="s">
        <v>84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20" t="s">
        <v>489</v>
      </c>
      <c r="B96" s="21" t="s">
        <v>265</v>
      </c>
      <c r="C96" s="16" t="s">
        <v>490</v>
      </c>
      <c r="D96" s="18" t="s">
        <v>64</v>
      </c>
      <c r="E96" s="22">
        <v>12500000</v>
      </c>
      <c r="F96" s="23">
        <v>12470.96</v>
      </c>
      <c r="G96" s="24">
        <v>3.1099999999999999E-2</v>
      </c>
    </row>
    <row r="97" spans="1:7" ht="12.95" customHeight="1">
      <c r="A97" s="20" t="s">
        <v>491</v>
      </c>
      <c r="B97" s="21" t="s">
        <v>182</v>
      </c>
      <c r="C97" s="16" t="s">
        <v>492</v>
      </c>
      <c r="D97" s="18" t="s">
        <v>60</v>
      </c>
      <c r="E97" s="22">
        <v>10000000</v>
      </c>
      <c r="F97" s="23">
        <v>10000</v>
      </c>
      <c r="G97" s="24">
        <v>2.4899999999999999E-2</v>
      </c>
    </row>
    <row r="98" spans="1:7" ht="12.95" customHeight="1">
      <c r="A98" s="20" t="s">
        <v>493</v>
      </c>
      <c r="B98" s="21" t="s">
        <v>495</v>
      </c>
      <c r="C98" s="16" t="s">
        <v>494</v>
      </c>
      <c r="D98" s="18" t="s">
        <v>64</v>
      </c>
      <c r="E98" s="22">
        <v>7500000</v>
      </c>
      <c r="F98" s="23">
        <v>7493.46</v>
      </c>
      <c r="G98" s="24">
        <v>1.8700000000000001E-2</v>
      </c>
    </row>
    <row r="99" spans="1:7" ht="12.95" customHeight="1">
      <c r="A99" s="20" t="s">
        <v>496</v>
      </c>
      <c r="B99" s="21" t="s">
        <v>495</v>
      </c>
      <c r="C99" s="16" t="s">
        <v>497</v>
      </c>
      <c r="D99" s="18" t="s">
        <v>64</v>
      </c>
      <c r="E99" s="22">
        <v>7000000</v>
      </c>
      <c r="F99" s="23">
        <v>6914.04</v>
      </c>
      <c r="G99" s="24">
        <v>1.72E-2</v>
      </c>
    </row>
    <row r="100" spans="1:7" ht="12.95" customHeight="1">
      <c r="A100" s="20" t="s">
        <v>498</v>
      </c>
      <c r="B100" s="21" t="s">
        <v>500</v>
      </c>
      <c r="C100" s="16" t="s">
        <v>499</v>
      </c>
      <c r="D100" s="18" t="s">
        <v>64</v>
      </c>
      <c r="E100" s="22">
        <v>5000000</v>
      </c>
      <c r="F100" s="23">
        <v>4981.24</v>
      </c>
      <c r="G100" s="24">
        <v>1.24E-2</v>
      </c>
    </row>
    <row r="101" spans="1:7" ht="12.95" customHeight="1">
      <c r="A101" s="20" t="s">
        <v>501</v>
      </c>
      <c r="B101" s="21" t="s">
        <v>495</v>
      </c>
      <c r="C101" s="16" t="s">
        <v>502</v>
      </c>
      <c r="D101" s="18" t="s">
        <v>64</v>
      </c>
      <c r="E101" s="22">
        <v>5000000</v>
      </c>
      <c r="F101" s="23">
        <v>4872.32</v>
      </c>
      <c r="G101" s="24">
        <v>1.21E-2</v>
      </c>
    </row>
    <row r="102" spans="1:7" ht="12.95" customHeight="1">
      <c r="A102" s="20" t="s">
        <v>503</v>
      </c>
      <c r="B102" s="21" t="s">
        <v>495</v>
      </c>
      <c r="C102" s="16" t="s">
        <v>504</v>
      </c>
      <c r="D102" s="18" t="s">
        <v>64</v>
      </c>
      <c r="E102" s="22">
        <v>2500000</v>
      </c>
      <c r="F102" s="23">
        <v>2415.56</v>
      </c>
      <c r="G102" s="24">
        <v>6.0000000000000001E-3</v>
      </c>
    </row>
    <row r="103" spans="1:7" ht="12.95" customHeight="1">
      <c r="A103" s="20" t="s">
        <v>505</v>
      </c>
      <c r="B103" s="21" t="s">
        <v>495</v>
      </c>
      <c r="C103" s="16" t="s">
        <v>506</v>
      </c>
      <c r="D103" s="18" t="s">
        <v>64</v>
      </c>
      <c r="E103" s="22">
        <v>2000000</v>
      </c>
      <c r="F103" s="23">
        <v>1881.5</v>
      </c>
      <c r="G103" s="24">
        <v>4.7000000000000002E-3</v>
      </c>
    </row>
    <row r="104" spans="1:7" ht="12.95" customHeight="1">
      <c r="A104" s="20" t="s">
        <v>507</v>
      </c>
      <c r="B104" s="21" t="s">
        <v>93</v>
      </c>
      <c r="C104" s="16" t="s">
        <v>508</v>
      </c>
      <c r="D104" s="18" t="s">
        <v>56</v>
      </c>
      <c r="E104" s="22">
        <v>1300000</v>
      </c>
      <c r="F104" s="23">
        <v>1226.51</v>
      </c>
      <c r="G104" s="24">
        <v>3.0999999999999999E-3</v>
      </c>
    </row>
    <row r="105" spans="1:7" ht="12.95" customHeight="1">
      <c r="A105" s="9"/>
      <c r="B105" s="26" t="s">
        <v>50</v>
      </c>
      <c r="C105" s="38" t="s">
        <v>2</v>
      </c>
      <c r="D105" s="39" t="s">
        <v>2</v>
      </c>
      <c r="E105" s="40" t="s">
        <v>2</v>
      </c>
      <c r="F105" s="41">
        <v>137224.32000000001</v>
      </c>
      <c r="G105" s="42">
        <v>0.34189999999999998</v>
      </c>
    </row>
    <row r="106" spans="1:7" ht="12.95" customHeight="1">
      <c r="A106" s="9"/>
      <c r="B106" s="17" t="s">
        <v>286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287</v>
      </c>
      <c r="B107" s="21" t="s">
        <v>288</v>
      </c>
      <c r="C107" s="16" t="s">
        <v>2</v>
      </c>
      <c r="D107" s="18" t="s">
        <v>2</v>
      </c>
      <c r="E107" s="44" t="s">
        <v>2</v>
      </c>
      <c r="F107" s="23">
        <v>20</v>
      </c>
      <c r="G107" s="45" t="s">
        <v>2976</v>
      </c>
    </row>
    <row r="108" spans="1:7" ht="12.95" customHeight="1">
      <c r="A108" s="9"/>
      <c r="B108" s="26" t="s">
        <v>50</v>
      </c>
      <c r="C108" s="38" t="s">
        <v>2</v>
      </c>
      <c r="D108" s="39" t="s">
        <v>2</v>
      </c>
      <c r="E108" s="40" t="s">
        <v>2</v>
      </c>
      <c r="F108" s="41">
        <v>20</v>
      </c>
      <c r="G108" s="42" t="s">
        <v>2976</v>
      </c>
    </row>
    <row r="109" spans="1:7" ht="12.95" customHeight="1">
      <c r="A109" s="9"/>
      <c r="B109" s="26" t="s">
        <v>289</v>
      </c>
      <c r="C109" s="38" t="s">
        <v>2</v>
      </c>
      <c r="D109" s="39" t="s">
        <v>2</v>
      </c>
      <c r="E109" s="18" t="s">
        <v>2</v>
      </c>
      <c r="F109" s="41">
        <v>8648.7099999999991</v>
      </c>
      <c r="G109" s="42">
        <v>2.2100000000000002E-2</v>
      </c>
    </row>
    <row r="110" spans="1:7" ht="12.95" customHeight="1" thickBot="1">
      <c r="A110" s="9"/>
      <c r="B110" s="47" t="s">
        <v>290</v>
      </c>
      <c r="C110" s="46" t="s">
        <v>2</v>
      </c>
      <c r="D110" s="48" t="s">
        <v>2</v>
      </c>
      <c r="E110" s="48" t="s">
        <v>2</v>
      </c>
      <c r="F110" s="49">
        <v>401064.2784288</v>
      </c>
      <c r="G110" s="50">
        <v>1</v>
      </c>
    </row>
    <row r="111" spans="1:7" ht="12.95" customHeight="1">
      <c r="A111" s="9"/>
      <c r="B111" s="10" t="s">
        <v>2</v>
      </c>
      <c r="C111" s="9"/>
      <c r="D111" s="9"/>
      <c r="E111" s="9"/>
      <c r="F111" s="9"/>
      <c r="G111" s="9"/>
    </row>
    <row r="112" spans="1:7" ht="12.95" customHeight="1">
      <c r="A112" s="9"/>
      <c r="B112" s="51" t="s">
        <v>2</v>
      </c>
      <c r="C112" s="9"/>
      <c r="D112" s="9"/>
      <c r="E112" s="9"/>
      <c r="F112" s="9"/>
      <c r="G112" s="9"/>
    </row>
    <row r="113" spans="1:7" ht="12.95" customHeight="1">
      <c r="A113" s="9"/>
      <c r="B113" s="51" t="s">
        <v>291</v>
      </c>
      <c r="C113" s="9"/>
      <c r="D113" s="9"/>
      <c r="E113" s="9"/>
      <c r="F113" s="9"/>
      <c r="G113" s="9"/>
    </row>
    <row r="114" spans="1:7" ht="12.95" customHeight="1">
      <c r="A114" s="9"/>
      <c r="B114" s="51" t="s">
        <v>292</v>
      </c>
      <c r="C114" s="9"/>
      <c r="D114" s="9"/>
      <c r="E114" s="9"/>
      <c r="F114" s="9"/>
      <c r="G114" s="9"/>
    </row>
    <row r="115" spans="1:7" ht="12.95" customHeight="1">
      <c r="A115" s="9"/>
      <c r="B115" s="51" t="s">
        <v>2</v>
      </c>
      <c r="C115" s="9"/>
      <c r="D115" s="9"/>
      <c r="E115" s="9"/>
      <c r="F115" s="9"/>
      <c r="G115" s="9"/>
    </row>
    <row r="116" spans="1:7" ht="26.1" customHeight="1">
      <c r="A116" s="9"/>
      <c r="B116" s="64"/>
      <c r="C116" s="9"/>
      <c r="E116" s="9"/>
      <c r="F116" s="9"/>
      <c r="G116" s="9"/>
    </row>
    <row r="117" spans="1:7" ht="12.95" customHeight="1">
      <c r="A117" s="9"/>
      <c r="B117" s="51" t="s">
        <v>2</v>
      </c>
      <c r="C117" s="9"/>
      <c r="D117" s="9"/>
      <c r="E117" s="9"/>
      <c r="F117" s="9"/>
      <c r="G11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56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Asset Allocation Fund of Fund - Aggressive Plan (IDFCAAF-AP)</v>
      </c>
      <c r="C4" s="71"/>
      <c r="D4" s="71"/>
      <c r="E4" s="71"/>
      <c r="F4" s="71"/>
      <c r="G4" s="71"/>
    </row>
    <row r="5" spans="1:7" ht="15.95" customHeight="1">
      <c r="A5" s="8" t="s">
        <v>2273</v>
      </c>
      <c r="C5" s="65" t="s">
        <v>2946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488</v>
      </c>
      <c r="C11" s="16" t="s">
        <v>2</v>
      </c>
      <c r="D11" s="18" t="s">
        <v>2</v>
      </c>
      <c r="E11" s="44" t="s">
        <v>2</v>
      </c>
      <c r="F11" s="23">
        <v>100.02</v>
      </c>
      <c r="G11" s="24">
        <v>5.4899999999999997E-2</v>
      </c>
    </row>
    <row r="12" spans="1:7" ht="12.95" customHeight="1">
      <c r="A12" s="9"/>
      <c r="B12" s="26" t="s">
        <v>50</v>
      </c>
      <c r="C12" s="38" t="s">
        <v>2</v>
      </c>
      <c r="D12" s="39" t="s">
        <v>2</v>
      </c>
      <c r="E12" s="40" t="s">
        <v>2</v>
      </c>
      <c r="F12" s="41">
        <v>100.02</v>
      </c>
      <c r="G12" s="42">
        <v>5.4899999999999997E-2</v>
      </c>
    </row>
    <row r="13" spans="1:7" ht="12.95" customHeight="1">
      <c r="A13" s="9"/>
      <c r="B13" s="17" t="s">
        <v>2274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2275</v>
      </c>
      <c r="B14" s="21" t="s">
        <v>2277</v>
      </c>
      <c r="C14" s="16" t="s">
        <v>2276</v>
      </c>
      <c r="D14" s="18" t="s">
        <v>2</v>
      </c>
      <c r="E14" s="22">
        <v>6826</v>
      </c>
      <c r="F14" s="23">
        <v>189.64</v>
      </c>
      <c r="G14" s="24">
        <v>0.1042</v>
      </c>
    </row>
    <row r="15" spans="1:7" ht="12.95" customHeight="1">
      <c r="A15" s="20" t="s">
        <v>2278</v>
      </c>
      <c r="B15" s="21" t="s">
        <v>2280</v>
      </c>
      <c r="C15" s="16" t="s">
        <v>2279</v>
      </c>
      <c r="D15" s="18" t="s">
        <v>2</v>
      </c>
      <c r="E15" s="22">
        <v>5867</v>
      </c>
      <c r="F15" s="23">
        <v>6.32</v>
      </c>
      <c r="G15" s="24">
        <v>3.5000000000000001E-3</v>
      </c>
    </row>
    <row r="16" spans="1:7" ht="12.95" customHeight="1">
      <c r="A16" s="9"/>
      <c r="B16" s="17" t="s">
        <v>2246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2247</v>
      </c>
      <c r="B17" s="21" t="s">
        <v>2249</v>
      </c>
      <c r="C17" s="16" t="s">
        <v>2248</v>
      </c>
      <c r="D17" s="18" t="s">
        <v>2</v>
      </c>
      <c r="E17" s="54">
        <v>828476.19799999997</v>
      </c>
      <c r="F17" s="23">
        <v>302.47000000000003</v>
      </c>
      <c r="G17" s="24">
        <v>0.16619999999999999</v>
      </c>
    </row>
    <row r="18" spans="1:7" ht="12.95" customHeight="1">
      <c r="A18" s="20" t="s">
        <v>2281</v>
      </c>
      <c r="B18" s="21" t="s">
        <v>2283</v>
      </c>
      <c r="C18" s="16" t="s">
        <v>2282</v>
      </c>
      <c r="D18" s="18" t="s">
        <v>2</v>
      </c>
      <c r="E18" s="54">
        <v>301600.01</v>
      </c>
      <c r="F18" s="23">
        <v>180.45</v>
      </c>
      <c r="G18" s="24">
        <v>9.9099999999999994E-2</v>
      </c>
    </row>
    <row r="19" spans="1:7" ht="12.95" customHeight="1">
      <c r="A19" s="20" t="s">
        <v>2284</v>
      </c>
      <c r="B19" s="21" t="s">
        <v>2286</v>
      </c>
      <c r="C19" s="16" t="s">
        <v>2285</v>
      </c>
      <c r="D19" s="18" t="s">
        <v>2</v>
      </c>
      <c r="E19" s="54">
        <v>38103.883999999998</v>
      </c>
      <c r="F19" s="23">
        <v>176.24</v>
      </c>
      <c r="G19" s="24">
        <v>9.6799999999999997E-2</v>
      </c>
    </row>
    <row r="20" spans="1:7" ht="12.95" customHeight="1">
      <c r="A20" s="20" t="s">
        <v>2287</v>
      </c>
      <c r="B20" s="21" t="s">
        <v>2289</v>
      </c>
      <c r="C20" s="16" t="s">
        <v>2288</v>
      </c>
      <c r="D20" s="18" t="s">
        <v>2</v>
      </c>
      <c r="E20" s="54">
        <v>51867.021999999997</v>
      </c>
      <c r="F20" s="23">
        <v>158.94</v>
      </c>
      <c r="G20" s="24">
        <v>8.7300000000000003E-2</v>
      </c>
    </row>
    <row r="21" spans="1:7" ht="12.95" customHeight="1">
      <c r="A21" s="20" t="s">
        <v>2290</v>
      </c>
      <c r="B21" s="21" t="s">
        <v>2292</v>
      </c>
      <c r="C21" s="16" t="s">
        <v>2291</v>
      </c>
      <c r="D21" s="18" t="s">
        <v>2</v>
      </c>
      <c r="E21" s="54">
        <v>322976.054</v>
      </c>
      <c r="F21" s="23">
        <v>156.97999999999999</v>
      </c>
      <c r="G21" s="24">
        <v>8.6199999999999999E-2</v>
      </c>
    </row>
    <row r="22" spans="1:7" ht="12.95" customHeight="1">
      <c r="A22" s="20" t="s">
        <v>2293</v>
      </c>
      <c r="B22" s="21" t="s">
        <v>2295</v>
      </c>
      <c r="C22" s="16" t="s">
        <v>2294</v>
      </c>
      <c r="D22" s="18" t="s">
        <v>2</v>
      </c>
      <c r="E22" s="54">
        <v>13025.2</v>
      </c>
      <c r="F22" s="23">
        <v>150.63</v>
      </c>
      <c r="G22" s="24">
        <v>8.2799999999999999E-2</v>
      </c>
    </row>
    <row r="23" spans="1:7" ht="12.95" customHeight="1">
      <c r="A23" s="20" t="s">
        <v>2296</v>
      </c>
      <c r="B23" s="21" t="s">
        <v>2298</v>
      </c>
      <c r="C23" s="16" t="s">
        <v>2297</v>
      </c>
      <c r="D23" s="18" t="s">
        <v>2</v>
      </c>
      <c r="E23" s="54">
        <v>267077.34499999997</v>
      </c>
      <c r="F23" s="23">
        <v>100.95</v>
      </c>
      <c r="G23" s="24">
        <v>5.5500000000000001E-2</v>
      </c>
    </row>
    <row r="24" spans="1:7" ht="12.95" customHeight="1">
      <c r="A24" s="20" t="s">
        <v>2299</v>
      </c>
      <c r="B24" s="21" t="s">
        <v>2301</v>
      </c>
      <c r="C24" s="16" t="s">
        <v>2300</v>
      </c>
      <c r="D24" s="18" t="s">
        <v>2</v>
      </c>
      <c r="E24" s="54">
        <v>161016.78200000001</v>
      </c>
      <c r="F24" s="23">
        <v>99.2</v>
      </c>
      <c r="G24" s="24">
        <v>5.45E-2</v>
      </c>
    </row>
    <row r="25" spans="1:7" ht="12.95" customHeight="1">
      <c r="A25" s="20" t="s">
        <v>2250</v>
      </c>
      <c r="B25" s="21" t="s">
        <v>2252</v>
      </c>
      <c r="C25" s="16" t="s">
        <v>2251</v>
      </c>
      <c r="D25" s="18" t="s">
        <v>2</v>
      </c>
      <c r="E25" s="54">
        <v>301644.84299999999</v>
      </c>
      <c r="F25" s="23">
        <v>75.239999999999995</v>
      </c>
      <c r="G25" s="24">
        <v>4.1300000000000003E-2</v>
      </c>
    </row>
    <row r="26" spans="1:7" ht="12.95" customHeight="1">
      <c r="A26" s="20" t="s">
        <v>2302</v>
      </c>
      <c r="B26" s="21" t="s">
        <v>2304</v>
      </c>
      <c r="C26" s="16" t="s">
        <v>2303</v>
      </c>
      <c r="D26" s="18" t="s">
        <v>2</v>
      </c>
      <c r="E26" s="54">
        <v>105863.82799999999</v>
      </c>
      <c r="F26" s="23">
        <v>61.72</v>
      </c>
      <c r="G26" s="24">
        <v>3.39E-2</v>
      </c>
    </row>
    <row r="27" spans="1:7" ht="12.95" customHeight="1">
      <c r="A27" s="20" t="s">
        <v>2305</v>
      </c>
      <c r="B27" s="21" t="s">
        <v>2307</v>
      </c>
      <c r="C27" s="16" t="s">
        <v>2306</v>
      </c>
      <c r="D27" s="18" t="s">
        <v>2</v>
      </c>
      <c r="E27" s="54">
        <v>134799.38699999999</v>
      </c>
      <c r="F27" s="23">
        <v>57.14</v>
      </c>
      <c r="G27" s="24">
        <v>3.1399999999999997E-2</v>
      </c>
    </row>
    <row r="28" spans="1:7" ht="12.95" customHeight="1">
      <c r="A28" s="9"/>
      <c r="B28" s="26" t="s">
        <v>50</v>
      </c>
      <c r="C28" s="38" t="s">
        <v>2</v>
      </c>
      <c r="D28" s="39" t="s">
        <v>2</v>
      </c>
      <c r="E28" s="40" t="s">
        <v>2</v>
      </c>
      <c r="F28" s="41">
        <v>1715.92</v>
      </c>
      <c r="G28" s="42">
        <v>0.94269999999999998</v>
      </c>
    </row>
    <row r="29" spans="1:7" ht="12.95" customHeight="1">
      <c r="A29" s="9"/>
      <c r="B29" s="26" t="s">
        <v>289</v>
      </c>
      <c r="C29" s="38" t="s">
        <v>2</v>
      </c>
      <c r="D29" s="39" t="s">
        <v>2</v>
      </c>
      <c r="E29" s="18" t="s">
        <v>2</v>
      </c>
      <c r="F29" s="41">
        <v>4.2300000000000004</v>
      </c>
      <c r="G29" s="42">
        <v>2.3999999999999998E-3</v>
      </c>
    </row>
    <row r="30" spans="1:7" ht="12.95" customHeight="1" thickBot="1">
      <c r="A30" s="9"/>
      <c r="B30" s="47" t="s">
        <v>290</v>
      </c>
      <c r="C30" s="46" t="s">
        <v>2</v>
      </c>
      <c r="D30" s="48" t="s">
        <v>2</v>
      </c>
      <c r="E30" s="48" t="s">
        <v>2</v>
      </c>
      <c r="F30" s="49">
        <v>1820.1671894999999</v>
      </c>
      <c r="G30" s="50">
        <v>1</v>
      </c>
    </row>
    <row r="31" spans="1:7" ht="12.95" customHeight="1">
      <c r="A31" s="9"/>
      <c r="B31" s="10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26.1" customHeight="1">
      <c r="A34" s="9"/>
      <c r="B34" s="64"/>
      <c r="C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57.4257812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Asset Allocation Fund of Fund - Conservative Plan (IDFCAAF-CP)</v>
      </c>
      <c r="C4" s="71"/>
      <c r="D4" s="71"/>
      <c r="E4" s="71"/>
      <c r="F4" s="71"/>
      <c r="G4" s="71"/>
    </row>
    <row r="5" spans="1:7" ht="15.95" customHeight="1">
      <c r="A5" s="8" t="s">
        <v>2308</v>
      </c>
      <c r="C5" s="65" t="s">
        <v>2947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488</v>
      </c>
      <c r="C11" s="16" t="s">
        <v>2</v>
      </c>
      <c r="D11" s="18" t="s">
        <v>2</v>
      </c>
      <c r="E11" s="44" t="s">
        <v>2</v>
      </c>
      <c r="F11" s="23">
        <v>200.03</v>
      </c>
      <c r="G11" s="24">
        <v>8.4000000000000005E-2</v>
      </c>
    </row>
    <row r="12" spans="1:7" ht="12.95" customHeight="1">
      <c r="A12" s="9"/>
      <c r="B12" s="26" t="s">
        <v>50</v>
      </c>
      <c r="C12" s="38" t="s">
        <v>2</v>
      </c>
      <c r="D12" s="39" t="s">
        <v>2</v>
      </c>
      <c r="E12" s="40" t="s">
        <v>2</v>
      </c>
      <c r="F12" s="41">
        <v>200.03</v>
      </c>
      <c r="G12" s="42">
        <v>8.4000000000000005E-2</v>
      </c>
    </row>
    <row r="13" spans="1:7" ht="12.95" customHeight="1">
      <c r="A13" s="9"/>
      <c r="B13" s="17" t="s">
        <v>2274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2278</v>
      </c>
      <c r="B14" s="21" t="s">
        <v>2280</v>
      </c>
      <c r="C14" s="16" t="s">
        <v>2279</v>
      </c>
      <c r="D14" s="18" t="s">
        <v>2</v>
      </c>
      <c r="E14" s="22">
        <v>1300</v>
      </c>
      <c r="F14" s="23">
        <v>1.4</v>
      </c>
      <c r="G14" s="24">
        <v>5.9999999999999995E-4</v>
      </c>
    </row>
    <row r="15" spans="1:7" ht="12.95" customHeight="1">
      <c r="A15" s="9"/>
      <c r="B15" s="17" t="s">
        <v>2246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2250</v>
      </c>
      <c r="B16" s="21" t="s">
        <v>2252</v>
      </c>
      <c r="C16" s="16" t="s">
        <v>2251</v>
      </c>
      <c r="D16" s="18" t="s">
        <v>2</v>
      </c>
      <c r="E16" s="54">
        <v>4033000.642</v>
      </c>
      <c r="F16" s="23">
        <v>1005.9</v>
      </c>
      <c r="G16" s="24">
        <v>0.42249999999999999</v>
      </c>
    </row>
    <row r="17" spans="1:7" ht="12.95" customHeight="1">
      <c r="A17" s="20" t="s">
        <v>2247</v>
      </c>
      <c r="B17" s="21" t="s">
        <v>2249</v>
      </c>
      <c r="C17" s="16" t="s">
        <v>2248</v>
      </c>
      <c r="D17" s="18" t="s">
        <v>2</v>
      </c>
      <c r="E17" s="54">
        <v>1365260.6240000001</v>
      </c>
      <c r="F17" s="23">
        <v>498.44</v>
      </c>
      <c r="G17" s="24">
        <v>0.20930000000000001</v>
      </c>
    </row>
    <row r="18" spans="1:7" ht="12.95" customHeight="1">
      <c r="A18" s="20" t="s">
        <v>2296</v>
      </c>
      <c r="B18" s="21" t="s">
        <v>2298</v>
      </c>
      <c r="C18" s="16" t="s">
        <v>2297</v>
      </c>
      <c r="D18" s="18" t="s">
        <v>2</v>
      </c>
      <c r="E18" s="54">
        <v>444280.03399999999</v>
      </c>
      <c r="F18" s="23">
        <v>167.92</v>
      </c>
      <c r="G18" s="24">
        <v>7.0499999999999993E-2</v>
      </c>
    </row>
    <row r="19" spans="1:7" ht="12.95" customHeight="1">
      <c r="A19" s="20" t="s">
        <v>2299</v>
      </c>
      <c r="B19" s="21" t="s">
        <v>2301</v>
      </c>
      <c r="C19" s="16" t="s">
        <v>2300</v>
      </c>
      <c r="D19" s="18" t="s">
        <v>2</v>
      </c>
      <c r="E19" s="54">
        <v>268112.51799999998</v>
      </c>
      <c r="F19" s="23">
        <v>165.18</v>
      </c>
      <c r="G19" s="24">
        <v>6.9400000000000003E-2</v>
      </c>
    </row>
    <row r="20" spans="1:7" ht="12.95" customHeight="1">
      <c r="A20" s="20" t="s">
        <v>2287</v>
      </c>
      <c r="B20" s="21" t="s">
        <v>2289</v>
      </c>
      <c r="C20" s="16" t="s">
        <v>2288</v>
      </c>
      <c r="D20" s="18" t="s">
        <v>2</v>
      </c>
      <c r="E20" s="54">
        <v>23263.884999999998</v>
      </c>
      <c r="F20" s="23">
        <v>71.290000000000006</v>
      </c>
      <c r="G20" s="24">
        <v>2.9899999999999999E-2</v>
      </c>
    </row>
    <row r="21" spans="1:7" ht="12.95" customHeight="1">
      <c r="A21" s="20" t="s">
        <v>2290</v>
      </c>
      <c r="B21" s="21" t="s">
        <v>2292</v>
      </c>
      <c r="C21" s="16" t="s">
        <v>2291</v>
      </c>
      <c r="D21" s="18" t="s">
        <v>2</v>
      </c>
      <c r="E21" s="54">
        <v>145905.73699999999</v>
      </c>
      <c r="F21" s="23">
        <v>70.92</v>
      </c>
      <c r="G21" s="24">
        <v>2.98E-2</v>
      </c>
    </row>
    <row r="22" spans="1:7" ht="12.95" customHeight="1">
      <c r="A22" s="20" t="s">
        <v>2293</v>
      </c>
      <c r="B22" s="21" t="s">
        <v>2295</v>
      </c>
      <c r="C22" s="16" t="s">
        <v>2294</v>
      </c>
      <c r="D22" s="18" t="s">
        <v>2</v>
      </c>
      <c r="E22" s="54">
        <v>5885.46</v>
      </c>
      <c r="F22" s="23">
        <v>68.06</v>
      </c>
      <c r="G22" s="24">
        <v>2.86E-2</v>
      </c>
    </row>
    <row r="23" spans="1:7" ht="12.95" customHeight="1">
      <c r="A23" s="20" t="s">
        <v>2281</v>
      </c>
      <c r="B23" s="21" t="s">
        <v>2283</v>
      </c>
      <c r="C23" s="16" t="s">
        <v>2282</v>
      </c>
      <c r="D23" s="18" t="s">
        <v>2</v>
      </c>
      <c r="E23" s="54">
        <v>111113.13499999999</v>
      </c>
      <c r="F23" s="23">
        <v>66.48</v>
      </c>
      <c r="G23" s="24">
        <v>2.7900000000000001E-2</v>
      </c>
    </row>
    <row r="24" spans="1:7" ht="12.95" customHeight="1">
      <c r="A24" s="20" t="s">
        <v>2284</v>
      </c>
      <c r="B24" s="21" t="s">
        <v>2286</v>
      </c>
      <c r="C24" s="16" t="s">
        <v>2285</v>
      </c>
      <c r="D24" s="18" t="s">
        <v>2</v>
      </c>
      <c r="E24" s="54">
        <v>14116.188</v>
      </c>
      <c r="F24" s="23">
        <v>65.290000000000006</v>
      </c>
      <c r="G24" s="24">
        <v>2.7400000000000001E-2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2180.88</v>
      </c>
      <c r="G25" s="42">
        <v>0.91590000000000005</v>
      </c>
    </row>
    <row r="26" spans="1:7" ht="12.95" customHeight="1">
      <c r="A26" s="9"/>
      <c r="B26" s="26" t="s">
        <v>289</v>
      </c>
      <c r="C26" s="38" t="s">
        <v>2</v>
      </c>
      <c r="D26" s="39" t="s">
        <v>2</v>
      </c>
      <c r="E26" s="18" t="s">
        <v>2</v>
      </c>
      <c r="F26" s="41">
        <v>0.06</v>
      </c>
      <c r="G26" s="42">
        <v>1E-4</v>
      </c>
    </row>
    <row r="27" spans="1:7" ht="12.95" customHeight="1" thickBot="1">
      <c r="A27" s="9"/>
      <c r="B27" s="47" t="s">
        <v>290</v>
      </c>
      <c r="C27" s="46" t="s">
        <v>2</v>
      </c>
      <c r="D27" s="48" t="s">
        <v>2</v>
      </c>
      <c r="E27" s="48" t="s">
        <v>2</v>
      </c>
      <c r="F27" s="49">
        <v>2380.9650187000002</v>
      </c>
      <c r="G27" s="50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51" t="s">
        <v>2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26.1" customHeight="1">
      <c r="A31" s="9"/>
      <c r="B31" s="64"/>
      <c r="C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54.855468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Asset Allocation Fund of Fund - Moderate Plan (IDFCAAF-MP)</v>
      </c>
      <c r="C4" s="71"/>
      <c r="D4" s="71"/>
      <c r="E4" s="71"/>
      <c r="F4" s="71"/>
      <c r="G4" s="71"/>
    </row>
    <row r="5" spans="1:7" ht="15.95" customHeight="1">
      <c r="A5" s="8" t="s">
        <v>2309</v>
      </c>
      <c r="C5" s="65" t="s">
        <v>2948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488</v>
      </c>
      <c r="C11" s="16" t="s">
        <v>2</v>
      </c>
      <c r="D11" s="18" t="s">
        <v>2</v>
      </c>
      <c r="E11" s="44" t="s">
        <v>2</v>
      </c>
      <c r="F11" s="23">
        <v>300.05</v>
      </c>
      <c r="G11" s="24">
        <v>7.3400000000000007E-2</v>
      </c>
    </row>
    <row r="12" spans="1:7" ht="12.95" customHeight="1">
      <c r="A12" s="9"/>
      <c r="B12" s="26" t="s">
        <v>50</v>
      </c>
      <c r="C12" s="38" t="s">
        <v>2</v>
      </c>
      <c r="D12" s="39" t="s">
        <v>2</v>
      </c>
      <c r="E12" s="40" t="s">
        <v>2</v>
      </c>
      <c r="F12" s="41">
        <v>300.05</v>
      </c>
      <c r="G12" s="42">
        <v>7.3400000000000007E-2</v>
      </c>
    </row>
    <row r="13" spans="1:7" ht="12.95" customHeight="1">
      <c r="A13" s="9"/>
      <c r="B13" s="17" t="s">
        <v>2274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2275</v>
      </c>
      <c r="B14" s="21" t="s">
        <v>2277</v>
      </c>
      <c r="C14" s="16" t="s">
        <v>2276</v>
      </c>
      <c r="D14" s="18" t="s">
        <v>2</v>
      </c>
      <c r="E14" s="22">
        <v>7454</v>
      </c>
      <c r="F14" s="23">
        <v>207.09</v>
      </c>
      <c r="G14" s="24">
        <v>5.0599999999999999E-2</v>
      </c>
    </row>
    <row r="15" spans="1:7" ht="12.95" customHeight="1">
      <c r="A15" s="20" t="s">
        <v>2278</v>
      </c>
      <c r="B15" s="21" t="s">
        <v>2280</v>
      </c>
      <c r="C15" s="16" t="s">
        <v>2279</v>
      </c>
      <c r="D15" s="18" t="s">
        <v>2</v>
      </c>
      <c r="E15" s="22">
        <v>133975</v>
      </c>
      <c r="F15" s="23">
        <v>144.28</v>
      </c>
      <c r="G15" s="24">
        <v>3.5299999999999998E-2</v>
      </c>
    </row>
    <row r="16" spans="1:7" ht="12.95" customHeight="1">
      <c r="A16" s="9"/>
      <c r="B16" s="17" t="s">
        <v>2246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2250</v>
      </c>
      <c r="B17" s="21" t="s">
        <v>2252</v>
      </c>
      <c r="C17" s="16" t="s">
        <v>2251</v>
      </c>
      <c r="D17" s="18" t="s">
        <v>2</v>
      </c>
      <c r="E17" s="54">
        <v>3747250.2590000001</v>
      </c>
      <c r="F17" s="23">
        <v>934.63</v>
      </c>
      <c r="G17" s="24">
        <v>0.22850000000000001</v>
      </c>
    </row>
    <row r="18" spans="1:7" ht="12.95" customHeight="1">
      <c r="A18" s="20" t="s">
        <v>2247</v>
      </c>
      <c r="B18" s="21" t="s">
        <v>2249</v>
      </c>
      <c r="C18" s="16" t="s">
        <v>2248</v>
      </c>
      <c r="D18" s="18" t="s">
        <v>2</v>
      </c>
      <c r="E18" s="54">
        <v>2364507.077</v>
      </c>
      <c r="F18" s="23">
        <v>863.26</v>
      </c>
      <c r="G18" s="24">
        <v>0.21099999999999999</v>
      </c>
    </row>
    <row r="19" spans="1:7" ht="12.95" customHeight="1">
      <c r="A19" s="20" t="s">
        <v>2296</v>
      </c>
      <c r="B19" s="21" t="s">
        <v>2298</v>
      </c>
      <c r="C19" s="16" t="s">
        <v>2297</v>
      </c>
      <c r="D19" s="18" t="s">
        <v>2</v>
      </c>
      <c r="E19" s="54">
        <v>762318.48100000003</v>
      </c>
      <c r="F19" s="23">
        <v>288.13</v>
      </c>
      <c r="G19" s="24">
        <v>7.0400000000000004E-2</v>
      </c>
    </row>
    <row r="20" spans="1:7" ht="12.95" customHeight="1">
      <c r="A20" s="20" t="s">
        <v>2299</v>
      </c>
      <c r="B20" s="21" t="s">
        <v>2301</v>
      </c>
      <c r="C20" s="16" t="s">
        <v>2300</v>
      </c>
      <c r="D20" s="18" t="s">
        <v>2</v>
      </c>
      <c r="E20" s="54">
        <v>458101.098</v>
      </c>
      <c r="F20" s="23">
        <v>282.23</v>
      </c>
      <c r="G20" s="24">
        <v>6.9000000000000006E-2</v>
      </c>
    </row>
    <row r="21" spans="1:7" ht="12.95" customHeight="1">
      <c r="A21" s="20" t="s">
        <v>2281</v>
      </c>
      <c r="B21" s="21" t="s">
        <v>2283</v>
      </c>
      <c r="C21" s="16" t="s">
        <v>2282</v>
      </c>
      <c r="D21" s="18" t="s">
        <v>2</v>
      </c>
      <c r="E21" s="54">
        <v>336982.45899999997</v>
      </c>
      <c r="F21" s="23">
        <v>201.62</v>
      </c>
      <c r="G21" s="24">
        <v>4.9299999999999997E-2</v>
      </c>
    </row>
    <row r="22" spans="1:7" ht="12.95" customHeight="1">
      <c r="A22" s="20" t="s">
        <v>2284</v>
      </c>
      <c r="B22" s="21" t="s">
        <v>2286</v>
      </c>
      <c r="C22" s="16" t="s">
        <v>2285</v>
      </c>
      <c r="D22" s="18" t="s">
        <v>2</v>
      </c>
      <c r="E22" s="54">
        <v>42811.389000000003</v>
      </c>
      <c r="F22" s="23">
        <v>198.01</v>
      </c>
      <c r="G22" s="24">
        <v>4.8399999999999999E-2</v>
      </c>
    </row>
    <row r="23" spans="1:7" ht="12.95" customHeight="1">
      <c r="A23" s="20" t="s">
        <v>2290</v>
      </c>
      <c r="B23" s="21" t="s">
        <v>2292</v>
      </c>
      <c r="C23" s="16" t="s">
        <v>2291</v>
      </c>
      <c r="D23" s="18" t="s">
        <v>2</v>
      </c>
      <c r="E23" s="54">
        <v>362338.25599999999</v>
      </c>
      <c r="F23" s="23">
        <v>176.11</v>
      </c>
      <c r="G23" s="24">
        <v>4.3099999999999999E-2</v>
      </c>
    </row>
    <row r="24" spans="1:7" ht="12.95" customHeight="1">
      <c r="A24" s="20" t="s">
        <v>2287</v>
      </c>
      <c r="B24" s="21" t="s">
        <v>2289</v>
      </c>
      <c r="C24" s="16" t="s">
        <v>2288</v>
      </c>
      <c r="D24" s="18" t="s">
        <v>2</v>
      </c>
      <c r="E24" s="54">
        <v>57206.273999999998</v>
      </c>
      <c r="F24" s="23">
        <v>175.3</v>
      </c>
      <c r="G24" s="24">
        <v>4.2900000000000001E-2</v>
      </c>
    </row>
    <row r="25" spans="1:7" ht="12.95" customHeight="1">
      <c r="A25" s="20" t="s">
        <v>2293</v>
      </c>
      <c r="B25" s="21" t="s">
        <v>2295</v>
      </c>
      <c r="C25" s="16" t="s">
        <v>2294</v>
      </c>
      <c r="D25" s="18" t="s">
        <v>2</v>
      </c>
      <c r="E25" s="54">
        <v>14231.23</v>
      </c>
      <c r="F25" s="23">
        <v>164.58</v>
      </c>
      <c r="G25" s="24">
        <v>4.02E-2</v>
      </c>
    </row>
    <row r="26" spans="1:7" ht="12.95" customHeight="1">
      <c r="A26" s="20" t="s">
        <v>2302</v>
      </c>
      <c r="B26" s="21" t="s">
        <v>2304</v>
      </c>
      <c r="C26" s="16" t="s">
        <v>2303</v>
      </c>
      <c r="D26" s="18" t="s">
        <v>2</v>
      </c>
      <c r="E26" s="54">
        <v>119373.11500000001</v>
      </c>
      <c r="F26" s="23">
        <v>69.59</v>
      </c>
      <c r="G26" s="24">
        <v>1.7000000000000001E-2</v>
      </c>
    </row>
    <row r="27" spans="1:7" ht="12.95" customHeight="1">
      <c r="A27" s="20" t="s">
        <v>2305</v>
      </c>
      <c r="B27" s="21" t="s">
        <v>2307</v>
      </c>
      <c r="C27" s="16" t="s">
        <v>2306</v>
      </c>
      <c r="D27" s="18" t="s">
        <v>2</v>
      </c>
      <c r="E27" s="54">
        <v>148015.01300000001</v>
      </c>
      <c r="F27" s="23">
        <v>62.75</v>
      </c>
      <c r="G27" s="24">
        <v>1.5299999999999999E-2</v>
      </c>
    </row>
    <row r="28" spans="1:7" ht="12.95" customHeight="1">
      <c r="A28" s="9"/>
      <c r="B28" s="26" t="s">
        <v>50</v>
      </c>
      <c r="C28" s="38" t="s">
        <v>2</v>
      </c>
      <c r="D28" s="39" t="s">
        <v>2</v>
      </c>
      <c r="E28" s="40" t="s">
        <v>2</v>
      </c>
      <c r="F28" s="41">
        <v>3767.58</v>
      </c>
      <c r="G28" s="42">
        <v>0.92100000000000004</v>
      </c>
    </row>
    <row r="29" spans="1:7" ht="12.95" customHeight="1">
      <c r="A29" s="9"/>
      <c r="B29" s="26" t="s">
        <v>289</v>
      </c>
      <c r="C29" s="38" t="s">
        <v>2</v>
      </c>
      <c r="D29" s="39" t="s">
        <v>2</v>
      </c>
      <c r="E29" s="18" t="s">
        <v>2</v>
      </c>
      <c r="F29" s="41">
        <v>22.93</v>
      </c>
      <c r="G29" s="42">
        <v>5.5999999999999999E-3</v>
      </c>
    </row>
    <row r="30" spans="1:7" ht="12.95" customHeight="1" thickBot="1">
      <c r="A30" s="9"/>
      <c r="B30" s="47" t="s">
        <v>290</v>
      </c>
      <c r="C30" s="46" t="s">
        <v>2</v>
      </c>
      <c r="D30" s="48" t="s">
        <v>2</v>
      </c>
      <c r="E30" s="48" t="s">
        <v>2</v>
      </c>
      <c r="F30" s="49">
        <v>4090.5557423999999</v>
      </c>
      <c r="G30" s="50">
        <v>1</v>
      </c>
    </row>
    <row r="31" spans="1:7" ht="12.95" customHeight="1">
      <c r="A31" s="9"/>
      <c r="B31" s="10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26.1" customHeight="1">
      <c r="A34" s="9"/>
      <c r="B34" s="64"/>
      <c r="C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140625" style="2" bestFit="1" customWidth="1"/>
    <col min="2" max="2" width="61.7109375" style="2" bestFit="1" customWidth="1"/>
    <col min="3" max="3" width="39.8554687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Nifty Fund (IDFC-NIFTY)</v>
      </c>
      <c r="C4" s="71"/>
      <c r="D4" s="71"/>
      <c r="E4" s="71"/>
      <c r="F4" s="71"/>
      <c r="G4" s="71"/>
    </row>
    <row r="5" spans="1:7" ht="15.95" customHeight="1">
      <c r="A5" s="8" t="s">
        <v>2310</v>
      </c>
      <c r="C5" s="65" t="s">
        <v>2949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50877</v>
      </c>
      <c r="F11" s="23">
        <v>1088.49</v>
      </c>
      <c r="G11" s="24">
        <v>9.5899999999999999E-2</v>
      </c>
    </row>
    <row r="12" spans="1:7" ht="12.95" customHeight="1">
      <c r="A12" s="20" t="s">
        <v>999</v>
      </c>
      <c r="B12" s="21" t="s">
        <v>1001</v>
      </c>
      <c r="C12" s="16" t="s">
        <v>1000</v>
      </c>
      <c r="D12" s="18" t="s">
        <v>1002</v>
      </c>
      <c r="E12" s="22">
        <v>95961</v>
      </c>
      <c r="F12" s="23">
        <v>884.14</v>
      </c>
      <c r="G12" s="24">
        <v>7.7899999999999997E-2</v>
      </c>
    </row>
    <row r="13" spans="1:7" ht="12.95" customHeight="1">
      <c r="A13" s="20" t="s">
        <v>1096</v>
      </c>
      <c r="B13" s="21" t="s">
        <v>1098</v>
      </c>
      <c r="C13" s="16" t="s">
        <v>1097</v>
      </c>
      <c r="D13" s="18" t="s">
        <v>963</v>
      </c>
      <c r="E13" s="22">
        <v>45873</v>
      </c>
      <c r="F13" s="23">
        <v>840.85</v>
      </c>
      <c r="G13" s="24">
        <v>7.4099999999999999E-2</v>
      </c>
    </row>
    <row r="14" spans="1:7" ht="12.95" customHeight="1">
      <c r="A14" s="20" t="s">
        <v>1384</v>
      </c>
      <c r="B14" s="21" t="s">
        <v>1386</v>
      </c>
      <c r="C14" s="16" t="s">
        <v>1385</v>
      </c>
      <c r="D14" s="18" t="s">
        <v>1082</v>
      </c>
      <c r="E14" s="22">
        <v>230761</v>
      </c>
      <c r="F14" s="23">
        <v>626.86</v>
      </c>
      <c r="G14" s="24">
        <v>5.5199999999999999E-2</v>
      </c>
    </row>
    <row r="15" spans="1:7" ht="12.95" customHeight="1">
      <c r="A15" s="20" t="s">
        <v>1832</v>
      </c>
      <c r="B15" s="21" t="s">
        <v>1834</v>
      </c>
      <c r="C15" s="16" t="s">
        <v>1833</v>
      </c>
      <c r="D15" s="18" t="s">
        <v>1013</v>
      </c>
      <c r="E15" s="22">
        <v>49090</v>
      </c>
      <c r="F15" s="23">
        <v>604.69000000000005</v>
      </c>
      <c r="G15" s="24">
        <v>5.33E-2</v>
      </c>
    </row>
    <row r="16" spans="1:7" ht="12.95" customHeight="1">
      <c r="A16" s="20" t="s">
        <v>1894</v>
      </c>
      <c r="B16" s="21" t="s">
        <v>1896</v>
      </c>
      <c r="C16" s="16" t="s">
        <v>1895</v>
      </c>
      <c r="D16" s="18" t="s">
        <v>991</v>
      </c>
      <c r="E16" s="22">
        <v>169157</v>
      </c>
      <c r="F16" s="23">
        <v>483.45</v>
      </c>
      <c r="G16" s="24">
        <v>4.2599999999999999E-2</v>
      </c>
    </row>
    <row r="17" spans="1:7" ht="12.95" customHeight="1">
      <c r="A17" s="20" t="s">
        <v>1390</v>
      </c>
      <c r="B17" s="21" t="s">
        <v>1392</v>
      </c>
      <c r="C17" s="16" t="s">
        <v>1391</v>
      </c>
      <c r="D17" s="18" t="s">
        <v>1013</v>
      </c>
      <c r="E17" s="22">
        <v>26132</v>
      </c>
      <c r="F17" s="23">
        <v>454.97</v>
      </c>
      <c r="G17" s="24">
        <v>4.0099999999999997E-2</v>
      </c>
    </row>
    <row r="18" spans="1:7" ht="12.95" customHeight="1">
      <c r="A18" s="20" t="s">
        <v>1835</v>
      </c>
      <c r="B18" s="21" t="s">
        <v>1837</v>
      </c>
      <c r="C18" s="16" t="s">
        <v>1836</v>
      </c>
      <c r="D18" s="18" t="s">
        <v>1006</v>
      </c>
      <c r="E18" s="22">
        <v>32807</v>
      </c>
      <c r="F18" s="23">
        <v>449.59</v>
      </c>
      <c r="G18" s="24">
        <v>3.9600000000000003E-2</v>
      </c>
    </row>
    <row r="19" spans="1:7" ht="12.95" customHeight="1">
      <c r="A19" s="20" t="s">
        <v>1884</v>
      </c>
      <c r="B19" s="21" t="s">
        <v>1886</v>
      </c>
      <c r="C19" s="16" t="s">
        <v>1885</v>
      </c>
      <c r="D19" s="18" t="s">
        <v>991</v>
      </c>
      <c r="E19" s="22">
        <v>32686</v>
      </c>
      <c r="F19" s="23">
        <v>436.23</v>
      </c>
      <c r="G19" s="24">
        <v>3.8399999999999997E-2</v>
      </c>
    </row>
    <row r="20" spans="1:7" ht="12.95" customHeight="1">
      <c r="A20" s="20" t="s">
        <v>956</v>
      </c>
      <c r="B20" s="21" t="s">
        <v>958</v>
      </c>
      <c r="C20" s="16" t="s">
        <v>957</v>
      </c>
      <c r="D20" s="18" t="s">
        <v>959</v>
      </c>
      <c r="E20" s="22">
        <v>3544</v>
      </c>
      <c r="F20" s="23">
        <v>302.56</v>
      </c>
      <c r="G20" s="24">
        <v>2.6700000000000002E-2</v>
      </c>
    </row>
    <row r="21" spans="1:7" ht="12.95" customHeight="1">
      <c r="A21" s="20" t="s">
        <v>1244</v>
      </c>
      <c r="B21" s="21" t="s">
        <v>1246</v>
      </c>
      <c r="C21" s="16" t="s">
        <v>1245</v>
      </c>
      <c r="D21" s="18" t="s">
        <v>1082</v>
      </c>
      <c r="E21" s="22">
        <v>17628</v>
      </c>
      <c r="F21" s="23">
        <v>284.07</v>
      </c>
      <c r="G21" s="24">
        <v>2.5000000000000001E-2</v>
      </c>
    </row>
    <row r="22" spans="1:7" ht="12.95" customHeight="1">
      <c r="A22" s="20" t="s">
        <v>1953</v>
      </c>
      <c r="B22" s="21" t="s">
        <v>275</v>
      </c>
      <c r="C22" s="16" t="s">
        <v>1954</v>
      </c>
      <c r="D22" s="18" t="s">
        <v>991</v>
      </c>
      <c r="E22" s="22">
        <v>13479</v>
      </c>
      <c r="F22" s="23">
        <v>263.58</v>
      </c>
      <c r="G22" s="24">
        <v>2.3199999999999998E-2</v>
      </c>
    </row>
    <row r="23" spans="1:7" ht="12.95" customHeight="1">
      <c r="A23" s="20" t="s">
        <v>1256</v>
      </c>
      <c r="B23" s="21" t="s">
        <v>1258</v>
      </c>
      <c r="C23" s="16" t="s">
        <v>1257</v>
      </c>
      <c r="D23" s="18" t="s">
        <v>991</v>
      </c>
      <c r="E23" s="22">
        <v>90990</v>
      </c>
      <c r="F23" s="23">
        <v>245.26</v>
      </c>
      <c r="G23" s="24">
        <v>2.1600000000000001E-2</v>
      </c>
    </row>
    <row r="24" spans="1:7" ht="12.95" customHeight="1">
      <c r="A24" s="20" t="s">
        <v>1900</v>
      </c>
      <c r="B24" s="21" t="s">
        <v>1778</v>
      </c>
      <c r="C24" s="16" t="s">
        <v>1901</v>
      </c>
      <c r="D24" s="18" t="s">
        <v>991</v>
      </c>
      <c r="E24" s="22">
        <v>43282</v>
      </c>
      <c r="F24" s="23">
        <v>236.28</v>
      </c>
      <c r="G24" s="24">
        <v>2.0799999999999999E-2</v>
      </c>
    </row>
    <row r="25" spans="1:7" ht="12.95" customHeight="1">
      <c r="A25" s="20" t="s">
        <v>1262</v>
      </c>
      <c r="B25" s="21" t="s">
        <v>1264</v>
      </c>
      <c r="C25" s="16" t="s">
        <v>1263</v>
      </c>
      <c r="D25" s="18" t="s">
        <v>959</v>
      </c>
      <c r="E25" s="22">
        <v>23777</v>
      </c>
      <c r="F25" s="23">
        <v>219.45</v>
      </c>
      <c r="G25" s="24">
        <v>1.9300000000000001E-2</v>
      </c>
    </row>
    <row r="26" spans="1:7" ht="12.95" customHeight="1">
      <c r="A26" s="20" t="s">
        <v>2311</v>
      </c>
      <c r="B26" s="21" t="s">
        <v>280</v>
      </c>
      <c r="C26" s="16" t="s">
        <v>2312</v>
      </c>
      <c r="D26" s="18" t="s">
        <v>991</v>
      </c>
      <c r="E26" s="22">
        <v>50011</v>
      </c>
      <c r="F26" s="23">
        <v>173.14</v>
      </c>
      <c r="G26" s="24">
        <v>1.5299999999999999E-2</v>
      </c>
    </row>
    <row r="27" spans="1:7" ht="12.95" customHeight="1">
      <c r="A27" s="20" t="s">
        <v>1169</v>
      </c>
      <c r="B27" s="21" t="s">
        <v>1171</v>
      </c>
      <c r="C27" s="16" t="s">
        <v>1170</v>
      </c>
      <c r="D27" s="18" t="s">
        <v>959</v>
      </c>
      <c r="E27" s="22">
        <v>56396</v>
      </c>
      <c r="F27" s="23">
        <v>159.32</v>
      </c>
      <c r="G27" s="24">
        <v>1.4E-2</v>
      </c>
    </row>
    <row r="28" spans="1:7" ht="12.95" customHeight="1">
      <c r="A28" s="20" t="s">
        <v>1157</v>
      </c>
      <c r="B28" s="21" t="s">
        <v>1159</v>
      </c>
      <c r="C28" s="16" t="s">
        <v>1158</v>
      </c>
      <c r="D28" s="18" t="s">
        <v>1013</v>
      </c>
      <c r="E28" s="22">
        <v>17286</v>
      </c>
      <c r="F28" s="23">
        <v>157.36000000000001</v>
      </c>
      <c r="G28" s="24">
        <v>1.3899999999999999E-2</v>
      </c>
    </row>
    <row r="29" spans="1:7" ht="12.95" customHeight="1">
      <c r="A29" s="20" t="s">
        <v>974</v>
      </c>
      <c r="B29" s="21" t="s">
        <v>976</v>
      </c>
      <c r="C29" s="16" t="s">
        <v>975</v>
      </c>
      <c r="D29" s="18" t="s">
        <v>977</v>
      </c>
      <c r="E29" s="22">
        <v>30496</v>
      </c>
      <c r="F29" s="23">
        <v>146.49</v>
      </c>
      <c r="G29" s="24">
        <v>1.29E-2</v>
      </c>
    </row>
    <row r="30" spans="1:7" ht="12.95" customHeight="1">
      <c r="A30" s="20" t="s">
        <v>2033</v>
      </c>
      <c r="B30" s="21" t="s">
        <v>2035</v>
      </c>
      <c r="C30" s="16" t="s">
        <v>2034</v>
      </c>
      <c r="D30" s="18" t="s">
        <v>1082</v>
      </c>
      <c r="E30" s="22">
        <v>10882</v>
      </c>
      <c r="F30" s="23">
        <v>141.97</v>
      </c>
      <c r="G30" s="24">
        <v>1.2500000000000001E-2</v>
      </c>
    </row>
    <row r="31" spans="1:7" ht="12.95" customHeight="1">
      <c r="A31" s="20" t="s">
        <v>948</v>
      </c>
      <c r="B31" s="21" t="s">
        <v>950</v>
      </c>
      <c r="C31" s="16" t="s">
        <v>949</v>
      </c>
      <c r="D31" s="18" t="s">
        <v>951</v>
      </c>
      <c r="E31" s="22">
        <v>57126</v>
      </c>
      <c r="F31" s="23">
        <v>141.84</v>
      </c>
      <c r="G31" s="24">
        <v>1.2500000000000001E-2</v>
      </c>
    </row>
    <row r="32" spans="1:7" ht="12.95" customHeight="1">
      <c r="A32" s="20" t="s">
        <v>1099</v>
      </c>
      <c r="B32" s="21" t="s">
        <v>1101</v>
      </c>
      <c r="C32" s="16" t="s">
        <v>1100</v>
      </c>
      <c r="D32" s="18" t="s">
        <v>1102</v>
      </c>
      <c r="E32" s="22">
        <v>37511</v>
      </c>
      <c r="F32" s="23">
        <v>140.13999999999999</v>
      </c>
      <c r="G32" s="24">
        <v>1.24E-2</v>
      </c>
    </row>
    <row r="33" spans="1:7" ht="12.95" customHeight="1">
      <c r="A33" s="20" t="s">
        <v>1109</v>
      </c>
      <c r="B33" s="21" t="s">
        <v>1111</v>
      </c>
      <c r="C33" s="16" t="s">
        <v>1110</v>
      </c>
      <c r="D33" s="18" t="s">
        <v>1027</v>
      </c>
      <c r="E33" s="22">
        <v>83473</v>
      </c>
      <c r="F33" s="23">
        <v>139.86000000000001</v>
      </c>
      <c r="G33" s="24">
        <v>1.23E-2</v>
      </c>
    </row>
    <row r="34" spans="1:7" ht="12.95" customHeight="1">
      <c r="A34" s="20" t="s">
        <v>1841</v>
      </c>
      <c r="B34" s="21" t="s">
        <v>1843</v>
      </c>
      <c r="C34" s="16" t="s">
        <v>1842</v>
      </c>
      <c r="D34" s="18" t="s">
        <v>1844</v>
      </c>
      <c r="E34" s="22">
        <v>76422</v>
      </c>
      <c r="F34" s="23">
        <v>135.94999999999999</v>
      </c>
      <c r="G34" s="24">
        <v>1.2E-2</v>
      </c>
    </row>
    <row r="35" spans="1:7" ht="12.95" customHeight="1">
      <c r="A35" s="20" t="s">
        <v>1405</v>
      </c>
      <c r="B35" s="21" t="s">
        <v>1407</v>
      </c>
      <c r="C35" s="16" t="s">
        <v>1406</v>
      </c>
      <c r="D35" s="18" t="s">
        <v>959</v>
      </c>
      <c r="E35" s="22">
        <v>3524</v>
      </c>
      <c r="F35" s="23">
        <v>124.92</v>
      </c>
      <c r="G35" s="24">
        <v>1.0999999999999999E-2</v>
      </c>
    </row>
    <row r="36" spans="1:7" ht="12.95" customHeight="1">
      <c r="A36" s="20" t="s">
        <v>2313</v>
      </c>
      <c r="B36" s="21" t="s">
        <v>2315</v>
      </c>
      <c r="C36" s="16" t="s">
        <v>2314</v>
      </c>
      <c r="D36" s="18" t="s">
        <v>1027</v>
      </c>
      <c r="E36" s="22">
        <v>58084</v>
      </c>
      <c r="F36" s="23">
        <v>121.66</v>
      </c>
      <c r="G36" s="24">
        <v>1.0699999999999999E-2</v>
      </c>
    </row>
    <row r="37" spans="1:7" ht="12.95" customHeight="1">
      <c r="A37" s="20" t="s">
        <v>1021</v>
      </c>
      <c r="B37" s="21" t="s">
        <v>1023</v>
      </c>
      <c r="C37" s="16" t="s">
        <v>1022</v>
      </c>
      <c r="D37" s="18" t="s">
        <v>981</v>
      </c>
      <c r="E37" s="22">
        <v>20580</v>
      </c>
      <c r="F37" s="23">
        <v>118.47</v>
      </c>
      <c r="G37" s="24">
        <v>1.04E-2</v>
      </c>
    </row>
    <row r="38" spans="1:7" ht="12.95" customHeight="1">
      <c r="A38" s="20" t="s">
        <v>1083</v>
      </c>
      <c r="B38" s="21" t="s">
        <v>1085</v>
      </c>
      <c r="C38" s="16" t="s">
        <v>1084</v>
      </c>
      <c r="D38" s="18" t="s">
        <v>963</v>
      </c>
      <c r="E38" s="22">
        <v>5604</v>
      </c>
      <c r="F38" s="23">
        <v>118.24</v>
      </c>
      <c r="G38" s="24">
        <v>1.04E-2</v>
      </c>
    </row>
    <row r="39" spans="1:7" ht="12.95" customHeight="1">
      <c r="A39" s="20" t="s">
        <v>1393</v>
      </c>
      <c r="B39" s="21" t="s">
        <v>1395</v>
      </c>
      <c r="C39" s="16" t="s">
        <v>1394</v>
      </c>
      <c r="D39" s="18" t="s">
        <v>1013</v>
      </c>
      <c r="E39" s="22">
        <v>16243</v>
      </c>
      <c r="F39" s="23">
        <v>115.71</v>
      </c>
      <c r="G39" s="24">
        <v>1.0200000000000001E-2</v>
      </c>
    </row>
    <row r="40" spans="1:7" ht="12.95" customHeight="1">
      <c r="A40" s="20" t="s">
        <v>2316</v>
      </c>
      <c r="B40" s="21" t="s">
        <v>2318</v>
      </c>
      <c r="C40" s="16" t="s">
        <v>2317</v>
      </c>
      <c r="D40" s="18" t="s">
        <v>959</v>
      </c>
      <c r="E40" s="22">
        <v>368</v>
      </c>
      <c r="F40" s="23">
        <v>113.27</v>
      </c>
      <c r="G40" s="24">
        <v>0.01</v>
      </c>
    </row>
    <row r="41" spans="1:7" ht="12.95" customHeight="1">
      <c r="A41" s="20" t="s">
        <v>1396</v>
      </c>
      <c r="B41" s="21" t="s">
        <v>1398</v>
      </c>
      <c r="C41" s="16" t="s">
        <v>1397</v>
      </c>
      <c r="D41" s="18" t="s">
        <v>963</v>
      </c>
      <c r="E41" s="22">
        <v>9085</v>
      </c>
      <c r="F41" s="23">
        <v>112.9</v>
      </c>
      <c r="G41" s="24">
        <v>9.9000000000000008E-3</v>
      </c>
    </row>
    <row r="42" spans="1:7" ht="12.95" customHeight="1">
      <c r="A42" s="20" t="s">
        <v>1299</v>
      </c>
      <c r="B42" s="21" t="s">
        <v>1301</v>
      </c>
      <c r="C42" s="16" t="s">
        <v>1300</v>
      </c>
      <c r="D42" s="18" t="s">
        <v>955</v>
      </c>
      <c r="E42" s="22">
        <v>3002</v>
      </c>
      <c r="F42" s="23">
        <v>112.42</v>
      </c>
      <c r="G42" s="24">
        <v>9.9000000000000008E-3</v>
      </c>
    </row>
    <row r="43" spans="1:7" ht="12.95" customHeight="1">
      <c r="A43" s="20" t="s">
        <v>1324</v>
      </c>
      <c r="B43" s="21" t="s">
        <v>1326</v>
      </c>
      <c r="C43" s="16" t="s">
        <v>1325</v>
      </c>
      <c r="D43" s="18" t="s">
        <v>955</v>
      </c>
      <c r="E43" s="22">
        <v>10796</v>
      </c>
      <c r="F43" s="23">
        <v>112.26</v>
      </c>
      <c r="G43" s="24">
        <v>9.9000000000000008E-3</v>
      </c>
    </row>
    <row r="44" spans="1:7" ht="12.95" customHeight="1">
      <c r="A44" s="20" t="s">
        <v>1056</v>
      </c>
      <c r="B44" s="21" t="s">
        <v>1058</v>
      </c>
      <c r="C44" s="16" t="s">
        <v>1057</v>
      </c>
      <c r="D44" s="18" t="s">
        <v>1059</v>
      </c>
      <c r="E44" s="22">
        <v>11655</v>
      </c>
      <c r="F44" s="23">
        <v>104.91</v>
      </c>
      <c r="G44" s="24">
        <v>9.1999999999999998E-3</v>
      </c>
    </row>
    <row r="45" spans="1:7" ht="12.95" customHeight="1">
      <c r="A45" s="20" t="s">
        <v>1200</v>
      </c>
      <c r="B45" s="21" t="s">
        <v>1202</v>
      </c>
      <c r="C45" s="16" t="s">
        <v>1201</v>
      </c>
      <c r="D45" s="18" t="s">
        <v>959</v>
      </c>
      <c r="E45" s="22">
        <v>3778</v>
      </c>
      <c r="F45" s="23">
        <v>103.91</v>
      </c>
      <c r="G45" s="24">
        <v>9.1999999999999998E-3</v>
      </c>
    </row>
    <row r="46" spans="1:7" ht="12.95" customHeight="1">
      <c r="A46" s="20" t="s">
        <v>1848</v>
      </c>
      <c r="B46" s="21" t="s">
        <v>1850</v>
      </c>
      <c r="C46" s="16" t="s">
        <v>1849</v>
      </c>
      <c r="D46" s="18" t="s">
        <v>1206</v>
      </c>
      <c r="E46" s="22">
        <v>33643</v>
      </c>
      <c r="F46" s="23">
        <v>99.67</v>
      </c>
      <c r="G46" s="24">
        <v>8.8000000000000005E-3</v>
      </c>
    </row>
    <row r="47" spans="1:7" ht="12.95" customHeight="1">
      <c r="A47" s="20" t="s">
        <v>1851</v>
      </c>
      <c r="B47" s="21" t="s">
        <v>1853</v>
      </c>
      <c r="C47" s="16" t="s">
        <v>1852</v>
      </c>
      <c r="D47" s="18" t="s">
        <v>1002</v>
      </c>
      <c r="E47" s="22">
        <v>53097</v>
      </c>
      <c r="F47" s="23">
        <v>92.44</v>
      </c>
      <c r="G47" s="24">
        <v>8.0999999999999996E-3</v>
      </c>
    </row>
    <row r="48" spans="1:7" ht="12.95" customHeight="1">
      <c r="A48" s="20" t="s">
        <v>1366</v>
      </c>
      <c r="B48" s="21" t="s">
        <v>1368</v>
      </c>
      <c r="C48" s="16" t="s">
        <v>1367</v>
      </c>
      <c r="D48" s="18" t="s">
        <v>963</v>
      </c>
      <c r="E48" s="22">
        <v>1449</v>
      </c>
      <c r="F48" s="23">
        <v>87.55</v>
      </c>
      <c r="G48" s="24">
        <v>7.7000000000000002E-3</v>
      </c>
    </row>
    <row r="49" spans="1:7" ht="12.95" customHeight="1">
      <c r="A49" s="20" t="s">
        <v>2003</v>
      </c>
      <c r="B49" s="21" t="s">
        <v>2005</v>
      </c>
      <c r="C49" s="16" t="s">
        <v>2004</v>
      </c>
      <c r="D49" s="18" t="s">
        <v>951</v>
      </c>
      <c r="E49" s="22">
        <v>37362</v>
      </c>
      <c r="F49" s="23">
        <v>87.5</v>
      </c>
      <c r="G49" s="24">
        <v>7.7000000000000002E-3</v>
      </c>
    </row>
    <row r="50" spans="1:7" ht="12.95" customHeight="1">
      <c r="A50" s="20" t="s">
        <v>1417</v>
      </c>
      <c r="B50" s="21" t="s">
        <v>1419</v>
      </c>
      <c r="C50" s="16" t="s">
        <v>1418</v>
      </c>
      <c r="D50" s="18" t="s">
        <v>1063</v>
      </c>
      <c r="E50" s="22">
        <v>15314</v>
      </c>
      <c r="F50" s="23">
        <v>85.15</v>
      </c>
      <c r="G50" s="24">
        <v>7.4999999999999997E-3</v>
      </c>
    </row>
    <row r="51" spans="1:7" ht="12.95" customHeight="1">
      <c r="A51" s="20" t="s">
        <v>1010</v>
      </c>
      <c r="B51" s="21" t="s">
        <v>1012</v>
      </c>
      <c r="C51" s="16" t="s">
        <v>1011</v>
      </c>
      <c r="D51" s="18" t="s">
        <v>1013</v>
      </c>
      <c r="E51" s="22">
        <v>31886</v>
      </c>
      <c r="F51" s="23">
        <v>83.51</v>
      </c>
      <c r="G51" s="24">
        <v>7.4000000000000003E-3</v>
      </c>
    </row>
    <row r="52" spans="1:7" ht="12.95" customHeight="1">
      <c r="A52" s="20" t="s">
        <v>2319</v>
      </c>
      <c r="B52" s="21" t="s">
        <v>2321</v>
      </c>
      <c r="C52" s="16" t="s">
        <v>2320</v>
      </c>
      <c r="D52" s="18" t="s">
        <v>977</v>
      </c>
      <c r="E52" s="22">
        <v>15273</v>
      </c>
      <c r="F52" s="23">
        <v>80.150000000000006</v>
      </c>
      <c r="G52" s="24">
        <v>7.1000000000000004E-3</v>
      </c>
    </row>
    <row r="53" spans="1:7" ht="12.95" customHeight="1">
      <c r="A53" s="20" t="s">
        <v>1378</v>
      </c>
      <c r="B53" s="21" t="s">
        <v>1380</v>
      </c>
      <c r="C53" s="16" t="s">
        <v>1379</v>
      </c>
      <c r="D53" s="18" t="s">
        <v>1002</v>
      </c>
      <c r="E53" s="22">
        <v>19741</v>
      </c>
      <c r="F53" s="23">
        <v>79.739999999999995</v>
      </c>
      <c r="G53" s="24">
        <v>7.0000000000000001E-3</v>
      </c>
    </row>
    <row r="54" spans="1:7" ht="12.95" customHeight="1">
      <c r="A54" s="20" t="s">
        <v>2322</v>
      </c>
      <c r="B54" s="21" t="s">
        <v>2324</v>
      </c>
      <c r="C54" s="16" t="s">
        <v>2323</v>
      </c>
      <c r="D54" s="18" t="s">
        <v>1286</v>
      </c>
      <c r="E54" s="22">
        <v>19795</v>
      </c>
      <c r="F54" s="23">
        <v>77.63</v>
      </c>
      <c r="G54" s="24">
        <v>6.7999999999999996E-3</v>
      </c>
    </row>
    <row r="55" spans="1:7" ht="12.95" customHeight="1">
      <c r="A55" s="20" t="s">
        <v>1197</v>
      </c>
      <c r="B55" s="21" t="s">
        <v>1199</v>
      </c>
      <c r="C55" s="16" t="s">
        <v>1198</v>
      </c>
      <c r="D55" s="18" t="s">
        <v>1089</v>
      </c>
      <c r="E55" s="22">
        <v>21999</v>
      </c>
      <c r="F55" s="23">
        <v>77.19</v>
      </c>
      <c r="G55" s="24">
        <v>6.7999999999999996E-3</v>
      </c>
    </row>
    <row r="56" spans="1:7" ht="12.95" customHeight="1">
      <c r="A56" s="20" t="s">
        <v>2325</v>
      </c>
      <c r="B56" s="21" t="s">
        <v>2327</v>
      </c>
      <c r="C56" s="16" t="s">
        <v>2326</v>
      </c>
      <c r="D56" s="18" t="s">
        <v>2328</v>
      </c>
      <c r="E56" s="22">
        <v>23646</v>
      </c>
      <c r="F56" s="23">
        <v>70.62</v>
      </c>
      <c r="G56" s="24">
        <v>6.1999999999999998E-3</v>
      </c>
    </row>
    <row r="57" spans="1:7" ht="12.95" customHeight="1">
      <c r="A57" s="20" t="s">
        <v>1237</v>
      </c>
      <c r="B57" s="21" t="s">
        <v>1239</v>
      </c>
      <c r="C57" s="16" t="s">
        <v>1238</v>
      </c>
      <c r="D57" s="18" t="s">
        <v>1240</v>
      </c>
      <c r="E57" s="22">
        <v>9978</v>
      </c>
      <c r="F57" s="23">
        <v>70.599999999999994</v>
      </c>
      <c r="G57" s="24">
        <v>6.1999999999999998E-3</v>
      </c>
    </row>
    <row r="58" spans="1:7" ht="12.95" customHeight="1">
      <c r="A58" s="20" t="s">
        <v>1103</v>
      </c>
      <c r="B58" s="21" t="s">
        <v>1105</v>
      </c>
      <c r="C58" s="16" t="s">
        <v>1104</v>
      </c>
      <c r="D58" s="18" t="s">
        <v>977</v>
      </c>
      <c r="E58" s="22">
        <v>3395</v>
      </c>
      <c r="F58" s="23">
        <v>65.75</v>
      </c>
      <c r="G58" s="24">
        <v>5.7999999999999996E-3</v>
      </c>
    </row>
    <row r="59" spans="1:7" ht="12.95" customHeight="1">
      <c r="A59" s="20" t="s">
        <v>1067</v>
      </c>
      <c r="B59" s="21" t="s">
        <v>1069</v>
      </c>
      <c r="C59" s="16" t="s">
        <v>1068</v>
      </c>
      <c r="D59" s="18" t="s">
        <v>1002</v>
      </c>
      <c r="E59" s="22">
        <v>19302</v>
      </c>
      <c r="F59" s="23">
        <v>60.19</v>
      </c>
      <c r="G59" s="24">
        <v>5.3E-3</v>
      </c>
    </row>
    <row r="60" spans="1:7" ht="12.95" customHeight="1">
      <c r="A60" s="20" t="s">
        <v>1345</v>
      </c>
      <c r="B60" s="21" t="s">
        <v>1347</v>
      </c>
      <c r="C60" s="16" t="s">
        <v>1346</v>
      </c>
      <c r="D60" s="18" t="s">
        <v>977</v>
      </c>
      <c r="E60" s="22">
        <v>6528</v>
      </c>
      <c r="F60" s="23">
        <v>50.29</v>
      </c>
      <c r="G60" s="24">
        <v>4.4000000000000003E-3</v>
      </c>
    </row>
    <row r="61" spans="1:7" ht="12.95" customHeight="1">
      <c r="A61" s="9"/>
      <c r="B61" s="26" t="s">
        <v>45</v>
      </c>
      <c r="C61" s="25" t="s">
        <v>2</v>
      </c>
      <c r="D61" s="26" t="s">
        <v>2</v>
      </c>
      <c r="E61" s="26" t="s">
        <v>2</v>
      </c>
      <c r="F61" s="27">
        <v>11183.19</v>
      </c>
      <c r="G61" s="28">
        <v>0.98509999999999998</v>
      </c>
    </row>
    <row r="62" spans="1:7" ht="12.95" customHeight="1">
      <c r="A62" s="9"/>
      <c r="B62" s="17" t="s">
        <v>1423</v>
      </c>
      <c r="C62" s="38" t="s">
        <v>2</v>
      </c>
      <c r="D62" s="39" t="s">
        <v>2</v>
      </c>
      <c r="E62" s="39" t="s">
        <v>2</v>
      </c>
      <c r="F62" s="52" t="s">
        <v>616</v>
      </c>
      <c r="G62" s="53" t="s">
        <v>616</v>
      </c>
    </row>
    <row r="63" spans="1:7" ht="12.95" customHeight="1">
      <c r="A63" s="9"/>
      <c r="B63" s="26" t="s">
        <v>45</v>
      </c>
      <c r="C63" s="38" t="s">
        <v>2</v>
      </c>
      <c r="D63" s="39" t="s">
        <v>2</v>
      </c>
      <c r="E63" s="39" t="s">
        <v>2</v>
      </c>
      <c r="F63" s="52" t="s">
        <v>616</v>
      </c>
      <c r="G63" s="53" t="s">
        <v>616</v>
      </c>
    </row>
    <row r="64" spans="1:7" ht="12.95" customHeight="1">
      <c r="A64" s="9"/>
      <c r="B64" s="26" t="s">
        <v>50</v>
      </c>
      <c r="C64" s="38" t="s">
        <v>2</v>
      </c>
      <c r="D64" s="39" t="s">
        <v>2</v>
      </c>
      <c r="E64" s="40" t="s">
        <v>2</v>
      </c>
      <c r="F64" s="41">
        <v>11183.19</v>
      </c>
      <c r="G64" s="42">
        <v>0.98509999999999998</v>
      </c>
    </row>
    <row r="65" spans="1:7" ht="12.95" customHeight="1">
      <c r="A65" s="9"/>
      <c r="B65" s="17" t="s">
        <v>1424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1425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2329</v>
      </c>
      <c r="B67" s="21" t="s">
        <v>2330</v>
      </c>
      <c r="C67" s="16" t="s">
        <v>2</v>
      </c>
      <c r="D67" s="18" t="s">
        <v>1428</v>
      </c>
      <c r="E67" s="22">
        <v>750</v>
      </c>
      <c r="F67" s="23">
        <v>80.27</v>
      </c>
      <c r="G67" s="24">
        <v>7.1000000000000004E-3</v>
      </c>
    </row>
    <row r="68" spans="1:7" ht="12.95" customHeight="1">
      <c r="A68" s="9"/>
      <c r="B68" s="26" t="s">
        <v>50</v>
      </c>
      <c r="C68" s="38" t="s">
        <v>2</v>
      </c>
      <c r="D68" s="39" t="s">
        <v>2</v>
      </c>
      <c r="E68" s="40" t="s">
        <v>2</v>
      </c>
      <c r="F68" s="41">
        <v>80.27</v>
      </c>
      <c r="G68" s="42">
        <v>7.1000000000000004E-3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10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11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2331</v>
      </c>
      <c r="B72" s="21" t="s">
        <v>2333</v>
      </c>
      <c r="C72" s="16" t="s">
        <v>2332</v>
      </c>
      <c r="D72" s="18" t="s">
        <v>15</v>
      </c>
      <c r="E72" s="22">
        <v>16907</v>
      </c>
      <c r="F72" s="23">
        <v>2.11</v>
      </c>
      <c r="G72" s="24">
        <v>2.0000000000000001E-4</v>
      </c>
    </row>
    <row r="73" spans="1:7" ht="12.95" customHeight="1">
      <c r="A73" s="9"/>
      <c r="B73" s="26" t="s">
        <v>45</v>
      </c>
      <c r="C73" s="25" t="s">
        <v>2</v>
      </c>
      <c r="D73" s="26" t="s">
        <v>2</v>
      </c>
      <c r="E73" s="26" t="s">
        <v>2</v>
      </c>
      <c r="F73" s="27">
        <v>2.11</v>
      </c>
      <c r="G73" s="28">
        <v>2.0000000000000001E-4</v>
      </c>
    </row>
    <row r="74" spans="1:7" ht="12.95" customHeight="1">
      <c r="A74" s="9"/>
      <c r="B74" s="17" t="s">
        <v>46</v>
      </c>
      <c r="C74" s="16" t="s">
        <v>2</v>
      </c>
      <c r="D74" s="39" t="s">
        <v>2</v>
      </c>
      <c r="E74" s="39" t="s">
        <v>2</v>
      </c>
      <c r="F74" s="52" t="s">
        <v>616</v>
      </c>
      <c r="G74" s="53" t="s">
        <v>616</v>
      </c>
    </row>
    <row r="75" spans="1:7" ht="12.95" customHeight="1">
      <c r="A75" s="9"/>
      <c r="B75" s="25" t="s">
        <v>45</v>
      </c>
      <c r="C75" s="38" t="s">
        <v>2</v>
      </c>
      <c r="D75" s="39" t="s">
        <v>2</v>
      </c>
      <c r="E75" s="39" t="s">
        <v>2</v>
      </c>
      <c r="F75" s="52" t="s">
        <v>616</v>
      </c>
      <c r="G75" s="53" t="s">
        <v>616</v>
      </c>
    </row>
    <row r="76" spans="1:7" ht="12.95" customHeight="1">
      <c r="A76" s="9"/>
      <c r="B76" s="30" t="s">
        <v>2938</v>
      </c>
      <c r="C76" s="29" t="s">
        <v>2</v>
      </c>
      <c r="D76" s="31" t="s">
        <v>2</v>
      </c>
      <c r="E76" s="31" t="s">
        <v>2</v>
      </c>
      <c r="F76" s="31" t="s">
        <v>2</v>
      </c>
      <c r="G76" s="32" t="s">
        <v>2</v>
      </c>
    </row>
    <row r="77" spans="1:7" ht="12.95" customHeight="1">
      <c r="A77" s="33"/>
      <c r="B77" s="35" t="s">
        <v>45</v>
      </c>
      <c r="C77" s="34" t="s">
        <v>2</v>
      </c>
      <c r="D77" s="35" t="s">
        <v>2</v>
      </c>
      <c r="E77" s="35" t="s">
        <v>2</v>
      </c>
      <c r="F77" s="36" t="s">
        <v>616</v>
      </c>
      <c r="G77" s="37" t="s">
        <v>616</v>
      </c>
    </row>
    <row r="78" spans="1:7" ht="12.95" customHeight="1">
      <c r="A78" s="9"/>
      <c r="B78" s="26" t="s">
        <v>50</v>
      </c>
      <c r="C78" s="38" t="s">
        <v>2</v>
      </c>
      <c r="D78" s="39" t="s">
        <v>2</v>
      </c>
      <c r="E78" s="40" t="s">
        <v>2</v>
      </c>
      <c r="F78" s="41">
        <v>2.11</v>
      </c>
      <c r="G78" s="42">
        <v>2.0000000000000001E-4</v>
      </c>
    </row>
    <row r="79" spans="1:7" ht="12.95" customHeight="1">
      <c r="A79" s="9"/>
      <c r="B79" s="17" t="s">
        <v>51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487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488</v>
      </c>
      <c r="C81" s="16" t="s">
        <v>2</v>
      </c>
      <c r="D81" s="18" t="s">
        <v>2</v>
      </c>
      <c r="E81" s="44" t="s">
        <v>2</v>
      </c>
      <c r="F81" s="23">
        <v>90.01</v>
      </c>
      <c r="G81" s="24">
        <v>7.9000000000000008E-3</v>
      </c>
    </row>
    <row r="82" spans="1:7" ht="12.95" customHeight="1">
      <c r="A82" s="9"/>
      <c r="B82" s="26" t="s">
        <v>50</v>
      </c>
      <c r="C82" s="38" t="s">
        <v>2</v>
      </c>
      <c r="D82" s="39" t="s">
        <v>2</v>
      </c>
      <c r="E82" s="40" t="s">
        <v>2</v>
      </c>
      <c r="F82" s="41">
        <v>90.01</v>
      </c>
      <c r="G82" s="42">
        <v>7.9000000000000008E-3</v>
      </c>
    </row>
    <row r="83" spans="1:7" ht="12.95" customHeight="1">
      <c r="A83" s="9"/>
      <c r="B83" s="17" t="s">
        <v>286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1827</v>
      </c>
      <c r="B84" s="21" t="s">
        <v>1828</v>
      </c>
      <c r="C84" s="16" t="s">
        <v>2</v>
      </c>
      <c r="D84" s="18" t="s">
        <v>2</v>
      </c>
      <c r="E84" s="44" t="s">
        <v>2</v>
      </c>
      <c r="F84" s="23">
        <f>11+9</f>
        <v>20</v>
      </c>
      <c r="G84" s="24">
        <f>+F84/$F$88</f>
        <v>1.7626058049982139E-3</v>
      </c>
    </row>
    <row r="85" spans="1:7" ht="12.95" customHeight="1">
      <c r="A85" s="20"/>
      <c r="B85" s="21" t="s">
        <v>2972</v>
      </c>
      <c r="C85" s="16"/>
      <c r="D85" s="18"/>
      <c r="E85" s="44"/>
      <c r="F85" s="23">
        <v>2.0512001999999998</v>
      </c>
      <c r="G85" s="24">
        <f>+F85/$F$88</f>
        <v>1.8077286898667485E-4</v>
      </c>
    </row>
    <row r="86" spans="1:7" ht="12.95" customHeight="1">
      <c r="A86" s="20"/>
      <c r="B86" s="21" t="s">
        <v>2973</v>
      </c>
      <c r="C86" s="16"/>
      <c r="D86" s="18"/>
      <c r="E86" s="44"/>
      <c r="F86" s="23">
        <f>-21.7912002-9+80.27</f>
        <v>49.478799799999997</v>
      </c>
      <c r="G86" s="24">
        <f>+F86/$F$88</f>
        <v>4.3605809875912225E-3</v>
      </c>
    </row>
    <row r="87" spans="1:7" ht="12.95" customHeight="1">
      <c r="A87" s="9"/>
      <c r="B87" s="26" t="s">
        <v>289</v>
      </c>
      <c r="C87" s="38" t="s">
        <v>2</v>
      </c>
      <c r="D87" s="39" t="s">
        <v>2</v>
      </c>
      <c r="E87" s="40" t="s">
        <v>2</v>
      </c>
      <c r="F87" s="41">
        <f>SUM(F84:F86)</f>
        <v>71.53</v>
      </c>
      <c r="G87" s="42">
        <f>SUM(G84:G86)</f>
        <v>6.3039596615761112E-3</v>
      </c>
    </row>
    <row r="88" spans="1:7" ht="12.95" customHeight="1" thickBot="1">
      <c r="A88" s="9"/>
      <c r="B88" s="47" t="s">
        <v>290</v>
      </c>
      <c r="C88" s="46" t="s">
        <v>2</v>
      </c>
      <c r="D88" s="48" t="s">
        <v>2</v>
      </c>
      <c r="E88" s="48" t="s">
        <v>2</v>
      </c>
      <c r="F88" s="49">
        <v>11346.836566228299</v>
      </c>
      <c r="G88" s="50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51" t="s">
        <v>2</v>
      </c>
      <c r="C90" s="9"/>
      <c r="D90" s="9"/>
      <c r="E90" s="9"/>
      <c r="F90" s="66"/>
      <c r="G90" s="66"/>
    </row>
    <row r="91" spans="1:7" ht="12.95" customHeight="1">
      <c r="A91" s="9"/>
      <c r="B91" s="51" t="s">
        <v>291</v>
      </c>
      <c r="C91" s="9"/>
      <c r="D91" s="9"/>
      <c r="E91" s="9"/>
      <c r="F91" s="9"/>
      <c r="G91" s="9"/>
    </row>
    <row r="92" spans="1:7" ht="12.95" customHeight="1">
      <c r="A92" s="9"/>
      <c r="B92" s="51" t="s">
        <v>2</v>
      </c>
      <c r="C92" s="9"/>
      <c r="D92" s="9"/>
      <c r="E92" s="9"/>
      <c r="F92" s="9"/>
      <c r="G92" s="9"/>
    </row>
    <row r="93" spans="1:7" ht="26.1" customHeight="1">
      <c r="A93" s="9"/>
      <c r="B93" s="64"/>
      <c r="C93" s="9"/>
      <c r="E93" s="9"/>
      <c r="F93" s="9"/>
      <c r="G93" s="9"/>
    </row>
    <row r="94" spans="1:7" ht="12.95" customHeight="1">
      <c r="A94" s="9"/>
      <c r="B94" s="51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77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Infrastructure Fund (IDFC-IF)</v>
      </c>
      <c r="C4" s="71"/>
      <c r="D4" s="71"/>
      <c r="E4" s="71"/>
      <c r="F4" s="71"/>
      <c r="G4" s="71"/>
    </row>
    <row r="5" spans="1:7" ht="15.95" customHeight="1">
      <c r="A5" s="8" t="s">
        <v>2334</v>
      </c>
      <c r="C5" s="65" t="s">
        <v>2950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1835</v>
      </c>
      <c r="B11" s="21" t="s">
        <v>1837</v>
      </c>
      <c r="C11" s="16" t="s">
        <v>1836</v>
      </c>
      <c r="D11" s="18" t="s">
        <v>1006</v>
      </c>
      <c r="E11" s="22">
        <v>440000</v>
      </c>
      <c r="F11" s="23">
        <v>6029.76</v>
      </c>
      <c r="G11" s="24">
        <v>5.0999999999999997E-2</v>
      </c>
    </row>
    <row r="12" spans="1:7" ht="12.95" customHeight="1">
      <c r="A12" s="20" t="s">
        <v>1099</v>
      </c>
      <c r="B12" s="21" t="s">
        <v>1101</v>
      </c>
      <c r="C12" s="16" t="s">
        <v>1100</v>
      </c>
      <c r="D12" s="18" t="s">
        <v>1102</v>
      </c>
      <c r="E12" s="22">
        <v>1450000</v>
      </c>
      <c r="F12" s="23">
        <v>5417.2</v>
      </c>
      <c r="G12" s="24">
        <v>4.58E-2</v>
      </c>
    </row>
    <row r="13" spans="1:7" ht="12.95" customHeight="1">
      <c r="A13" s="20" t="s">
        <v>1109</v>
      </c>
      <c r="B13" s="21" t="s">
        <v>1111</v>
      </c>
      <c r="C13" s="16" t="s">
        <v>1110</v>
      </c>
      <c r="D13" s="18" t="s">
        <v>1027</v>
      </c>
      <c r="E13" s="22">
        <v>3130000</v>
      </c>
      <c r="F13" s="23">
        <v>5244.32</v>
      </c>
      <c r="G13" s="24">
        <v>4.4299999999999999E-2</v>
      </c>
    </row>
    <row r="14" spans="1:7" ht="12.95" customHeight="1">
      <c r="A14" s="20" t="s">
        <v>1064</v>
      </c>
      <c r="B14" s="21" t="s">
        <v>1066</v>
      </c>
      <c r="C14" s="16" t="s">
        <v>1065</v>
      </c>
      <c r="D14" s="18" t="s">
        <v>1006</v>
      </c>
      <c r="E14" s="22">
        <v>3404241</v>
      </c>
      <c r="F14" s="23">
        <v>4083.39</v>
      </c>
      <c r="G14" s="24">
        <v>3.4500000000000003E-2</v>
      </c>
    </row>
    <row r="15" spans="1:7" ht="12.95" customHeight="1">
      <c r="A15" s="20" t="s">
        <v>1857</v>
      </c>
      <c r="B15" s="21" t="s">
        <v>1859</v>
      </c>
      <c r="C15" s="16" t="s">
        <v>1858</v>
      </c>
      <c r="D15" s="18" t="s">
        <v>973</v>
      </c>
      <c r="E15" s="22">
        <v>2245000</v>
      </c>
      <c r="F15" s="23">
        <v>3950.08</v>
      </c>
      <c r="G15" s="24">
        <v>3.3399999999999999E-2</v>
      </c>
    </row>
    <row r="16" spans="1:7" ht="12.95" customHeight="1">
      <c r="A16" s="20" t="s">
        <v>1222</v>
      </c>
      <c r="B16" s="21" t="s">
        <v>1224</v>
      </c>
      <c r="C16" s="16" t="s">
        <v>1223</v>
      </c>
      <c r="D16" s="18" t="s">
        <v>1006</v>
      </c>
      <c r="E16" s="22">
        <v>2550000</v>
      </c>
      <c r="F16" s="23">
        <v>3353.25</v>
      </c>
      <c r="G16" s="24">
        <v>2.8299999999999999E-2</v>
      </c>
    </row>
    <row r="17" spans="1:7" ht="12.95" customHeight="1">
      <c r="A17" s="20" t="s">
        <v>1841</v>
      </c>
      <c r="B17" s="21" t="s">
        <v>1843</v>
      </c>
      <c r="C17" s="16" t="s">
        <v>1842</v>
      </c>
      <c r="D17" s="18" t="s">
        <v>1844</v>
      </c>
      <c r="E17" s="22">
        <v>1650000</v>
      </c>
      <c r="F17" s="23">
        <v>2935.35</v>
      </c>
      <c r="G17" s="24">
        <v>2.4799999999999999E-2</v>
      </c>
    </row>
    <row r="18" spans="1:7" ht="12.95" customHeight="1">
      <c r="A18" s="20" t="s">
        <v>2335</v>
      </c>
      <c r="B18" s="21" t="s">
        <v>2337</v>
      </c>
      <c r="C18" s="16" t="s">
        <v>2336</v>
      </c>
      <c r="D18" s="18" t="s">
        <v>995</v>
      </c>
      <c r="E18" s="22">
        <v>566348</v>
      </c>
      <c r="F18" s="23">
        <v>2856.09</v>
      </c>
      <c r="G18" s="24">
        <v>2.41E-2</v>
      </c>
    </row>
    <row r="19" spans="1:7" ht="12.95" customHeight="1">
      <c r="A19" s="20" t="s">
        <v>2148</v>
      </c>
      <c r="B19" s="21" t="s">
        <v>2150</v>
      </c>
      <c r="C19" s="16" t="s">
        <v>2149</v>
      </c>
      <c r="D19" s="18" t="s">
        <v>955</v>
      </c>
      <c r="E19" s="22">
        <v>289410</v>
      </c>
      <c r="F19" s="23">
        <v>2720.74</v>
      </c>
      <c r="G19" s="24">
        <v>2.3E-2</v>
      </c>
    </row>
    <row r="20" spans="1:7" ht="12.95" customHeight="1">
      <c r="A20" s="20" t="s">
        <v>1299</v>
      </c>
      <c r="B20" s="21" t="s">
        <v>1301</v>
      </c>
      <c r="C20" s="16" t="s">
        <v>1300</v>
      </c>
      <c r="D20" s="18" t="s">
        <v>955</v>
      </c>
      <c r="E20" s="22">
        <v>72000</v>
      </c>
      <c r="F20" s="23">
        <v>2696.33</v>
      </c>
      <c r="G20" s="24">
        <v>2.2800000000000001E-2</v>
      </c>
    </row>
    <row r="21" spans="1:7" ht="12.95" customHeight="1">
      <c r="A21" s="20" t="s">
        <v>1848</v>
      </c>
      <c r="B21" s="21" t="s">
        <v>1850</v>
      </c>
      <c r="C21" s="16" t="s">
        <v>1849</v>
      </c>
      <c r="D21" s="18" t="s">
        <v>1206</v>
      </c>
      <c r="E21" s="22">
        <v>875000</v>
      </c>
      <c r="F21" s="23">
        <v>2592.19</v>
      </c>
      <c r="G21" s="24">
        <v>2.1899999999999999E-2</v>
      </c>
    </row>
    <row r="22" spans="1:7" ht="12.95" customHeight="1">
      <c r="A22" s="20" t="s">
        <v>948</v>
      </c>
      <c r="B22" s="21" t="s">
        <v>950</v>
      </c>
      <c r="C22" s="16" t="s">
        <v>949</v>
      </c>
      <c r="D22" s="18" t="s">
        <v>951</v>
      </c>
      <c r="E22" s="22">
        <v>1040000</v>
      </c>
      <c r="F22" s="23">
        <v>2582.3200000000002</v>
      </c>
      <c r="G22" s="24">
        <v>2.18E-2</v>
      </c>
    </row>
    <row r="23" spans="1:7" ht="12.95" customHeight="1">
      <c r="A23" s="20" t="s">
        <v>2205</v>
      </c>
      <c r="B23" s="21" t="s">
        <v>2207</v>
      </c>
      <c r="C23" s="16" t="s">
        <v>2206</v>
      </c>
      <c r="D23" s="18" t="s">
        <v>1089</v>
      </c>
      <c r="E23" s="22">
        <v>285000</v>
      </c>
      <c r="F23" s="23">
        <v>2468.2399999999998</v>
      </c>
      <c r="G23" s="24">
        <v>2.0899999999999998E-2</v>
      </c>
    </row>
    <row r="24" spans="1:7" ht="12.95" customHeight="1">
      <c r="A24" s="20" t="s">
        <v>2313</v>
      </c>
      <c r="B24" s="21" t="s">
        <v>2315</v>
      </c>
      <c r="C24" s="16" t="s">
        <v>2314</v>
      </c>
      <c r="D24" s="18" t="s">
        <v>1027</v>
      </c>
      <c r="E24" s="22">
        <v>1135000</v>
      </c>
      <c r="F24" s="23">
        <v>2377.2600000000002</v>
      </c>
      <c r="G24" s="24">
        <v>2.01E-2</v>
      </c>
    </row>
    <row r="25" spans="1:7" ht="12.95" customHeight="1">
      <c r="A25" s="20" t="s">
        <v>2322</v>
      </c>
      <c r="B25" s="21" t="s">
        <v>2324</v>
      </c>
      <c r="C25" s="16" t="s">
        <v>2323</v>
      </c>
      <c r="D25" s="18" t="s">
        <v>1286</v>
      </c>
      <c r="E25" s="22">
        <v>590000</v>
      </c>
      <c r="F25" s="23">
        <v>2313.69</v>
      </c>
      <c r="G25" s="24">
        <v>1.9599999999999999E-2</v>
      </c>
    </row>
    <row r="26" spans="1:7" ht="12.95" customHeight="1">
      <c r="A26" s="20" t="s">
        <v>2338</v>
      </c>
      <c r="B26" s="21" t="s">
        <v>2340</v>
      </c>
      <c r="C26" s="16" t="s">
        <v>2339</v>
      </c>
      <c r="D26" s="18" t="s">
        <v>1006</v>
      </c>
      <c r="E26" s="22">
        <v>670000</v>
      </c>
      <c r="F26" s="23">
        <v>2310.5</v>
      </c>
      <c r="G26" s="24">
        <v>1.95E-2</v>
      </c>
    </row>
    <row r="27" spans="1:7" ht="12.95" customHeight="1">
      <c r="A27" s="20" t="s">
        <v>2341</v>
      </c>
      <c r="B27" s="21" t="s">
        <v>2343</v>
      </c>
      <c r="C27" s="16" t="s">
        <v>2342</v>
      </c>
      <c r="D27" s="18" t="s">
        <v>2328</v>
      </c>
      <c r="E27" s="22">
        <v>725000</v>
      </c>
      <c r="F27" s="23">
        <v>2300.79</v>
      </c>
      <c r="G27" s="24">
        <v>1.9400000000000001E-2</v>
      </c>
    </row>
    <row r="28" spans="1:7" ht="12.95" customHeight="1">
      <c r="A28" s="20" t="s">
        <v>2344</v>
      </c>
      <c r="B28" s="21" t="s">
        <v>2346</v>
      </c>
      <c r="C28" s="16" t="s">
        <v>2345</v>
      </c>
      <c r="D28" s="18" t="s">
        <v>1286</v>
      </c>
      <c r="E28" s="22">
        <v>1567991</v>
      </c>
      <c r="F28" s="23">
        <v>2283.7800000000002</v>
      </c>
      <c r="G28" s="24">
        <v>1.9300000000000001E-2</v>
      </c>
    </row>
    <row r="29" spans="1:7" ht="12.95" customHeight="1">
      <c r="A29" s="20" t="s">
        <v>2347</v>
      </c>
      <c r="B29" s="21" t="s">
        <v>2349</v>
      </c>
      <c r="C29" s="16" t="s">
        <v>2348</v>
      </c>
      <c r="D29" s="18" t="s">
        <v>1089</v>
      </c>
      <c r="E29" s="22">
        <v>1255820</v>
      </c>
      <c r="F29" s="23">
        <v>2252.31</v>
      </c>
      <c r="G29" s="24">
        <v>1.9E-2</v>
      </c>
    </row>
    <row r="30" spans="1:7" ht="12.95" customHeight="1">
      <c r="A30" s="20" t="s">
        <v>1961</v>
      </c>
      <c r="B30" s="21" t="s">
        <v>1963</v>
      </c>
      <c r="C30" s="16" t="s">
        <v>1962</v>
      </c>
      <c r="D30" s="18" t="s">
        <v>1286</v>
      </c>
      <c r="E30" s="22">
        <v>160000</v>
      </c>
      <c r="F30" s="23">
        <v>2206.48</v>
      </c>
      <c r="G30" s="24">
        <v>1.8599999999999998E-2</v>
      </c>
    </row>
    <row r="31" spans="1:7" ht="12.95" customHeight="1">
      <c r="A31" s="20" t="s">
        <v>2350</v>
      </c>
      <c r="B31" s="21" t="s">
        <v>2352</v>
      </c>
      <c r="C31" s="16" t="s">
        <v>2351</v>
      </c>
      <c r="D31" s="18" t="s">
        <v>1286</v>
      </c>
      <c r="E31" s="22">
        <v>178928</v>
      </c>
      <c r="F31" s="23">
        <v>2181.58</v>
      </c>
      <c r="G31" s="24">
        <v>1.84E-2</v>
      </c>
    </row>
    <row r="32" spans="1:7" ht="12.95" customHeight="1">
      <c r="A32" s="20" t="s">
        <v>1228</v>
      </c>
      <c r="B32" s="21" t="s">
        <v>1230</v>
      </c>
      <c r="C32" s="16" t="s">
        <v>1229</v>
      </c>
      <c r="D32" s="18" t="s">
        <v>1027</v>
      </c>
      <c r="E32" s="22">
        <v>2485957</v>
      </c>
      <c r="F32" s="23">
        <v>2114.31</v>
      </c>
      <c r="G32" s="24">
        <v>1.7899999999999999E-2</v>
      </c>
    </row>
    <row r="33" spans="1:7" ht="12.95" customHeight="1">
      <c r="A33" s="20" t="s">
        <v>1197</v>
      </c>
      <c r="B33" s="21" t="s">
        <v>1199</v>
      </c>
      <c r="C33" s="16" t="s">
        <v>1198</v>
      </c>
      <c r="D33" s="18" t="s">
        <v>1089</v>
      </c>
      <c r="E33" s="22">
        <v>600000</v>
      </c>
      <c r="F33" s="23">
        <v>2105.4</v>
      </c>
      <c r="G33" s="24">
        <v>1.78E-2</v>
      </c>
    </row>
    <row r="34" spans="1:7" ht="12.95" customHeight="1">
      <c r="A34" s="20" t="s">
        <v>2353</v>
      </c>
      <c r="B34" s="21" t="s">
        <v>2355</v>
      </c>
      <c r="C34" s="16" t="s">
        <v>2354</v>
      </c>
      <c r="D34" s="18" t="s">
        <v>973</v>
      </c>
      <c r="E34" s="22">
        <v>246570</v>
      </c>
      <c r="F34" s="23">
        <v>2052.33</v>
      </c>
      <c r="G34" s="24">
        <v>1.7299999999999999E-2</v>
      </c>
    </row>
    <row r="35" spans="1:7" ht="12.95" customHeight="1">
      <c r="A35" s="20" t="s">
        <v>1191</v>
      </c>
      <c r="B35" s="21" t="s">
        <v>1193</v>
      </c>
      <c r="C35" s="16" t="s">
        <v>1192</v>
      </c>
      <c r="D35" s="18" t="s">
        <v>995</v>
      </c>
      <c r="E35" s="22">
        <v>2405000</v>
      </c>
      <c r="F35" s="23">
        <v>2011.78</v>
      </c>
      <c r="G35" s="24">
        <v>1.7000000000000001E-2</v>
      </c>
    </row>
    <row r="36" spans="1:7" ht="12.95" customHeight="1">
      <c r="A36" s="20" t="s">
        <v>2356</v>
      </c>
      <c r="B36" s="21" t="s">
        <v>2358</v>
      </c>
      <c r="C36" s="16" t="s">
        <v>2357</v>
      </c>
      <c r="D36" s="18" t="s">
        <v>1286</v>
      </c>
      <c r="E36" s="22">
        <v>1009945</v>
      </c>
      <c r="F36" s="23">
        <v>1872.44</v>
      </c>
      <c r="G36" s="24">
        <v>1.5800000000000002E-2</v>
      </c>
    </row>
    <row r="37" spans="1:7" ht="12.95" customHeight="1">
      <c r="A37" s="20" t="s">
        <v>2359</v>
      </c>
      <c r="B37" s="21" t="s">
        <v>2361</v>
      </c>
      <c r="C37" s="16" t="s">
        <v>2360</v>
      </c>
      <c r="D37" s="18" t="s">
        <v>1059</v>
      </c>
      <c r="E37" s="22">
        <v>266000</v>
      </c>
      <c r="F37" s="23">
        <v>1864</v>
      </c>
      <c r="G37" s="24">
        <v>1.5800000000000002E-2</v>
      </c>
    </row>
    <row r="38" spans="1:7" ht="12.95" customHeight="1">
      <c r="A38" s="20" t="s">
        <v>992</v>
      </c>
      <c r="B38" s="21" t="s">
        <v>994</v>
      </c>
      <c r="C38" s="16" t="s">
        <v>993</v>
      </c>
      <c r="D38" s="18" t="s">
        <v>995</v>
      </c>
      <c r="E38" s="22">
        <v>1600000</v>
      </c>
      <c r="F38" s="23">
        <v>1830.4</v>
      </c>
      <c r="G38" s="24">
        <v>1.55E-2</v>
      </c>
    </row>
    <row r="39" spans="1:7" ht="12.95" customHeight="1">
      <c r="A39" s="20" t="s">
        <v>2362</v>
      </c>
      <c r="B39" s="21" t="s">
        <v>2364</v>
      </c>
      <c r="C39" s="16" t="s">
        <v>2363</v>
      </c>
      <c r="D39" s="18" t="s">
        <v>973</v>
      </c>
      <c r="E39" s="22">
        <v>458073</v>
      </c>
      <c r="F39" s="23">
        <v>1705.86</v>
      </c>
      <c r="G39" s="24">
        <v>1.44E-2</v>
      </c>
    </row>
    <row r="40" spans="1:7" ht="12.95" customHeight="1">
      <c r="A40" s="20" t="s">
        <v>1093</v>
      </c>
      <c r="B40" s="21" t="s">
        <v>1095</v>
      </c>
      <c r="C40" s="16" t="s">
        <v>1094</v>
      </c>
      <c r="D40" s="18" t="s">
        <v>951</v>
      </c>
      <c r="E40" s="22">
        <v>2350000</v>
      </c>
      <c r="F40" s="23">
        <v>1655.58</v>
      </c>
      <c r="G40" s="24">
        <v>1.4E-2</v>
      </c>
    </row>
    <row r="41" spans="1:7" ht="12.95" customHeight="1">
      <c r="A41" s="20" t="s">
        <v>2092</v>
      </c>
      <c r="B41" s="21" t="s">
        <v>2094</v>
      </c>
      <c r="C41" s="16" t="s">
        <v>2093</v>
      </c>
      <c r="D41" s="18" t="s">
        <v>1286</v>
      </c>
      <c r="E41" s="22">
        <v>579901</v>
      </c>
      <c r="F41" s="23">
        <v>1651.85</v>
      </c>
      <c r="G41" s="24">
        <v>1.4E-2</v>
      </c>
    </row>
    <row r="42" spans="1:7" ht="12.95" customHeight="1">
      <c r="A42" s="20" t="s">
        <v>1387</v>
      </c>
      <c r="B42" s="21" t="s">
        <v>1389</v>
      </c>
      <c r="C42" s="16" t="s">
        <v>1388</v>
      </c>
      <c r="D42" s="18" t="s">
        <v>1027</v>
      </c>
      <c r="E42" s="22">
        <v>600000</v>
      </c>
      <c r="F42" s="23">
        <v>1573.8</v>
      </c>
      <c r="G42" s="24">
        <v>1.3299999999999999E-2</v>
      </c>
    </row>
    <row r="43" spans="1:7" ht="12.95" customHeight="1">
      <c r="A43" s="20" t="s">
        <v>2365</v>
      </c>
      <c r="B43" s="21" t="s">
        <v>2367</v>
      </c>
      <c r="C43" s="16" t="s">
        <v>2366</v>
      </c>
      <c r="D43" s="18" t="s">
        <v>973</v>
      </c>
      <c r="E43" s="22">
        <v>580000</v>
      </c>
      <c r="F43" s="23">
        <v>1568.9</v>
      </c>
      <c r="G43" s="24">
        <v>1.3299999999999999E-2</v>
      </c>
    </row>
    <row r="44" spans="1:7" ht="12.95" customHeight="1">
      <c r="A44" s="20" t="s">
        <v>2368</v>
      </c>
      <c r="B44" s="21" t="s">
        <v>2370</v>
      </c>
      <c r="C44" s="16" t="s">
        <v>2369</v>
      </c>
      <c r="D44" s="18" t="s">
        <v>1006</v>
      </c>
      <c r="E44" s="22">
        <v>461717</v>
      </c>
      <c r="F44" s="23">
        <v>1508.89</v>
      </c>
      <c r="G44" s="24">
        <v>1.2800000000000001E-2</v>
      </c>
    </row>
    <row r="45" spans="1:7" ht="12.95" customHeight="1">
      <c r="A45" s="20" t="s">
        <v>1369</v>
      </c>
      <c r="B45" s="21" t="s">
        <v>1371</v>
      </c>
      <c r="C45" s="16" t="s">
        <v>1370</v>
      </c>
      <c r="D45" s="18" t="s">
        <v>1102</v>
      </c>
      <c r="E45" s="22">
        <v>2391050</v>
      </c>
      <c r="F45" s="23">
        <v>1470.5</v>
      </c>
      <c r="G45" s="24">
        <v>1.24E-2</v>
      </c>
    </row>
    <row r="46" spans="1:7" ht="12.95" customHeight="1">
      <c r="A46" s="20" t="s">
        <v>2371</v>
      </c>
      <c r="B46" s="21" t="s">
        <v>2373</v>
      </c>
      <c r="C46" s="16" t="s">
        <v>2372</v>
      </c>
      <c r="D46" s="18" t="s">
        <v>981</v>
      </c>
      <c r="E46" s="22">
        <v>1409667</v>
      </c>
      <c r="F46" s="23">
        <v>1454.07</v>
      </c>
      <c r="G46" s="24">
        <v>1.23E-2</v>
      </c>
    </row>
    <row r="47" spans="1:7" ht="12.95" customHeight="1">
      <c r="A47" s="20" t="s">
        <v>978</v>
      </c>
      <c r="B47" s="21" t="s">
        <v>980</v>
      </c>
      <c r="C47" s="16" t="s">
        <v>979</v>
      </c>
      <c r="D47" s="18" t="s">
        <v>981</v>
      </c>
      <c r="E47" s="22">
        <v>625000</v>
      </c>
      <c r="F47" s="23">
        <v>1434.69</v>
      </c>
      <c r="G47" s="24">
        <v>1.21E-2</v>
      </c>
    </row>
    <row r="48" spans="1:7" ht="12.95" customHeight="1">
      <c r="A48" s="20" t="s">
        <v>2374</v>
      </c>
      <c r="B48" s="21" t="s">
        <v>2376</v>
      </c>
      <c r="C48" s="16" t="s">
        <v>2375</v>
      </c>
      <c r="D48" s="18" t="s">
        <v>1893</v>
      </c>
      <c r="E48" s="22">
        <v>648943</v>
      </c>
      <c r="F48" s="23">
        <v>1431.57</v>
      </c>
      <c r="G48" s="24">
        <v>1.21E-2</v>
      </c>
    </row>
    <row r="49" spans="1:7" ht="12.95" customHeight="1">
      <c r="A49" s="20" t="s">
        <v>2377</v>
      </c>
      <c r="B49" s="21" t="s">
        <v>2379</v>
      </c>
      <c r="C49" s="16" t="s">
        <v>2378</v>
      </c>
      <c r="D49" s="18" t="s">
        <v>973</v>
      </c>
      <c r="E49" s="22">
        <v>746008</v>
      </c>
      <c r="F49" s="23">
        <v>1404.36</v>
      </c>
      <c r="G49" s="24">
        <v>1.1900000000000001E-2</v>
      </c>
    </row>
    <row r="50" spans="1:7" ht="12.95" customHeight="1">
      <c r="A50" s="20" t="s">
        <v>2045</v>
      </c>
      <c r="B50" s="21" t="s">
        <v>2047</v>
      </c>
      <c r="C50" s="16" t="s">
        <v>2046</v>
      </c>
      <c r="D50" s="18" t="s">
        <v>2048</v>
      </c>
      <c r="E50" s="22">
        <v>300000</v>
      </c>
      <c r="F50" s="23">
        <v>1337.85</v>
      </c>
      <c r="G50" s="24">
        <v>1.1299999999999999E-2</v>
      </c>
    </row>
    <row r="51" spans="1:7" ht="12.95" customHeight="1">
      <c r="A51" s="20" t="s">
        <v>2380</v>
      </c>
      <c r="B51" s="21" t="s">
        <v>2382</v>
      </c>
      <c r="C51" s="16" t="s">
        <v>2381</v>
      </c>
      <c r="D51" s="18" t="s">
        <v>1037</v>
      </c>
      <c r="E51" s="22">
        <v>456691</v>
      </c>
      <c r="F51" s="23">
        <v>1276.9100000000001</v>
      </c>
      <c r="G51" s="24">
        <v>1.0800000000000001E-2</v>
      </c>
    </row>
    <row r="52" spans="1:7" ht="12.95" customHeight="1">
      <c r="A52" s="20" t="s">
        <v>2080</v>
      </c>
      <c r="B52" s="21" t="s">
        <v>2082</v>
      </c>
      <c r="C52" s="16" t="s">
        <v>2081</v>
      </c>
      <c r="D52" s="18" t="s">
        <v>973</v>
      </c>
      <c r="E52" s="22">
        <v>750000</v>
      </c>
      <c r="F52" s="23">
        <v>1176.3800000000001</v>
      </c>
      <c r="G52" s="24">
        <v>9.9000000000000008E-3</v>
      </c>
    </row>
    <row r="53" spans="1:7" ht="12.95" customHeight="1">
      <c r="A53" s="20" t="s">
        <v>2023</v>
      </c>
      <c r="B53" s="21" t="s">
        <v>2025</v>
      </c>
      <c r="C53" s="16" t="s">
        <v>2024</v>
      </c>
      <c r="D53" s="18" t="s">
        <v>955</v>
      </c>
      <c r="E53" s="22">
        <v>125000</v>
      </c>
      <c r="F53" s="23">
        <v>1172.94</v>
      </c>
      <c r="G53" s="24">
        <v>9.9000000000000008E-3</v>
      </c>
    </row>
    <row r="54" spans="1:7" ht="12.95" customHeight="1">
      <c r="A54" s="20" t="s">
        <v>2154</v>
      </c>
      <c r="B54" s="21" t="s">
        <v>2156</v>
      </c>
      <c r="C54" s="16" t="s">
        <v>2155</v>
      </c>
      <c r="D54" s="18" t="s">
        <v>1286</v>
      </c>
      <c r="E54" s="22">
        <v>170000</v>
      </c>
      <c r="F54" s="23">
        <v>1147.5</v>
      </c>
      <c r="G54" s="24">
        <v>9.7000000000000003E-3</v>
      </c>
    </row>
    <row r="55" spans="1:7" ht="12.95" customHeight="1">
      <c r="A55" s="20" t="s">
        <v>2383</v>
      </c>
      <c r="B55" s="21" t="s">
        <v>2385</v>
      </c>
      <c r="C55" s="16" t="s">
        <v>2384</v>
      </c>
      <c r="D55" s="18" t="s">
        <v>995</v>
      </c>
      <c r="E55" s="22">
        <v>20671</v>
      </c>
      <c r="F55" s="23">
        <v>1146.3900000000001</v>
      </c>
      <c r="G55" s="24">
        <v>9.7000000000000003E-3</v>
      </c>
    </row>
    <row r="56" spans="1:7" ht="12.95" customHeight="1">
      <c r="A56" s="20" t="s">
        <v>2386</v>
      </c>
      <c r="B56" s="21" t="s">
        <v>2388</v>
      </c>
      <c r="C56" s="16" t="s">
        <v>2387</v>
      </c>
      <c r="D56" s="18" t="s">
        <v>963</v>
      </c>
      <c r="E56" s="22">
        <v>66407</v>
      </c>
      <c r="F56" s="23">
        <v>1048.0999999999999</v>
      </c>
      <c r="G56" s="24">
        <v>8.8999999999999999E-3</v>
      </c>
    </row>
    <row r="57" spans="1:7" ht="12.95" customHeight="1">
      <c r="A57" s="20" t="s">
        <v>2389</v>
      </c>
      <c r="B57" s="21" t="s">
        <v>2391</v>
      </c>
      <c r="C57" s="16" t="s">
        <v>2390</v>
      </c>
      <c r="D57" s="18" t="s">
        <v>973</v>
      </c>
      <c r="E57" s="22">
        <v>586583</v>
      </c>
      <c r="F57" s="23">
        <v>1047.05</v>
      </c>
      <c r="G57" s="24">
        <v>8.8000000000000005E-3</v>
      </c>
    </row>
    <row r="58" spans="1:7" ht="12.95" customHeight="1">
      <c r="A58" s="20" t="s">
        <v>2221</v>
      </c>
      <c r="B58" s="21" t="s">
        <v>2223</v>
      </c>
      <c r="C58" s="16" t="s">
        <v>2222</v>
      </c>
      <c r="D58" s="18" t="s">
        <v>973</v>
      </c>
      <c r="E58" s="22">
        <v>194979</v>
      </c>
      <c r="F58" s="23">
        <v>1007.46</v>
      </c>
      <c r="G58" s="24">
        <v>8.5000000000000006E-3</v>
      </c>
    </row>
    <row r="59" spans="1:7" ht="12.95" customHeight="1">
      <c r="A59" s="20" t="s">
        <v>1408</v>
      </c>
      <c r="B59" s="21" t="s">
        <v>1410</v>
      </c>
      <c r="C59" s="16" t="s">
        <v>1409</v>
      </c>
      <c r="D59" s="18" t="s">
        <v>973</v>
      </c>
      <c r="E59" s="22">
        <v>1005000</v>
      </c>
      <c r="F59" s="23">
        <v>925.61</v>
      </c>
      <c r="G59" s="24">
        <v>7.7999999999999996E-3</v>
      </c>
    </row>
    <row r="60" spans="1:7" ht="12.95" customHeight="1">
      <c r="A60" s="20" t="s">
        <v>2166</v>
      </c>
      <c r="B60" s="21" t="s">
        <v>2168</v>
      </c>
      <c r="C60" s="16" t="s">
        <v>2167</v>
      </c>
      <c r="D60" s="18" t="s">
        <v>981</v>
      </c>
      <c r="E60" s="22">
        <v>211000</v>
      </c>
      <c r="F60" s="23">
        <v>899.7</v>
      </c>
      <c r="G60" s="24">
        <v>7.6E-3</v>
      </c>
    </row>
    <row r="61" spans="1:7" ht="12.95" customHeight="1">
      <c r="A61" s="20" t="s">
        <v>2392</v>
      </c>
      <c r="B61" s="21" t="s">
        <v>2394</v>
      </c>
      <c r="C61" s="16" t="s">
        <v>2393</v>
      </c>
      <c r="D61" s="18" t="s">
        <v>995</v>
      </c>
      <c r="E61" s="22">
        <v>916396</v>
      </c>
      <c r="F61" s="23">
        <v>875.62</v>
      </c>
      <c r="G61" s="24">
        <v>7.4000000000000003E-3</v>
      </c>
    </row>
    <row r="62" spans="1:7" ht="12.95" customHeight="1">
      <c r="A62" s="20" t="s">
        <v>2395</v>
      </c>
      <c r="B62" s="21" t="s">
        <v>2397</v>
      </c>
      <c r="C62" s="16" t="s">
        <v>2396</v>
      </c>
      <c r="D62" s="18" t="s">
        <v>963</v>
      </c>
      <c r="E62" s="22">
        <v>794240</v>
      </c>
      <c r="F62" s="23">
        <v>148.52000000000001</v>
      </c>
      <c r="G62" s="24">
        <v>1.2999999999999999E-3</v>
      </c>
    </row>
    <row r="63" spans="1:7" ht="12.95" customHeight="1">
      <c r="A63" s="9"/>
      <c r="B63" s="26" t="s">
        <v>45</v>
      </c>
      <c r="C63" s="25" t="s">
        <v>2</v>
      </c>
      <c r="D63" s="26" t="s">
        <v>2</v>
      </c>
      <c r="E63" s="26" t="s">
        <v>2</v>
      </c>
      <c r="F63" s="27">
        <v>109076.41</v>
      </c>
      <c r="G63" s="28">
        <v>0.92179999999999995</v>
      </c>
    </row>
    <row r="64" spans="1:7" ht="12.95" customHeight="1">
      <c r="A64" s="9"/>
      <c r="B64" s="17" t="s">
        <v>1423</v>
      </c>
      <c r="C64" s="38" t="s">
        <v>2</v>
      </c>
      <c r="D64" s="39" t="s">
        <v>2</v>
      </c>
      <c r="E64" s="39" t="s">
        <v>2</v>
      </c>
      <c r="F64" s="52" t="s">
        <v>616</v>
      </c>
      <c r="G64" s="53" t="s">
        <v>616</v>
      </c>
    </row>
    <row r="65" spans="1:7" ht="12.95" customHeight="1">
      <c r="A65" s="9"/>
      <c r="B65" s="26" t="s">
        <v>45</v>
      </c>
      <c r="C65" s="38" t="s">
        <v>2</v>
      </c>
      <c r="D65" s="39" t="s">
        <v>2</v>
      </c>
      <c r="E65" s="39" t="s">
        <v>2</v>
      </c>
      <c r="F65" s="52" t="s">
        <v>616</v>
      </c>
      <c r="G65" s="53" t="s">
        <v>616</v>
      </c>
    </row>
    <row r="66" spans="1:7" ht="12.95" customHeight="1">
      <c r="A66" s="9"/>
      <c r="B66" s="26" t="s">
        <v>50</v>
      </c>
      <c r="C66" s="38" t="s">
        <v>2</v>
      </c>
      <c r="D66" s="39" t="s">
        <v>2</v>
      </c>
      <c r="E66" s="40" t="s">
        <v>2</v>
      </c>
      <c r="F66" s="41">
        <v>109076.41</v>
      </c>
      <c r="G66" s="42">
        <v>0.92179999999999995</v>
      </c>
    </row>
    <row r="67" spans="1:7" ht="12.95" customHeight="1">
      <c r="A67" s="9"/>
      <c r="B67" s="17" t="s">
        <v>51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487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10" t="s">
        <v>2</v>
      </c>
      <c r="B69" s="21" t="s">
        <v>488</v>
      </c>
      <c r="C69" s="16" t="s">
        <v>2</v>
      </c>
      <c r="D69" s="18" t="s">
        <v>2</v>
      </c>
      <c r="E69" s="44" t="s">
        <v>2</v>
      </c>
      <c r="F69" s="23">
        <v>9661.5499999999993</v>
      </c>
      <c r="G69" s="24">
        <v>8.1600000000000006E-2</v>
      </c>
    </row>
    <row r="70" spans="1:7" ht="12.95" customHeight="1">
      <c r="A70" s="9"/>
      <c r="B70" s="26" t="s">
        <v>50</v>
      </c>
      <c r="C70" s="38" t="s">
        <v>2</v>
      </c>
      <c r="D70" s="39" t="s">
        <v>2</v>
      </c>
      <c r="E70" s="40" t="s">
        <v>2</v>
      </c>
      <c r="F70" s="41">
        <v>9661.5499999999993</v>
      </c>
      <c r="G70" s="42">
        <v>8.1600000000000006E-2</v>
      </c>
    </row>
    <row r="71" spans="1:7" ht="12.95" customHeight="1">
      <c r="A71" s="9"/>
      <c r="B71" s="26" t="s">
        <v>289</v>
      </c>
      <c r="C71" s="38" t="s">
        <v>2</v>
      </c>
      <c r="D71" s="39" t="s">
        <v>2</v>
      </c>
      <c r="E71" s="18" t="s">
        <v>2</v>
      </c>
      <c r="F71" s="41">
        <v>-400.95</v>
      </c>
      <c r="G71" s="42">
        <v>-3.3999999999999998E-3</v>
      </c>
    </row>
    <row r="72" spans="1:7" ht="12.95" customHeight="1" thickBot="1">
      <c r="A72" s="9"/>
      <c r="B72" s="47" t="s">
        <v>290</v>
      </c>
      <c r="C72" s="46" t="s">
        <v>2</v>
      </c>
      <c r="D72" s="48" t="s">
        <v>2</v>
      </c>
      <c r="E72" s="48" t="s">
        <v>2</v>
      </c>
      <c r="F72" s="49">
        <v>118337.0112071542</v>
      </c>
      <c r="G72" s="50">
        <v>1</v>
      </c>
    </row>
    <row r="73" spans="1:7" ht="12.95" customHeight="1">
      <c r="A73" s="9"/>
      <c r="B73" s="10" t="s">
        <v>2</v>
      </c>
      <c r="C73" s="9"/>
      <c r="D73" s="9"/>
      <c r="E73" s="9"/>
      <c r="F73" s="9"/>
      <c r="G73" s="9"/>
    </row>
    <row r="74" spans="1:7" ht="12.95" customHeight="1">
      <c r="A74" s="9"/>
      <c r="B74" s="51" t="s">
        <v>2</v>
      </c>
      <c r="C74" s="9"/>
      <c r="D74" s="9"/>
      <c r="E74" s="9"/>
      <c r="F74" s="9"/>
      <c r="G74" s="9"/>
    </row>
    <row r="75" spans="1:7" ht="12.95" customHeight="1">
      <c r="A75" s="9"/>
      <c r="B75" s="51" t="s">
        <v>2</v>
      </c>
      <c r="C75" s="9"/>
      <c r="D75" s="9"/>
      <c r="E75" s="9"/>
      <c r="F75" s="9"/>
      <c r="G75" s="9"/>
    </row>
    <row r="76" spans="1:7" ht="26.1" customHeight="1">
      <c r="A76" s="9"/>
      <c r="B76" s="64"/>
      <c r="C76" s="9"/>
      <c r="E76" s="9"/>
      <c r="F76" s="9"/>
      <c r="G76" s="9"/>
    </row>
    <row r="77" spans="1:7" ht="12.95" customHeight="1">
      <c r="A77" s="9"/>
      <c r="B77" s="51" t="s">
        <v>2</v>
      </c>
      <c r="C77" s="9"/>
      <c r="D77" s="9"/>
      <c r="E77" s="9"/>
      <c r="F77" s="9"/>
      <c r="G7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2" bestFit="1" customWidth="1"/>
    <col min="2" max="2" width="61.7109375" style="2" bestFit="1" customWidth="1"/>
    <col min="3" max="3" width="48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Yearly Series Interval Fund - Series II (IDFC YS IF - S2)</v>
      </c>
      <c r="C4" s="71"/>
      <c r="D4" s="71"/>
      <c r="E4" s="71"/>
      <c r="F4" s="71"/>
      <c r="G4" s="71"/>
    </row>
    <row r="5" spans="1:7" ht="15.95" customHeight="1">
      <c r="A5" s="8" t="s">
        <v>2398</v>
      </c>
      <c r="C5" s="65" t="s">
        <v>2951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1748</v>
      </c>
      <c r="B12" s="21" t="s">
        <v>1750</v>
      </c>
      <c r="C12" s="16" t="s">
        <v>1749</v>
      </c>
      <c r="D12" s="18" t="s">
        <v>27</v>
      </c>
      <c r="E12" s="22">
        <v>1200000</v>
      </c>
      <c r="F12" s="23">
        <v>1191.75</v>
      </c>
      <c r="G12" s="24">
        <v>0.1173</v>
      </c>
    </row>
    <row r="13" spans="1:7" ht="12.95" customHeight="1">
      <c r="A13" s="20" t="s">
        <v>411</v>
      </c>
      <c r="B13" s="21" t="s">
        <v>2984</v>
      </c>
      <c r="C13" s="16" t="s">
        <v>412</v>
      </c>
      <c r="D13" s="18" t="s">
        <v>15</v>
      </c>
      <c r="E13" s="22">
        <v>1200000</v>
      </c>
      <c r="F13" s="23">
        <v>1191.1500000000001</v>
      </c>
      <c r="G13" s="24">
        <v>0.1173</v>
      </c>
    </row>
    <row r="14" spans="1:7" ht="12.95" customHeight="1">
      <c r="A14" s="9"/>
      <c r="B14" s="26" t="s">
        <v>45</v>
      </c>
      <c r="C14" s="25" t="s">
        <v>2</v>
      </c>
      <c r="D14" s="26" t="s">
        <v>2</v>
      </c>
      <c r="E14" s="26" t="s">
        <v>2</v>
      </c>
      <c r="F14" s="27">
        <v>2382.9</v>
      </c>
      <c r="G14" s="28">
        <v>0.2346</v>
      </c>
    </row>
    <row r="15" spans="1:7" ht="12.95" customHeight="1">
      <c r="A15" s="9"/>
      <c r="B15" s="17" t="s">
        <v>46</v>
      </c>
      <c r="C15" s="16" t="s">
        <v>2</v>
      </c>
      <c r="D15" s="39" t="s">
        <v>2</v>
      </c>
      <c r="E15" s="39" t="s">
        <v>2</v>
      </c>
      <c r="F15" s="52" t="s">
        <v>616</v>
      </c>
      <c r="G15" s="53" t="s">
        <v>616</v>
      </c>
    </row>
    <row r="16" spans="1:7" ht="12.95" customHeight="1">
      <c r="A16" s="9"/>
      <c r="B16" s="25" t="s">
        <v>45</v>
      </c>
      <c r="C16" s="38" t="s">
        <v>2</v>
      </c>
      <c r="D16" s="39" t="s">
        <v>2</v>
      </c>
      <c r="E16" s="39" t="s">
        <v>2</v>
      </c>
      <c r="F16" s="52" t="s">
        <v>616</v>
      </c>
      <c r="G16" s="53" t="s">
        <v>616</v>
      </c>
    </row>
    <row r="17" spans="1:7" ht="12.95" customHeight="1">
      <c r="A17" s="9"/>
      <c r="B17" s="30" t="s">
        <v>2938</v>
      </c>
      <c r="C17" s="29" t="s">
        <v>2</v>
      </c>
      <c r="D17" s="31" t="s">
        <v>2</v>
      </c>
      <c r="E17" s="31" t="s">
        <v>2</v>
      </c>
      <c r="F17" s="31" t="s">
        <v>2</v>
      </c>
      <c r="G17" s="32" t="s">
        <v>2</v>
      </c>
    </row>
    <row r="18" spans="1:7" ht="12.95" customHeight="1">
      <c r="A18" s="33"/>
      <c r="B18" s="35" t="s">
        <v>45</v>
      </c>
      <c r="C18" s="34" t="s">
        <v>2</v>
      </c>
      <c r="D18" s="35" t="s">
        <v>2</v>
      </c>
      <c r="E18" s="35" t="s">
        <v>2</v>
      </c>
      <c r="F18" s="36" t="s">
        <v>616</v>
      </c>
      <c r="G18" s="37" t="s">
        <v>616</v>
      </c>
    </row>
    <row r="19" spans="1:7" ht="12.95" customHeight="1">
      <c r="A19" s="9"/>
      <c r="B19" s="26" t="s">
        <v>50</v>
      </c>
      <c r="C19" s="38" t="s">
        <v>2</v>
      </c>
      <c r="D19" s="39" t="s">
        <v>2</v>
      </c>
      <c r="E19" s="40" t="s">
        <v>2</v>
      </c>
      <c r="F19" s="41">
        <v>2382.9</v>
      </c>
      <c r="G19" s="42">
        <v>0.2346</v>
      </c>
    </row>
    <row r="20" spans="1:7" ht="12.95" customHeight="1">
      <c r="A20" s="9"/>
      <c r="B20" s="17" t="s">
        <v>51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52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467</v>
      </c>
      <c r="B22" s="21" t="s">
        <v>469</v>
      </c>
      <c r="C22" s="16" t="s">
        <v>468</v>
      </c>
      <c r="D22" s="18" t="s">
        <v>64</v>
      </c>
      <c r="E22" s="22">
        <v>1200000</v>
      </c>
      <c r="F22" s="23">
        <v>1138.23</v>
      </c>
      <c r="G22" s="24">
        <v>0.112</v>
      </c>
    </row>
    <row r="23" spans="1:7" ht="12.95" customHeight="1">
      <c r="A23" s="20" t="s">
        <v>485</v>
      </c>
      <c r="B23" s="21" t="s">
        <v>87</v>
      </c>
      <c r="C23" s="16" t="s">
        <v>486</v>
      </c>
      <c r="D23" s="18" t="s">
        <v>56</v>
      </c>
      <c r="E23" s="22">
        <v>1200000</v>
      </c>
      <c r="F23" s="23">
        <v>1135.5899999999999</v>
      </c>
      <c r="G23" s="24">
        <v>0.1118</v>
      </c>
    </row>
    <row r="24" spans="1:7" ht="12.95" customHeight="1">
      <c r="A24" s="20" t="s">
        <v>472</v>
      </c>
      <c r="B24" s="21" t="s">
        <v>63</v>
      </c>
      <c r="C24" s="16" t="s">
        <v>473</v>
      </c>
      <c r="D24" s="18" t="s">
        <v>56</v>
      </c>
      <c r="E24" s="22">
        <v>1200000</v>
      </c>
      <c r="F24" s="23">
        <v>1132.92</v>
      </c>
      <c r="G24" s="24">
        <v>0.1115</v>
      </c>
    </row>
    <row r="25" spans="1:7" ht="12.95" customHeight="1">
      <c r="A25" s="20" t="s">
        <v>476</v>
      </c>
      <c r="B25" s="21" t="s">
        <v>275</v>
      </c>
      <c r="C25" s="16" t="s">
        <v>477</v>
      </c>
      <c r="D25" s="18" t="s">
        <v>56</v>
      </c>
      <c r="E25" s="22">
        <v>1200000</v>
      </c>
      <c r="F25" s="23">
        <v>1132.48</v>
      </c>
      <c r="G25" s="24">
        <v>0.1115</v>
      </c>
    </row>
    <row r="26" spans="1:7" ht="12.95" customHeight="1">
      <c r="A26" s="20" t="s">
        <v>2399</v>
      </c>
      <c r="B26" s="21" t="s">
        <v>59</v>
      </c>
      <c r="C26" s="16" t="s">
        <v>2400</v>
      </c>
      <c r="D26" s="18" t="s">
        <v>64</v>
      </c>
      <c r="E26" s="22">
        <v>400000</v>
      </c>
      <c r="F26" s="23">
        <v>377.95</v>
      </c>
      <c r="G26" s="24">
        <v>3.7199999999999997E-2</v>
      </c>
    </row>
    <row r="27" spans="1:7" ht="12.95" customHeight="1">
      <c r="A27" s="9"/>
      <c r="B27" s="17" t="s">
        <v>487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488</v>
      </c>
      <c r="C28" s="16" t="s">
        <v>2</v>
      </c>
      <c r="D28" s="18" t="s">
        <v>2</v>
      </c>
      <c r="E28" s="44" t="s">
        <v>2</v>
      </c>
      <c r="F28" s="23">
        <v>75.010000000000005</v>
      </c>
      <c r="G28" s="24">
        <v>7.4000000000000003E-3</v>
      </c>
    </row>
    <row r="29" spans="1:7" ht="12.95" customHeight="1">
      <c r="A29" s="9"/>
      <c r="B29" s="17" t="s">
        <v>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507</v>
      </c>
      <c r="B30" s="21" t="s">
        <v>93</v>
      </c>
      <c r="C30" s="16" t="s">
        <v>508</v>
      </c>
      <c r="D30" s="18" t="s">
        <v>56</v>
      </c>
      <c r="E30" s="22">
        <v>1200000</v>
      </c>
      <c r="F30" s="23">
        <v>1132.1600000000001</v>
      </c>
      <c r="G30" s="24">
        <v>0.1114</v>
      </c>
    </row>
    <row r="31" spans="1:7" ht="12.95" customHeight="1">
      <c r="A31" s="20" t="s">
        <v>566</v>
      </c>
      <c r="B31" s="21" t="s">
        <v>136</v>
      </c>
      <c r="C31" s="16" t="s">
        <v>567</v>
      </c>
      <c r="D31" s="18" t="s">
        <v>56</v>
      </c>
      <c r="E31" s="22">
        <v>1000000</v>
      </c>
      <c r="F31" s="23">
        <v>942.32</v>
      </c>
      <c r="G31" s="24">
        <v>9.2799999999999994E-2</v>
      </c>
    </row>
    <row r="32" spans="1:7" ht="12.95" customHeight="1">
      <c r="A32" s="20" t="s">
        <v>564</v>
      </c>
      <c r="B32" s="21" t="s">
        <v>247</v>
      </c>
      <c r="C32" s="16" t="s">
        <v>565</v>
      </c>
      <c r="D32" s="18" t="s">
        <v>64</v>
      </c>
      <c r="E32" s="22">
        <v>700000</v>
      </c>
      <c r="F32" s="23">
        <v>660.64</v>
      </c>
      <c r="G32" s="24">
        <v>6.5000000000000002E-2</v>
      </c>
    </row>
    <row r="33" spans="1:7" ht="12.95" customHeight="1">
      <c r="A33" s="9"/>
      <c r="B33" s="26" t="s">
        <v>50</v>
      </c>
      <c r="C33" s="38" t="s">
        <v>2</v>
      </c>
      <c r="D33" s="39" t="s">
        <v>2</v>
      </c>
      <c r="E33" s="40" t="s">
        <v>2</v>
      </c>
      <c r="F33" s="41">
        <v>7727.3</v>
      </c>
      <c r="G33" s="42">
        <v>0.76060000000000005</v>
      </c>
    </row>
    <row r="34" spans="1:7" ht="12.95" customHeight="1">
      <c r="A34" s="9"/>
      <c r="B34" s="26" t="s">
        <v>289</v>
      </c>
      <c r="C34" s="38" t="s">
        <v>2</v>
      </c>
      <c r="D34" s="39" t="s">
        <v>2</v>
      </c>
      <c r="E34" s="18" t="s">
        <v>2</v>
      </c>
      <c r="F34" s="41">
        <v>48.74</v>
      </c>
      <c r="G34" s="42">
        <v>4.7999999999999996E-3</v>
      </c>
    </row>
    <row r="35" spans="1:7" ht="12.95" customHeight="1" thickBot="1">
      <c r="A35" s="9"/>
      <c r="B35" s="47" t="s">
        <v>290</v>
      </c>
      <c r="C35" s="46" t="s">
        <v>2</v>
      </c>
      <c r="D35" s="48" t="s">
        <v>2</v>
      </c>
      <c r="E35" s="48" t="s">
        <v>2</v>
      </c>
      <c r="F35" s="49">
        <v>10158.9422065</v>
      </c>
      <c r="G35" s="50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291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4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60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Banking &amp; Psu Debt Fund (IDFC BDF)</v>
      </c>
      <c r="C4" s="71"/>
      <c r="D4" s="71"/>
      <c r="E4" s="71"/>
      <c r="F4" s="71"/>
      <c r="G4" s="71"/>
    </row>
    <row r="5" spans="1:7" ht="15.95" customHeight="1">
      <c r="A5" s="8" t="s">
        <v>2401</v>
      </c>
      <c r="C5" s="65" t="s">
        <v>2952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572</v>
      </c>
      <c r="B12" s="21" t="s">
        <v>574</v>
      </c>
      <c r="C12" s="16" t="s">
        <v>573</v>
      </c>
      <c r="D12" s="18" t="s">
        <v>298</v>
      </c>
      <c r="E12" s="22">
        <v>4500000</v>
      </c>
      <c r="F12" s="23">
        <v>4553.1000000000004</v>
      </c>
      <c r="G12" s="24">
        <v>5.4199999999999998E-2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722</v>
      </c>
      <c r="B14" s="21" t="s">
        <v>724</v>
      </c>
      <c r="C14" s="16" t="s">
        <v>723</v>
      </c>
      <c r="D14" s="18" t="s">
        <v>15</v>
      </c>
      <c r="E14" s="22">
        <v>8500000</v>
      </c>
      <c r="F14" s="23">
        <v>8321.33</v>
      </c>
      <c r="G14" s="24">
        <v>9.9000000000000005E-2</v>
      </c>
    </row>
    <row r="15" spans="1:7" ht="12.95" customHeight="1">
      <c r="A15" s="20" t="s">
        <v>2402</v>
      </c>
      <c r="B15" s="21" t="s">
        <v>2404</v>
      </c>
      <c r="C15" s="16" t="s">
        <v>2403</v>
      </c>
      <c r="D15" s="18" t="s">
        <v>331</v>
      </c>
      <c r="E15" s="22">
        <v>7500000</v>
      </c>
      <c r="F15" s="23">
        <v>7273.62</v>
      </c>
      <c r="G15" s="24">
        <v>8.6499999999999994E-2</v>
      </c>
    </row>
    <row r="16" spans="1:7" ht="12.95" customHeight="1">
      <c r="A16" s="20" t="s">
        <v>315</v>
      </c>
      <c r="B16" s="21" t="s">
        <v>317</v>
      </c>
      <c r="C16" s="16" t="s">
        <v>316</v>
      </c>
      <c r="D16" s="18" t="s">
        <v>318</v>
      </c>
      <c r="E16" s="22">
        <v>5900000</v>
      </c>
      <c r="F16" s="23">
        <v>5900.14</v>
      </c>
      <c r="G16" s="24">
        <v>7.0199999999999999E-2</v>
      </c>
    </row>
    <row r="17" spans="1:7" ht="12.95" customHeight="1">
      <c r="A17" s="20" t="s">
        <v>319</v>
      </c>
      <c r="B17" s="21" t="s">
        <v>321</v>
      </c>
      <c r="C17" s="16" t="s">
        <v>320</v>
      </c>
      <c r="D17" s="18" t="s">
        <v>15</v>
      </c>
      <c r="E17" s="22">
        <v>5000000</v>
      </c>
      <c r="F17" s="23">
        <v>5031.74</v>
      </c>
      <c r="G17" s="24">
        <v>5.9900000000000002E-2</v>
      </c>
    </row>
    <row r="18" spans="1:7" ht="12.95" customHeight="1">
      <c r="A18" s="20" t="s">
        <v>348</v>
      </c>
      <c r="B18" s="21" t="s">
        <v>350</v>
      </c>
      <c r="C18" s="16" t="s">
        <v>349</v>
      </c>
      <c r="D18" s="18" t="s">
        <v>15</v>
      </c>
      <c r="E18" s="22">
        <v>4500000</v>
      </c>
      <c r="F18" s="23">
        <v>4386.0600000000004</v>
      </c>
      <c r="G18" s="24">
        <v>5.2200000000000003E-2</v>
      </c>
    </row>
    <row r="19" spans="1:7" ht="12.95" customHeight="1">
      <c r="A19" s="20" t="s">
        <v>2405</v>
      </c>
      <c r="B19" s="21" t="s">
        <v>2407</v>
      </c>
      <c r="C19" s="16" t="s">
        <v>2406</v>
      </c>
      <c r="D19" s="18" t="s">
        <v>318</v>
      </c>
      <c r="E19" s="22">
        <v>3500000</v>
      </c>
      <c r="F19" s="23">
        <v>3431.1</v>
      </c>
      <c r="G19" s="24">
        <v>4.0800000000000003E-2</v>
      </c>
    </row>
    <row r="20" spans="1:7" ht="12.95" customHeight="1">
      <c r="A20" s="20" t="s">
        <v>413</v>
      </c>
      <c r="B20" s="21" t="s">
        <v>415</v>
      </c>
      <c r="C20" s="16" t="s">
        <v>414</v>
      </c>
      <c r="D20" s="18" t="s">
        <v>15</v>
      </c>
      <c r="E20" s="22">
        <v>3400000</v>
      </c>
      <c r="F20" s="23">
        <v>3387.42</v>
      </c>
      <c r="G20" s="24">
        <v>4.0300000000000002E-2</v>
      </c>
    </row>
    <row r="21" spans="1:7" ht="12.95" customHeight="1">
      <c r="A21" s="20" t="s">
        <v>2408</v>
      </c>
      <c r="B21" s="21" t="s">
        <v>549</v>
      </c>
      <c r="C21" s="16" t="s">
        <v>2409</v>
      </c>
      <c r="D21" s="18" t="s">
        <v>15</v>
      </c>
      <c r="E21" s="22">
        <v>3000000</v>
      </c>
      <c r="F21" s="23">
        <v>3019.55</v>
      </c>
      <c r="G21" s="24">
        <v>3.5900000000000001E-2</v>
      </c>
    </row>
    <row r="22" spans="1:7" ht="12.95" customHeight="1">
      <c r="A22" s="20" t="s">
        <v>305</v>
      </c>
      <c r="B22" s="21" t="s">
        <v>307</v>
      </c>
      <c r="C22" s="16" t="s">
        <v>306</v>
      </c>
      <c r="D22" s="18" t="s">
        <v>15</v>
      </c>
      <c r="E22" s="22">
        <v>2500000</v>
      </c>
      <c r="F22" s="23">
        <v>2503.96</v>
      </c>
      <c r="G22" s="24">
        <v>2.98E-2</v>
      </c>
    </row>
    <row r="23" spans="1:7" ht="12.95" customHeight="1">
      <c r="A23" s="20" t="s">
        <v>774</v>
      </c>
      <c r="B23" s="21" t="s">
        <v>776</v>
      </c>
      <c r="C23" s="16" t="s">
        <v>775</v>
      </c>
      <c r="D23" s="18" t="s">
        <v>15</v>
      </c>
      <c r="E23" s="22">
        <v>2500000</v>
      </c>
      <c r="F23" s="23">
        <v>2499.11</v>
      </c>
      <c r="G23" s="24">
        <v>2.9700000000000001E-2</v>
      </c>
    </row>
    <row r="24" spans="1:7" ht="12.95" customHeight="1">
      <c r="A24" s="20" t="s">
        <v>2410</v>
      </c>
      <c r="B24" s="21" t="s">
        <v>2412</v>
      </c>
      <c r="C24" s="16" t="s">
        <v>2411</v>
      </c>
      <c r="D24" s="18" t="s">
        <v>15</v>
      </c>
      <c r="E24" s="22">
        <v>2500000</v>
      </c>
      <c r="F24" s="23">
        <v>2491.66</v>
      </c>
      <c r="G24" s="24">
        <v>2.9600000000000001E-2</v>
      </c>
    </row>
    <row r="25" spans="1:7" ht="12.95" customHeight="1">
      <c r="A25" s="20" t="s">
        <v>2413</v>
      </c>
      <c r="B25" s="21" t="s">
        <v>2266</v>
      </c>
      <c r="C25" s="16" t="s">
        <v>2414</v>
      </c>
      <c r="D25" s="18" t="s">
        <v>327</v>
      </c>
      <c r="E25" s="22">
        <v>2500000</v>
      </c>
      <c r="F25" s="23">
        <v>2471.35</v>
      </c>
      <c r="G25" s="24">
        <v>2.9399999999999999E-2</v>
      </c>
    </row>
    <row r="26" spans="1:7" ht="12.95" customHeight="1">
      <c r="A26" s="20" t="s">
        <v>2415</v>
      </c>
      <c r="B26" s="21" t="s">
        <v>2417</v>
      </c>
      <c r="C26" s="16" t="s">
        <v>2416</v>
      </c>
      <c r="D26" s="18" t="s">
        <v>15</v>
      </c>
      <c r="E26" s="22">
        <v>2500000</v>
      </c>
      <c r="F26" s="23">
        <v>2447.7199999999998</v>
      </c>
      <c r="G26" s="24">
        <v>2.9100000000000001E-2</v>
      </c>
    </row>
    <row r="27" spans="1:7" ht="12.95" customHeight="1">
      <c r="A27" s="20" t="s">
        <v>639</v>
      </c>
      <c r="B27" s="21" t="s">
        <v>641</v>
      </c>
      <c r="C27" s="16" t="s">
        <v>640</v>
      </c>
      <c r="D27" s="18" t="s">
        <v>15</v>
      </c>
      <c r="E27" s="22">
        <v>2500000</v>
      </c>
      <c r="F27" s="23">
        <v>2426.63</v>
      </c>
      <c r="G27" s="24">
        <v>2.8899999999999999E-2</v>
      </c>
    </row>
    <row r="28" spans="1:7" ht="12.95" customHeight="1">
      <c r="A28" s="20" t="s">
        <v>2418</v>
      </c>
      <c r="B28" s="21" t="s">
        <v>2420</v>
      </c>
      <c r="C28" s="16" t="s">
        <v>2419</v>
      </c>
      <c r="D28" s="18" t="s">
        <v>15</v>
      </c>
      <c r="E28" s="22">
        <v>2000000</v>
      </c>
      <c r="F28" s="23">
        <v>2009.35</v>
      </c>
      <c r="G28" s="24">
        <v>2.3900000000000001E-2</v>
      </c>
    </row>
    <row r="29" spans="1:7" ht="12.95" customHeight="1">
      <c r="A29" s="20" t="s">
        <v>550</v>
      </c>
      <c r="B29" s="21" t="s">
        <v>552</v>
      </c>
      <c r="C29" s="16" t="s">
        <v>551</v>
      </c>
      <c r="D29" s="18" t="s">
        <v>15</v>
      </c>
      <c r="E29" s="22">
        <v>2000000</v>
      </c>
      <c r="F29" s="23">
        <v>1959.63</v>
      </c>
      <c r="G29" s="24">
        <v>2.3300000000000001E-2</v>
      </c>
    </row>
    <row r="30" spans="1:7" ht="12.95" customHeight="1">
      <c r="A30" s="20" t="s">
        <v>832</v>
      </c>
      <c r="B30" s="21" t="s">
        <v>834</v>
      </c>
      <c r="C30" s="16" t="s">
        <v>833</v>
      </c>
      <c r="D30" s="18" t="s">
        <v>15</v>
      </c>
      <c r="E30" s="22">
        <v>1000000</v>
      </c>
      <c r="F30" s="23">
        <v>1007.41</v>
      </c>
      <c r="G30" s="24">
        <v>1.2E-2</v>
      </c>
    </row>
    <row r="31" spans="1:7" ht="12.95" customHeight="1">
      <c r="A31" s="20" t="s">
        <v>2421</v>
      </c>
      <c r="B31" s="21" t="s">
        <v>2423</v>
      </c>
      <c r="C31" s="16" t="s">
        <v>2422</v>
      </c>
      <c r="D31" s="18" t="s">
        <v>318</v>
      </c>
      <c r="E31" s="22">
        <v>1000000</v>
      </c>
      <c r="F31" s="23">
        <v>1001.4</v>
      </c>
      <c r="G31" s="24">
        <v>1.1900000000000001E-2</v>
      </c>
    </row>
    <row r="32" spans="1:7" ht="12.95" customHeight="1">
      <c r="A32" s="20" t="s">
        <v>2424</v>
      </c>
      <c r="B32" s="21" t="s">
        <v>2426</v>
      </c>
      <c r="C32" s="16" t="s">
        <v>2425</v>
      </c>
      <c r="D32" s="18" t="s">
        <v>15</v>
      </c>
      <c r="E32" s="22">
        <v>1000000</v>
      </c>
      <c r="F32" s="23">
        <v>1001.25</v>
      </c>
      <c r="G32" s="24">
        <v>1.1900000000000001E-2</v>
      </c>
    </row>
    <row r="33" spans="1:7" ht="12.95" customHeight="1">
      <c r="A33" s="20" t="s">
        <v>841</v>
      </c>
      <c r="B33" s="21" t="s">
        <v>843</v>
      </c>
      <c r="C33" s="16" t="s">
        <v>842</v>
      </c>
      <c r="D33" s="18" t="s">
        <v>15</v>
      </c>
      <c r="E33" s="22">
        <v>1000000</v>
      </c>
      <c r="F33" s="23">
        <v>996.36</v>
      </c>
      <c r="G33" s="24">
        <v>1.1900000000000001E-2</v>
      </c>
    </row>
    <row r="34" spans="1:7" ht="12.95" customHeight="1">
      <c r="A34" s="20" t="s">
        <v>768</v>
      </c>
      <c r="B34" s="21" t="s">
        <v>770</v>
      </c>
      <c r="C34" s="16" t="s">
        <v>769</v>
      </c>
      <c r="D34" s="18" t="s">
        <v>15</v>
      </c>
      <c r="E34" s="22">
        <v>1000000</v>
      </c>
      <c r="F34" s="23">
        <v>996.06</v>
      </c>
      <c r="G34" s="24">
        <v>1.1900000000000001E-2</v>
      </c>
    </row>
    <row r="35" spans="1:7" ht="12.95" customHeight="1">
      <c r="A35" s="20" t="s">
        <v>2264</v>
      </c>
      <c r="B35" s="21" t="s">
        <v>2266</v>
      </c>
      <c r="C35" s="16" t="s">
        <v>2265</v>
      </c>
      <c r="D35" s="18" t="s">
        <v>327</v>
      </c>
      <c r="E35" s="22">
        <v>1000000</v>
      </c>
      <c r="F35" s="23">
        <v>988.49</v>
      </c>
      <c r="G35" s="24">
        <v>1.18E-2</v>
      </c>
    </row>
    <row r="36" spans="1:7" ht="12.95" customHeight="1">
      <c r="A36" s="20" t="s">
        <v>859</v>
      </c>
      <c r="B36" s="21" t="s">
        <v>861</v>
      </c>
      <c r="C36" s="16" t="s">
        <v>860</v>
      </c>
      <c r="D36" s="18" t="s">
        <v>15</v>
      </c>
      <c r="E36" s="22">
        <v>500000</v>
      </c>
      <c r="F36" s="23">
        <v>490.5</v>
      </c>
      <c r="G36" s="24">
        <v>5.7999999999999996E-3</v>
      </c>
    </row>
    <row r="37" spans="1:7" ht="12.95" customHeight="1">
      <c r="A37" s="20" t="s">
        <v>733</v>
      </c>
      <c r="B37" s="21" t="s">
        <v>735</v>
      </c>
      <c r="C37" s="16" t="s">
        <v>734</v>
      </c>
      <c r="D37" s="18" t="s">
        <v>318</v>
      </c>
      <c r="E37" s="22">
        <v>400000</v>
      </c>
      <c r="F37" s="23">
        <v>399.4</v>
      </c>
      <c r="G37" s="24">
        <v>4.7999999999999996E-3</v>
      </c>
    </row>
    <row r="38" spans="1:7" ht="12.95" customHeight="1">
      <c r="A38" s="9"/>
      <c r="B38" s="26" t="s">
        <v>45</v>
      </c>
      <c r="C38" s="25" t="s">
        <v>2</v>
      </c>
      <c r="D38" s="26" t="s">
        <v>2</v>
      </c>
      <c r="E38" s="26" t="s">
        <v>2</v>
      </c>
      <c r="F38" s="27">
        <v>70994.34</v>
      </c>
      <c r="G38" s="28">
        <v>0.84470000000000001</v>
      </c>
    </row>
    <row r="39" spans="1:7" ht="12.95" customHeight="1">
      <c r="A39" s="9"/>
      <c r="B39" s="17" t="s">
        <v>46</v>
      </c>
      <c r="C39" s="16" t="s">
        <v>2</v>
      </c>
      <c r="D39" s="39" t="s">
        <v>2</v>
      </c>
      <c r="E39" s="39" t="s">
        <v>2</v>
      </c>
      <c r="F39" s="52" t="s">
        <v>616</v>
      </c>
      <c r="G39" s="53" t="s">
        <v>616</v>
      </c>
    </row>
    <row r="40" spans="1:7" ht="12.95" customHeight="1">
      <c r="A40" s="9"/>
      <c r="B40" s="25" t="s">
        <v>45</v>
      </c>
      <c r="C40" s="38" t="s">
        <v>2</v>
      </c>
      <c r="D40" s="39" t="s">
        <v>2</v>
      </c>
      <c r="E40" s="39" t="s">
        <v>2</v>
      </c>
      <c r="F40" s="52" t="s">
        <v>616</v>
      </c>
      <c r="G40" s="53" t="s">
        <v>616</v>
      </c>
    </row>
    <row r="41" spans="1:7" ht="12.95" customHeight="1">
      <c r="A41" s="9"/>
      <c r="B41" s="30" t="s">
        <v>2938</v>
      </c>
      <c r="C41" s="29" t="s">
        <v>2</v>
      </c>
      <c r="D41" s="31" t="s">
        <v>2</v>
      </c>
      <c r="E41" s="31" t="s">
        <v>2</v>
      </c>
      <c r="F41" s="31" t="s">
        <v>2</v>
      </c>
      <c r="G41" s="32" t="s">
        <v>2</v>
      </c>
    </row>
    <row r="42" spans="1:7" ht="12.95" customHeight="1">
      <c r="A42" s="33"/>
      <c r="B42" s="35" t="s">
        <v>45</v>
      </c>
      <c r="C42" s="34" t="s">
        <v>2</v>
      </c>
      <c r="D42" s="35" t="s">
        <v>2</v>
      </c>
      <c r="E42" s="35" t="s">
        <v>2</v>
      </c>
      <c r="F42" s="36" t="s">
        <v>616</v>
      </c>
      <c r="G42" s="37" t="s">
        <v>616</v>
      </c>
    </row>
    <row r="43" spans="1:7" ht="12.95" customHeight="1">
      <c r="A43" s="9"/>
      <c r="B43" s="26" t="s">
        <v>50</v>
      </c>
      <c r="C43" s="38" t="s">
        <v>2</v>
      </c>
      <c r="D43" s="39" t="s">
        <v>2</v>
      </c>
      <c r="E43" s="40" t="s">
        <v>2</v>
      </c>
      <c r="F43" s="41">
        <v>70994.34</v>
      </c>
      <c r="G43" s="42">
        <v>0.84470000000000001</v>
      </c>
    </row>
    <row r="44" spans="1:7" ht="12.95" customHeight="1">
      <c r="A44" s="9"/>
      <c r="B44" s="17" t="s">
        <v>51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9"/>
      <c r="B45" s="17" t="s">
        <v>52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20" t="s">
        <v>478</v>
      </c>
      <c r="B46" s="21" t="s">
        <v>480</v>
      </c>
      <c r="C46" s="16" t="s">
        <v>479</v>
      </c>
      <c r="D46" s="18" t="s">
        <v>56</v>
      </c>
      <c r="E46" s="22">
        <v>5000000</v>
      </c>
      <c r="F46" s="23">
        <v>4737.5200000000004</v>
      </c>
      <c r="G46" s="24">
        <v>5.6399999999999999E-2</v>
      </c>
    </row>
    <row r="47" spans="1:7" ht="12.95" customHeight="1">
      <c r="A47" s="9"/>
      <c r="B47" s="17" t="s">
        <v>487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10" t="s">
        <v>2</v>
      </c>
      <c r="B48" s="21" t="s">
        <v>488</v>
      </c>
      <c r="C48" s="16" t="s">
        <v>2</v>
      </c>
      <c r="D48" s="18" t="s">
        <v>2</v>
      </c>
      <c r="E48" s="44" t="s">
        <v>2</v>
      </c>
      <c r="F48" s="23">
        <v>5810.94</v>
      </c>
      <c r="G48" s="24">
        <v>6.9099999999999995E-2</v>
      </c>
    </row>
    <row r="49" spans="1:7" ht="12.95" customHeight="1">
      <c r="A49" s="9"/>
      <c r="B49" s="26" t="s">
        <v>50</v>
      </c>
      <c r="C49" s="38" t="s">
        <v>2</v>
      </c>
      <c r="D49" s="39" t="s">
        <v>2</v>
      </c>
      <c r="E49" s="40" t="s">
        <v>2</v>
      </c>
      <c r="F49" s="41">
        <v>10548.46</v>
      </c>
      <c r="G49" s="42">
        <v>0.1255</v>
      </c>
    </row>
    <row r="50" spans="1:7" ht="12.95" customHeight="1">
      <c r="A50" s="9"/>
      <c r="B50" s="17" t="s">
        <v>286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287</v>
      </c>
      <c r="B51" s="21" t="s">
        <v>288</v>
      </c>
      <c r="C51" s="16" t="s">
        <v>2</v>
      </c>
      <c r="D51" s="18" t="s">
        <v>2</v>
      </c>
      <c r="E51" s="44" t="s">
        <v>2</v>
      </c>
      <c r="F51" s="23">
        <v>22</v>
      </c>
      <c r="G51" s="24">
        <v>2.9999999999999997E-4</v>
      </c>
    </row>
    <row r="52" spans="1:7" ht="12.95" customHeight="1">
      <c r="A52" s="9"/>
      <c r="B52" s="26" t="s">
        <v>50</v>
      </c>
      <c r="C52" s="38" t="s">
        <v>2</v>
      </c>
      <c r="D52" s="39" t="s">
        <v>2</v>
      </c>
      <c r="E52" s="40" t="s">
        <v>2</v>
      </c>
      <c r="F52" s="41">
        <v>22</v>
      </c>
      <c r="G52" s="42">
        <v>2.9999999999999997E-4</v>
      </c>
    </row>
    <row r="53" spans="1:7" ht="12.95" customHeight="1">
      <c r="A53" s="9"/>
      <c r="B53" s="26" t="s">
        <v>289</v>
      </c>
      <c r="C53" s="38" t="s">
        <v>2</v>
      </c>
      <c r="D53" s="39" t="s">
        <v>2</v>
      </c>
      <c r="E53" s="18" t="s">
        <v>2</v>
      </c>
      <c r="F53" s="41">
        <v>2475.59</v>
      </c>
      <c r="G53" s="42">
        <v>2.9499999999999998E-2</v>
      </c>
    </row>
    <row r="54" spans="1:7" ht="12.95" customHeight="1" thickBot="1">
      <c r="A54" s="9"/>
      <c r="B54" s="47" t="s">
        <v>290</v>
      </c>
      <c r="C54" s="46" t="s">
        <v>2</v>
      </c>
      <c r="D54" s="48" t="s">
        <v>2</v>
      </c>
      <c r="E54" s="48" t="s">
        <v>2</v>
      </c>
      <c r="F54" s="49">
        <v>84040.3894936</v>
      </c>
      <c r="G54" s="50">
        <v>1</v>
      </c>
    </row>
    <row r="55" spans="1:7" ht="12.95" customHeight="1">
      <c r="A55" s="9"/>
      <c r="B55" s="10" t="s">
        <v>2</v>
      </c>
      <c r="C55" s="9"/>
      <c r="D55" s="9"/>
      <c r="E55" s="9"/>
      <c r="F55" s="9"/>
      <c r="G55" s="9"/>
    </row>
    <row r="56" spans="1:7" ht="12.95" customHeight="1">
      <c r="A56" s="9"/>
      <c r="B56" s="51" t="s">
        <v>2</v>
      </c>
      <c r="C56" s="9"/>
      <c r="D56" s="9"/>
      <c r="E56" s="9"/>
      <c r="F56" s="9"/>
      <c r="G56" s="9"/>
    </row>
    <row r="57" spans="1:7" ht="12.95" customHeight="1">
      <c r="A57" s="9"/>
      <c r="B57" s="51" t="s">
        <v>291</v>
      </c>
      <c r="C57" s="9"/>
      <c r="D57" s="9"/>
      <c r="E57" s="9"/>
      <c r="F57" s="9"/>
      <c r="G57" s="9"/>
    </row>
    <row r="58" spans="1:7" ht="12.95" customHeight="1">
      <c r="A58" s="9"/>
      <c r="B58" s="51" t="s">
        <v>2</v>
      </c>
      <c r="C58" s="9"/>
      <c r="D58" s="9"/>
      <c r="E58" s="9"/>
      <c r="F58" s="9"/>
      <c r="G58" s="9"/>
    </row>
    <row r="59" spans="1:7" ht="26.1" customHeight="1">
      <c r="A59" s="9"/>
      <c r="B59" s="64"/>
      <c r="C59" s="9"/>
      <c r="E59" s="9"/>
      <c r="F59" s="9"/>
      <c r="G59" s="9"/>
    </row>
    <row r="60" spans="1:7" ht="12.95" customHeight="1">
      <c r="A60" s="9"/>
      <c r="B60" s="51" t="s">
        <v>2</v>
      </c>
      <c r="C60" s="9"/>
      <c r="D60" s="9"/>
      <c r="E60" s="9"/>
      <c r="F60" s="9"/>
      <c r="G6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66 (IDFC FTP S66)</v>
      </c>
      <c r="C4" s="71"/>
      <c r="D4" s="71"/>
      <c r="E4" s="71"/>
      <c r="F4" s="71"/>
      <c r="G4" s="71"/>
    </row>
    <row r="5" spans="1:7" ht="15.95" customHeight="1">
      <c r="A5" s="8" t="s">
        <v>2427</v>
      </c>
      <c r="C5" s="65" t="s">
        <v>2953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520000</v>
      </c>
      <c r="F12" s="23">
        <v>520.41</v>
      </c>
      <c r="G12" s="24">
        <v>0.15509999999999999</v>
      </c>
    </row>
    <row r="13" spans="1:7" ht="12.95" customHeight="1">
      <c r="A13" s="20" t="s">
        <v>542</v>
      </c>
      <c r="B13" s="21" t="s">
        <v>544</v>
      </c>
      <c r="C13" s="16" t="s">
        <v>543</v>
      </c>
      <c r="D13" s="18" t="s">
        <v>318</v>
      </c>
      <c r="E13" s="22">
        <v>520000</v>
      </c>
      <c r="F13" s="23">
        <v>520.14</v>
      </c>
      <c r="G13" s="24">
        <v>0.15509999999999999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510000</v>
      </c>
      <c r="F14" s="23">
        <v>510.16</v>
      </c>
      <c r="G14" s="24">
        <v>0.15210000000000001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200000</v>
      </c>
      <c r="F15" s="23">
        <v>200.18</v>
      </c>
      <c r="G15" s="24">
        <v>5.9700000000000003E-2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390000</v>
      </c>
      <c r="F17" s="23">
        <v>510.33</v>
      </c>
      <c r="G17" s="24">
        <v>0.15210000000000001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2261.2199999999998</v>
      </c>
      <c r="G18" s="28">
        <v>0.67410000000000003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380000</v>
      </c>
      <c r="F21" s="23">
        <v>380.17</v>
      </c>
      <c r="G21" s="24">
        <v>0.1133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380.17</v>
      </c>
      <c r="G22" s="28">
        <v>0.1133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2641.39</v>
      </c>
      <c r="G25" s="42">
        <v>0.78739999999999999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2432</v>
      </c>
      <c r="B28" s="21" t="s">
        <v>55</v>
      </c>
      <c r="C28" s="16" t="s">
        <v>2433</v>
      </c>
      <c r="D28" s="18" t="s">
        <v>56</v>
      </c>
      <c r="E28" s="22">
        <v>320000</v>
      </c>
      <c r="F28" s="23">
        <v>318.89999999999998</v>
      </c>
      <c r="G28" s="24">
        <v>9.5100000000000004E-2</v>
      </c>
    </row>
    <row r="29" spans="1:7" ht="12.95" customHeight="1">
      <c r="A29" s="20" t="s">
        <v>65</v>
      </c>
      <c r="B29" s="21" t="s">
        <v>67</v>
      </c>
      <c r="C29" s="16" t="s">
        <v>66</v>
      </c>
      <c r="D29" s="18" t="s">
        <v>56</v>
      </c>
      <c r="E29" s="22">
        <v>280000</v>
      </c>
      <c r="F29" s="23">
        <v>279.14</v>
      </c>
      <c r="G29" s="24">
        <v>8.3199999999999996E-2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18</v>
      </c>
      <c r="G31" s="24">
        <v>5.4000000000000003E-3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616.04</v>
      </c>
      <c r="G32" s="42">
        <v>0.1837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97.12</v>
      </c>
      <c r="G33" s="42">
        <v>2.8899999999999999E-2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3354.5540452999999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70 (IDFC FTP S70)</v>
      </c>
      <c r="C4" s="71"/>
      <c r="D4" s="71"/>
      <c r="E4" s="71"/>
      <c r="F4" s="71"/>
      <c r="G4" s="71"/>
    </row>
    <row r="5" spans="1:7" ht="15.95" customHeight="1">
      <c r="A5" s="8" t="s">
        <v>2434</v>
      </c>
      <c r="C5" s="65" t="s">
        <v>2954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200000</v>
      </c>
      <c r="F12" s="23">
        <v>200.16</v>
      </c>
      <c r="G12" s="24">
        <v>0.1542</v>
      </c>
    </row>
    <row r="13" spans="1:7" ht="12.95" customHeight="1">
      <c r="A13" s="20" t="s">
        <v>42</v>
      </c>
      <c r="B13" s="21" t="s">
        <v>44</v>
      </c>
      <c r="C13" s="16" t="s">
        <v>43</v>
      </c>
      <c r="D13" s="18" t="s">
        <v>15</v>
      </c>
      <c r="E13" s="22">
        <v>200000</v>
      </c>
      <c r="F13" s="23">
        <v>200.06</v>
      </c>
      <c r="G13" s="24">
        <v>0.15409999999999999</v>
      </c>
    </row>
    <row r="14" spans="1:7" ht="12.95" customHeight="1">
      <c r="A14" s="20" t="s">
        <v>542</v>
      </c>
      <c r="B14" s="21" t="s">
        <v>544</v>
      </c>
      <c r="C14" s="16" t="s">
        <v>543</v>
      </c>
      <c r="D14" s="18" t="s">
        <v>318</v>
      </c>
      <c r="E14" s="22">
        <v>200000</v>
      </c>
      <c r="F14" s="23">
        <v>200.05</v>
      </c>
      <c r="G14" s="24">
        <v>0.15409999999999999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100000</v>
      </c>
      <c r="F15" s="23">
        <v>100.09</v>
      </c>
      <c r="G15" s="24">
        <v>7.7100000000000002E-2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150000</v>
      </c>
      <c r="F17" s="23">
        <v>196.28</v>
      </c>
      <c r="G17" s="24">
        <v>0.1512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896.64</v>
      </c>
      <c r="G18" s="28">
        <v>0.69069999999999998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150000</v>
      </c>
      <c r="F21" s="23">
        <v>150.07</v>
      </c>
      <c r="G21" s="24">
        <v>0.11559999999999999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150.07</v>
      </c>
      <c r="G22" s="28">
        <v>0.11559999999999999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1046.71</v>
      </c>
      <c r="G25" s="42">
        <v>0.80630000000000002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65</v>
      </c>
      <c r="B28" s="21" t="s">
        <v>67</v>
      </c>
      <c r="C28" s="16" t="s">
        <v>66</v>
      </c>
      <c r="D28" s="18" t="s">
        <v>56</v>
      </c>
      <c r="E28" s="22">
        <v>140000</v>
      </c>
      <c r="F28" s="23">
        <v>139.57</v>
      </c>
      <c r="G28" s="24">
        <v>0.1075</v>
      </c>
    </row>
    <row r="29" spans="1:7" ht="12.95" customHeight="1">
      <c r="A29" s="9"/>
      <c r="B29" s="17" t="s">
        <v>487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488</v>
      </c>
      <c r="C30" s="16" t="s">
        <v>2</v>
      </c>
      <c r="D30" s="18" t="s">
        <v>2</v>
      </c>
      <c r="E30" s="44" t="s">
        <v>2</v>
      </c>
      <c r="F30" s="23">
        <v>67.010000000000005</v>
      </c>
      <c r="G30" s="24">
        <v>5.16E-2</v>
      </c>
    </row>
    <row r="31" spans="1:7" ht="12.95" customHeight="1">
      <c r="A31" s="9"/>
      <c r="B31" s="26" t="s">
        <v>50</v>
      </c>
      <c r="C31" s="38" t="s">
        <v>2</v>
      </c>
      <c r="D31" s="39" t="s">
        <v>2</v>
      </c>
      <c r="E31" s="40" t="s">
        <v>2</v>
      </c>
      <c r="F31" s="41">
        <v>206.58</v>
      </c>
      <c r="G31" s="42">
        <v>0.15909999999999999</v>
      </c>
    </row>
    <row r="32" spans="1:7" ht="12.95" customHeight="1">
      <c r="A32" s="9"/>
      <c r="B32" s="26" t="s">
        <v>289</v>
      </c>
      <c r="C32" s="38" t="s">
        <v>2</v>
      </c>
      <c r="D32" s="39" t="s">
        <v>2</v>
      </c>
      <c r="E32" s="18" t="s">
        <v>2</v>
      </c>
      <c r="F32" s="41">
        <v>44.82</v>
      </c>
      <c r="G32" s="42">
        <v>3.4599999999999999E-2</v>
      </c>
    </row>
    <row r="33" spans="1:7" ht="12.95" customHeight="1" thickBot="1">
      <c r="A33" s="9"/>
      <c r="B33" s="47" t="s">
        <v>290</v>
      </c>
      <c r="C33" s="46" t="s">
        <v>2</v>
      </c>
      <c r="D33" s="48" t="s">
        <v>2</v>
      </c>
      <c r="E33" s="48" t="s">
        <v>2</v>
      </c>
      <c r="F33" s="49">
        <v>1298.1136323000001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291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64"/>
      <c r="C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74 (IDFC FTP S74)</v>
      </c>
      <c r="C4" s="71"/>
      <c r="D4" s="71"/>
      <c r="E4" s="71"/>
      <c r="F4" s="71"/>
      <c r="G4" s="71"/>
    </row>
    <row r="5" spans="1:7" ht="15.95" customHeight="1">
      <c r="A5" s="8" t="s">
        <v>2435</v>
      </c>
      <c r="C5" s="65" t="s">
        <v>2955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990000</v>
      </c>
      <c r="F12" s="23">
        <v>990.79</v>
      </c>
      <c r="G12" s="24">
        <v>0.15479999999999999</v>
      </c>
    </row>
    <row r="13" spans="1:7" ht="12.95" customHeight="1">
      <c r="A13" s="20" t="s">
        <v>42</v>
      </c>
      <c r="B13" s="21" t="s">
        <v>44</v>
      </c>
      <c r="C13" s="16" t="s">
        <v>43</v>
      </c>
      <c r="D13" s="18" t="s">
        <v>15</v>
      </c>
      <c r="E13" s="22">
        <v>990000</v>
      </c>
      <c r="F13" s="23">
        <v>990.3</v>
      </c>
      <c r="G13" s="24">
        <v>0.1547</v>
      </c>
    </row>
    <row r="14" spans="1:7" ht="12.95" customHeight="1">
      <c r="A14" s="20" t="s">
        <v>542</v>
      </c>
      <c r="B14" s="21" t="s">
        <v>544</v>
      </c>
      <c r="C14" s="16" t="s">
        <v>543</v>
      </c>
      <c r="D14" s="18" t="s">
        <v>318</v>
      </c>
      <c r="E14" s="22">
        <v>990000</v>
      </c>
      <c r="F14" s="23">
        <v>990.27</v>
      </c>
      <c r="G14" s="24">
        <v>0.1547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500000</v>
      </c>
      <c r="F15" s="23">
        <v>500.46</v>
      </c>
      <c r="G15" s="24">
        <v>7.8200000000000006E-2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750000</v>
      </c>
      <c r="F17" s="23">
        <v>981.41</v>
      </c>
      <c r="G17" s="24">
        <v>0.15329999999999999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4453.2299999999996</v>
      </c>
      <c r="G18" s="28">
        <v>0.69569999999999999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730000</v>
      </c>
      <c r="F21" s="23">
        <v>730.32</v>
      </c>
      <c r="G21" s="24">
        <v>0.11409999999999999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730.32</v>
      </c>
      <c r="G22" s="28">
        <v>0.11409999999999999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5183.55</v>
      </c>
      <c r="G25" s="42">
        <v>0.80979999999999996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2432</v>
      </c>
      <c r="B28" s="21" t="s">
        <v>55</v>
      </c>
      <c r="C28" s="16" t="s">
        <v>2433</v>
      </c>
      <c r="D28" s="18" t="s">
        <v>56</v>
      </c>
      <c r="E28" s="22">
        <v>600000</v>
      </c>
      <c r="F28" s="23">
        <v>597.94000000000005</v>
      </c>
      <c r="G28" s="24">
        <v>9.3399999999999997E-2</v>
      </c>
    </row>
    <row r="29" spans="1:7" ht="12.95" customHeight="1">
      <c r="A29" s="20" t="s">
        <v>65</v>
      </c>
      <c r="B29" s="21" t="s">
        <v>67</v>
      </c>
      <c r="C29" s="16" t="s">
        <v>66</v>
      </c>
      <c r="D29" s="18" t="s">
        <v>56</v>
      </c>
      <c r="E29" s="22">
        <v>390000</v>
      </c>
      <c r="F29" s="23">
        <v>388.8</v>
      </c>
      <c r="G29" s="24">
        <v>6.0699999999999997E-2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13</v>
      </c>
      <c r="G31" s="24">
        <v>2E-3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999.74</v>
      </c>
      <c r="G32" s="42">
        <v>0.15609999999999999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218.4</v>
      </c>
      <c r="G33" s="42">
        <v>3.4099999999999998E-2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6401.6896231000001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68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4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Money Manager Fund - Treasury Plan (MMF-TP)</v>
      </c>
      <c r="C4" s="71"/>
      <c r="D4" s="71"/>
      <c r="E4" s="71"/>
      <c r="F4" s="71"/>
      <c r="G4" s="71"/>
    </row>
    <row r="5" spans="1:7" ht="15.95" customHeight="1">
      <c r="A5" s="8" t="s">
        <v>509</v>
      </c>
      <c r="C5" s="65" t="s">
        <v>2939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295</v>
      </c>
      <c r="B12" s="21" t="s">
        <v>297</v>
      </c>
      <c r="C12" s="16" t="s">
        <v>296</v>
      </c>
      <c r="D12" s="18" t="s">
        <v>298</v>
      </c>
      <c r="E12" s="22">
        <v>2923000</v>
      </c>
      <c r="F12" s="23">
        <v>2923.26</v>
      </c>
      <c r="G12" s="24">
        <v>2.1000000000000001E-2</v>
      </c>
    </row>
    <row r="13" spans="1:7" ht="12.95" customHeight="1">
      <c r="A13" s="20" t="s">
        <v>510</v>
      </c>
      <c r="B13" s="21" t="s">
        <v>512</v>
      </c>
      <c r="C13" s="16" t="s">
        <v>511</v>
      </c>
      <c r="D13" s="18" t="s">
        <v>298</v>
      </c>
      <c r="E13" s="22">
        <v>2500000</v>
      </c>
      <c r="F13" s="23">
        <v>2423.87</v>
      </c>
      <c r="G13" s="24">
        <v>1.7399999999999999E-2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513</v>
      </c>
      <c r="B15" s="21" t="s">
        <v>2990</v>
      </c>
      <c r="C15" s="16" t="s">
        <v>514</v>
      </c>
      <c r="D15" s="18" t="s">
        <v>327</v>
      </c>
      <c r="E15" s="22">
        <v>10000000</v>
      </c>
      <c r="F15" s="23">
        <v>10000</v>
      </c>
      <c r="G15" s="24">
        <v>7.1900000000000006E-2</v>
      </c>
    </row>
    <row r="16" spans="1:7" ht="12.95" customHeight="1">
      <c r="A16" s="20" t="s">
        <v>302</v>
      </c>
      <c r="B16" s="21" t="s">
        <v>304</v>
      </c>
      <c r="C16" s="16" t="s">
        <v>303</v>
      </c>
      <c r="D16" s="18" t="s">
        <v>15</v>
      </c>
      <c r="E16" s="22">
        <v>10000000</v>
      </c>
      <c r="F16" s="23">
        <v>9973.75</v>
      </c>
      <c r="G16" s="24">
        <v>7.17E-2</v>
      </c>
    </row>
    <row r="17" spans="1:7" ht="12.95" customHeight="1">
      <c r="A17" s="20" t="s">
        <v>12</v>
      </c>
      <c r="B17" s="21" t="s">
        <v>14</v>
      </c>
      <c r="C17" s="16" t="s">
        <v>13</v>
      </c>
      <c r="D17" s="18" t="s">
        <v>15</v>
      </c>
      <c r="E17" s="22">
        <v>9500000</v>
      </c>
      <c r="F17" s="23">
        <v>9507.66</v>
      </c>
      <c r="G17" s="24">
        <v>6.83E-2</v>
      </c>
    </row>
    <row r="18" spans="1:7" ht="12.95" customHeight="1">
      <c r="A18" s="20" t="s">
        <v>398</v>
      </c>
      <c r="B18" s="21" t="s">
        <v>2983</v>
      </c>
      <c r="C18" s="16" t="s">
        <v>399</v>
      </c>
      <c r="D18" s="18" t="s">
        <v>15</v>
      </c>
      <c r="E18" s="22">
        <v>7500000</v>
      </c>
      <c r="F18" s="23">
        <v>7442.75</v>
      </c>
      <c r="G18" s="24">
        <v>5.3499999999999999E-2</v>
      </c>
    </row>
    <row r="19" spans="1:7" ht="12.95" customHeight="1">
      <c r="A19" s="20" t="s">
        <v>515</v>
      </c>
      <c r="B19" s="21" t="s">
        <v>517</v>
      </c>
      <c r="C19" s="16" t="s">
        <v>516</v>
      </c>
      <c r="D19" s="18" t="s">
        <v>15</v>
      </c>
      <c r="E19" s="22">
        <v>6000000</v>
      </c>
      <c r="F19" s="23">
        <v>5997.58</v>
      </c>
      <c r="G19" s="24">
        <v>4.3099999999999999E-2</v>
      </c>
    </row>
    <row r="20" spans="1:7" ht="12.95" customHeight="1">
      <c r="A20" s="20" t="s">
        <v>518</v>
      </c>
      <c r="B20" s="21" t="s">
        <v>520</v>
      </c>
      <c r="C20" s="16" t="s">
        <v>519</v>
      </c>
      <c r="D20" s="18" t="s">
        <v>521</v>
      </c>
      <c r="E20" s="22">
        <v>6000000</v>
      </c>
      <c r="F20" s="23">
        <v>5739.92</v>
      </c>
      <c r="G20" s="24">
        <v>4.1200000000000001E-2</v>
      </c>
    </row>
    <row r="21" spans="1:7" ht="12.95" customHeight="1">
      <c r="A21" s="20" t="s">
        <v>522</v>
      </c>
      <c r="B21" s="21" t="s">
        <v>524</v>
      </c>
      <c r="C21" s="16" t="s">
        <v>523</v>
      </c>
      <c r="D21" s="18" t="s">
        <v>15</v>
      </c>
      <c r="E21" s="22">
        <v>5000000</v>
      </c>
      <c r="F21" s="23">
        <v>4994.2</v>
      </c>
      <c r="G21" s="24">
        <v>3.5900000000000001E-2</v>
      </c>
    </row>
    <row r="22" spans="1:7" ht="12.95" customHeight="1">
      <c r="A22" s="20" t="s">
        <v>525</v>
      </c>
      <c r="B22" s="21" t="s">
        <v>527</v>
      </c>
      <c r="C22" s="16" t="s">
        <v>526</v>
      </c>
      <c r="D22" s="18" t="s">
        <v>331</v>
      </c>
      <c r="E22" s="22">
        <v>5000000</v>
      </c>
      <c r="F22" s="23">
        <v>4951.6499999999996</v>
      </c>
      <c r="G22" s="24">
        <v>3.56E-2</v>
      </c>
    </row>
    <row r="23" spans="1:7" ht="12.95" customHeight="1">
      <c r="A23" s="20" t="s">
        <v>371</v>
      </c>
      <c r="B23" s="21" t="s">
        <v>372</v>
      </c>
      <c r="C23" s="16" t="s">
        <v>3014</v>
      </c>
      <c r="D23" s="18" t="s">
        <v>30</v>
      </c>
      <c r="E23" s="22">
        <v>4000000</v>
      </c>
      <c r="F23" s="23">
        <v>3999.48</v>
      </c>
      <c r="G23" s="24">
        <v>2.87E-2</v>
      </c>
    </row>
    <row r="24" spans="1:7" ht="12.95" customHeight="1">
      <c r="A24" s="20" t="s">
        <v>376</v>
      </c>
      <c r="B24" s="21" t="s">
        <v>2985</v>
      </c>
      <c r="C24" s="16" t="s">
        <v>377</v>
      </c>
      <c r="D24" s="18" t="s">
        <v>27</v>
      </c>
      <c r="E24" s="22">
        <v>3500000</v>
      </c>
      <c r="F24" s="23">
        <v>3499.26</v>
      </c>
      <c r="G24" s="24">
        <v>2.5100000000000001E-2</v>
      </c>
    </row>
    <row r="25" spans="1:7" ht="12.95" customHeight="1">
      <c r="A25" s="20" t="s">
        <v>315</v>
      </c>
      <c r="B25" s="21" t="s">
        <v>317</v>
      </c>
      <c r="C25" s="16" t="s">
        <v>316</v>
      </c>
      <c r="D25" s="18" t="s">
        <v>318</v>
      </c>
      <c r="E25" s="22">
        <v>2500000</v>
      </c>
      <c r="F25" s="23">
        <v>2500.06</v>
      </c>
      <c r="G25" s="24">
        <v>1.7999999999999999E-2</v>
      </c>
    </row>
    <row r="26" spans="1:7" ht="12.95" customHeight="1">
      <c r="A26" s="20" t="s">
        <v>528</v>
      </c>
      <c r="B26" s="21" t="s">
        <v>530</v>
      </c>
      <c r="C26" s="16" t="s">
        <v>529</v>
      </c>
      <c r="D26" s="18" t="s">
        <v>15</v>
      </c>
      <c r="E26" s="22">
        <v>2500000</v>
      </c>
      <c r="F26" s="23">
        <v>2482.09</v>
      </c>
      <c r="G26" s="24">
        <v>1.78E-2</v>
      </c>
    </row>
    <row r="27" spans="1:7" ht="12.95" customHeight="1">
      <c r="A27" s="20" t="s">
        <v>531</v>
      </c>
      <c r="B27" s="21" t="s">
        <v>533</v>
      </c>
      <c r="C27" s="16" t="s">
        <v>532</v>
      </c>
      <c r="D27" s="18" t="s">
        <v>15</v>
      </c>
      <c r="E27" s="22">
        <v>2000000</v>
      </c>
      <c r="F27" s="23">
        <v>1999.23</v>
      </c>
      <c r="G27" s="24">
        <v>1.44E-2</v>
      </c>
    </row>
    <row r="28" spans="1:7" ht="12.95" customHeight="1">
      <c r="A28" s="20" t="s">
        <v>534</v>
      </c>
      <c r="B28" s="21" t="s">
        <v>536</v>
      </c>
      <c r="C28" s="16" t="s">
        <v>535</v>
      </c>
      <c r="D28" s="18" t="s">
        <v>15</v>
      </c>
      <c r="E28" s="22">
        <v>2000000</v>
      </c>
      <c r="F28" s="23">
        <v>1997.15</v>
      </c>
      <c r="G28" s="24">
        <v>1.44E-2</v>
      </c>
    </row>
    <row r="29" spans="1:7" ht="12.95" customHeight="1">
      <c r="A29" s="20" t="s">
        <v>537</v>
      </c>
      <c r="B29" s="21" t="s">
        <v>2981</v>
      </c>
      <c r="C29" s="16" t="s">
        <v>538</v>
      </c>
      <c r="D29" s="18" t="s">
        <v>27</v>
      </c>
      <c r="E29" s="22">
        <v>1500000</v>
      </c>
      <c r="F29" s="23">
        <v>1499.66</v>
      </c>
      <c r="G29" s="24">
        <v>1.0800000000000001E-2</v>
      </c>
    </row>
    <row r="30" spans="1:7" ht="12.95" customHeight="1">
      <c r="A30" s="20" t="s">
        <v>378</v>
      </c>
      <c r="B30" s="21" t="s">
        <v>380</v>
      </c>
      <c r="C30" s="16" t="s">
        <v>379</v>
      </c>
      <c r="D30" s="18" t="s">
        <v>15</v>
      </c>
      <c r="E30" s="22">
        <v>1500000</v>
      </c>
      <c r="F30" s="23">
        <v>1492.22</v>
      </c>
      <c r="G30" s="24">
        <v>1.0699999999999999E-2</v>
      </c>
    </row>
    <row r="31" spans="1:7" ht="12.95" customHeight="1">
      <c r="A31" s="20" t="s">
        <v>539</v>
      </c>
      <c r="B31" s="21" t="s">
        <v>541</v>
      </c>
      <c r="C31" s="16" t="s">
        <v>540</v>
      </c>
      <c r="D31" s="18" t="s">
        <v>27</v>
      </c>
      <c r="E31" s="22">
        <v>1000000</v>
      </c>
      <c r="F31" s="23">
        <v>1000.62</v>
      </c>
      <c r="G31" s="24">
        <v>7.1999999999999998E-3</v>
      </c>
    </row>
    <row r="32" spans="1:7" ht="12.95" customHeight="1">
      <c r="A32" s="20" t="s">
        <v>542</v>
      </c>
      <c r="B32" s="21" t="s">
        <v>544</v>
      </c>
      <c r="C32" s="16" t="s">
        <v>543</v>
      </c>
      <c r="D32" s="18" t="s">
        <v>318</v>
      </c>
      <c r="E32" s="22">
        <v>1000000</v>
      </c>
      <c r="F32" s="23">
        <v>1000.27</v>
      </c>
      <c r="G32" s="24">
        <v>7.1999999999999998E-3</v>
      </c>
    </row>
    <row r="33" spans="1:7" ht="12.95" customHeight="1">
      <c r="A33" s="20" t="s">
        <v>545</v>
      </c>
      <c r="B33" s="21" t="s">
        <v>3006</v>
      </c>
      <c r="C33" s="16" t="s">
        <v>546</v>
      </c>
      <c r="D33" s="18" t="s">
        <v>27</v>
      </c>
      <c r="E33" s="22">
        <v>1000000</v>
      </c>
      <c r="F33" s="23">
        <v>1000.18</v>
      </c>
      <c r="G33" s="24">
        <v>7.1999999999999998E-3</v>
      </c>
    </row>
    <row r="34" spans="1:7" ht="12.95" customHeight="1">
      <c r="A34" s="20" t="s">
        <v>547</v>
      </c>
      <c r="B34" s="21" t="s">
        <v>549</v>
      </c>
      <c r="C34" s="16" t="s">
        <v>548</v>
      </c>
      <c r="D34" s="18" t="s">
        <v>15</v>
      </c>
      <c r="E34" s="22">
        <v>500000</v>
      </c>
      <c r="F34" s="23">
        <v>501.02</v>
      </c>
      <c r="G34" s="24">
        <v>3.5999999999999999E-3</v>
      </c>
    </row>
    <row r="35" spans="1:7" ht="12.95" customHeight="1">
      <c r="A35" s="20" t="s">
        <v>550</v>
      </c>
      <c r="B35" s="21" t="s">
        <v>552</v>
      </c>
      <c r="C35" s="16" t="s">
        <v>551</v>
      </c>
      <c r="D35" s="18" t="s">
        <v>15</v>
      </c>
      <c r="E35" s="22">
        <v>500000</v>
      </c>
      <c r="F35" s="23">
        <v>489.91</v>
      </c>
      <c r="G35" s="24">
        <v>3.5000000000000001E-3</v>
      </c>
    </row>
    <row r="36" spans="1:7" ht="12.95" customHeight="1">
      <c r="A36" s="20" t="s">
        <v>553</v>
      </c>
      <c r="B36" s="21" t="s">
        <v>555</v>
      </c>
      <c r="C36" s="16" t="s">
        <v>554</v>
      </c>
      <c r="D36" s="18" t="s">
        <v>15</v>
      </c>
      <c r="E36" s="22">
        <v>300000</v>
      </c>
      <c r="F36" s="23">
        <v>300.17</v>
      </c>
      <c r="G36" s="24">
        <v>2.2000000000000001E-3</v>
      </c>
    </row>
    <row r="37" spans="1:7" ht="12.95" customHeight="1">
      <c r="A37" s="9"/>
      <c r="B37" s="26" t="s">
        <v>45</v>
      </c>
      <c r="C37" s="25" t="s">
        <v>2</v>
      </c>
      <c r="D37" s="26" t="s">
        <v>2</v>
      </c>
      <c r="E37" s="26" t="s">
        <v>2</v>
      </c>
      <c r="F37" s="27">
        <v>87715.96</v>
      </c>
      <c r="G37" s="28">
        <v>0.63039999999999996</v>
      </c>
    </row>
    <row r="38" spans="1:7" ht="12.95" customHeight="1">
      <c r="A38" s="9"/>
      <c r="B38" s="17" t="s">
        <v>46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9"/>
      <c r="B39" s="17" t="s">
        <v>11</v>
      </c>
      <c r="C39" s="16" t="s">
        <v>2</v>
      </c>
      <c r="D39" s="18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20" t="s">
        <v>450</v>
      </c>
      <c r="B40" s="21" t="s">
        <v>452</v>
      </c>
      <c r="C40" s="16" t="s">
        <v>451</v>
      </c>
      <c r="D40" s="18" t="s">
        <v>449</v>
      </c>
      <c r="E40" s="22">
        <v>5000000</v>
      </c>
      <c r="F40" s="23">
        <v>4871.67</v>
      </c>
      <c r="G40" s="24">
        <v>3.5000000000000003E-2</v>
      </c>
    </row>
    <row r="41" spans="1:7" ht="12.95" customHeight="1">
      <c r="A41" s="9"/>
      <c r="B41" s="26" t="s">
        <v>45</v>
      </c>
      <c r="C41" s="25" t="s">
        <v>2</v>
      </c>
      <c r="D41" s="26" t="s">
        <v>2</v>
      </c>
      <c r="E41" s="26" t="s">
        <v>2</v>
      </c>
      <c r="F41" s="27">
        <v>4871.67</v>
      </c>
      <c r="G41" s="28">
        <v>3.5000000000000003E-2</v>
      </c>
    </row>
    <row r="42" spans="1:7" ht="12.95" customHeight="1">
      <c r="A42" s="9"/>
      <c r="B42" s="30" t="s">
        <v>2938</v>
      </c>
      <c r="C42" s="29" t="s">
        <v>2</v>
      </c>
      <c r="D42" s="31" t="s">
        <v>2</v>
      </c>
      <c r="E42" s="31" t="s">
        <v>2</v>
      </c>
      <c r="F42" s="31" t="s">
        <v>2</v>
      </c>
      <c r="G42" s="32" t="s">
        <v>2</v>
      </c>
    </row>
    <row r="43" spans="1:7" ht="12.95" customHeight="1">
      <c r="A43" s="33"/>
      <c r="B43" s="35" t="s">
        <v>45</v>
      </c>
      <c r="C43" s="34" t="s">
        <v>2</v>
      </c>
      <c r="D43" s="35" t="s">
        <v>2</v>
      </c>
      <c r="E43" s="35" t="s">
        <v>2</v>
      </c>
      <c r="F43" s="36" t="s">
        <v>616</v>
      </c>
      <c r="G43" s="37" t="s">
        <v>616</v>
      </c>
    </row>
    <row r="44" spans="1:7" ht="12.95" customHeight="1">
      <c r="A44" s="9"/>
      <c r="B44" s="26" t="s">
        <v>50</v>
      </c>
      <c r="C44" s="38" t="s">
        <v>2</v>
      </c>
      <c r="D44" s="39" t="s">
        <v>2</v>
      </c>
      <c r="E44" s="40" t="s">
        <v>2</v>
      </c>
      <c r="F44" s="41">
        <v>92587.63</v>
      </c>
      <c r="G44" s="42">
        <v>0.66539999999999999</v>
      </c>
    </row>
    <row r="45" spans="1:7" ht="12.95" customHeight="1">
      <c r="A45" s="9"/>
      <c r="B45" s="17" t="s">
        <v>51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9"/>
      <c r="B46" s="17" t="s">
        <v>52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556</v>
      </c>
      <c r="B47" s="21" t="s">
        <v>55</v>
      </c>
      <c r="C47" s="16" t="s">
        <v>557</v>
      </c>
      <c r="D47" s="18" t="s">
        <v>56</v>
      </c>
      <c r="E47" s="22">
        <v>12500000</v>
      </c>
      <c r="F47" s="23">
        <v>12243.88</v>
      </c>
      <c r="G47" s="24">
        <v>8.7999999999999995E-2</v>
      </c>
    </row>
    <row r="48" spans="1:7" ht="12.95" customHeight="1">
      <c r="A48" s="20" t="s">
        <v>470</v>
      </c>
      <c r="B48" s="21" t="s">
        <v>63</v>
      </c>
      <c r="C48" s="16" t="s">
        <v>471</v>
      </c>
      <c r="D48" s="18" t="s">
        <v>64</v>
      </c>
      <c r="E48" s="22">
        <v>5000000</v>
      </c>
      <c r="F48" s="23">
        <v>4784.6499999999996</v>
      </c>
      <c r="G48" s="24">
        <v>3.44E-2</v>
      </c>
    </row>
    <row r="49" spans="1:7" ht="12.95" customHeight="1">
      <c r="A49" s="20" t="s">
        <v>558</v>
      </c>
      <c r="B49" s="21" t="s">
        <v>63</v>
      </c>
      <c r="C49" s="16" t="s">
        <v>559</v>
      </c>
      <c r="D49" s="18" t="s">
        <v>56</v>
      </c>
      <c r="E49" s="22">
        <v>5000000</v>
      </c>
      <c r="F49" s="23">
        <v>4751.96</v>
      </c>
      <c r="G49" s="24">
        <v>3.4099999999999998E-2</v>
      </c>
    </row>
    <row r="50" spans="1:7" ht="12.95" customHeight="1">
      <c r="A50" s="20" t="s">
        <v>560</v>
      </c>
      <c r="B50" s="21" t="s">
        <v>252</v>
      </c>
      <c r="C50" s="16" t="s">
        <v>561</v>
      </c>
      <c r="D50" s="18" t="s">
        <v>60</v>
      </c>
      <c r="E50" s="22">
        <v>3500000</v>
      </c>
      <c r="F50" s="23">
        <v>3316.26</v>
      </c>
      <c r="G50" s="24">
        <v>2.3800000000000002E-2</v>
      </c>
    </row>
    <row r="51" spans="1:7" ht="12.95" customHeight="1">
      <c r="A51" s="20" t="s">
        <v>472</v>
      </c>
      <c r="B51" s="21" t="s">
        <v>63</v>
      </c>
      <c r="C51" s="16" t="s">
        <v>473</v>
      </c>
      <c r="D51" s="18" t="s">
        <v>56</v>
      </c>
      <c r="E51" s="22">
        <v>2500000</v>
      </c>
      <c r="F51" s="23">
        <v>2360.2399999999998</v>
      </c>
      <c r="G51" s="24">
        <v>1.7000000000000001E-2</v>
      </c>
    </row>
    <row r="52" spans="1:7" ht="12.95" customHeight="1">
      <c r="A52" s="9"/>
      <c r="B52" s="17" t="s">
        <v>487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10" t="s">
        <v>2</v>
      </c>
      <c r="B53" s="21" t="s">
        <v>488</v>
      </c>
      <c r="C53" s="16" t="s">
        <v>2</v>
      </c>
      <c r="D53" s="18" t="s">
        <v>2</v>
      </c>
      <c r="E53" s="44" t="s">
        <v>2</v>
      </c>
      <c r="F53" s="23">
        <v>2170.35</v>
      </c>
      <c r="G53" s="24">
        <v>1.5599999999999999E-2</v>
      </c>
    </row>
    <row r="54" spans="1:7" ht="12.95" customHeight="1">
      <c r="A54" s="9"/>
      <c r="B54" s="17" t="s">
        <v>84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20" t="s">
        <v>156</v>
      </c>
      <c r="B55" s="21" t="s">
        <v>87</v>
      </c>
      <c r="C55" s="16" t="s">
        <v>157</v>
      </c>
      <c r="D55" s="18" t="s">
        <v>64</v>
      </c>
      <c r="E55" s="22">
        <v>3500000</v>
      </c>
      <c r="F55" s="23">
        <v>3456.53</v>
      </c>
      <c r="G55" s="24">
        <v>2.4799999999999999E-2</v>
      </c>
    </row>
    <row r="56" spans="1:7" ht="12.95" customHeight="1">
      <c r="A56" s="20" t="s">
        <v>503</v>
      </c>
      <c r="B56" s="21" t="s">
        <v>495</v>
      </c>
      <c r="C56" s="16" t="s">
        <v>504</v>
      </c>
      <c r="D56" s="18" t="s">
        <v>64</v>
      </c>
      <c r="E56" s="22">
        <v>2500000</v>
      </c>
      <c r="F56" s="23">
        <v>2415.56</v>
      </c>
      <c r="G56" s="24">
        <v>1.7399999999999999E-2</v>
      </c>
    </row>
    <row r="57" spans="1:7" ht="12.95" customHeight="1">
      <c r="A57" s="20" t="s">
        <v>562</v>
      </c>
      <c r="B57" s="21" t="s">
        <v>247</v>
      </c>
      <c r="C57" s="16" t="s">
        <v>563</v>
      </c>
      <c r="D57" s="18" t="s">
        <v>64</v>
      </c>
      <c r="E57" s="22">
        <v>2500000</v>
      </c>
      <c r="F57" s="23">
        <v>2361.46</v>
      </c>
      <c r="G57" s="24">
        <v>1.7000000000000001E-2</v>
      </c>
    </row>
    <row r="58" spans="1:7" ht="12.95" customHeight="1">
      <c r="A58" s="20" t="s">
        <v>564</v>
      </c>
      <c r="B58" s="21" t="s">
        <v>247</v>
      </c>
      <c r="C58" s="16" t="s">
        <v>565</v>
      </c>
      <c r="D58" s="18" t="s">
        <v>64</v>
      </c>
      <c r="E58" s="22">
        <v>1800000</v>
      </c>
      <c r="F58" s="23">
        <v>1698.79</v>
      </c>
      <c r="G58" s="24">
        <v>1.2200000000000001E-2</v>
      </c>
    </row>
    <row r="59" spans="1:7" ht="12.95" customHeight="1">
      <c r="A59" s="20" t="s">
        <v>566</v>
      </c>
      <c r="B59" s="21" t="s">
        <v>136</v>
      </c>
      <c r="C59" s="16" t="s">
        <v>567</v>
      </c>
      <c r="D59" s="18" t="s">
        <v>56</v>
      </c>
      <c r="E59" s="22">
        <v>1500000</v>
      </c>
      <c r="F59" s="23">
        <v>1413.47</v>
      </c>
      <c r="G59" s="24">
        <v>1.0200000000000001E-2</v>
      </c>
    </row>
    <row r="60" spans="1:7" ht="12.95" customHeight="1">
      <c r="A60" s="9"/>
      <c r="B60" s="26" t="s">
        <v>50</v>
      </c>
      <c r="C60" s="38" t="s">
        <v>2</v>
      </c>
      <c r="D60" s="39" t="s">
        <v>2</v>
      </c>
      <c r="E60" s="40" t="s">
        <v>2</v>
      </c>
      <c r="F60" s="41">
        <v>40973.15</v>
      </c>
      <c r="G60" s="42">
        <v>0.29449999999999998</v>
      </c>
    </row>
    <row r="61" spans="1:7" ht="12.95" customHeight="1">
      <c r="A61" s="9"/>
      <c r="B61" s="26" t="s">
        <v>289</v>
      </c>
      <c r="C61" s="38" t="s">
        <v>2</v>
      </c>
      <c r="D61" s="39" t="s">
        <v>2</v>
      </c>
      <c r="E61" s="18" t="s">
        <v>2</v>
      </c>
      <c r="F61" s="41">
        <v>5610.8</v>
      </c>
      <c r="G61" s="42">
        <v>4.0099999999999997E-2</v>
      </c>
    </row>
    <row r="62" spans="1:7" ht="12.95" customHeight="1" thickBot="1">
      <c r="A62" s="9"/>
      <c r="B62" s="47" t="s">
        <v>290</v>
      </c>
      <c r="C62" s="46" t="s">
        <v>2</v>
      </c>
      <c r="D62" s="48" t="s">
        <v>2</v>
      </c>
      <c r="E62" s="48" t="s">
        <v>2</v>
      </c>
      <c r="F62" s="49">
        <v>139171.57840709999</v>
      </c>
      <c r="G62" s="50">
        <v>1</v>
      </c>
    </row>
    <row r="63" spans="1:7" ht="12.95" customHeight="1">
      <c r="A63" s="9"/>
      <c r="B63" s="10" t="s">
        <v>2</v>
      </c>
      <c r="C63" s="9"/>
      <c r="D63" s="9"/>
      <c r="E63" s="9"/>
      <c r="F63" s="9"/>
      <c r="G63" s="9"/>
    </row>
    <row r="64" spans="1:7" ht="12.95" customHeight="1">
      <c r="A64" s="9"/>
      <c r="B64" s="51" t="s">
        <v>2</v>
      </c>
      <c r="C64" s="9"/>
      <c r="D64" s="9"/>
      <c r="E64" s="9"/>
      <c r="F64" s="9"/>
      <c r="G64" s="9"/>
    </row>
    <row r="65" spans="1:7" ht="12.95" customHeight="1">
      <c r="A65" s="9"/>
      <c r="B65" s="51" t="s">
        <v>291</v>
      </c>
      <c r="C65" s="9"/>
      <c r="D65" s="9"/>
      <c r="E65" s="9"/>
      <c r="F65" s="9"/>
      <c r="G65" s="9"/>
    </row>
    <row r="66" spans="1:7" ht="12.95" customHeight="1">
      <c r="A66" s="9"/>
      <c r="B66" s="51" t="s">
        <v>2</v>
      </c>
      <c r="C66" s="9"/>
      <c r="D66" s="9"/>
      <c r="E66" s="9"/>
      <c r="F66" s="9"/>
      <c r="G66" s="9"/>
    </row>
    <row r="67" spans="1:7" ht="26.1" customHeight="1">
      <c r="A67" s="9"/>
      <c r="B67" s="64"/>
      <c r="C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75 (IDFC FTP S75)</v>
      </c>
      <c r="C4" s="71"/>
      <c r="D4" s="71"/>
      <c r="E4" s="71"/>
      <c r="F4" s="71"/>
      <c r="G4" s="71"/>
    </row>
    <row r="5" spans="1:7" ht="15.95" customHeight="1">
      <c r="A5" s="8" t="s">
        <v>2436</v>
      </c>
      <c r="C5" s="65" t="s">
        <v>2956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410000</v>
      </c>
      <c r="F12" s="23">
        <v>410.33</v>
      </c>
      <c r="G12" s="24">
        <v>0.15379999999999999</v>
      </c>
    </row>
    <row r="13" spans="1:7" ht="12.95" customHeight="1">
      <c r="A13" s="20" t="s">
        <v>42</v>
      </c>
      <c r="B13" s="21" t="s">
        <v>44</v>
      </c>
      <c r="C13" s="16" t="s">
        <v>43</v>
      </c>
      <c r="D13" s="18" t="s">
        <v>15</v>
      </c>
      <c r="E13" s="22">
        <v>410000</v>
      </c>
      <c r="F13" s="23">
        <v>410.13</v>
      </c>
      <c r="G13" s="24">
        <v>0.1537</v>
      </c>
    </row>
    <row r="14" spans="1:7" ht="12.95" customHeight="1">
      <c r="A14" s="20" t="s">
        <v>542</v>
      </c>
      <c r="B14" s="21" t="s">
        <v>544</v>
      </c>
      <c r="C14" s="16" t="s">
        <v>543</v>
      </c>
      <c r="D14" s="18" t="s">
        <v>318</v>
      </c>
      <c r="E14" s="22">
        <v>410000</v>
      </c>
      <c r="F14" s="23">
        <v>410.11</v>
      </c>
      <c r="G14" s="24">
        <v>0.1537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200000</v>
      </c>
      <c r="F15" s="23">
        <v>200.18</v>
      </c>
      <c r="G15" s="24">
        <v>7.4999999999999997E-2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310000</v>
      </c>
      <c r="F17" s="23">
        <v>405.65</v>
      </c>
      <c r="G17" s="24">
        <v>0.152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1836.4</v>
      </c>
      <c r="G18" s="28">
        <v>0.68820000000000003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310000</v>
      </c>
      <c r="F21" s="23">
        <v>310.14</v>
      </c>
      <c r="G21" s="24">
        <v>0.1162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310.14</v>
      </c>
      <c r="G22" s="28">
        <v>0.1162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2146.54</v>
      </c>
      <c r="G25" s="42">
        <v>0.8044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2432</v>
      </c>
      <c r="B28" s="21" t="s">
        <v>55</v>
      </c>
      <c r="C28" s="16" t="s">
        <v>2433</v>
      </c>
      <c r="D28" s="18" t="s">
        <v>56</v>
      </c>
      <c r="E28" s="22">
        <v>270000</v>
      </c>
      <c r="F28" s="23">
        <v>269.07</v>
      </c>
      <c r="G28" s="24">
        <v>0.1008</v>
      </c>
    </row>
    <row r="29" spans="1:7" ht="12.95" customHeight="1">
      <c r="A29" s="20" t="s">
        <v>65</v>
      </c>
      <c r="B29" s="21" t="s">
        <v>67</v>
      </c>
      <c r="C29" s="16" t="s">
        <v>66</v>
      </c>
      <c r="D29" s="18" t="s">
        <v>56</v>
      </c>
      <c r="E29" s="22">
        <v>150000</v>
      </c>
      <c r="F29" s="23">
        <v>149.54</v>
      </c>
      <c r="G29" s="24">
        <v>5.6000000000000001E-2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14</v>
      </c>
      <c r="G31" s="24">
        <v>5.1999999999999998E-3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432.61</v>
      </c>
      <c r="G32" s="42">
        <v>0.16200000000000001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89.2</v>
      </c>
      <c r="G33" s="42">
        <v>3.3599999999999998E-2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2668.3523897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77 (IDFC FTP S77)</v>
      </c>
      <c r="C4" s="71"/>
      <c r="D4" s="71"/>
      <c r="E4" s="71"/>
      <c r="F4" s="71"/>
      <c r="G4" s="71"/>
    </row>
    <row r="5" spans="1:7" ht="15.95" customHeight="1">
      <c r="A5" s="8" t="s">
        <v>2437</v>
      </c>
      <c r="C5" s="65" t="s">
        <v>2957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740000</v>
      </c>
      <c r="F12" s="23">
        <v>740.59</v>
      </c>
      <c r="G12" s="24">
        <v>0.1515</v>
      </c>
    </row>
    <row r="13" spans="1:7" ht="12.95" customHeight="1">
      <c r="A13" s="20" t="s">
        <v>42</v>
      </c>
      <c r="B13" s="21" t="s">
        <v>44</v>
      </c>
      <c r="C13" s="16" t="s">
        <v>43</v>
      </c>
      <c r="D13" s="18" t="s">
        <v>15</v>
      </c>
      <c r="E13" s="22">
        <v>740000</v>
      </c>
      <c r="F13" s="23">
        <v>740.23</v>
      </c>
      <c r="G13" s="24">
        <v>0.15140000000000001</v>
      </c>
    </row>
    <row r="14" spans="1:7" ht="12.95" customHeight="1">
      <c r="A14" s="20" t="s">
        <v>2428</v>
      </c>
      <c r="B14" s="21" t="s">
        <v>2977</v>
      </c>
      <c r="C14" s="16" t="s">
        <v>2429</v>
      </c>
      <c r="D14" s="18" t="s">
        <v>15</v>
      </c>
      <c r="E14" s="22">
        <v>400000</v>
      </c>
      <c r="F14" s="23">
        <v>400.37</v>
      </c>
      <c r="G14" s="24">
        <v>8.1900000000000001E-2</v>
      </c>
    </row>
    <row r="15" spans="1:7" ht="12.95" customHeight="1">
      <c r="A15" s="20" t="s">
        <v>542</v>
      </c>
      <c r="B15" s="21" t="s">
        <v>544</v>
      </c>
      <c r="C15" s="16" t="s">
        <v>543</v>
      </c>
      <c r="D15" s="18" t="s">
        <v>318</v>
      </c>
      <c r="E15" s="22">
        <v>380000</v>
      </c>
      <c r="F15" s="23">
        <v>380.1</v>
      </c>
      <c r="G15" s="24">
        <v>7.7700000000000005E-2</v>
      </c>
    </row>
    <row r="16" spans="1:7" ht="12.95" customHeight="1">
      <c r="A16" s="20" t="s">
        <v>2438</v>
      </c>
      <c r="B16" s="21" t="s">
        <v>2440</v>
      </c>
      <c r="C16" s="16" t="s">
        <v>2439</v>
      </c>
      <c r="D16" s="18" t="s">
        <v>15</v>
      </c>
      <c r="E16" s="22">
        <v>370000</v>
      </c>
      <c r="F16" s="23">
        <v>370.29</v>
      </c>
      <c r="G16" s="24">
        <v>7.5700000000000003E-2</v>
      </c>
    </row>
    <row r="17" spans="1:7" ht="12.95" customHeight="1">
      <c r="A17" s="9"/>
      <c r="B17" s="17" t="s">
        <v>432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2430</v>
      </c>
      <c r="B18" s="21" t="s">
        <v>244</v>
      </c>
      <c r="C18" s="16" t="s">
        <v>2431</v>
      </c>
      <c r="D18" s="18" t="s">
        <v>30</v>
      </c>
      <c r="E18" s="22">
        <v>560000</v>
      </c>
      <c r="F18" s="23">
        <v>732.78</v>
      </c>
      <c r="G18" s="24">
        <v>0.14990000000000001</v>
      </c>
    </row>
    <row r="19" spans="1:7" ht="12.95" customHeight="1">
      <c r="A19" s="9"/>
      <c r="B19" s="26" t="s">
        <v>45</v>
      </c>
      <c r="C19" s="25" t="s">
        <v>2</v>
      </c>
      <c r="D19" s="26" t="s">
        <v>2</v>
      </c>
      <c r="E19" s="26" t="s">
        <v>2</v>
      </c>
      <c r="F19" s="27">
        <v>3364.36</v>
      </c>
      <c r="G19" s="28">
        <v>0.68810000000000004</v>
      </c>
    </row>
    <row r="20" spans="1:7" ht="12.95" customHeight="1">
      <c r="A20" s="9"/>
      <c r="B20" s="17" t="s">
        <v>46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47</v>
      </c>
      <c r="B22" s="21" t="s">
        <v>49</v>
      </c>
      <c r="C22" s="16" t="s">
        <v>48</v>
      </c>
      <c r="D22" s="18" t="s">
        <v>15</v>
      </c>
      <c r="E22" s="22">
        <v>550000</v>
      </c>
      <c r="F22" s="23">
        <v>550.24</v>
      </c>
      <c r="G22" s="24">
        <v>0.1125</v>
      </c>
    </row>
    <row r="23" spans="1:7" ht="12.95" customHeight="1">
      <c r="A23" s="9"/>
      <c r="B23" s="26" t="s">
        <v>45</v>
      </c>
      <c r="C23" s="25" t="s">
        <v>2</v>
      </c>
      <c r="D23" s="26" t="s">
        <v>2</v>
      </c>
      <c r="E23" s="26" t="s">
        <v>2</v>
      </c>
      <c r="F23" s="27">
        <v>550.24</v>
      </c>
      <c r="G23" s="28">
        <v>0.1125</v>
      </c>
    </row>
    <row r="24" spans="1:7" ht="12.95" customHeight="1">
      <c r="A24" s="9"/>
      <c r="B24" s="30" t="s">
        <v>2938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45</v>
      </c>
      <c r="C25" s="34" t="s">
        <v>2</v>
      </c>
      <c r="D25" s="35" t="s">
        <v>2</v>
      </c>
      <c r="E25" s="35" t="s">
        <v>2</v>
      </c>
      <c r="F25" s="36" t="s">
        <v>616</v>
      </c>
      <c r="G25" s="37" t="s">
        <v>616</v>
      </c>
    </row>
    <row r="26" spans="1:7" ht="12.95" customHeight="1">
      <c r="A26" s="9"/>
      <c r="B26" s="26" t="s">
        <v>50</v>
      </c>
      <c r="C26" s="38" t="s">
        <v>2</v>
      </c>
      <c r="D26" s="39" t="s">
        <v>2</v>
      </c>
      <c r="E26" s="40" t="s">
        <v>2</v>
      </c>
      <c r="F26" s="41">
        <v>3914.6</v>
      </c>
      <c r="G26" s="42">
        <v>0.80059999999999998</v>
      </c>
    </row>
    <row r="27" spans="1:7" ht="12.95" customHeight="1">
      <c r="A27" s="9"/>
      <c r="B27" s="17" t="s">
        <v>51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52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2432</v>
      </c>
      <c r="B29" s="21" t="s">
        <v>55</v>
      </c>
      <c r="C29" s="16" t="s">
        <v>2433</v>
      </c>
      <c r="D29" s="18" t="s">
        <v>56</v>
      </c>
      <c r="E29" s="22">
        <v>490000</v>
      </c>
      <c r="F29" s="23">
        <v>488.32</v>
      </c>
      <c r="G29" s="24">
        <v>9.9900000000000003E-2</v>
      </c>
    </row>
    <row r="30" spans="1:7" ht="12.95" customHeight="1">
      <c r="A30" s="20" t="s">
        <v>65</v>
      </c>
      <c r="B30" s="21" t="s">
        <v>67</v>
      </c>
      <c r="C30" s="16" t="s">
        <v>66</v>
      </c>
      <c r="D30" s="18" t="s">
        <v>56</v>
      </c>
      <c r="E30" s="22">
        <v>300000</v>
      </c>
      <c r="F30" s="23">
        <v>299.08</v>
      </c>
      <c r="G30" s="24">
        <v>6.1199999999999997E-2</v>
      </c>
    </row>
    <row r="31" spans="1:7" ht="12.95" customHeight="1">
      <c r="A31" s="9"/>
      <c r="B31" s="17" t="s">
        <v>487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488</v>
      </c>
      <c r="C32" s="16" t="s">
        <v>2</v>
      </c>
      <c r="D32" s="18" t="s">
        <v>2</v>
      </c>
      <c r="E32" s="44" t="s">
        <v>2</v>
      </c>
      <c r="F32" s="23">
        <v>17</v>
      </c>
      <c r="G32" s="24">
        <v>3.5000000000000001E-3</v>
      </c>
    </row>
    <row r="33" spans="1:7" ht="12.95" customHeight="1">
      <c r="A33" s="9"/>
      <c r="B33" s="26" t="s">
        <v>50</v>
      </c>
      <c r="C33" s="38" t="s">
        <v>2</v>
      </c>
      <c r="D33" s="39" t="s">
        <v>2</v>
      </c>
      <c r="E33" s="40" t="s">
        <v>2</v>
      </c>
      <c r="F33" s="41">
        <v>804.4</v>
      </c>
      <c r="G33" s="42">
        <v>0.1646</v>
      </c>
    </row>
    <row r="34" spans="1:7" ht="12.95" customHeight="1">
      <c r="A34" s="9"/>
      <c r="B34" s="26" t="s">
        <v>289</v>
      </c>
      <c r="C34" s="38" t="s">
        <v>2</v>
      </c>
      <c r="D34" s="39" t="s">
        <v>2</v>
      </c>
      <c r="E34" s="18" t="s">
        <v>2</v>
      </c>
      <c r="F34" s="41">
        <v>169.91</v>
      </c>
      <c r="G34" s="42">
        <v>3.4799999999999998E-2</v>
      </c>
    </row>
    <row r="35" spans="1:7" ht="12.95" customHeight="1" thickBot="1">
      <c r="A35" s="9"/>
      <c r="B35" s="47" t="s">
        <v>290</v>
      </c>
      <c r="C35" s="46" t="s">
        <v>2</v>
      </c>
      <c r="D35" s="48" t="s">
        <v>2</v>
      </c>
      <c r="E35" s="48" t="s">
        <v>2</v>
      </c>
      <c r="F35" s="49">
        <v>4888.9124615000001</v>
      </c>
      <c r="G35" s="50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291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4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79 (IDFC FTP S79)</v>
      </c>
      <c r="C4" s="71"/>
      <c r="D4" s="71"/>
      <c r="E4" s="71"/>
      <c r="F4" s="71"/>
      <c r="G4" s="71"/>
    </row>
    <row r="5" spans="1:7" ht="15.95" customHeight="1">
      <c r="A5" s="8" t="s">
        <v>2441</v>
      </c>
      <c r="C5" s="65" t="s">
        <v>2958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2438</v>
      </c>
      <c r="B12" s="21" t="s">
        <v>2440</v>
      </c>
      <c r="C12" s="16" t="s">
        <v>2439</v>
      </c>
      <c r="D12" s="18" t="s">
        <v>15</v>
      </c>
      <c r="E12" s="22">
        <v>620000</v>
      </c>
      <c r="F12" s="23">
        <v>620.49</v>
      </c>
      <c r="G12" s="24">
        <v>0.15590000000000001</v>
      </c>
    </row>
    <row r="13" spans="1:7" ht="12.95" customHeight="1">
      <c r="A13" s="20" t="s">
        <v>22</v>
      </c>
      <c r="B13" s="21" t="s">
        <v>14</v>
      </c>
      <c r="C13" s="16" t="s">
        <v>23</v>
      </c>
      <c r="D13" s="18" t="s">
        <v>15</v>
      </c>
      <c r="E13" s="22">
        <v>610000</v>
      </c>
      <c r="F13" s="23">
        <v>610.49</v>
      </c>
      <c r="G13" s="24">
        <v>0.15340000000000001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610000</v>
      </c>
      <c r="F14" s="23">
        <v>610.19000000000005</v>
      </c>
      <c r="G14" s="24">
        <v>0.15329999999999999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300000</v>
      </c>
      <c r="F15" s="23">
        <v>300.27</v>
      </c>
      <c r="G15" s="24">
        <v>7.5399999999999995E-2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460000</v>
      </c>
      <c r="F17" s="23">
        <v>601.92999999999995</v>
      </c>
      <c r="G17" s="24">
        <v>0.1512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2743.37</v>
      </c>
      <c r="G18" s="28">
        <v>0.68920000000000003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460000</v>
      </c>
      <c r="F21" s="23">
        <v>460.2</v>
      </c>
      <c r="G21" s="24">
        <v>0.11559999999999999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460.2</v>
      </c>
      <c r="G22" s="28">
        <v>0.11559999999999999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3203.57</v>
      </c>
      <c r="G25" s="42">
        <v>0.80479999999999996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2432</v>
      </c>
      <c r="B28" s="21" t="s">
        <v>55</v>
      </c>
      <c r="C28" s="16" t="s">
        <v>2433</v>
      </c>
      <c r="D28" s="18" t="s">
        <v>56</v>
      </c>
      <c r="E28" s="22">
        <v>400000</v>
      </c>
      <c r="F28" s="23">
        <v>398.63</v>
      </c>
      <c r="G28" s="24">
        <v>0.10009999999999999</v>
      </c>
    </row>
    <row r="29" spans="1:7" ht="12.95" customHeight="1">
      <c r="A29" s="20" t="s">
        <v>65</v>
      </c>
      <c r="B29" s="21" t="s">
        <v>67</v>
      </c>
      <c r="C29" s="16" t="s">
        <v>66</v>
      </c>
      <c r="D29" s="18" t="s">
        <v>56</v>
      </c>
      <c r="E29" s="22">
        <v>240000</v>
      </c>
      <c r="F29" s="23">
        <v>239.26</v>
      </c>
      <c r="G29" s="24">
        <v>6.0100000000000001E-2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9</v>
      </c>
      <c r="G31" s="24">
        <v>2.3E-3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646.89</v>
      </c>
      <c r="G32" s="42">
        <v>0.16250000000000001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130.16</v>
      </c>
      <c r="G33" s="42">
        <v>3.27E-2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3980.6213481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84 (IDFC FTP S84)</v>
      </c>
      <c r="C4" s="71"/>
      <c r="D4" s="71"/>
      <c r="E4" s="71"/>
      <c r="F4" s="71"/>
      <c r="G4" s="71"/>
    </row>
    <row r="5" spans="1:7" ht="15.95" customHeight="1">
      <c r="A5" s="8" t="s">
        <v>2442</v>
      </c>
      <c r="C5" s="65" t="s">
        <v>2959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360000</v>
      </c>
      <c r="F12" s="23">
        <v>360.29</v>
      </c>
      <c r="G12" s="24">
        <v>0.15479999999999999</v>
      </c>
    </row>
    <row r="13" spans="1:7" ht="12.95" customHeight="1">
      <c r="A13" s="20" t="s">
        <v>2438</v>
      </c>
      <c r="B13" s="21" t="s">
        <v>2440</v>
      </c>
      <c r="C13" s="16" t="s">
        <v>2439</v>
      </c>
      <c r="D13" s="18" t="s">
        <v>15</v>
      </c>
      <c r="E13" s="22">
        <v>360000</v>
      </c>
      <c r="F13" s="23">
        <v>360.28</v>
      </c>
      <c r="G13" s="24">
        <v>0.15479999999999999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360000</v>
      </c>
      <c r="F14" s="23">
        <v>360.11</v>
      </c>
      <c r="G14" s="24">
        <v>0.1547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100000</v>
      </c>
      <c r="F15" s="23">
        <v>100.09</v>
      </c>
      <c r="G15" s="24">
        <v>4.2999999999999997E-2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270000</v>
      </c>
      <c r="F17" s="23">
        <v>353.31</v>
      </c>
      <c r="G17" s="24">
        <v>0.15179999999999999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1534.08</v>
      </c>
      <c r="G18" s="28">
        <v>0.65910000000000002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270000</v>
      </c>
      <c r="F21" s="23">
        <v>270.12</v>
      </c>
      <c r="G21" s="24">
        <v>0.11609999999999999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270.12</v>
      </c>
      <c r="G22" s="28">
        <v>0.11609999999999999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1804.2</v>
      </c>
      <c r="G25" s="42">
        <v>0.7752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65</v>
      </c>
      <c r="B28" s="21" t="s">
        <v>67</v>
      </c>
      <c r="C28" s="16" t="s">
        <v>66</v>
      </c>
      <c r="D28" s="18" t="s">
        <v>56</v>
      </c>
      <c r="E28" s="22">
        <v>240000</v>
      </c>
      <c r="F28" s="23">
        <v>239.26</v>
      </c>
      <c r="G28" s="24">
        <v>0.1028</v>
      </c>
    </row>
    <row r="29" spans="1:7" ht="12.95" customHeight="1">
      <c r="A29" s="20" t="s">
        <v>2432</v>
      </c>
      <c r="B29" s="21" t="s">
        <v>55</v>
      </c>
      <c r="C29" s="16" t="s">
        <v>2433</v>
      </c>
      <c r="D29" s="18" t="s">
        <v>56</v>
      </c>
      <c r="E29" s="22">
        <v>220000</v>
      </c>
      <c r="F29" s="23">
        <v>219.24</v>
      </c>
      <c r="G29" s="24">
        <v>9.4200000000000006E-2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10</v>
      </c>
      <c r="G31" s="24">
        <v>4.3E-3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468.5</v>
      </c>
      <c r="G32" s="42">
        <v>0.20130000000000001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54.6</v>
      </c>
      <c r="G33" s="42">
        <v>2.35E-2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2327.3029774000001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86 (IDFC FTP S86)</v>
      </c>
      <c r="C4" s="71"/>
      <c r="D4" s="71"/>
      <c r="E4" s="71"/>
      <c r="F4" s="71"/>
      <c r="G4" s="71"/>
    </row>
    <row r="5" spans="1:7" ht="15.95" customHeight="1">
      <c r="A5" s="8" t="s">
        <v>2443</v>
      </c>
      <c r="C5" s="65" t="s">
        <v>2960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190000</v>
      </c>
      <c r="F12" s="23">
        <v>190.15</v>
      </c>
      <c r="G12" s="24">
        <v>0.14949999999999999</v>
      </c>
    </row>
    <row r="13" spans="1:7" ht="12.95" customHeight="1">
      <c r="A13" s="20" t="s">
        <v>2438</v>
      </c>
      <c r="B13" s="21" t="s">
        <v>2440</v>
      </c>
      <c r="C13" s="16" t="s">
        <v>2439</v>
      </c>
      <c r="D13" s="18" t="s">
        <v>15</v>
      </c>
      <c r="E13" s="22">
        <v>190000</v>
      </c>
      <c r="F13" s="23">
        <v>190.15</v>
      </c>
      <c r="G13" s="24">
        <v>0.14949999999999999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190000</v>
      </c>
      <c r="F14" s="23">
        <v>190.06</v>
      </c>
      <c r="G14" s="24">
        <v>0.14949999999999999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100000</v>
      </c>
      <c r="F15" s="23">
        <v>100.09</v>
      </c>
      <c r="G15" s="24">
        <v>7.8700000000000006E-2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150000</v>
      </c>
      <c r="F17" s="23">
        <v>196.28</v>
      </c>
      <c r="G17" s="24">
        <v>0.15440000000000001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866.73</v>
      </c>
      <c r="G18" s="28">
        <v>0.68159999999999998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140000</v>
      </c>
      <c r="F21" s="23">
        <v>140.06</v>
      </c>
      <c r="G21" s="24">
        <v>0.11020000000000001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140.06</v>
      </c>
      <c r="G22" s="28">
        <v>0.11020000000000001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1006.79</v>
      </c>
      <c r="G25" s="42">
        <v>0.79179999999999995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65</v>
      </c>
      <c r="B28" s="21" t="s">
        <v>67</v>
      </c>
      <c r="C28" s="16" t="s">
        <v>66</v>
      </c>
      <c r="D28" s="18" t="s">
        <v>56</v>
      </c>
      <c r="E28" s="22">
        <v>150000</v>
      </c>
      <c r="F28" s="23">
        <v>149.54</v>
      </c>
      <c r="G28" s="24">
        <v>0.1176</v>
      </c>
    </row>
    <row r="29" spans="1:7" ht="12.95" customHeight="1">
      <c r="A29" s="9"/>
      <c r="B29" s="17" t="s">
        <v>487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488</v>
      </c>
      <c r="C30" s="16" t="s">
        <v>2</v>
      </c>
      <c r="D30" s="18" t="s">
        <v>2</v>
      </c>
      <c r="E30" s="44" t="s">
        <v>2</v>
      </c>
      <c r="F30" s="23">
        <v>72.010000000000005</v>
      </c>
      <c r="G30" s="24">
        <v>5.6599999999999998E-2</v>
      </c>
    </row>
    <row r="31" spans="1:7" ht="12.95" customHeight="1">
      <c r="A31" s="9"/>
      <c r="B31" s="26" t="s">
        <v>50</v>
      </c>
      <c r="C31" s="38" t="s">
        <v>2</v>
      </c>
      <c r="D31" s="39" t="s">
        <v>2</v>
      </c>
      <c r="E31" s="40" t="s">
        <v>2</v>
      </c>
      <c r="F31" s="41">
        <v>221.55</v>
      </c>
      <c r="G31" s="42">
        <v>0.17419999999999999</v>
      </c>
    </row>
    <row r="32" spans="1:7" ht="12.95" customHeight="1">
      <c r="A32" s="9"/>
      <c r="B32" s="26" t="s">
        <v>289</v>
      </c>
      <c r="C32" s="38" t="s">
        <v>2</v>
      </c>
      <c r="D32" s="39" t="s">
        <v>2</v>
      </c>
      <c r="E32" s="18" t="s">
        <v>2</v>
      </c>
      <c r="F32" s="41">
        <v>43.2</v>
      </c>
      <c r="G32" s="42">
        <v>3.4000000000000002E-2</v>
      </c>
    </row>
    <row r="33" spans="1:7" ht="12.95" customHeight="1" thickBot="1">
      <c r="A33" s="9"/>
      <c r="B33" s="47" t="s">
        <v>290</v>
      </c>
      <c r="C33" s="46" t="s">
        <v>2</v>
      </c>
      <c r="D33" s="48" t="s">
        <v>2</v>
      </c>
      <c r="E33" s="48" t="s">
        <v>2</v>
      </c>
      <c r="F33" s="49">
        <v>1271.5407789000001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291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64"/>
      <c r="C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88 (IDFC FTP S88)</v>
      </c>
      <c r="C4" s="71"/>
      <c r="D4" s="71"/>
      <c r="E4" s="71"/>
      <c r="F4" s="71"/>
      <c r="G4" s="71"/>
    </row>
    <row r="5" spans="1:7" ht="15.95" customHeight="1">
      <c r="A5" s="8" t="s">
        <v>2444</v>
      </c>
      <c r="C5" s="65" t="s">
        <v>2961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920000</v>
      </c>
      <c r="F12" s="23">
        <v>920.73</v>
      </c>
      <c r="G12" s="24">
        <v>0.155</v>
      </c>
    </row>
    <row r="13" spans="1:7" ht="12.95" customHeight="1">
      <c r="A13" s="20" t="s">
        <v>2438</v>
      </c>
      <c r="B13" s="21" t="s">
        <v>2440</v>
      </c>
      <c r="C13" s="16" t="s">
        <v>2439</v>
      </c>
      <c r="D13" s="18" t="s">
        <v>15</v>
      </c>
      <c r="E13" s="22">
        <v>920000</v>
      </c>
      <c r="F13" s="23">
        <v>920.72</v>
      </c>
      <c r="G13" s="24">
        <v>0.155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920000</v>
      </c>
      <c r="F14" s="23">
        <v>920.28</v>
      </c>
      <c r="G14" s="24">
        <v>0.155</v>
      </c>
    </row>
    <row r="15" spans="1:7" ht="12.95" customHeight="1">
      <c r="A15" s="20" t="s">
        <v>2428</v>
      </c>
      <c r="B15" s="21" t="s">
        <v>2977</v>
      </c>
      <c r="C15" s="16" t="s">
        <v>2429</v>
      </c>
      <c r="D15" s="18" t="s">
        <v>15</v>
      </c>
      <c r="E15" s="22">
        <v>400000</v>
      </c>
      <c r="F15" s="23">
        <v>400.37</v>
      </c>
      <c r="G15" s="24">
        <v>6.7400000000000002E-2</v>
      </c>
    </row>
    <row r="16" spans="1:7" ht="12.95" customHeight="1">
      <c r="A16" s="9"/>
      <c r="B16" s="17" t="s">
        <v>432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2430</v>
      </c>
      <c r="B17" s="21" t="s">
        <v>244</v>
      </c>
      <c r="C17" s="16" t="s">
        <v>2431</v>
      </c>
      <c r="D17" s="18" t="s">
        <v>30</v>
      </c>
      <c r="E17" s="22">
        <v>690000</v>
      </c>
      <c r="F17" s="23">
        <v>902.89</v>
      </c>
      <c r="G17" s="24">
        <v>0.152</v>
      </c>
    </row>
    <row r="18" spans="1:7" ht="12.95" customHeight="1">
      <c r="A18" s="9"/>
      <c r="B18" s="26" t="s">
        <v>45</v>
      </c>
      <c r="C18" s="25" t="s">
        <v>2</v>
      </c>
      <c r="D18" s="26" t="s">
        <v>2</v>
      </c>
      <c r="E18" s="26" t="s">
        <v>2</v>
      </c>
      <c r="F18" s="27">
        <v>4064.99</v>
      </c>
      <c r="G18" s="28">
        <v>0.68440000000000001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47</v>
      </c>
      <c r="B21" s="21" t="s">
        <v>49</v>
      </c>
      <c r="C21" s="16" t="s">
        <v>48</v>
      </c>
      <c r="D21" s="18" t="s">
        <v>15</v>
      </c>
      <c r="E21" s="22">
        <v>680000</v>
      </c>
      <c r="F21" s="23">
        <v>680.3</v>
      </c>
      <c r="G21" s="24">
        <v>0.11459999999999999</v>
      </c>
    </row>
    <row r="22" spans="1:7" ht="12.95" customHeight="1">
      <c r="A22" s="9"/>
      <c r="B22" s="26" t="s">
        <v>45</v>
      </c>
      <c r="C22" s="25" t="s">
        <v>2</v>
      </c>
      <c r="D22" s="26" t="s">
        <v>2</v>
      </c>
      <c r="E22" s="26" t="s">
        <v>2</v>
      </c>
      <c r="F22" s="27">
        <v>680.3</v>
      </c>
      <c r="G22" s="28">
        <v>0.11459999999999999</v>
      </c>
    </row>
    <row r="23" spans="1:7" ht="12.95" customHeight="1">
      <c r="A23" s="9"/>
      <c r="B23" s="30" t="s">
        <v>2938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45</v>
      </c>
      <c r="C24" s="34" t="s">
        <v>2</v>
      </c>
      <c r="D24" s="35" t="s">
        <v>2</v>
      </c>
      <c r="E24" s="35" t="s">
        <v>2</v>
      </c>
      <c r="F24" s="36" t="s">
        <v>616</v>
      </c>
      <c r="G24" s="37" t="s">
        <v>616</v>
      </c>
    </row>
    <row r="25" spans="1:7" ht="12.95" customHeight="1">
      <c r="A25" s="9"/>
      <c r="B25" s="26" t="s">
        <v>50</v>
      </c>
      <c r="C25" s="38" t="s">
        <v>2</v>
      </c>
      <c r="D25" s="39" t="s">
        <v>2</v>
      </c>
      <c r="E25" s="40" t="s">
        <v>2</v>
      </c>
      <c r="F25" s="41">
        <v>4745.29</v>
      </c>
      <c r="G25" s="42">
        <v>0.79900000000000004</v>
      </c>
    </row>
    <row r="26" spans="1:7" ht="12.95" customHeight="1">
      <c r="A26" s="9"/>
      <c r="B26" s="17" t="s">
        <v>51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52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65</v>
      </c>
      <c r="B28" s="21" t="s">
        <v>67</v>
      </c>
      <c r="C28" s="16" t="s">
        <v>66</v>
      </c>
      <c r="D28" s="18" t="s">
        <v>56</v>
      </c>
      <c r="E28" s="22">
        <v>450000</v>
      </c>
      <c r="F28" s="23">
        <v>448.62</v>
      </c>
      <c r="G28" s="24">
        <v>7.5499999999999998E-2</v>
      </c>
    </row>
    <row r="29" spans="1:7" ht="12.95" customHeight="1">
      <c r="A29" s="9"/>
      <c r="B29" s="17" t="s">
        <v>487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488</v>
      </c>
      <c r="C30" s="16" t="s">
        <v>2</v>
      </c>
      <c r="D30" s="18" t="s">
        <v>2</v>
      </c>
      <c r="E30" s="44" t="s">
        <v>2</v>
      </c>
      <c r="F30" s="23">
        <v>565.09</v>
      </c>
      <c r="G30" s="24">
        <v>9.5200000000000007E-2</v>
      </c>
    </row>
    <row r="31" spans="1:7" ht="12.95" customHeight="1">
      <c r="A31" s="9"/>
      <c r="B31" s="26" t="s">
        <v>50</v>
      </c>
      <c r="C31" s="38" t="s">
        <v>2</v>
      </c>
      <c r="D31" s="39" t="s">
        <v>2</v>
      </c>
      <c r="E31" s="40" t="s">
        <v>2</v>
      </c>
      <c r="F31" s="41">
        <v>1013.71</v>
      </c>
      <c r="G31" s="42">
        <v>0.17069999999999999</v>
      </c>
    </row>
    <row r="32" spans="1:7" ht="12.95" customHeight="1">
      <c r="A32" s="9"/>
      <c r="B32" s="26" t="s">
        <v>289</v>
      </c>
      <c r="C32" s="38" t="s">
        <v>2</v>
      </c>
      <c r="D32" s="39" t="s">
        <v>2</v>
      </c>
      <c r="E32" s="18" t="s">
        <v>2</v>
      </c>
      <c r="F32" s="41">
        <v>179.56</v>
      </c>
      <c r="G32" s="42">
        <v>3.0300000000000001E-2</v>
      </c>
    </row>
    <row r="33" spans="1:7" ht="12.95" customHeight="1" thickBot="1">
      <c r="A33" s="9"/>
      <c r="B33" s="47" t="s">
        <v>290</v>
      </c>
      <c r="C33" s="46" t="s">
        <v>2</v>
      </c>
      <c r="D33" s="48" t="s">
        <v>2</v>
      </c>
      <c r="E33" s="48" t="s">
        <v>2</v>
      </c>
      <c r="F33" s="49">
        <v>5938.5555684000001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291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64"/>
      <c r="C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0.285156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91 (IDFC FTP S91)</v>
      </c>
      <c r="C4" s="71"/>
      <c r="D4" s="71"/>
      <c r="E4" s="71"/>
      <c r="F4" s="71"/>
      <c r="G4" s="71"/>
    </row>
    <row r="5" spans="1:7" ht="15.95" customHeight="1">
      <c r="A5" s="8" t="s">
        <v>2445</v>
      </c>
      <c r="C5" s="65" t="s">
        <v>2962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</v>
      </c>
      <c r="B12" s="21" t="s">
        <v>14</v>
      </c>
      <c r="C12" s="16" t="s">
        <v>23</v>
      </c>
      <c r="D12" s="18" t="s">
        <v>15</v>
      </c>
      <c r="E12" s="22">
        <v>420000</v>
      </c>
      <c r="F12" s="23">
        <v>420.33</v>
      </c>
      <c r="G12" s="24">
        <v>0.15390000000000001</v>
      </c>
    </row>
    <row r="13" spans="1:7" ht="12.95" customHeight="1">
      <c r="A13" s="20" t="s">
        <v>718</v>
      </c>
      <c r="B13" s="21" t="s">
        <v>720</v>
      </c>
      <c r="C13" s="16" t="s">
        <v>719</v>
      </c>
      <c r="D13" s="18" t="s">
        <v>318</v>
      </c>
      <c r="E13" s="22">
        <v>420000</v>
      </c>
      <c r="F13" s="23">
        <v>420.32</v>
      </c>
      <c r="G13" s="24">
        <v>0.15390000000000001</v>
      </c>
    </row>
    <row r="14" spans="1:7" ht="12.95" customHeight="1">
      <c r="A14" s="20" t="s">
        <v>42</v>
      </c>
      <c r="B14" s="21" t="s">
        <v>44</v>
      </c>
      <c r="C14" s="16" t="s">
        <v>43</v>
      </c>
      <c r="D14" s="18" t="s">
        <v>15</v>
      </c>
      <c r="E14" s="22">
        <v>420000</v>
      </c>
      <c r="F14" s="23">
        <v>420.13</v>
      </c>
      <c r="G14" s="24">
        <v>0.15390000000000001</v>
      </c>
    </row>
    <row r="15" spans="1:7" ht="12.95" customHeight="1">
      <c r="A15" s="20" t="s">
        <v>2446</v>
      </c>
      <c r="B15" s="21" t="s">
        <v>2986</v>
      </c>
      <c r="C15" s="16" t="s">
        <v>2447</v>
      </c>
      <c r="D15" s="18" t="s">
        <v>318</v>
      </c>
      <c r="E15" s="22">
        <v>300000</v>
      </c>
      <c r="F15" s="23">
        <v>300.32</v>
      </c>
      <c r="G15" s="24">
        <v>0.11</v>
      </c>
    </row>
    <row r="16" spans="1:7" ht="12.95" customHeight="1">
      <c r="A16" s="20" t="s">
        <v>2428</v>
      </c>
      <c r="B16" s="21" t="s">
        <v>2977</v>
      </c>
      <c r="C16" s="16" t="s">
        <v>2429</v>
      </c>
      <c r="D16" s="18" t="s">
        <v>15</v>
      </c>
      <c r="E16" s="22">
        <v>200000</v>
      </c>
      <c r="F16" s="23">
        <v>200.18</v>
      </c>
      <c r="G16" s="24">
        <v>7.3300000000000004E-2</v>
      </c>
    </row>
    <row r="17" spans="1:7" ht="12.95" customHeight="1">
      <c r="A17" s="9"/>
      <c r="B17" s="26" t="s">
        <v>45</v>
      </c>
      <c r="C17" s="25" t="s">
        <v>2</v>
      </c>
      <c r="D17" s="26" t="s">
        <v>2</v>
      </c>
      <c r="E17" s="26" t="s">
        <v>2</v>
      </c>
      <c r="F17" s="27">
        <v>1761.28</v>
      </c>
      <c r="G17" s="28">
        <v>0.64500000000000002</v>
      </c>
    </row>
    <row r="18" spans="1:7" ht="12.95" customHeight="1">
      <c r="A18" s="9"/>
      <c r="B18" s="17" t="s">
        <v>46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9"/>
      <c r="B19" s="17" t="s">
        <v>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47</v>
      </c>
      <c r="B20" s="21" t="s">
        <v>49</v>
      </c>
      <c r="C20" s="16" t="s">
        <v>48</v>
      </c>
      <c r="D20" s="18" t="s">
        <v>15</v>
      </c>
      <c r="E20" s="22">
        <v>310000</v>
      </c>
      <c r="F20" s="23">
        <v>310.14</v>
      </c>
      <c r="G20" s="24">
        <v>0.11360000000000001</v>
      </c>
    </row>
    <row r="21" spans="1:7" ht="12.95" customHeight="1">
      <c r="A21" s="9"/>
      <c r="B21" s="26" t="s">
        <v>45</v>
      </c>
      <c r="C21" s="25" t="s">
        <v>2</v>
      </c>
      <c r="D21" s="26" t="s">
        <v>2</v>
      </c>
      <c r="E21" s="26" t="s">
        <v>2</v>
      </c>
      <c r="F21" s="27">
        <v>310.14</v>
      </c>
      <c r="G21" s="28">
        <v>0.11360000000000001</v>
      </c>
    </row>
    <row r="22" spans="1:7" ht="12.95" customHeight="1">
      <c r="A22" s="9"/>
      <c r="B22" s="30" t="s">
        <v>2938</v>
      </c>
      <c r="C22" s="29" t="s">
        <v>2</v>
      </c>
      <c r="D22" s="31" t="s">
        <v>2</v>
      </c>
      <c r="E22" s="31" t="s">
        <v>2</v>
      </c>
      <c r="F22" s="31" t="s">
        <v>2</v>
      </c>
      <c r="G22" s="32" t="s">
        <v>2</v>
      </c>
    </row>
    <row r="23" spans="1:7" ht="12.95" customHeight="1">
      <c r="A23" s="33"/>
      <c r="B23" s="35" t="s">
        <v>45</v>
      </c>
      <c r="C23" s="34" t="s">
        <v>2</v>
      </c>
      <c r="D23" s="35" t="s">
        <v>2</v>
      </c>
      <c r="E23" s="35" t="s">
        <v>2</v>
      </c>
      <c r="F23" s="36" t="s">
        <v>616</v>
      </c>
      <c r="G23" s="37" t="s">
        <v>616</v>
      </c>
    </row>
    <row r="24" spans="1:7" ht="12.95" customHeight="1">
      <c r="A24" s="9"/>
      <c r="B24" s="26" t="s">
        <v>50</v>
      </c>
      <c r="C24" s="38" t="s">
        <v>2</v>
      </c>
      <c r="D24" s="39" t="s">
        <v>2</v>
      </c>
      <c r="E24" s="40" t="s">
        <v>2</v>
      </c>
      <c r="F24" s="41">
        <v>2071.42</v>
      </c>
      <c r="G24" s="42">
        <v>0.75860000000000005</v>
      </c>
    </row>
    <row r="25" spans="1:7" ht="12.95" customHeight="1">
      <c r="A25" s="9"/>
      <c r="B25" s="17" t="s">
        <v>51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9"/>
      <c r="B26" s="17" t="s">
        <v>52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20" t="s">
        <v>2432</v>
      </c>
      <c r="B27" s="21" t="s">
        <v>55</v>
      </c>
      <c r="C27" s="16" t="s">
        <v>2433</v>
      </c>
      <c r="D27" s="18" t="s">
        <v>56</v>
      </c>
      <c r="E27" s="22">
        <v>200000</v>
      </c>
      <c r="F27" s="23">
        <v>199.31</v>
      </c>
      <c r="G27" s="24">
        <v>7.2999999999999995E-2</v>
      </c>
    </row>
    <row r="28" spans="1:7" ht="12.95" customHeight="1">
      <c r="A28" s="20" t="s">
        <v>65</v>
      </c>
      <c r="B28" s="21" t="s">
        <v>67</v>
      </c>
      <c r="C28" s="16" t="s">
        <v>66</v>
      </c>
      <c r="D28" s="18" t="s">
        <v>56</v>
      </c>
      <c r="E28" s="22">
        <v>190000</v>
      </c>
      <c r="F28" s="23">
        <v>189.42</v>
      </c>
      <c r="G28" s="24">
        <v>6.9400000000000003E-2</v>
      </c>
    </row>
    <row r="29" spans="1:7" ht="12.95" customHeight="1">
      <c r="A29" s="20" t="s">
        <v>2448</v>
      </c>
      <c r="B29" s="21" t="s">
        <v>59</v>
      </c>
      <c r="C29" s="16" t="s">
        <v>2449</v>
      </c>
      <c r="D29" s="18" t="s">
        <v>64</v>
      </c>
      <c r="E29" s="22">
        <v>50000</v>
      </c>
      <c r="F29" s="23">
        <v>49.82</v>
      </c>
      <c r="G29" s="24">
        <v>1.8200000000000001E-2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32.01</v>
      </c>
      <c r="G31" s="24">
        <v>1.17E-2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470.56</v>
      </c>
      <c r="G32" s="42">
        <v>0.17230000000000001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188.42</v>
      </c>
      <c r="G33" s="42">
        <v>6.9099999999999995E-2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2730.3981048999999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164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Dynamic Equity Fund (IDFC DEF)</v>
      </c>
      <c r="C4" s="71"/>
      <c r="D4" s="71"/>
      <c r="E4" s="71"/>
      <c r="F4" s="71"/>
      <c r="G4" s="71"/>
    </row>
    <row r="5" spans="1:7" ht="15.95" customHeight="1">
      <c r="A5" s="8" t="s">
        <v>2450</v>
      </c>
      <c r="C5" s="65" t="s">
        <v>2963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230000</v>
      </c>
      <c r="F11" s="23">
        <v>4920.74</v>
      </c>
      <c r="G11" s="24">
        <v>5.2600000000000001E-2</v>
      </c>
    </row>
    <row r="12" spans="1:7" ht="12.95" customHeight="1">
      <c r="A12" s="20" t="s">
        <v>1390</v>
      </c>
      <c r="B12" s="21" t="s">
        <v>1392</v>
      </c>
      <c r="C12" s="16" t="s">
        <v>1391</v>
      </c>
      <c r="D12" s="18" t="s">
        <v>1013</v>
      </c>
      <c r="E12" s="22">
        <v>130000</v>
      </c>
      <c r="F12" s="23">
        <v>2263.37</v>
      </c>
      <c r="G12" s="24">
        <v>2.4199999999999999E-2</v>
      </c>
    </row>
    <row r="13" spans="1:7" ht="12.95" customHeight="1">
      <c r="A13" s="20" t="s">
        <v>1079</v>
      </c>
      <c r="B13" s="21" t="s">
        <v>1081</v>
      </c>
      <c r="C13" s="16" t="s">
        <v>1080</v>
      </c>
      <c r="D13" s="18" t="s">
        <v>1082</v>
      </c>
      <c r="E13" s="22">
        <v>64250</v>
      </c>
      <c r="F13" s="23">
        <v>2148.2600000000002</v>
      </c>
      <c r="G13" s="24">
        <v>2.3E-2</v>
      </c>
    </row>
    <row r="14" spans="1:7" ht="12.95" customHeight="1">
      <c r="A14" s="20" t="s">
        <v>956</v>
      </c>
      <c r="B14" s="21" t="s">
        <v>958</v>
      </c>
      <c r="C14" s="16" t="s">
        <v>957</v>
      </c>
      <c r="D14" s="18" t="s">
        <v>959</v>
      </c>
      <c r="E14" s="22">
        <v>24800</v>
      </c>
      <c r="F14" s="23">
        <v>2117.23</v>
      </c>
      <c r="G14" s="24">
        <v>2.2599999999999999E-2</v>
      </c>
    </row>
    <row r="15" spans="1:7" ht="12.95" customHeight="1">
      <c r="A15" s="20" t="s">
        <v>1832</v>
      </c>
      <c r="B15" s="21" t="s">
        <v>1834</v>
      </c>
      <c r="C15" s="16" t="s">
        <v>1833</v>
      </c>
      <c r="D15" s="18" t="s">
        <v>1013</v>
      </c>
      <c r="E15" s="22">
        <v>170000</v>
      </c>
      <c r="F15" s="23">
        <v>2094.06</v>
      </c>
      <c r="G15" s="24">
        <v>2.24E-2</v>
      </c>
    </row>
    <row r="16" spans="1:7" ht="12.95" customHeight="1">
      <c r="A16" s="20" t="s">
        <v>999</v>
      </c>
      <c r="B16" s="21" t="s">
        <v>1001</v>
      </c>
      <c r="C16" s="16" t="s">
        <v>1000</v>
      </c>
      <c r="D16" s="18" t="s">
        <v>1002</v>
      </c>
      <c r="E16" s="22">
        <v>202000</v>
      </c>
      <c r="F16" s="23">
        <v>1861.13</v>
      </c>
      <c r="G16" s="24">
        <v>1.9900000000000001E-2</v>
      </c>
    </row>
    <row r="17" spans="1:7" ht="12.95" customHeight="1">
      <c r="A17" s="20" t="s">
        <v>1262</v>
      </c>
      <c r="B17" s="21" t="s">
        <v>1264</v>
      </c>
      <c r="C17" s="16" t="s">
        <v>1263</v>
      </c>
      <c r="D17" s="18" t="s">
        <v>959</v>
      </c>
      <c r="E17" s="22">
        <v>185000</v>
      </c>
      <c r="F17" s="23">
        <v>1707.46</v>
      </c>
      <c r="G17" s="24">
        <v>1.83E-2</v>
      </c>
    </row>
    <row r="18" spans="1:7" ht="12.95" customHeight="1">
      <c r="A18" s="20" t="s">
        <v>952</v>
      </c>
      <c r="B18" s="21" t="s">
        <v>954</v>
      </c>
      <c r="C18" s="16" t="s">
        <v>953</v>
      </c>
      <c r="D18" s="18" t="s">
        <v>955</v>
      </c>
      <c r="E18" s="22">
        <v>782500</v>
      </c>
      <c r="F18" s="23">
        <v>1607.26</v>
      </c>
      <c r="G18" s="24">
        <v>1.72E-2</v>
      </c>
    </row>
    <row r="19" spans="1:7" ht="12.95" customHeight="1">
      <c r="A19" s="20" t="s">
        <v>1366</v>
      </c>
      <c r="B19" s="21" t="s">
        <v>1368</v>
      </c>
      <c r="C19" s="16" t="s">
        <v>1367</v>
      </c>
      <c r="D19" s="18" t="s">
        <v>963</v>
      </c>
      <c r="E19" s="22">
        <v>26000</v>
      </c>
      <c r="F19" s="23">
        <v>1570.99</v>
      </c>
      <c r="G19" s="24">
        <v>1.6799999999999999E-2</v>
      </c>
    </row>
    <row r="20" spans="1:7" ht="12.95" customHeight="1">
      <c r="A20" s="20" t="s">
        <v>1099</v>
      </c>
      <c r="B20" s="21" t="s">
        <v>1101</v>
      </c>
      <c r="C20" s="16" t="s">
        <v>1100</v>
      </c>
      <c r="D20" s="18" t="s">
        <v>1102</v>
      </c>
      <c r="E20" s="22">
        <v>418200</v>
      </c>
      <c r="F20" s="23">
        <v>1562.4</v>
      </c>
      <c r="G20" s="24">
        <v>1.67E-2</v>
      </c>
    </row>
    <row r="21" spans="1:7" ht="12.95" customHeight="1">
      <c r="A21" s="20" t="s">
        <v>1835</v>
      </c>
      <c r="B21" s="21" t="s">
        <v>1837</v>
      </c>
      <c r="C21" s="16" t="s">
        <v>1836</v>
      </c>
      <c r="D21" s="18" t="s">
        <v>1006</v>
      </c>
      <c r="E21" s="22">
        <v>110000</v>
      </c>
      <c r="F21" s="23">
        <v>1507.44</v>
      </c>
      <c r="G21" s="24">
        <v>1.61E-2</v>
      </c>
    </row>
    <row r="22" spans="1:7" ht="12.95" customHeight="1">
      <c r="A22" s="20" t="s">
        <v>1884</v>
      </c>
      <c r="B22" s="21" t="s">
        <v>1886</v>
      </c>
      <c r="C22" s="16" t="s">
        <v>1885</v>
      </c>
      <c r="D22" s="18" t="s">
        <v>991</v>
      </c>
      <c r="E22" s="22">
        <v>110000</v>
      </c>
      <c r="F22" s="23">
        <v>1468.06</v>
      </c>
      <c r="G22" s="24">
        <v>1.5699999999999999E-2</v>
      </c>
    </row>
    <row r="23" spans="1:7" ht="12.95" customHeight="1">
      <c r="A23" s="20" t="s">
        <v>1932</v>
      </c>
      <c r="B23" s="21" t="s">
        <v>1934</v>
      </c>
      <c r="C23" s="16" t="s">
        <v>1933</v>
      </c>
      <c r="D23" s="18" t="s">
        <v>1082</v>
      </c>
      <c r="E23" s="22">
        <v>15000</v>
      </c>
      <c r="F23" s="23">
        <v>1448.1</v>
      </c>
      <c r="G23" s="24">
        <v>1.55E-2</v>
      </c>
    </row>
    <row r="24" spans="1:7" ht="12.95" customHeight="1">
      <c r="A24" s="20" t="s">
        <v>1953</v>
      </c>
      <c r="B24" s="21" t="s">
        <v>275</v>
      </c>
      <c r="C24" s="16" t="s">
        <v>1954</v>
      </c>
      <c r="D24" s="18" t="s">
        <v>991</v>
      </c>
      <c r="E24" s="22">
        <v>70000</v>
      </c>
      <c r="F24" s="23">
        <v>1368.82</v>
      </c>
      <c r="G24" s="24">
        <v>1.46E-2</v>
      </c>
    </row>
    <row r="25" spans="1:7" ht="12.95" customHeight="1">
      <c r="A25" s="20" t="s">
        <v>1854</v>
      </c>
      <c r="B25" s="21" t="s">
        <v>1856</v>
      </c>
      <c r="C25" s="16" t="s">
        <v>1855</v>
      </c>
      <c r="D25" s="18" t="s">
        <v>1130</v>
      </c>
      <c r="E25" s="22">
        <v>480000</v>
      </c>
      <c r="F25" s="23">
        <v>1292.6400000000001</v>
      </c>
      <c r="G25" s="24">
        <v>1.38E-2</v>
      </c>
    </row>
    <row r="26" spans="1:7" ht="12.95" customHeight="1">
      <c r="A26" s="20" t="s">
        <v>1244</v>
      </c>
      <c r="B26" s="21" t="s">
        <v>1246</v>
      </c>
      <c r="C26" s="16" t="s">
        <v>1245</v>
      </c>
      <c r="D26" s="18" t="s">
        <v>1082</v>
      </c>
      <c r="E26" s="22">
        <v>80000</v>
      </c>
      <c r="F26" s="23">
        <v>1289.1600000000001</v>
      </c>
      <c r="G26" s="24">
        <v>1.38E-2</v>
      </c>
    </row>
    <row r="27" spans="1:7" ht="12.95" customHeight="1">
      <c r="A27" s="20" t="s">
        <v>1096</v>
      </c>
      <c r="B27" s="21" t="s">
        <v>1098</v>
      </c>
      <c r="C27" s="16" t="s">
        <v>1097</v>
      </c>
      <c r="D27" s="18" t="s">
        <v>963</v>
      </c>
      <c r="E27" s="22">
        <v>65000</v>
      </c>
      <c r="F27" s="23">
        <v>1191.45</v>
      </c>
      <c r="G27" s="24">
        <v>1.2699999999999999E-2</v>
      </c>
    </row>
    <row r="28" spans="1:7" ht="12.95" customHeight="1">
      <c r="A28" s="20" t="s">
        <v>1031</v>
      </c>
      <c r="B28" s="21" t="s">
        <v>1033</v>
      </c>
      <c r="C28" s="16" t="s">
        <v>1032</v>
      </c>
      <c r="D28" s="18" t="s">
        <v>977</v>
      </c>
      <c r="E28" s="22">
        <v>325000</v>
      </c>
      <c r="F28" s="23">
        <v>1174.23</v>
      </c>
      <c r="G28" s="24">
        <v>1.26E-2</v>
      </c>
    </row>
    <row r="29" spans="1:7" ht="12.95" customHeight="1">
      <c r="A29" s="20" t="s">
        <v>1990</v>
      </c>
      <c r="B29" s="21" t="s">
        <v>1992</v>
      </c>
      <c r="C29" s="16" t="s">
        <v>1991</v>
      </c>
      <c r="D29" s="18" t="s">
        <v>963</v>
      </c>
      <c r="E29" s="22">
        <v>600000</v>
      </c>
      <c r="F29" s="23">
        <v>1058.0999999999999</v>
      </c>
      <c r="G29" s="24">
        <v>1.1299999999999999E-2</v>
      </c>
    </row>
    <row r="30" spans="1:7" ht="12.95" customHeight="1">
      <c r="A30" s="20" t="s">
        <v>1321</v>
      </c>
      <c r="B30" s="21" t="s">
        <v>1323</v>
      </c>
      <c r="C30" s="16" t="s">
        <v>1322</v>
      </c>
      <c r="D30" s="18" t="s">
        <v>991</v>
      </c>
      <c r="E30" s="22">
        <v>190000</v>
      </c>
      <c r="F30" s="23">
        <v>980.21</v>
      </c>
      <c r="G30" s="24">
        <v>1.0500000000000001E-2</v>
      </c>
    </row>
    <row r="31" spans="1:7" ht="12.95" customHeight="1">
      <c r="A31" s="20" t="s">
        <v>1845</v>
      </c>
      <c r="B31" s="21" t="s">
        <v>1847</v>
      </c>
      <c r="C31" s="16" t="s">
        <v>1846</v>
      </c>
      <c r="D31" s="18" t="s">
        <v>991</v>
      </c>
      <c r="E31" s="22">
        <v>201000</v>
      </c>
      <c r="F31" s="23">
        <v>945.71</v>
      </c>
      <c r="G31" s="24">
        <v>1.01E-2</v>
      </c>
    </row>
    <row r="32" spans="1:7" ht="12.95" customHeight="1">
      <c r="A32" s="20" t="s">
        <v>2224</v>
      </c>
      <c r="B32" s="21" t="s">
        <v>2226</v>
      </c>
      <c r="C32" s="16" t="s">
        <v>2225</v>
      </c>
      <c r="D32" s="18" t="s">
        <v>1130</v>
      </c>
      <c r="E32" s="22">
        <v>225000</v>
      </c>
      <c r="F32" s="23">
        <v>880.88</v>
      </c>
      <c r="G32" s="24">
        <v>9.4000000000000004E-3</v>
      </c>
    </row>
    <row r="33" spans="1:7" ht="12.95" customHeight="1">
      <c r="A33" s="20" t="s">
        <v>1131</v>
      </c>
      <c r="B33" s="21" t="s">
        <v>1133</v>
      </c>
      <c r="C33" s="16" t="s">
        <v>1132</v>
      </c>
      <c r="D33" s="18" t="s">
        <v>981</v>
      </c>
      <c r="E33" s="22">
        <v>259000</v>
      </c>
      <c r="F33" s="23">
        <v>859.62</v>
      </c>
      <c r="G33" s="24">
        <v>9.1999999999999998E-3</v>
      </c>
    </row>
    <row r="34" spans="1:7" ht="12.95" customHeight="1">
      <c r="A34" s="20" t="s">
        <v>1210</v>
      </c>
      <c r="B34" s="21" t="s">
        <v>1212</v>
      </c>
      <c r="C34" s="16" t="s">
        <v>1211</v>
      </c>
      <c r="D34" s="18" t="s">
        <v>991</v>
      </c>
      <c r="E34" s="22">
        <v>1012000</v>
      </c>
      <c r="F34" s="23">
        <v>858.18</v>
      </c>
      <c r="G34" s="24">
        <v>9.1999999999999998E-3</v>
      </c>
    </row>
    <row r="35" spans="1:7" ht="12.95" customHeight="1">
      <c r="A35" s="20" t="s">
        <v>1851</v>
      </c>
      <c r="B35" s="21" t="s">
        <v>1853</v>
      </c>
      <c r="C35" s="16" t="s">
        <v>1852</v>
      </c>
      <c r="D35" s="18" t="s">
        <v>1002</v>
      </c>
      <c r="E35" s="22">
        <v>489000</v>
      </c>
      <c r="F35" s="23">
        <v>851.35</v>
      </c>
      <c r="G35" s="24">
        <v>9.1000000000000004E-3</v>
      </c>
    </row>
    <row r="36" spans="1:7" ht="12.95" customHeight="1">
      <c r="A36" s="20" t="s">
        <v>1417</v>
      </c>
      <c r="B36" s="21" t="s">
        <v>1419</v>
      </c>
      <c r="C36" s="16" t="s">
        <v>1418</v>
      </c>
      <c r="D36" s="18" t="s">
        <v>1063</v>
      </c>
      <c r="E36" s="22">
        <v>150000</v>
      </c>
      <c r="F36" s="23">
        <v>834.08</v>
      </c>
      <c r="G36" s="24">
        <v>8.8999999999999999E-3</v>
      </c>
    </row>
    <row r="37" spans="1:7" ht="12.95" customHeight="1">
      <c r="A37" s="20" t="s">
        <v>1887</v>
      </c>
      <c r="B37" s="21" t="s">
        <v>1889</v>
      </c>
      <c r="C37" s="16" t="s">
        <v>1888</v>
      </c>
      <c r="D37" s="18" t="s">
        <v>1130</v>
      </c>
      <c r="E37" s="22">
        <v>1100</v>
      </c>
      <c r="F37" s="23">
        <v>833.07</v>
      </c>
      <c r="G37" s="24">
        <v>8.8999999999999999E-3</v>
      </c>
    </row>
    <row r="38" spans="1:7" ht="12.95" customHeight="1">
      <c r="A38" s="20" t="s">
        <v>1256</v>
      </c>
      <c r="B38" s="21" t="s">
        <v>1258</v>
      </c>
      <c r="C38" s="16" t="s">
        <v>1257</v>
      </c>
      <c r="D38" s="18" t="s">
        <v>991</v>
      </c>
      <c r="E38" s="22">
        <v>303000</v>
      </c>
      <c r="F38" s="23">
        <v>816.74</v>
      </c>
      <c r="G38" s="24">
        <v>8.6999999999999994E-3</v>
      </c>
    </row>
    <row r="39" spans="1:7" ht="12.95" customHeight="1">
      <c r="A39" s="20" t="s">
        <v>1905</v>
      </c>
      <c r="B39" s="21" t="s">
        <v>1907</v>
      </c>
      <c r="C39" s="16" t="s">
        <v>1906</v>
      </c>
      <c r="D39" s="18" t="s">
        <v>1082</v>
      </c>
      <c r="E39" s="22">
        <v>12000</v>
      </c>
      <c r="F39" s="23">
        <v>789.13</v>
      </c>
      <c r="G39" s="24">
        <v>8.3999999999999995E-3</v>
      </c>
    </row>
    <row r="40" spans="1:7" ht="12.95" customHeight="1">
      <c r="A40" s="20" t="s">
        <v>2257</v>
      </c>
      <c r="B40" s="21" t="s">
        <v>2259</v>
      </c>
      <c r="C40" s="16" t="s">
        <v>2258</v>
      </c>
      <c r="D40" s="18" t="s">
        <v>1059</v>
      </c>
      <c r="E40" s="22">
        <v>73000</v>
      </c>
      <c r="F40" s="23">
        <v>788.51</v>
      </c>
      <c r="G40" s="24">
        <v>8.3999999999999995E-3</v>
      </c>
    </row>
    <row r="41" spans="1:7" ht="12.95" customHeight="1">
      <c r="A41" s="20" t="s">
        <v>1911</v>
      </c>
      <c r="B41" s="21" t="s">
        <v>1913</v>
      </c>
      <c r="C41" s="16" t="s">
        <v>1912</v>
      </c>
      <c r="D41" s="18" t="s">
        <v>1037</v>
      </c>
      <c r="E41" s="22">
        <v>60000</v>
      </c>
      <c r="F41" s="23">
        <v>781.14</v>
      </c>
      <c r="G41" s="24">
        <v>8.3999999999999995E-3</v>
      </c>
    </row>
    <row r="42" spans="1:7" ht="12.95" customHeight="1">
      <c r="A42" s="20" t="s">
        <v>2157</v>
      </c>
      <c r="B42" s="21" t="s">
        <v>2159</v>
      </c>
      <c r="C42" s="16" t="s">
        <v>2158</v>
      </c>
      <c r="D42" s="18" t="s">
        <v>963</v>
      </c>
      <c r="E42" s="22">
        <v>127919</v>
      </c>
      <c r="F42" s="23">
        <v>778.13</v>
      </c>
      <c r="G42" s="24">
        <v>8.3000000000000001E-3</v>
      </c>
    </row>
    <row r="43" spans="1:7" ht="12.95" customHeight="1">
      <c r="A43" s="20" t="s">
        <v>1987</v>
      </c>
      <c r="B43" s="21" t="s">
        <v>1989</v>
      </c>
      <c r="C43" s="16" t="s">
        <v>1988</v>
      </c>
      <c r="D43" s="18" t="s">
        <v>1059</v>
      </c>
      <c r="E43" s="22">
        <v>90588</v>
      </c>
      <c r="F43" s="23">
        <v>761.03</v>
      </c>
      <c r="G43" s="24">
        <v>8.0999999999999996E-3</v>
      </c>
    </row>
    <row r="44" spans="1:7" ht="12.95" customHeight="1">
      <c r="A44" s="20" t="s">
        <v>1944</v>
      </c>
      <c r="B44" s="21" t="s">
        <v>1946</v>
      </c>
      <c r="C44" s="16" t="s">
        <v>1945</v>
      </c>
      <c r="D44" s="18" t="s">
        <v>1130</v>
      </c>
      <c r="E44" s="22">
        <v>57027</v>
      </c>
      <c r="F44" s="23">
        <v>728.58</v>
      </c>
      <c r="G44" s="24">
        <v>7.7999999999999996E-3</v>
      </c>
    </row>
    <row r="45" spans="1:7" ht="12.95" customHeight="1">
      <c r="A45" s="20" t="s">
        <v>2126</v>
      </c>
      <c r="B45" s="21" t="s">
        <v>2128</v>
      </c>
      <c r="C45" s="16" t="s">
        <v>2127</v>
      </c>
      <c r="D45" s="18" t="s">
        <v>963</v>
      </c>
      <c r="E45" s="22">
        <v>100000</v>
      </c>
      <c r="F45" s="23">
        <v>689.8</v>
      </c>
      <c r="G45" s="24">
        <v>7.4000000000000003E-3</v>
      </c>
    </row>
    <row r="46" spans="1:7" ht="12.95" customHeight="1">
      <c r="A46" s="20" t="s">
        <v>1894</v>
      </c>
      <c r="B46" s="21" t="s">
        <v>1896</v>
      </c>
      <c r="C46" s="16" t="s">
        <v>1895</v>
      </c>
      <c r="D46" s="18" t="s">
        <v>991</v>
      </c>
      <c r="E46" s="22">
        <v>230000</v>
      </c>
      <c r="F46" s="23">
        <v>657.34</v>
      </c>
      <c r="G46" s="24">
        <v>7.0000000000000001E-3</v>
      </c>
    </row>
    <row r="47" spans="1:7" ht="12.95" customHeight="1">
      <c r="A47" s="20" t="s">
        <v>1169</v>
      </c>
      <c r="B47" s="21" t="s">
        <v>1171</v>
      </c>
      <c r="C47" s="16" t="s">
        <v>1170</v>
      </c>
      <c r="D47" s="18" t="s">
        <v>959</v>
      </c>
      <c r="E47" s="22">
        <v>225000</v>
      </c>
      <c r="F47" s="23">
        <v>635.63</v>
      </c>
      <c r="G47" s="24">
        <v>6.7999999999999996E-3</v>
      </c>
    </row>
    <row r="48" spans="1:7" ht="12.95" customHeight="1">
      <c r="A48" s="20" t="s">
        <v>2451</v>
      </c>
      <c r="B48" s="21" t="s">
        <v>2453</v>
      </c>
      <c r="C48" s="16" t="s">
        <v>2452</v>
      </c>
      <c r="D48" s="18" t="s">
        <v>1130</v>
      </c>
      <c r="E48" s="22">
        <v>120000</v>
      </c>
      <c r="F48" s="23">
        <v>619.55999999999995</v>
      </c>
      <c r="G48" s="24">
        <v>6.6E-3</v>
      </c>
    </row>
    <row r="49" spans="1:7" ht="12.95" customHeight="1">
      <c r="A49" s="20" t="s">
        <v>1396</v>
      </c>
      <c r="B49" s="21" t="s">
        <v>1398</v>
      </c>
      <c r="C49" s="16" t="s">
        <v>1397</v>
      </c>
      <c r="D49" s="18" t="s">
        <v>963</v>
      </c>
      <c r="E49" s="22">
        <v>49600</v>
      </c>
      <c r="F49" s="23">
        <v>616.38</v>
      </c>
      <c r="G49" s="24">
        <v>6.6E-3</v>
      </c>
    </row>
    <row r="50" spans="1:7" ht="12.95" customHeight="1">
      <c r="A50" s="20" t="s">
        <v>1857</v>
      </c>
      <c r="B50" s="21" t="s">
        <v>1859</v>
      </c>
      <c r="C50" s="16" t="s">
        <v>1858</v>
      </c>
      <c r="D50" s="18" t="s">
        <v>973</v>
      </c>
      <c r="E50" s="22">
        <v>350000</v>
      </c>
      <c r="F50" s="23">
        <v>615.83000000000004</v>
      </c>
      <c r="G50" s="24">
        <v>6.6E-3</v>
      </c>
    </row>
    <row r="51" spans="1:7" ht="12.95" customHeight="1">
      <c r="A51" s="20" t="s">
        <v>2254</v>
      </c>
      <c r="B51" s="21" t="s">
        <v>2256</v>
      </c>
      <c r="C51" s="16" t="s">
        <v>2255</v>
      </c>
      <c r="D51" s="18" t="s">
        <v>1082</v>
      </c>
      <c r="E51" s="22">
        <v>50000</v>
      </c>
      <c r="F51" s="23">
        <v>611.20000000000005</v>
      </c>
      <c r="G51" s="24">
        <v>6.4999999999999997E-3</v>
      </c>
    </row>
    <row r="52" spans="1:7" ht="12.95" customHeight="1">
      <c r="A52" s="20" t="s">
        <v>2003</v>
      </c>
      <c r="B52" s="21" t="s">
        <v>2005</v>
      </c>
      <c r="C52" s="16" t="s">
        <v>2004</v>
      </c>
      <c r="D52" s="18" t="s">
        <v>951</v>
      </c>
      <c r="E52" s="22">
        <v>250000</v>
      </c>
      <c r="F52" s="23">
        <v>585.5</v>
      </c>
      <c r="G52" s="24">
        <v>6.3E-3</v>
      </c>
    </row>
    <row r="53" spans="1:7" ht="12.95" customHeight="1">
      <c r="A53" s="20" t="s">
        <v>1923</v>
      </c>
      <c r="B53" s="21" t="s">
        <v>1925</v>
      </c>
      <c r="C53" s="16" t="s">
        <v>1924</v>
      </c>
      <c r="D53" s="18" t="s">
        <v>963</v>
      </c>
      <c r="E53" s="22">
        <v>150000</v>
      </c>
      <c r="F53" s="23">
        <v>575.63</v>
      </c>
      <c r="G53" s="24">
        <v>6.1999999999999998E-3</v>
      </c>
    </row>
    <row r="54" spans="1:7" ht="12.95" customHeight="1">
      <c r="A54" s="20" t="s">
        <v>1197</v>
      </c>
      <c r="B54" s="21" t="s">
        <v>1199</v>
      </c>
      <c r="C54" s="16" t="s">
        <v>1198</v>
      </c>
      <c r="D54" s="18" t="s">
        <v>1089</v>
      </c>
      <c r="E54" s="22">
        <v>160668</v>
      </c>
      <c r="F54" s="23">
        <v>563.78</v>
      </c>
      <c r="G54" s="24">
        <v>6.0000000000000001E-3</v>
      </c>
    </row>
    <row r="55" spans="1:7" ht="12.95" customHeight="1">
      <c r="A55" s="20" t="s">
        <v>1311</v>
      </c>
      <c r="B55" s="21" t="s">
        <v>1313</v>
      </c>
      <c r="C55" s="16" t="s">
        <v>1312</v>
      </c>
      <c r="D55" s="18" t="s">
        <v>1013</v>
      </c>
      <c r="E55" s="22">
        <v>200000</v>
      </c>
      <c r="F55" s="23">
        <v>554.20000000000005</v>
      </c>
      <c r="G55" s="24">
        <v>5.8999999999999999E-3</v>
      </c>
    </row>
    <row r="56" spans="1:7" ht="12.95" customHeight="1">
      <c r="A56" s="20" t="s">
        <v>982</v>
      </c>
      <c r="B56" s="21" t="s">
        <v>984</v>
      </c>
      <c r="C56" s="16" t="s">
        <v>983</v>
      </c>
      <c r="D56" s="18" t="s">
        <v>977</v>
      </c>
      <c r="E56" s="22">
        <v>95000</v>
      </c>
      <c r="F56" s="23">
        <v>528.49</v>
      </c>
      <c r="G56" s="24">
        <v>5.7000000000000002E-3</v>
      </c>
    </row>
    <row r="57" spans="1:7" ht="12.95" customHeight="1">
      <c r="A57" s="20" t="s">
        <v>1021</v>
      </c>
      <c r="B57" s="21" t="s">
        <v>1023</v>
      </c>
      <c r="C57" s="16" t="s">
        <v>1022</v>
      </c>
      <c r="D57" s="18" t="s">
        <v>981</v>
      </c>
      <c r="E57" s="22">
        <v>90000</v>
      </c>
      <c r="F57" s="23">
        <v>518.09</v>
      </c>
      <c r="G57" s="24">
        <v>5.4999999999999997E-3</v>
      </c>
    </row>
    <row r="58" spans="1:7" ht="12.95" customHeight="1">
      <c r="A58" s="20" t="s">
        <v>2136</v>
      </c>
      <c r="B58" s="21" t="s">
        <v>2138</v>
      </c>
      <c r="C58" s="16" t="s">
        <v>2137</v>
      </c>
      <c r="D58" s="18" t="s">
        <v>1006</v>
      </c>
      <c r="E58" s="22">
        <v>140000</v>
      </c>
      <c r="F58" s="23">
        <v>505.54</v>
      </c>
      <c r="G58" s="24">
        <v>5.4000000000000003E-3</v>
      </c>
    </row>
    <row r="59" spans="1:7" ht="12.95" customHeight="1">
      <c r="A59" s="20" t="s">
        <v>1955</v>
      </c>
      <c r="B59" s="21" t="s">
        <v>1957</v>
      </c>
      <c r="C59" s="16" t="s">
        <v>1956</v>
      </c>
      <c r="D59" s="18" t="s">
        <v>1013</v>
      </c>
      <c r="E59" s="22">
        <v>95000</v>
      </c>
      <c r="F59" s="23">
        <v>499.42</v>
      </c>
      <c r="G59" s="24">
        <v>5.3E-3</v>
      </c>
    </row>
    <row r="60" spans="1:7" ht="12.95" customHeight="1">
      <c r="A60" s="20" t="s">
        <v>1124</v>
      </c>
      <c r="B60" s="21" t="s">
        <v>1126</v>
      </c>
      <c r="C60" s="16" t="s">
        <v>1125</v>
      </c>
      <c r="D60" s="18" t="s">
        <v>1059</v>
      </c>
      <c r="E60" s="22">
        <v>90000</v>
      </c>
      <c r="F60" s="23">
        <v>489.74</v>
      </c>
      <c r="G60" s="24">
        <v>5.1999999999999998E-3</v>
      </c>
    </row>
    <row r="61" spans="1:7" ht="12.95" customHeight="1">
      <c r="A61" s="20" t="s">
        <v>2080</v>
      </c>
      <c r="B61" s="21" t="s">
        <v>2082</v>
      </c>
      <c r="C61" s="16" t="s">
        <v>2081</v>
      </c>
      <c r="D61" s="18" t="s">
        <v>973</v>
      </c>
      <c r="E61" s="22">
        <v>300000</v>
      </c>
      <c r="F61" s="23">
        <v>470.55</v>
      </c>
      <c r="G61" s="24">
        <v>5.0000000000000001E-3</v>
      </c>
    </row>
    <row r="62" spans="1:7" ht="12.95" customHeight="1">
      <c r="A62" s="20" t="s">
        <v>2000</v>
      </c>
      <c r="B62" s="21" t="s">
        <v>2002</v>
      </c>
      <c r="C62" s="16" t="s">
        <v>2001</v>
      </c>
      <c r="D62" s="18" t="s">
        <v>977</v>
      </c>
      <c r="E62" s="22">
        <v>150000</v>
      </c>
      <c r="F62" s="23">
        <v>463.2</v>
      </c>
      <c r="G62" s="24">
        <v>5.0000000000000001E-3</v>
      </c>
    </row>
    <row r="63" spans="1:7" ht="12.95" customHeight="1">
      <c r="A63" s="20" t="s">
        <v>1890</v>
      </c>
      <c r="B63" s="21" t="s">
        <v>1892</v>
      </c>
      <c r="C63" s="16" t="s">
        <v>1891</v>
      </c>
      <c r="D63" s="18" t="s">
        <v>1893</v>
      </c>
      <c r="E63" s="22">
        <v>320000</v>
      </c>
      <c r="F63" s="23">
        <v>454.24</v>
      </c>
      <c r="G63" s="24">
        <v>4.8999999999999998E-3</v>
      </c>
    </row>
    <row r="64" spans="1:7" ht="12.95" customHeight="1">
      <c r="A64" s="20" t="s">
        <v>1293</v>
      </c>
      <c r="B64" s="21" t="s">
        <v>1295</v>
      </c>
      <c r="C64" s="16" t="s">
        <v>1294</v>
      </c>
      <c r="D64" s="18" t="s">
        <v>1089</v>
      </c>
      <c r="E64" s="22">
        <v>200000</v>
      </c>
      <c r="F64" s="23">
        <v>439.3</v>
      </c>
      <c r="G64" s="24">
        <v>4.7000000000000002E-3</v>
      </c>
    </row>
    <row r="65" spans="1:7" ht="12.95" customHeight="1">
      <c r="A65" s="20" t="s">
        <v>1993</v>
      </c>
      <c r="B65" s="21" t="s">
        <v>1995</v>
      </c>
      <c r="C65" s="16" t="s">
        <v>1994</v>
      </c>
      <c r="D65" s="18" t="s">
        <v>1996</v>
      </c>
      <c r="E65" s="22">
        <v>73331</v>
      </c>
      <c r="F65" s="23">
        <v>430.89</v>
      </c>
      <c r="G65" s="24">
        <v>4.5999999999999999E-3</v>
      </c>
    </row>
    <row r="66" spans="1:7" ht="12.95" customHeight="1">
      <c r="A66" s="20" t="s">
        <v>974</v>
      </c>
      <c r="B66" s="21" t="s">
        <v>976</v>
      </c>
      <c r="C66" s="16" t="s">
        <v>975</v>
      </c>
      <c r="D66" s="18" t="s">
        <v>977</v>
      </c>
      <c r="E66" s="22">
        <v>89100</v>
      </c>
      <c r="F66" s="23">
        <v>427.99</v>
      </c>
      <c r="G66" s="24">
        <v>4.5999999999999999E-3</v>
      </c>
    </row>
    <row r="67" spans="1:7" ht="12.95" customHeight="1">
      <c r="A67" s="20" t="s">
        <v>1247</v>
      </c>
      <c r="B67" s="21" t="s">
        <v>1249</v>
      </c>
      <c r="C67" s="16" t="s">
        <v>1248</v>
      </c>
      <c r="D67" s="18" t="s">
        <v>1082</v>
      </c>
      <c r="E67" s="22">
        <v>153000</v>
      </c>
      <c r="F67" s="23">
        <v>411.88</v>
      </c>
      <c r="G67" s="24">
        <v>4.4000000000000003E-3</v>
      </c>
    </row>
    <row r="68" spans="1:7" ht="12.95" customHeight="1">
      <c r="A68" s="20" t="s">
        <v>1967</v>
      </c>
      <c r="B68" s="21" t="s">
        <v>1969</v>
      </c>
      <c r="C68" s="16" t="s">
        <v>1968</v>
      </c>
      <c r="D68" s="18" t="s">
        <v>1130</v>
      </c>
      <c r="E68" s="22">
        <v>115000</v>
      </c>
      <c r="F68" s="23">
        <v>398.65</v>
      </c>
      <c r="G68" s="24">
        <v>4.3E-3</v>
      </c>
    </row>
    <row r="69" spans="1:7" ht="12.95" customHeight="1">
      <c r="A69" s="20" t="s">
        <v>1086</v>
      </c>
      <c r="B69" s="21" t="s">
        <v>1088</v>
      </c>
      <c r="C69" s="16" t="s">
        <v>1087</v>
      </c>
      <c r="D69" s="18" t="s">
        <v>1089</v>
      </c>
      <c r="E69" s="22">
        <v>148500</v>
      </c>
      <c r="F69" s="23">
        <v>393.53</v>
      </c>
      <c r="G69" s="24">
        <v>4.1999999999999997E-3</v>
      </c>
    </row>
    <row r="70" spans="1:7" ht="12.95" customHeight="1">
      <c r="A70" s="20" t="s">
        <v>1920</v>
      </c>
      <c r="B70" s="21" t="s">
        <v>1922</v>
      </c>
      <c r="C70" s="16" t="s">
        <v>1921</v>
      </c>
      <c r="D70" s="18" t="s">
        <v>1027</v>
      </c>
      <c r="E70" s="22">
        <v>270000</v>
      </c>
      <c r="F70" s="23">
        <v>387.45</v>
      </c>
      <c r="G70" s="24">
        <v>4.1000000000000003E-3</v>
      </c>
    </row>
    <row r="71" spans="1:7" ht="12.95" customHeight="1">
      <c r="A71" s="20" t="s">
        <v>1841</v>
      </c>
      <c r="B71" s="21" t="s">
        <v>1843</v>
      </c>
      <c r="C71" s="16" t="s">
        <v>1842</v>
      </c>
      <c r="D71" s="18" t="s">
        <v>1844</v>
      </c>
      <c r="E71" s="22">
        <v>200000</v>
      </c>
      <c r="F71" s="23">
        <v>355.8</v>
      </c>
      <c r="G71" s="24">
        <v>3.8E-3</v>
      </c>
    </row>
    <row r="72" spans="1:7" ht="12.95" customHeight="1">
      <c r="A72" s="20" t="s">
        <v>1863</v>
      </c>
      <c r="B72" s="21" t="s">
        <v>1865</v>
      </c>
      <c r="C72" s="16" t="s">
        <v>1864</v>
      </c>
      <c r="D72" s="18" t="s">
        <v>1866</v>
      </c>
      <c r="E72" s="22">
        <v>60000</v>
      </c>
      <c r="F72" s="23">
        <v>353.46</v>
      </c>
      <c r="G72" s="24">
        <v>3.8E-3</v>
      </c>
    </row>
    <row r="73" spans="1:7" ht="12.95" customHeight="1">
      <c r="A73" s="20" t="s">
        <v>1838</v>
      </c>
      <c r="B73" s="21" t="s">
        <v>1840</v>
      </c>
      <c r="C73" s="16" t="s">
        <v>1839</v>
      </c>
      <c r="D73" s="18" t="s">
        <v>963</v>
      </c>
      <c r="E73" s="22">
        <v>150000</v>
      </c>
      <c r="F73" s="23">
        <v>336.15</v>
      </c>
      <c r="G73" s="24">
        <v>3.5999999999999999E-3</v>
      </c>
    </row>
    <row r="74" spans="1:7" ht="12.95" customHeight="1">
      <c r="A74" s="20" t="s">
        <v>2023</v>
      </c>
      <c r="B74" s="21" t="s">
        <v>2025</v>
      </c>
      <c r="C74" s="16" t="s">
        <v>2024</v>
      </c>
      <c r="D74" s="18" t="s">
        <v>955</v>
      </c>
      <c r="E74" s="22">
        <v>33100</v>
      </c>
      <c r="F74" s="23">
        <v>310.58999999999997</v>
      </c>
      <c r="G74" s="24">
        <v>3.3E-3</v>
      </c>
    </row>
    <row r="75" spans="1:7" ht="12.95" customHeight="1">
      <c r="A75" s="20" t="s">
        <v>1041</v>
      </c>
      <c r="B75" s="21" t="s">
        <v>1043</v>
      </c>
      <c r="C75" s="16" t="s">
        <v>1042</v>
      </c>
      <c r="D75" s="18" t="s">
        <v>981</v>
      </c>
      <c r="E75" s="22">
        <v>396000</v>
      </c>
      <c r="F75" s="23">
        <v>300.76</v>
      </c>
      <c r="G75" s="24">
        <v>3.2000000000000002E-3</v>
      </c>
    </row>
    <row r="76" spans="1:7" ht="12.95" customHeight="1">
      <c r="A76" s="20" t="s">
        <v>2199</v>
      </c>
      <c r="B76" s="21" t="s">
        <v>2201</v>
      </c>
      <c r="C76" s="16" t="s">
        <v>2200</v>
      </c>
      <c r="D76" s="18" t="s">
        <v>2098</v>
      </c>
      <c r="E76" s="22">
        <v>310000</v>
      </c>
      <c r="F76" s="23">
        <v>277.92</v>
      </c>
      <c r="G76" s="24">
        <v>3.0000000000000001E-3</v>
      </c>
    </row>
    <row r="77" spans="1:7" ht="12.95" customHeight="1">
      <c r="A77" s="20" t="s">
        <v>1345</v>
      </c>
      <c r="B77" s="21" t="s">
        <v>1347</v>
      </c>
      <c r="C77" s="16" t="s">
        <v>1346</v>
      </c>
      <c r="D77" s="18" t="s">
        <v>977</v>
      </c>
      <c r="E77" s="22">
        <v>34800</v>
      </c>
      <c r="F77" s="23">
        <v>268.08</v>
      </c>
      <c r="G77" s="24">
        <v>2.8999999999999998E-3</v>
      </c>
    </row>
    <row r="78" spans="1:7" ht="12.95" customHeight="1">
      <c r="A78" s="20" t="s">
        <v>985</v>
      </c>
      <c r="B78" s="21" t="s">
        <v>987</v>
      </c>
      <c r="C78" s="16" t="s">
        <v>986</v>
      </c>
      <c r="D78" s="18" t="s">
        <v>959</v>
      </c>
      <c r="E78" s="22">
        <v>140000</v>
      </c>
      <c r="F78" s="23">
        <v>236.25</v>
      </c>
      <c r="G78" s="24">
        <v>2.5000000000000001E-3</v>
      </c>
    </row>
    <row r="79" spans="1:7" ht="12.95" customHeight="1">
      <c r="A79" s="20" t="s">
        <v>992</v>
      </c>
      <c r="B79" s="21" t="s">
        <v>994</v>
      </c>
      <c r="C79" s="16" t="s">
        <v>993</v>
      </c>
      <c r="D79" s="18" t="s">
        <v>995</v>
      </c>
      <c r="E79" s="22">
        <v>198000</v>
      </c>
      <c r="F79" s="23">
        <v>226.51</v>
      </c>
      <c r="G79" s="24">
        <v>2.3999999999999998E-3</v>
      </c>
    </row>
    <row r="80" spans="1:7" ht="12.95" customHeight="1">
      <c r="A80" s="20" t="s">
        <v>1067</v>
      </c>
      <c r="B80" s="21" t="s">
        <v>1069</v>
      </c>
      <c r="C80" s="16" t="s">
        <v>1068</v>
      </c>
      <c r="D80" s="18" t="s">
        <v>1002</v>
      </c>
      <c r="E80" s="22">
        <v>50400</v>
      </c>
      <c r="F80" s="23">
        <v>157.16999999999999</v>
      </c>
      <c r="G80" s="24">
        <v>1.6999999999999999E-3</v>
      </c>
    </row>
    <row r="81" spans="1:7" ht="12.95" customHeight="1">
      <c r="A81" s="20" t="s">
        <v>2311</v>
      </c>
      <c r="B81" s="21" t="s">
        <v>280</v>
      </c>
      <c r="C81" s="16" t="s">
        <v>2312</v>
      </c>
      <c r="D81" s="18" t="s">
        <v>991</v>
      </c>
      <c r="E81" s="22">
        <v>40250</v>
      </c>
      <c r="F81" s="23">
        <v>139.35</v>
      </c>
      <c r="G81" s="24">
        <v>1.5E-3</v>
      </c>
    </row>
    <row r="82" spans="1:7" ht="12.95" customHeight="1">
      <c r="A82" s="20" t="s">
        <v>960</v>
      </c>
      <c r="B82" s="21" t="s">
        <v>962</v>
      </c>
      <c r="C82" s="16" t="s">
        <v>961</v>
      </c>
      <c r="D82" s="18" t="s">
        <v>963</v>
      </c>
      <c r="E82" s="22">
        <v>150000</v>
      </c>
      <c r="F82" s="23">
        <v>120.83</v>
      </c>
      <c r="G82" s="24">
        <v>1.2999999999999999E-3</v>
      </c>
    </row>
    <row r="83" spans="1:7" ht="12.95" customHeight="1">
      <c r="A83" s="20" t="s">
        <v>2454</v>
      </c>
      <c r="B83" s="21" t="s">
        <v>2456</v>
      </c>
      <c r="C83" s="16" t="s">
        <v>2455</v>
      </c>
      <c r="D83" s="18" t="s">
        <v>1130</v>
      </c>
      <c r="E83" s="22">
        <v>17600</v>
      </c>
      <c r="F83" s="23">
        <v>54.59</v>
      </c>
      <c r="G83" s="24">
        <v>5.9999999999999995E-4</v>
      </c>
    </row>
    <row r="84" spans="1:7" ht="12.95" customHeight="1">
      <c r="A84" s="20" t="s">
        <v>1076</v>
      </c>
      <c r="B84" s="21" t="s">
        <v>1078</v>
      </c>
      <c r="C84" s="16" t="s">
        <v>1077</v>
      </c>
      <c r="D84" s="18" t="s">
        <v>991</v>
      </c>
      <c r="E84" s="22">
        <v>108000</v>
      </c>
      <c r="F84" s="23">
        <v>52.97</v>
      </c>
      <c r="G84" s="24">
        <v>5.9999999999999995E-4</v>
      </c>
    </row>
    <row r="85" spans="1:7" ht="12.95" customHeight="1">
      <c r="A85" s="20" t="s">
        <v>1073</v>
      </c>
      <c r="B85" s="21" t="s">
        <v>1075</v>
      </c>
      <c r="C85" s="16" t="s">
        <v>1074</v>
      </c>
      <c r="D85" s="18" t="s">
        <v>991</v>
      </c>
      <c r="E85" s="22">
        <v>36000</v>
      </c>
      <c r="F85" s="23">
        <v>49.27</v>
      </c>
      <c r="G85" s="24">
        <v>5.0000000000000001E-4</v>
      </c>
    </row>
    <row r="86" spans="1:7" ht="12.95" customHeight="1">
      <c r="A86" s="20" t="s">
        <v>1420</v>
      </c>
      <c r="B86" s="21" t="s">
        <v>1422</v>
      </c>
      <c r="C86" s="16" t="s">
        <v>1421</v>
      </c>
      <c r="D86" s="18" t="s">
        <v>977</v>
      </c>
      <c r="E86" s="22">
        <v>1800</v>
      </c>
      <c r="F86" s="23">
        <v>7.23</v>
      </c>
      <c r="G86" s="24">
        <v>1E-4</v>
      </c>
    </row>
    <row r="87" spans="1:7" ht="12.95" customHeight="1">
      <c r="A87" s="9"/>
      <c r="B87" s="26" t="s">
        <v>45</v>
      </c>
      <c r="C87" s="25" t="s">
        <v>2</v>
      </c>
      <c r="D87" s="26" t="s">
        <v>2</v>
      </c>
      <c r="E87" s="26" t="s">
        <v>2</v>
      </c>
      <c r="F87" s="27">
        <v>62928</v>
      </c>
      <c r="G87" s="28">
        <v>0.67279999999999995</v>
      </c>
    </row>
    <row r="88" spans="1:7" ht="12.95" customHeight="1">
      <c r="A88" s="9"/>
      <c r="B88" s="17" t="s">
        <v>1423</v>
      </c>
      <c r="C88" s="38" t="s">
        <v>2</v>
      </c>
      <c r="D88" s="39" t="s">
        <v>2</v>
      </c>
      <c r="E88" s="39" t="s">
        <v>2</v>
      </c>
      <c r="F88" s="52" t="s">
        <v>616</v>
      </c>
      <c r="G88" s="53" t="s">
        <v>616</v>
      </c>
    </row>
    <row r="89" spans="1:7" ht="12.95" customHeight="1">
      <c r="A89" s="9"/>
      <c r="B89" s="26" t="s">
        <v>45</v>
      </c>
      <c r="C89" s="38" t="s">
        <v>2</v>
      </c>
      <c r="D89" s="39" t="s">
        <v>2</v>
      </c>
      <c r="E89" s="39" t="s">
        <v>2</v>
      </c>
      <c r="F89" s="52" t="s">
        <v>616</v>
      </c>
      <c r="G89" s="53" t="s">
        <v>616</v>
      </c>
    </row>
    <row r="90" spans="1:7" ht="12.95" customHeight="1">
      <c r="A90" s="9"/>
      <c r="B90" s="26" t="s">
        <v>50</v>
      </c>
      <c r="C90" s="38" t="s">
        <v>2</v>
      </c>
      <c r="D90" s="39" t="s">
        <v>2</v>
      </c>
      <c r="E90" s="40" t="s">
        <v>2</v>
      </c>
      <c r="F90" s="41">
        <v>62928</v>
      </c>
      <c r="G90" s="42">
        <v>0.67279999999999995</v>
      </c>
    </row>
    <row r="91" spans="1:7" ht="12.95" customHeight="1">
      <c r="A91" s="9"/>
      <c r="B91" s="17" t="s">
        <v>1424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9"/>
      <c r="B92" s="17" t="s">
        <v>1425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20" t="s">
        <v>1426</v>
      </c>
      <c r="B93" s="21" t="s">
        <v>1427</v>
      </c>
      <c r="C93" s="16" t="s">
        <v>2</v>
      </c>
      <c r="D93" s="18" t="s">
        <v>1428</v>
      </c>
      <c r="E93" s="22">
        <v>-1800</v>
      </c>
      <c r="F93" s="23">
        <v>-7.27</v>
      </c>
      <c r="G93" s="24">
        <v>-1E-4</v>
      </c>
    </row>
    <row r="94" spans="1:7" ht="12.95" customHeight="1">
      <c r="A94" s="20" t="s">
        <v>1571</v>
      </c>
      <c r="B94" s="21" t="s">
        <v>1572</v>
      </c>
      <c r="C94" s="16" t="s">
        <v>2</v>
      </c>
      <c r="D94" s="18" t="s">
        <v>1428</v>
      </c>
      <c r="E94" s="22">
        <v>-10668</v>
      </c>
      <c r="F94" s="23">
        <v>-37.380000000000003</v>
      </c>
      <c r="G94" s="24">
        <v>-4.0000000000000002E-4</v>
      </c>
    </row>
    <row r="95" spans="1:7" ht="12.95" customHeight="1">
      <c r="A95" s="20" t="s">
        <v>1651</v>
      </c>
      <c r="B95" s="21" t="s">
        <v>1652</v>
      </c>
      <c r="C95" s="16" t="s">
        <v>2</v>
      </c>
      <c r="D95" s="18" t="s">
        <v>1428</v>
      </c>
      <c r="E95" s="22">
        <v>-36000</v>
      </c>
      <c r="F95" s="23">
        <v>-49.5</v>
      </c>
      <c r="G95" s="24">
        <v>-5.0000000000000001E-4</v>
      </c>
    </row>
    <row r="96" spans="1:7" ht="12.95" customHeight="1">
      <c r="A96" s="20" t="s">
        <v>1649</v>
      </c>
      <c r="B96" s="21" t="s">
        <v>1650</v>
      </c>
      <c r="C96" s="16" t="s">
        <v>2</v>
      </c>
      <c r="D96" s="18" t="s">
        <v>1428</v>
      </c>
      <c r="E96" s="22">
        <v>-108000</v>
      </c>
      <c r="F96" s="23">
        <v>-53.41</v>
      </c>
      <c r="G96" s="24">
        <v>-5.9999999999999995E-4</v>
      </c>
    </row>
    <row r="97" spans="1:7" ht="12.95" customHeight="1">
      <c r="A97" s="20" t="s">
        <v>2457</v>
      </c>
      <c r="B97" s="21" t="s">
        <v>2458</v>
      </c>
      <c r="C97" s="16" t="s">
        <v>2</v>
      </c>
      <c r="D97" s="18" t="s">
        <v>1428</v>
      </c>
      <c r="E97" s="22">
        <v>-17600</v>
      </c>
      <c r="F97" s="23">
        <v>-54.93</v>
      </c>
      <c r="G97" s="24">
        <v>-5.9999999999999995E-4</v>
      </c>
    </row>
    <row r="98" spans="1:7" ht="12.95" customHeight="1">
      <c r="A98" s="20" t="s">
        <v>1716</v>
      </c>
      <c r="B98" s="21" t="s">
        <v>1717</v>
      </c>
      <c r="C98" s="16" t="s">
        <v>2</v>
      </c>
      <c r="D98" s="18" t="s">
        <v>1428</v>
      </c>
      <c r="E98" s="22">
        <v>-150000</v>
      </c>
      <c r="F98" s="23">
        <v>-121.8</v>
      </c>
      <c r="G98" s="24">
        <v>-1.2999999999999999E-3</v>
      </c>
    </row>
    <row r="99" spans="1:7" ht="12.95" customHeight="1">
      <c r="A99" s="20" t="s">
        <v>2459</v>
      </c>
      <c r="B99" s="21" t="s">
        <v>2460</v>
      </c>
      <c r="C99" s="16" t="s">
        <v>2</v>
      </c>
      <c r="D99" s="18" t="s">
        <v>1428</v>
      </c>
      <c r="E99" s="22">
        <v>-40250</v>
      </c>
      <c r="F99" s="23">
        <v>-138.36000000000001</v>
      </c>
      <c r="G99" s="24">
        <v>-1.5E-3</v>
      </c>
    </row>
    <row r="100" spans="1:7" ht="12.95" customHeight="1">
      <c r="A100" s="20" t="s">
        <v>1655</v>
      </c>
      <c r="B100" s="21" t="s">
        <v>1656</v>
      </c>
      <c r="C100" s="16" t="s">
        <v>2</v>
      </c>
      <c r="D100" s="18" t="s">
        <v>1428</v>
      </c>
      <c r="E100" s="22">
        <v>-50400</v>
      </c>
      <c r="F100" s="23">
        <v>-156.9</v>
      </c>
      <c r="G100" s="24">
        <v>-1.6999999999999999E-3</v>
      </c>
    </row>
    <row r="101" spans="1:7" ht="12.95" customHeight="1">
      <c r="A101" s="20" t="s">
        <v>1699</v>
      </c>
      <c r="B101" s="21" t="s">
        <v>1700</v>
      </c>
      <c r="C101" s="16" t="s">
        <v>2</v>
      </c>
      <c r="D101" s="18" t="s">
        <v>1428</v>
      </c>
      <c r="E101" s="22">
        <v>-198000</v>
      </c>
      <c r="F101" s="23">
        <v>-228.1</v>
      </c>
      <c r="G101" s="24">
        <v>-2.3999999999999998E-3</v>
      </c>
    </row>
    <row r="102" spans="1:7" ht="12.95" customHeight="1">
      <c r="A102" s="20" t="s">
        <v>1615</v>
      </c>
      <c r="B102" s="21" t="s">
        <v>1616</v>
      </c>
      <c r="C102" s="16" t="s">
        <v>2</v>
      </c>
      <c r="D102" s="18" t="s">
        <v>1428</v>
      </c>
      <c r="E102" s="22">
        <v>-69000</v>
      </c>
      <c r="F102" s="23">
        <v>-230.39</v>
      </c>
      <c r="G102" s="24">
        <v>-2.5000000000000001E-3</v>
      </c>
    </row>
    <row r="103" spans="1:7" ht="12.95" customHeight="1">
      <c r="A103" s="20" t="s">
        <v>1703</v>
      </c>
      <c r="B103" s="21" t="s">
        <v>2974</v>
      </c>
      <c r="C103" s="16" t="s">
        <v>2</v>
      </c>
      <c r="D103" s="18" t="s">
        <v>1428</v>
      </c>
      <c r="E103" s="22">
        <v>-140000</v>
      </c>
      <c r="F103" s="23">
        <v>-238</v>
      </c>
      <c r="G103" s="24">
        <v>-2.5000000000000001E-3</v>
      </c>
    </row>
    <row r="104" spans="1:7" ht="12.95" customHeight="1">
      <c r="A104" s="20" t="s">
        <v>1477</v>
      </c>
      <c r="B104" s="21" t="s">
        <v>1478</v>
      </c>
      <c r="C104" s="16" t="s">
        <v>2</v>
      </c>
      <c r="D104" s="18" t="s">
        <v>1428</v>
      </c>
      <c r="E104" s="22">
        <v>-34800</v>
      </c>
      <c r="F104" s="23">
        <v>-268.8</v>
      </c>
      <c r="G104" s="24">
        <v>-2.8999999999999998E-3</v>
      </c>
    </row>
    <row r="105" spans="1:7" ht="12.95" customHeight="1">
      <c r="A105" s="20" t="s">
        <v>1671</v>
      </c>
      <c r="B105" s="21" t="s">
        <v>1672</v>
      </c>
      <c r="C105" s="16" t="s">
        <v>2</v>
      </c>
      <c r="D105" s="18" t="s">
        <v>1428</v>
      </c>
      <c r="E105" s="22">
        <v>-396000</v>
      </c>
      <c r="F105" s="23">
        <v>-302.74</v>
      </c>
      <c r="G105" s="24">
        <v>-3.2000000000000002E-3</v>
      </c>
    </row>
    <row r="106" spans="1:7" ht="12.95" customHeight="1">
      <c r="A106" s="20" t="s">
        <v>1695</v>
      </c>
      <c r="B106" s="21" t="s">
        <v>1696</v>
      </c>
      <c r="C106" s="16" t="s">
        <v>2</v>
      </c>
      <c r="D106" s="18" t="s">
        <v>1428</v>
      </c>
      <c r="E106" s="22">
        <v>-37000</v>
      </c>
      <c r="F106" s="23">
        <v>-341.31</v>
      </c>
      <c r="G106" s="24">
        <v>-3.5999999999999999E-3</v>
      </c>
    </row>
    <row r="107" spans="1:7" ht="12.95" customHeight="1">
      <c r="A107" s="20" t="s">
        <v>1643</v>
      </c>
      <c r="B107" s="21" t="s">
        <v>1644</v>
      </c>
      <c r="C107" s="16" t="s">
        <v>2</v>
      </c>
      <c r="D107" s="18" t="s">
        <v>1428</v>
      </c>
      <c r="E107" s="22">
        <v>-148500</v>
      </c>
      <c r="F107" s="23">
        <v>-392.93</v>
      </c>
      <c r="G107" s="24">
        <v>-4.1999999999999997E-3</v>
      </c>
    </row>
    <row r="108" spans="1:7" ht="12.95" customHeight="1">
      <c r="A108" s="20" t="s">
        <v>1539</v>
      </c>
      <c r="B108" s="21" t="s">
        <v>1540</v>
      </c>
      <c r="C108" s="16" t="s">
        <v>2</v>
      </c>
      <c r="D108" s="18" t="s">
        <v>1428</v>
      </c>
      <c r="E108" s="22">
        <v>-153000</v>
      </c>
      <c r="F108" s="23">
        <v>-406.67</v>
      </c>
      <c r="G108" s="24">
        <v>-4.3E-3</v>
      </c>
    </row>
    <row r="109" spans="1:7" ht="12.95" customHeight="1">
      <c r="A109" s="20" t="s">
        <v>2461</v>
      </c>
      <c r="B109" s="21" t="s">
        <v>2462</v>
      </c>
      <c r="C109" s="16" t="s">
        <v>2</v>
      </c>
      <c r="D109" s="18" t="s">
        <v>1428</v>
      </c>
      <c r="E109" s="22">
        <v>-249000</v>
      </c>
      <c r="F109" s="23">
        <v>-430.77</v>
      </c>
      <c r="G109" s="24">
        <v>-4.5999999999999999E-3</v>
      </c>
    </row>
    <row r="110" spans="1:7" ht="12.95" customHeight="1">
      <c r="A110" s="20" t="s">
        <v>1708</v>
      </c>
      <c r="B110" s="21" t="s">
        <v>1709</v>
      </c>
      <c r="C110" s="16" t="s">
        <v>2</v>
      </c>
      <c r="D110" s="18" t="s">
        <v>1428</v>
      </c>
      <c r="E110" s="22">
        <v>-89100</v>
      </c>
      <c r="F110" s="23">
        <v>-430.93</v>
      </c>
      <c r="G110" s="24">
        <v>-4.5999999999999999E-3</v>
      </c>
    </row>
    <row r="111" spans="1:7" ht="12.95" customHeight="1">
      <c r="A111" s="20" t="s">
        <v>1443</v>
      </c>
      <c r="B111" s="21" t="s">
        <v>1444</v>
      </c>
      <c r="C111" s="16" t="s">
        <v>2</v>
      </c>
      <c r="D111" s="18" t="s">
        <v>1428</v>
      </c>
      <c r="E111" s="22">
        <v>-49600</v>
      </c>
      <c r="F111" s="23">
        <v>-620.54999999999995</v>
      </c>
      <c r="G111" s="24">
        <v>-6.6E-3</v>
      </c>
    </row>
    <row r="112" spans="1:7" ht="12.95" customHeight="1">
      <c r="A112" s="20" t="s">
        <v>1591</v>
      </c>
      <c r="B112" s="21" t="s">
        <v>1592</v>
      </c>
      <c r="C112" s="16" t="s">
        <v>2</v>
      </c>
      <c r="D112" s="18" t="s">
        <v>1428</v>
      </c>
      <c r="E112" s="22">
        <v>-225000</v>
      </c>
      <c r="F112" s="23">
        <v>-639.9</v>
      </c>
      <c r="G112" s="24">
        <v>-6.7999999999999996E-3</v>
      </c>
    </row>
    <row r="113" spans="1:7" ht="12.95" customHeight="1">
      <c r="A113" s="20" t="s">
        <v>1718</v>
      </c>
      <c r="B113" s="21" t="s">
        <v>1719</v>
      </c>
      <c r="C113" s="16" t="s">
        <v>2</v>
      </c>
      <c r="D113" s="18" t="s">
        <v>1428</v>
      </c>
      <c r="E113" s="22">
        <v>-7800</v>
      </c>
      <c r="F113" s="23">
        <v>-669.66</v>
      </c>
      <c r="G113" s="24">
        <v>-7.1999999999999998E-3</v>
      </c>
    </row>
    <row r="114" spans="1:7" ht="12.95" customHeight="1">
      <c r="A114" s="20" t="s">
        <v>1535</v>
      </c>
      <c r="B114" s="21" t="s">
        <v>1536</v>
      </c>
      <c r="C114" s="16" t="s">
        <v>2</v>
      </c>
      <c r="D114" s="18" t="s">
        <v>1428</v>
      </c>
      <c r="E114" s="22">
        <v>-303000</v>
      </c>
      <c r="F114" s="23">
        <v>-815.22</v>
      </c>
      <c r="G114" s="24">
        <v>-8.6999999999999994E-3</v>
      </c>
    </row>
    <row r="115" spans="1:7" ht="12.95" customHeight="1">
      <c r="A115" s="20" t="s">
        <v>1565</v>
      </c>
      <c r="B115" s="21" t="s">
        <v>1566</v>
      </c>
      <c r="C115" s="16" t="s">
        <v>2</v>
      </c>
      <c r="D115" s="18" t="s">
        <v>1428</v>
      </c>
      <c r="E115" s="22">
        <v>-1012000</v>
      </c>
      <c r="F115" s="23">
        <v>-863.24</v>
      </c>
      <c r="G115" s="24">
        <v>-9.1999999999999998E-3</v>
      </c>
    </row>
    <row r="116" spans="1:7" ht="12.95" customHeight="1">
      <c r="A116" s="20" t="s">
        <v>1447</v>
      </c>
      <c r="B116" s="21" t="s">
        <v>1448</v>
      </c>
      <c r="C116" s="16" t="s">
        <v>2</v>
      </c>
      <c r="D116" s="18" t="s">
        <v>1428</v>
      </c>
      <c r="E116" s="22">
        <v>-60000</v>
      </c>
      <c r="F116" s="23">
        <v>-1051.3499999999999</v>
      </c>
      <c r="G116" s="24">
        <v>-1.12E-2</v>
      </c>
    </row>
    <row r="117" spans="1:7" ht="12.95" customHeight="1">
      <c r="A117" s="20" t="s">
        <v>1647</v>
      </c>
      <c r="B117" s="21" t="s">
        <v>1648</v>
      </c>
      <c r="C117" s="16" t="s">
        <v>2</v>
      </c>
      <c r="D117" s="18" t="s">
        <v>1428</v>
      </c>
      <c r="E117" s="22">
        <v>-31250</v>
      </c>
      <c r="F117" s="23">
        <v>-1051.48</v>
      </c>
      <c r="G117" s="24">
        <v>-1.12E-2</v>
      </c>
    </row>
    <row r="118" spans="1:7" ht="12.95" customHeight="1">
      <c r="A118" s="20" t="s">
        <v>2463</v>
      </c>
      <c r="B118" s="21" t="s">
        <v>2464</v>
      </c>
      <c r="C118" s="16" t="s">
        <v>2</v>
      </c>
      <c r="D118" s="18" t="s">
        <v>1428</v>
      </c>
      <c r="E118" s="22">
        <v>-50000</v>
      </c>
      <c r="F118" s="23">
        <v>-1058</v>
      </c>
      <c r="G118" s="24">
        <v>-1.1299999999999999E-2</v>
      </c>
    </row>
    <row r="119" spans="1:7" ht="12.95" customHeight="1">
      <c r="A119" s="20" t="s">
        <v>1720</v>
      </c>
      <c r="B119" s="21" t="s">
        <v>1721</v>
      </c>
      <c r="C119" s="16" t="s">
        <v>2</v>
      </c>
      <c r="D119" s="18" t="s">
        <v>1428</v>
      </c>
      <c r="E119" s="22">
        <v>-512500</v>
      </c>
      <c r="F119" s="23">
        <v>-1059.8499999999999</v>
      </c>
      <c r="G119" s="24">
        <v>-1.1299999999999999E-2</v>
      </c>
    </row>
    <row r="120" spans="1:7" ht="12.95" customHeight="1">
      <c r="A120" s="20" t="s">
        <v>1635</v>
      </c>
      <c r="B120" s="21" t="s">
        <v>1636</v>
      </c>
      <c r="C120" s="16" t="s">
        <v>2</v>
      </c>
      <c r="D120" s="18" t="s">
        <v>1428</v>
      </c>
      <c r="E120" s="22">
        <v>-418200</v>
      </c>
      <c r="F120" s="23">
        <v>-1571.8</v>
      </c>
      <c r="G120" s="24">
        <v>-1.6799999999999999E-2</v>
      </c>
    </row>
    <row r="121" spans="1:7" ht="12.95" customHeight="1">
      <c r="A121" s="9"/>
      <c r="B121" s="26" t="s">
        <v>50</v>
      </c>
      <c r="C121" s="38" t="s">
        <v>2</v>
      </c>
      <c r="D121" s="39" t="s">
        <v>2</v>
      </c>
      <c r="E121" s="40" t="s">
        <v>2</v>
      </c>
      <c r="F121" s="41">
        <v>-13291.24</v>
      </c>
      <c r="G121" s="42">
        <v>-0.14180000000000001</v>
      </c>
    </row>
    <row r="122" spans="1:7" ht="12.95" customHeight="1">
      <c r="A122" s="9"/>
      <c r="B122" s="17" t="s">
        <v>9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9"/>
      <c r="B123" s="17" t="s">
        <v>10</v>
      </c>
      <c r="C123" s="16" t="s">
        <v>2</v>
      </c>
      <c r="D123" s="18" t="s">
        <v>2</v>
      </c>
      <c r="E123" s="18" t="s">
        <v>2</v>
      </c>
      <c r="F123" s="18" t="s">
        <v>2</v>
      </c>
      <c r="G123" s="19" t="s">
        <v>2</v>
      </c>
    </row>
    <row r="124" spans="1:7" ht="12.95" customHeight="1">
      <c r="A124" s="9"/>
      <c r="B124" s="17" t="s">
        <v>294</v>
      </c>
      <c r="C124" s="16" t="s">
        <v>2</v>
      </c>
      <c r="D124" s="18" t="s">
        <v>2</v>
      </c>
      <c r="E124" s="18" t="s">
        <v>2</v>
      </c>
      <c r="F124" s="18" t="s">
        <v>2</v>
      </c>
      <c r="G124" s="19" t="s">
        <v>2</v>
      </c>
    </row>
    <row r="125" spans="1:7" ht="12.95" customHeight="1">
      <c r="A125" s="20" t="s">
        <v>2465</v>
      </c>
      <c r="B125" s="21" t="s">
        <v>629</v>
      </c>
      <c r="C125" s="16" t="s">
        <v>2466</v>
      </c>
      <c r="D125" s="18" t="s">
        <v>298</v>
      </c>
      <c r="E125" s="22">
        <v>3500000</v>
      </c>
      <c r="F125" s="23">
        <v>3499.94</v>
      </c>
      <c r="G125" s="24">
        <v>3.7400000000000003E-2</v>
      </c>
    </row>
    <row r="126" spans="1:7" ht="12.95" customHeight="1">
      <c r="A126" s="20" t="s">
        <v>2467</v>
      </c>
      <c r="B126" s="21" t="s">
        <v>2469</v>
      </c>
      <c r="C126" s="16" t="s">
        <v>2468</v>
      </c>
      <c r="D126" s="18" t="s">
        <v>298</v>
      </c>
      <c r="E126" s="22">
        <v>1000000</v>
      </c>
      <c r="F126" s="23">
        <v>992.7</v>
      </c>
      <c r="G126" s="24">
        <v>1.06E-2</v>
      </c>
    </row>
    <row r="127" spans="1:7" ht="12.95" customHeight="1">
      <c r="A127" s="20" t="s">
        <v>2470</v>
      </c>
      <c r="B127" s="21" t="s">
        <v>2472</v>
      </c>
      <c r="C127" s="16" t="s">
        <v>2471</v>
      </c>
      <c r="D127" s="18" t="s">
        <v>298</v>
      </c>
      <c r="E127" s="22">
        <v>1000000</v>
      </c>
      <c r="F127" s="23">
        <v>991.23</v>
      </c>
      <c r="G127" s="24">
        <v>1.06E-2</v>
      </c>
    </row>
    <row r="128" spans="1:7" ht="12.95" customHeight="1">
      <c r="A128" s="20" t="s">
        <v>630</v>
      </c>
      <c r="B128" s="21" t="s">
        <v>629</v>
      </c>
      <c r="C128" s="16" t="s">
        <v>631</v>
      </c>
      <c r="D128" s="18" t="s">
        <v>298</v>
      </c>
      <c r="E128" s="22">
        <v>500000</v>
      </c>
      <c r="F128" s="23">
        <v>501.6</v>
      </c>
      <c r="G128" s="24">
        <v>5.4000000000000003E-3</v>
      </c>
    </row>
    <row r="129" spans="1:7" ht="12.95" customHeight="1">
      <c r="A129" s="9"/>
      <c r="B129" s="17" t="s">
        <v>11</v>
      </c>
      <c r="C129" s="16" t="s">
        <v>2</v>
      </c>
      <c r="D129" s="18" t="s">
        <v>2</v>
      </c>
      <c r="E129" s="18" t="s">
        <v>2</v>
      </c>
      <c r="F129" s="18" t="s">
        <v>2</v>
      </c>
      <c r="G129" s="19" t="s">
        <v>2</v>
      </c>
    </row>
    <row r="130" spans="1:7" ht="12.95" customHeight="1">
      <c r="A130" s="20" t="s">
        <v>2473</v>
      </c>
      <c r="B130" s="21" t="s">
        <v>2475</v>
      </c>
      <c r="C130" s="16" t="s">
        <v>2474</v>
      </c>
      <c r="D130" s="18" t="s">
        <v>15</v>
      </c>
      <c r="E130" s="22">
        <v>5000000</v>
      </c>
      <c r="F130" s="23">
        <v>4967.13</v>
      </c>
      <c r="G130" s="24">
        <v>5.3100000000000001E-2</v>
      </c>
    </row>
    <row r="131" spans="1:7" ht="12.95" customHeight="1">
      <c r="A131" s="20" t="s">
        <v>1745</v>
      </c>
      <c r="B131" s="21" t="s">
        <v>1747</v>
      </c>
      <c r="C131" s="16" t="s">
        <v>1746</v>
      </c>
      <c r="D131" s="18" t="s">
        <v>15</v>
      </c>
      <c r="E131" s="22">
        <v>3500000</v>
      </c>
      <c r="F131" s="23">
        <v>3474.89</v>
      </c>
      <c r="G131" s="24">
        <v>3.7199999999999997E-2</v>
      </c>
    </row>
    <row r="132" spans="1:7" ht="12.95" customHeight="1">
      <c r="A132" s="20" t="s">
        <v>402</v>
      </c>
      <c r="B132" s="21" t="s">
        <v>404</v>
      </c>
      <c r="C132" s="16" t="s">
        <v>403</v>
      </c>
      <c r="D132" s="18" t="s">
        <v>15</v>
      </c>
      <c r="E132" s="22">
        <v>3000000</v>
      </c>
      <c r="F132" s="23">
        <v>2997.87</v>
      </c>
      <c r="G132" s="24">
        <v>3.2099999999999997E-2</v>
      </c>
    </row>
    <row r="133" spans="1:7" ht="12.95" customHeight="1">
      <c r="A133" s="20" t="s">
        <v>865</v>
      </c>
      <c r="B133" s="21" t="s">
        <v>2978</v>
      </c>
      <c r="C133" s="16" t="s">
        <v>866</v>
      </c>
      <c r="D133" s="18" t="s">
        <v>15</v>
      </c>
      <c r="E133" s="22">
        <v>3000000</v>
      </c>
      <c r="F133" s="23">
        <v>2974.06</v>
      </c>
      <c r="G133" s="24">
        <v>3.1800000000000002E-2</v>
      </c>
    </row>
    <row r="134" spans="1:7" ht="12.95" customHeight="1">
      <c r="A134" s="20" t="s">
        <v>2476</v>
      </c>
      <c r="B134" s="21" t="s">
        <v>2478</v>
      </c>
      <c r="C134" s="16" t="s">
        <v>2477</v>
      </c>
      <c r="D134" s="18" t="s">
        <v>15</v>
      </c>
      <c r="E134" s="22">
        <v>2500000</v>
      </c>
      <c r="F134" s="23">
        <v>2475.69</v>
      </c>
      <c r="G134" s="24">
        <v>2.6499999999999999E-2</v>
      </c>
    </row>
    <row r="135" spans="1:7" ht="12.95" customHeight="1">
      <c r="A135" s="20" t="s">
        <v>607</v>
      </c>
      <c r="B135" s="57" t="s">
        <v>609</v>
      </c>
      <c r="C135" s="16" t="s">
        <v>608</v>
      </c>
      <c r="D135" s="58" t="s">
        <v>15</v>
      </c>
      <c r="E135" s="22">
        <v>1500000</v>
      </c>
      <c r="F135" s="23">
        <v>1417.86</v>
      </c>
      <c r="G135" s="24">
        <v>1.52E-2</v>
      </c>
    </row>
    <row r="136" spans="1:7" ht="12.95" customHeight="1">
      <c r="A136" s="20" t="s">
        <v>2479</v>
      </c>
      <c r="B136" s="21" t="s">
        <v>2481</v>
      </c>
      <c r="C136" s="16" t="s">
        <v>2480</v>
      </c>
      <c r="D136" s="18" t="s">
        <v>15</v>
      </c>
      <c r="E136" s="22">
        <v>1000000</v>
      </c>
      <c r="F136" s="23">
        <v>988.68</v>
      </c>
      <c r="G136" s="24">
        <v>1.06E-2</v>
      </c>
    </row>
    <row r="137" spans="1:7" ht="12.95" customHeight="1">
      <c r="A137" s="20" t="s">
        <v>2482</v>
      </c>
      <c r="B137" s="21" t="s">
        <v>3002</v>
      </c>
      <c r="C137" s="16" t="s">
        <v>2483</v>
      </c>
      <c r="D137" s="18" t="s">
        <v>318</v>
      </c>
      <c r="E137" s="22">
        <v>500000</v>
      </c>
      <c r="F137" s="23">
        <v>493.83</v>
      </c>
      <c r="G137" s="24">
        <v>5.3E-3</v>
      </c>
    </row>
    <row r="138" spans="1:7" ht="12.95" customHeight="1">
      <c r="A138" s="20" t="s">
        <v>2331</v>
      </c>
      <c r="B138" s="21" t="s">
        <v>2333</v>
      </c>
      <c r="C138" s="16" t="s">
        <v>2332</v>
      </c>
      <c r="D138" s="18" t="s">
        <v>15</v>
      </c>
      <c r="E138" s="22">
        <v>200267</v>
      </c>
      <c r="F138" s="23">
        <v>24.96</v>
      </c>
      <c r="G138" s="24">
        <v>2.9999999999999997E-4</v>
      </c>
    </row>
    <row r="139" spans="1:7" ht="12.95" customHeight="1">
      <c r="A139" s="9"/>
      <c r="B139" s="26" t="s">
        <v>45</v>
      </c>
      <c r="C139" s="25" t="s">
        <v>2</v>
      </c>
      <c r="D139" s="26" t="s">
        <v>2</v>
      </c>
      <c r="E139" s="26" t="s">
        <v>2</v>
      </c>
      <c r="F139" s="27">
        <v>25800.44</v>
      </c>
      <c r="G139" s="28">
        <v>0.27610000000000001</v>
      </c>
    </row>
    <row r="140" spans="1:7" ht="12.95" customHeight="1">
      <c r="A140" s="9"/>
      <c r="B140" s="17" t="s">
        <v>46</v>
      </c>
      <c r="C140" s="16" t="s">
        <v>2</v>
      </c>
      <c r="D140" s="39" t="s">
        <v>2</v>
      </c>
      <c r="E140" s="39" t="s">
        <v>2</v>
      </c>
      <c r="F140" s="52" t="s">
        <v>616</v>
      </c>
      <c r="G140" s="53" t="s">
        <v>616</v>
      </c>
    </row>
    <row r="141" spans="1:7" ht="12.95" customHeight="1">
      <c r="A141" s="9"/>
      <c r="B141" s="25" t="s">
        <v>45</v>
      </c>
      <c r="C141" s="38" t="s">
        <v>2</v>
      </c>
      <c r="D141" s="39" t="s">
        <v>2</v>
      </c>
      <c r="E141" s="39" t="s">
        <v>2</v>
      </c>
      <c r="F141" s="52" t="s">
        <v>616</v>
      </c>
      <c r="G141" s="53" t="s">
        <v>616</v>
      </c>
    </row>
    <row r="142" spans="1:7" ht="12.95" customHeight="1">
      <c r="A142" s="9"/>
      <c r="B142" s="30" t="s">
        <v>2938</v>
      </c>
      <c r="C142" s="29" t="s">
        <v>2</v>
      </c>
      <c r="D142" s="31" t="s">
        <v>2</v>
      </c>
      <c r="E142" s="31" t="s">
        <v>2</v>
      </c>
      <c r="F142" s="31" t="s">
        <v>2</v>
      </c>
      <c r="G142" s="32" t="s">
        <v>2</v>
      </c>
    </row>
    <row r="143" spans="1:7" ht="12.95" customHeight="1">
      <c r="A143" s="33"/>
      <c r="B143" s="35" t="s">
        <v>45</v>
      </c>
      <c r="C143" s="34" t="s">
        <v>2</v>
      </c>
      <c r="D143" s="35" t="s">
        <v>2</v>
      </c>
      <c r="E143" s="35" t="s">
        <v>2</v>
      </c>
      <c r="F143" s="36" t="s">
        <v>616</v>
      </c>
      <c r="G143" s="37" t="s">
        <v>616</v>
      </c>
    </row>
    <row r="144" spans="1:7" ht="12.95" customHeight="1">
      <c r="A144" s="9"/>
      <c r="B144" s="26" t="s">
        <v>50</v>
      </c>
      <c r="C144" s="38" t="s">
        <v>2</v>
      </c>
      <c r="D144" s="39" t="s">
        <v>2</v>
      </c>
      <c r="E144" s="40" t="s">
        <v>2</v>
      </c>
      <c r="F144" s="41">
        <v>25800.44</v>
      </c>
      <c r="G144" s="42">
        <v>0.27610000000000001</v>
      </c>
    </row>
    <row r="145" spans="1:7" ht="12.95" customHeight="1">
      <c r="A145" s="9"/>
      <c r="B145" s="17" t="s">
        <v>51</v>
      </c>
      <c r="C145" s="16" t="s">
        <v>2</v>
      </c>
      <c r="D145" s="18" t="s">
        <v>2</v>
      </c>
      <c r="E145" s="18" t="s">
        <v>2</v>
      </c>
      <c r="F145" s="18" t="s">
        <v>2</v>
      </c>
      <c r="G145" s="19" t="s">
        <v>2</v>
      </c>
    </row>
    <row r="146" spans="1:7" ht="12.95" customHeight="1">
      <c r="A146" s="9"/>
      <c r="B146" s="17" t="s">
        <v>487</v>
      </c>
      <c r="C146" s="16" t="s">
        <v>2</v>
      </c>
      <c r="D146" s="18" t="s">
        <v>2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10" t="s">
        <v>2</v>
      </c>
      <c r="B147" s="21" t="s">
        <v>488</v>
      </c>
      <c r="C147" s="16" t="s">
        <v>2</v>
      </c>
      <c r="D147" s="18" t="s">
        <v>2</v>
      </c>
      <c r="E147" s="44" t="s">
        <v>2</v>
      </c>
      <c r="F147" s="23">
        <v>1670.27</v>
      </c>
      <c r="G147" s="24">
        <v>1.7899999999999999E-2</v>
      </c>
    </row>
    <row r="148" spans="1:7" ht="12.95" customHeight="1">
      <c r="A148" s="9"/>
      <c r="B148" s="26" t="s">
        <v>50</v>
      </c>
      <c r="C148" s="38" t="s">
        <v>2</v>
      </c>
      <c r="D148" s="39" t="s">
        <v>2</v>
      </c>
      <c r="E148" s="40" t="s">
        <v>2</v>
      </c>
      <c r="F148" s="41">
        <v>1670.27</v>
      </c>
      <c r="G148" s="42">
        <v>1.7899999999999999E-2</v>
      </c>
    </row>
    <row r="149" spans="1:7" ht="12.95" customHeight="1">
      <c r="A149" s="9"/>
      <c r="B149" s="17" t="s">
        <v>1766</v>
      </c>
      <c r="C149" s="16" t="s">
        <v>2</v>
      </c>
      <c r="D149" s="43" t="s">
        <v>273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2484</v>
      </c>
      <c r="B150" s="21" t="s">
        <v>1768</v>
      </c>
      <c r="C150" s="16" t="s">
        <v>2</v>
      </c>
      <c r="D150" s="18" t="s">
        <v>1814</v>
      </c>
      <c r="E150" s="44" t="s">
        <v>2</v>
      </c>
      <c r="F150" s="23">
        <v>1000</v>
      </c>
      <c r="G150" s="24">
        <v>1.0699999999999999E-2</v>
      </c>
    </row>
    <row r="151" spans="1:7" ht="12.95" customHeight="1">
      <c r="A151" s="20" t="s">
        <v>1788</v>
      </c>
      <c r="B151" s="21" t="s">
        <v>1768</v>
      </c>
      <c r="C151" s="16" t="s">
        <v>2</v>
      </c>
      <c r="D151" s="18" t="s">
        <v>1789</v>
      </c>
      <c r="E151" s="44" t="s">
        <v>2</v>
      </c>
      <c r="F151" s="23">
        <v>500</v>
      </c>
      <c r="G151" s="24">
        <v>5.3E-3</v>
      </c>
    </row>
    <row r="152" spans="1:7" ht="12.95" customHeight="1">
      <c r="A152" s="9"/>
      <c r="B152" s="26" t="s">
        <v>50</v>
      </c>
      <c r="C152" s="38" t="s">
        <v>2</v>
      </c>
      <c r="D152" s="39" t="s">
        <v>2</v>
      </c>
      <c r="E152" s="40" t="s">
        <v>2</v>
      </c>
      <c r="F152" s="41">
        <v>1500</v>
      </c>
      <c r="G152" s="42">
        <v>1.6E-2</v>
      </c>
    </row>
    <row r="153" spans="1:7" ht="12.95" customHeight="1">
      <c r="A153" s="9"/>
      <c r="B153" s="17" t="s">
        <v>286</v>
      </c>
      <c r="C153" s="16" t="s">
        <v>2</v>
      </c>
      <c r="D153" s="18" t="s">
        <v>2</v>
      </c>
      <c r="E153" s="18" t="s">
        <v>2</v>
      </c>
      <c r="F153" s="18" t="s">
        <v>2</v>
      </c>
      <c r="G153" s="19" t="s">
        <v>2</v>
      </c>
    </row>
    <row r="154" spans="1:7" ht="12.95" customHeight="1">
      <c r="A154" s="20" t="s">
        <v>1827</v>
      </c>
      <c r="B154" s="21" t="s">
        <v>1828</v>
      </c>
      <c r="C154" s="16" t="s">
        <v>2</v>
      </c>
      <c r="D154" s="18" t="s">
        <v>2</v>
      </c>
      <c r="E154" s="44" t="s">
        <v>2</v>
      </c>
      <c r="F154" s="23">
        <f>-30+955</f>
        <v>925</v>
      </c>
      <c r="G154" s="24">
        <f>+F154/$F$158</f>
        <v>9.8919011044078329E-3</v>
      </c>
    </row>
    <row r="155" spans="1:7" ht="12.95" customHeight="1">
      <c r="A155" s="20"/>
      <c r="B155" s="21" t="s">
        <v>2972</v>
      </c>
      <c r="C155" s="16"/>
      <c r="D155" s="18"/>
      <c r="E155" s="44"/>
      <c r="F155" s="23">
        <v>9.4983370999999988</v>
      </c>
      <c r="G155" s="24">
        <f>+F155/$F$158</f>
        <v>1.0157471486435445E-4</v>
      </c>
    </row>
    <row r="156" spans="1:7" ht="12.95" customHeight="1">
      <c r="A156" s="20"/>
      <c r="B156" s="21" t="s">
        <v>2973</v>
      </c>
      <c r="C156" s="16"/>
      <c r="D156" s="18"/>
      <c r="E156" s="44"/>
      <c r="F156" s="23">
        <f>14923.8716629-955-13291.24</f>
        <v>677.63166289999936</v>
      </c>
      <c r="G156" s="24">
        <f>+F156/$F$158</f>
        <v>7.246557183375372E-3</v>
      </c>
    </row>
    <row r="157" spans="1:7" ht="12.95" customHeight="1">
      <c r="A157" s="9"/>
      <c r="B157" s="26" t="s">
        <v>289</v>
      </c>
      <c r="C157" s="38" t="s">
        <v>2</v>
      </c>
      <c r="D157" s="39" t="s">
        <v>2</v>
      </c>
      <c r="E157" s="40" t="s">
        <v>2</v>
      </c>
      <c r="F157" s="41">
        <f>SUM(F154:F156)</f>
        <v>1612.1299999999992</v>
      </c>
      <c r="G157" s="42">
        <f>SUM(G154:G156)</f>
        <v>1.7240033002647558E-2</v>
      </c>
    </row>
    <row r="158" spans="1:7" ht="12.95" customHeight="1" thickBot="1">
      <c r="A158" s="9"/>
      <c r="B158" s="47" t="s">
        <v>290</v>
      </c>
      <c r="C158" s="46" t="s">
        <v>2</v>
      </c>
      <c r="D158" s="48" t="s">
        <v>2</v>
      </c>
      <c r="E158" s="48" t="s">
        <v>2</v>
      </c>
      <c r="F158" s="49">
        <v>93510.8418732391</v>
      </c>
      <c r="G158" s="50">
        <v>1</v>
      </c>
    </row>
    <row r="159" spans="1:7" ht="12.95" customHeight="1">
      <c r="A159" s="9"/>
      <c r="B159" s="10" t="s">
        <v>2</v>
      </c>
      <c r="C159" s="9"/>
      <c r="D159" s="9"/>
      <c r="E159" s="9"/>
      <c r="F159" s="9"/>
      <c r="G159" s="9"/>
    </row>
    <row r="160" spans="1:7" ht="12.95" customHeight="1">
      <c r="A160" s="9"/>
      <c r="B160" s="51" t="s">
        <v>2</v>
      </c>
      <c r="C160" s="9"/>
      <c r="D160" s="9"/>
      <c r="E160" s="9"/>
      <c r="F160" s="66">
        <f>+F90+F144+F148+F152+F157</f>
        <v>93510.840000000011</v>
      </c>
      <c r="G160" s="66">
        <f>+G90+G144+G148+G152+G157</f>
        <v>1.0000400330026475</v>
      </c>
    </row>
    <row r="161" spans="1:7" ht="12.95" customHeight="1">
      <c r="A161" s="9"/>
      <c r="B161" s="51" t="s">
        <v>291</v>
      </c>
      <c r="C161" s="9"/>
      <c r="D161" s="9"/>
      <c r="E161" s="9"/>
      <c r="F161" s="9"/>
      <c r="G161" s="9"/>
    </row>
    <row r="162" spans="1:7" ht="12.95" customHeight="1">
      <c r="A162" s="9"/>
      <c r="B162" s="51" t="s">
        <v>2</v>
      </c>
      <c r="C162" s="9"/>
      <c r="D162" s="9"/>
      <c r="E162" s="9"/>
      <c r="F162" s="9"/>
      <c r="G162" s="9"/>
    </row>
    <row r="163" spans="1:7" ht="26.1" customHeight="1">
      <c r="A163" s="9"/>
      <c r="B163" s="64"/>
      <c r="C163" s="9"/>
      <c r="E163" s="9"/>
      <c r="F163" s="9"/>
      <c r="G163" s="9"/>
    </row>
    <row r="164" spans="1:7" ht="12.95" customHeight="1">
      <c r="A164" s="9"/>
      <c r="B164" s="51" t="s">
        <v>2</v>
      </c>
      <c r="C164" s="9"/>
      <c r="D164" s="9"/>
      <c r="E164" s="9"/>
      <c r="F164" s="9"/>
      <c r="G16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42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108 (IDFC FTP S108)</v>
      </c>
      <c r="C4" s="71"/>
      <c r="D4" s="71"/>
      <c r="E4" s="71"/>
      <c r="F4" s="71"/>
      <c r="G4" s="71"/>
    </row>
    <row r="5" spans="1:7" ht="15.95" customHeight="1">
      <c r="A5" s="8" t="s">
        <v>2485</v>
      </c>
      <c r="C5" s="65" t="s">
        <v>2964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2438</v>
      </c>
      <c r="B12" s="21" t="s">
        <v>2440</v>
      </c>
      <c r="C12" s="16" t="s">
        <v>2439</v>
      </c>
      <c r="D12" s="18" t="s">
        <v>15</v>
      </c>
      <c r="E12" s="22">
        <v>1690000</v>
      </c>
      <c r="F12" s="23">
        <v>1691.32</v>
      </c>
      <c r="G12" s="24">
        <v>0.15709999999999999</v>
      </c>
    </row>
    <row r="13" spans="1:7" ht="12.95" customHeight="1">
      <c r="A13" s="20" t="s">
        <v>42</v>
      </c>
      <c r="B13" s="21" t="s">
        <v>44</v>
      </c>
      <c r="C13" s="16" t="s">
        <v>43</v>
      </c>
      <c r="D13" s="18" t="s">
        <v>15</v>
      </c>
      <c r="E13" s="22">
        <v>1680000</v>
      </c>
      <c r="F13" s="23">
        <v>1680.52</v>
      </c>
      <c r="G13" s="24">
        <v>0.15609999999999999</v>
      </c>
    </row>
    <row r="14" spans="1:7" ht="12.95" customHeight="1">
      <c r="A14" s="20" t="s">
        <v>22</v>
      </c>
      <c r="B14" s="21" t="s">
        <v>14</v>
      </c>
      <c r="C14" s="16" t="s">
        <v>23</v>
      </c>
      <c r="D14" s="18" t="s">
        <v>15</v>
      </c>
      <c r="E14" s="22">
        <v>1670000</v>
      </c>
      <c r="F14" s="23">
        <v>1671.33</v>
      </c>
      <c r="G14" s="24">
        <v>0.15529999999999999</v>
      </c>
    </row>
    <row r="15" spans="1:7" ht="12.95" customHeight="1">
      <c r="A15" s="20" t="s">
        <v>716</v>
      </c>
      <c r="B15" s="21" t="s">
        <v>2979</v>
      </c>
      <c r="C15" s="16" t="s">
        <v>717</v>
      </c>
      <c r="D15" s="18" t="s">
        <v>30</v>
      </c>
      <c r="E15" s="22">
        <v>1260000</v>
      </c>
      <c r="F15" s="23">
        <v>1260.98</v>
      </c>
      <c r="G15" s="24">
        <v>0.1171</v>
      </c>
    </row>
    <row r="16" spans="1:7" ht="12.95" customHeight="1">
      <c r="A16" s="20" t="s">
        <v>31</v>
      </c>
      <c r="B16" s="21" t="s">
        <v>2980</v>
      </c>
      <c r="C16" s="16" t="s">
        <v>32</v>
      </c>
      <c r="D16" s="18" t="s">
        <v>15</v>
      </c>
      <c r="E16" s="22">
        <v>830000</v>
      </c>
      <c r="F16" s="23">
        <v>830.79</v>
      </c>
      <c r="G16" s="24">
        <v>7.7200000000000005E-2</v>
      </c>
    </row>
    <row r="17" spans="1:7" ht="12.95" customHeight="1">
      <c r="A17" s="9"/>
      <c r="B17" s="26" t="s">
        <v>45</v>
      </c>
      <c r="C17" s="25" t="s">
        <v>2</v>
      </c>
      <c r="D17" s="26" t="s">
        <v>2</v>
      </c>
      <c r="E17" s="26" t="s">
        <v>2</v>
      </c>
      <c r="F17" s="27">
        <v>7134.94</v>
      </c>
      <c r="G17" s="28">
        <v>0.66279999999999994</v>
      </c>
    </row>
    <row r="18" spans="1:7" ht="12.95" customHeight="1">
      <c r="A18" s="9"/>
      <c r="B18" s="17" t="s">
        <v>46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9"/>
      <c r="B19" s="17" t="s">
        <v>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47</v>
      </c>
      <c r="B20" s="21" t="s">
        <v>49</v>
      </c>
      <c r="C20" s="16" t="s">
        <v>48</v>
      </c>
      <c r="D20" s="18" t="s">
        <v>15</v>
      </c>
      <c r="E20" s="22">
        <v>1020000</v>
      </c>
      <c r="F20" s="23">
        <v>1020.45</v>
      </c>
      <c r="G20" s="24">
        <v>9.4799999999999995E-2</v>
      </c>
    </row>
    <row r="21" spans="1:7" ht="12.95" customHeight="1">
      <c r="A21" s="9"/>
      <c r="B21" s="26" t="s">
        <v>45</v>
      </c>
      <c r="C21" s="25" t="s">
        <v>2</v>
      </c>
      <c r="D21" s="26" t="s">
        <v>2</v>
      </c>
      <c r="E21" s="26" t="s">
        <v>2</v>
      </c>
      <c r="F21" s="27">
        <v>1020.45</v>
      </c>
      <c r="G21" s="28">
        <v>9.4799999999999995E-2</v>
      </c>
    </row>
    <row r="22" spans="1:7" ht="12.95" customHeight="1">
      <c r="A22" s="9"/>
      <c r="B22" s="30" t="s">
        <v>2938</v>
      </c>
      <c r="C22" s="29" t="s">
        <v>2</v>
      </c>
      <c r="D22" s="31" t="s">
        <v>2</v>
      </c>
      <c r="E22" s="31" t="s">
        <v>2</v>
      </c>
      <c r="F22" s="31" t="s">
        <v>2</v>
      </c>
      <c r="G22" s="32" t="s">
        <v>2</v>
      </c>
    </row>
    <row r="23" spans="1:7" ht="12.95" customHeight="1">
      <c r="A23" s="33"/>
      <c r="B23" s="35" t="s">
        <v>45</v>
      </c>
      <c r="C23" s="34" t="s">
        <v>2</v>
      </c>
      <c r="D23" s="35" t="s">
        <v>2</v>
      </c>
      <c r="E23" s="35" t="s">
        <v>2</v>
      </c>
      <c r="F23" s="36" t="s">
        <v>616</v>
      </c>
      <c r="G23" s="37" t="s">
        <v>616</v>
      </c>
    </row>
    <row r="24" spans="1:7" ht="12.95" customHeight="1">
      <c r="A24" s="9"/>
      <c r="B24" s="26" t="s">
        <v>50</v>
      </c>
      <c r="C24" s="38" t="s">
        <v>2</v>
      </c>
      <c r="D24" s="39" t="s">
        <v>2</v>
      </c>
      <c r="E24" s="40" t="s">
        <v>2</v>
      </c>
      <c r="F24" s="41">
        <v>8155.39</v>
      </c>
      <c r="G24" s="42">
        <v>0.75760000000000005</v>
      </c>
    </row>
    <row r="25" spans="1:7" ht="12.95" customHeight="1">
      <c r="A25" s="9"/>
      <c r="B25" s="17" t="s">
        <v>51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9"/>
      <c r="B26" s="17" t="s">
        <v>52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20" t="s">
        <v>2448</v>
      </c>
      <c r="B27" s="21" t="s">
        <v>59</v>
      </c>
      <c r="C27" s="16" t="s">
        <v>2449</v>
      </c>
      <c r="D27" s="18" t="s">
        <v>64</v>
      </c>
      <c r="E27" s="22">
        <v>1150000</v>
      </c>
      <c r="F27" s="23">
        <v>1145.9000000000001</v>
      </c>
      <c r="G27" s="24">
        <v>0.10639999999999999</v>
      </c>
    </row>
    <row r="28" spans="1:7" ht="12.95" customHeight="1">
      <c r="A28" s="20" t="s">
        <v>82</v>
      </c>
      <c r="B28" s="21" t="s">
        <v>55</v>
      </c>
      <c r="C28" s="16" t="s">
        <v>83</v>
      </c>
      <c r="D28" s="18" t="s">
        <v>56</v>
      </c>
      <c r="E28" s="22">
        <v>600000</v>
      </c>
      <c r="F28" s="23">
        <v>598.85</v>
      </c>
      <c r="G28" s="24">
        <v>5.5599999999999997E-2</v>
      </c>
    </row>
    <row r="29" spans="1:7" ht="12.95" customHeight="1">
      <c r="A29" s="20" t="s">
        <v>65</v>
      </c>
      <c r="B29" s="21" t="s">
        <v>67</v>
      </c>
      <c r="C29" s="16" t="s">
        <v>66</v>
      </c>
      <c r="D29" s="18" t="s">
        <v>56</v>
      </c>
      <c r="E29" s="22">
        <v>420000</v>
      </c>
      <c r="F29" s="23">
        <v>418.71</v>
      </c>
      <c r="G29" s="24">
        <v>3.8899999999999997E-2</v>
      </c>
    </row>
    <row r="30" spans="1:7" ht="12.95" customHeight="1">
      <c r="A30" s="9"/>
      <c r="B30" s="17" t="s">
        <v>487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488</v>
      </c>
      <c r="C31" s="16" t="s">
        <v>2</v>
      </c>
      <c r="D31" s="18" t="s">
        <v>2</v>
      </c>
      <c r="E31" s="44" t="s">
        <v>2</v>
      </c>
      <c r="F31" s="23">
        <v>60.01</v>
      </c>
      <c r="G31" s="24">
        <v>5.5999999999999999E-3</v>
      </c>
    </row>
    <row r="32" spans="1:7" ht="12.95" customHeight="1">
      <c r="A32" s="9"/>
      <c r="B32" s="26" t="s">
        <v>50</v>
      </c>
      <c r="C32" s="38" t="s">
        <v>2</v>
      </c>
      <c r="D32" s="39" t="s">
        <v>2</v>
      </c>
      <c r="E32" s="40" t="s">
        <v>2</v>
      </c>
      <c r="F32" s="41">
        <v>2223.4699999999998</v>
      </c>
      <c r="G32" s="42">
        <v>0.20649999999999999</v>
      </c>
    </row>
    <row r="33" spans="1:7" ht="12.95" customHeight="1">
      <c r="A33" s="9"/>
      <c r="B33" s="26" t="s">
        <v>289</v>
      </c>
      <c r="C33" s="38" t="s">
        <v>2</v>
      </c>
      <c r="D33" s="39" t="s">
        <v>2</v>
      </c>
      <c r="E33" s="18" t="s">
        <v>2</v>
      </c>
      <c r="F33" s="41">
        <v>386.06</v>
      </c>
      <c r="G33" s="42">
        <v>3.5900000000000001E-2</v>
      </c>
    </row>
    <row r="34" spans="1:7" ht="12.95" customHeight="1" thickBot="1">
      <c r="A34" s="9"/>
      <c r="B34" s="47" t="s">
        <v>290</v>
      </c>
      <c r="C34" s="46" t="s">
        <v>2</v>
      </c>
      <c r="D34" s="48" t="s">
        <v>2</v>
      </c>
      <c r="E34" s="48" t="s">
        <v>2</v>
      </c>
      <c r="F34" s="49">
        <v>10764.921665100001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291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4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181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10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Corporate Bond Fund (IDFC CBF)</v>
      </c>
      <c r="C4" s="71"/>
      <c r="D4" s="71"/>
      <c r="E4" s="71"/>
      <c r="F4" s="71"/>
      <c r="G4" s="71"/>
    </row>
    <row r="5" spans="1:7" ht="15.95" customHeight="1">
      <c r="A5" s="8" t="s">
        <v>2486</v>
      </c>
      <c r="C5" s="65" t="s">
        <v>2965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736</v>
      </c>
      <c r="B12" s="21" t="s">
        <v>738</v>
      </c>
      <c r="C12" s="16" t="s">
        <v>737</v>
      </c>
      <c r="D12" s="18" t="s">
        <v>15</v>
      </c>
      <c r="E12" s="22">
        <v>41500000</v>
      </c>
      <c r="F12" s="23">
        <v>41410.82</v>
      </c>
      <c r="G12" s="24">
        <v>3.6499999999999998E-2</v>
      </c>
    </row>
    <row r="13" spans="1:7" ht="12.95" customHeight="1">
      <c r="A13" s="20" t="s">
        <v>639</v>
      </c>
      <c r="B13" s="21" t="s">
        <v>641</v>
      </c>
      <c r="C13" s="16" t="s">
        <v>640</v>
      </c>
      <c r="D13" s="18" t="s">
        <v>15</v>
      </c>
      <c r="E13" s="22">
        <v>41500000</v>
      </c>
      <c r="F13" s="23">
        <v>40282.019999999997</v>
      </c>
      <c r="G13" s="24">
        <v>3.5499999999999997E-2</v>
      </c>
    </row>
    <row r="14" spans="1:7" ht="12.95" customHeight="1">
      <c r="A14" s="20" t="s">
        <v>722</v>
      </c>
      <c r="B14" s="21" t="s">
        <v>724</v>
      </c>
      <c r="C14" s="16" t="s">
        <v>723</v>
      </c>
      <c r="D14" s="18" t="s">
        <v>15</v>
      </c>
      <c r="E14" s="22">
        <v>38500000</v>
      </c>
      <c r="F14" s="23">
        <v>37690.730000000003</v>
      </c>
      <c r="G14" s="24">
        <v>3.3300000000000003E-2</v>
      </c>
    </row>
    <row r="15" spans="1:7" ht="12.95" customHeight="1">
      <c r="A15" s="20" t="s">
        <v>745</v>
      </c>
      <c r="B15" s="21" t="s">
        <v>747</v>
      </c>
      <c r="C15" s="16" t="s">
        <v>746</v>
      </c>
      <c r="D15" s="18" t="s">
        <v>15</v>
      </c>
      <c r="E15" s="22">
        <v>36500000</v>
      </c>
      <c r="F15" s="23">
        <v>36469.919999999998</v>
      </c>
      <c r="G15" s="24">
        <v>3.2199999999999999E-2</v>
      </c>
    </row>
    <row r="16" spans="1:7" ht="12.95" customHeight="1">
      <c r="A16" s="20" t="s">
        <v>913</v>
      </c>
      <c r="B16" s="21" t="s">
        <v>915</v>
      </c>
      <c r="C16" s="16" t="s">
        <v>914</v>
      </c>
      <c r="D16" s="18" t="s">
        <v>15</v>
      </c>
      <c r="E16" s="22">
        <v>36000000</v>
      </c>
      <c r="F16" s="23">
        <v>35245.4</v>
      </c>
      <c r="G16" s="24">
        <v>3.1099999999999999E-2</v>
      </c>
    </row>
    <row r="17" spans="1:7" ht="12.95" customHeight="1">
      <c r="A17" s="20" t="s">
        <v>768</v>
      </c>
      <c r="B17" s="21" t="s">
        <v>770</v>
      </c>
      <c r="C17" s="16" t="s">
        <v>769</v>
      </c>
      <c r="D17" s="18" t="s">
        <v>15</v>
      </c>
      <c r="E17" s="22">
        <v>25000000</v>
      </c>
      <c r="F17" s="23">
        <v>24901.45</v>
      </c>
      <c r="G17" s="24">
        <v>2.1999999999999999E-2</v>
      </c>
    </row>
    <row r="18" spans="1:7" ht="12.95" customHeight="1">
      <c r="A18" s="20" t="s">
        <v>660</v>
      </c>
      <c r="B18" s="21" t="s">
        <v>662</v>
      </c>
      <c r="C18" s="16" t="s">
        <v>661</v>
      </c>
      <c r="D18" s="18" t="s">
        <v>15</v>
      </c>
      <c r="E18" s="22">
        <v>23500000</v>
      </c>
      <c r="F18" s="23">
        <v>23227.68</v>
      </c>
      <c r="G18" s="24">
        <v>2.0500000000000001E-2</v>
      </c>
    </row>
    <row r="19" spans="1:7" ht="12.95" customHeight="1">
      <c r="A19" s="20" t="s">
        <v>2487</v>
      </c>
      <c r="B19" s="21" t="s">
        <v>2982</v>
      </c>
      <c r="C19" s="16" t="s">
        <v>2488</v>
      </c>
      <c r="D19" s="18" t="s">
        <v>15</v>
      </c>
      <c r="E19" s="22">
        <v>23150000</v>
      </c>
      <c r="F19" s="23">
        <v>22887.46</v>
      </c>
      <c r="G19" s="24">
        <v>2.0199999999999999E-2</v>
      </c>
    </row>
    <row r="20" spans="1:7" ht="12.95" customHeight="1">
      <c r="A20" s="20" t="s">
        <v>2405</v>
      </c>
      <c r="B20" s="21" t="s">
        <v>2407</v>
      </c>
      <c r="C20" s="16" t="s">
        <v>2406</v>
      </c>
      <c r="D20" s="18" t="s">
        <v>318</v>
      </c>
      <c r="E20" s="22">
        <v>22500000</v>
      </c>
      <c r="F20" s="23">
        <v>22057.040000000001</v>
      </c>
      <c r="G20" s="24">
        <v>1.95E-2</v>
      </c>
    </row>
    <row r="21" spans="1:7" ht="12.95" customHeight="1">
      <c r="A21" s="20" t="s">
        <v>550</v>
      </c>
      <c r="B21" s="21" t="s">
        <v>552</v>
      </c>
      <c r="C21" s="16" t="s">
        <v>551</v>
      </c>
      <c r="D21" s="18" t="s">
        <v>15</v>
      </c>
      <c r="E21" s="22">
        <v>22500000</v>
      </c>
      <c r="F21" s="23">
        <v>22045.84</v>
      </c>
      <c r="G21" s="24">
        <v>1.95E-2</v>
      </c>
    </row>
    <row r="22" spans="1:7" ht="12.95" customHeight="1">
      <c r="A22" s="20" t="s">
        <v>800</v>
      </c>
      <c r="B22" s="21" t="s">
        <v>802</v>
      </c>
      <c r="C22" s="16" t="s">
        <v>801</v>
      </c>
      <c r="D22" s="18" t="s">
        <v>15</v>
      </c>
      <c r="E22" s="22">
        <v>20000000</v>
      </c>
      <c r="F22" s="23">
        <v>19865</v>
      </c>
      <c r="G22" s="24">
        <v>1.7500000000000002E-2</v>
      </c>
    </row>
    <row r="23" spans="1:7" ht="12.95" customHeight="1">
      <c r="A23" s="20" t="s">
        <v>859</v>
      </c>
      <c r="B23" s="21" t="s">
        <v>861</v>
      </c>
      <c r="C23" s="16" t="s">
        <v>860</v>
      </c>
      <c r="D23" s="18" t="s">
        <v>15</v>
      </c>
      <c r="E23" s="22">
        <v>20000000</v>
      </c>
      <c r="F23" s="23">
        <v>19620.12</v>
      </c>
      <c r="G23" s="24">
        <v>1.7299999999999999E-2</v>
      </c>
    </row>
    <row r="24" spans="1:7" ht="12.95" customHeight="1">
      <c r="A24" s="20" t="s">
        <v>2489</v>
      </c>
      <c r="B24" s="21" t="s">
        <v>2491</v>
      </c>
      <c r="C24" s="16" t="s">
        <v>2490</v>
      </c>
      <c r="D24" s="18" t="s">
        <v>15</v>
      </c>
      <c r="E24" s="22">
        <v>20000000</v>
      </c>
      <c r="F24" s="23">
        <v>19459.8</v>
      </c>
      <c r="G24" s="24">
        <v>1.72E-2</v>
      </c>
    </row>
    <row r="25" spans="1:7" ht="12.95" customHeight="1">
      <c r="A25" s="20" t="s">
        <v>2492</v>
      </c>
      <c r="B25" s="21" t="s">
        <v>2494</v>
      </c>
      <c r="C25" s="16" t="s">
        <v>2493</v>
      </c>
      <c r="D25" s="18" t="s">
        <v>15</v>
      </c>
      <c r="E25" s="22">
        <v>19000000</v>
      </c>
      <c r="F25" s="23">
        <v>18951.169999999998</v>
      </c>
      <c r="G25" s="24">
        <v>1.67E-2</v>
      </c>
    </row>
    <row r="26" spans="1:7" ht="12.95" customHeight="1">
      <c r="A26" s="20" t="s">
        <v>783</v>
      </c>
      <c r="B26" s="21" t="s">
        <v>785</v>
      </c>
      <c r="C26" s="16" t="s">
        <v>784</v>
      </c>
      <c r="D26" s="18" t="s">
        <v>15</v>
      </c>
      <c r="E26" s="22">
        <v>19500000</v>
      </c>
      <c r="F26" s="23">
        <v>18856.189999999999</v>
      </c>
      <c r="G26" s="24">
        <v>1.66E-2</v>
      </c>
    </row>
    <row r="27" spans="1:7" ht="12.95" customHeight="1">
      <c r="A27" s="20" t="s">
        <v>2495</v>
      </c>
      <c r="B27" s="21" t="s">
        <v>2497</v>
      </c>
      <c r="C27" s="16" t="s">
        <v>2496</v>
      </c>
      <c r="D27" s="18" t="s">
        <v>15</v>
      </c>
      <c r="E27" s="22">
        <v>18600000</v>
      </c>
      <c r="F27" s="23">
        <v>18104.48</v>
      </c>
      <c r="G27" s="24">
        <v>1.6E-2</v>
      </c>
    </row>
    <row r="28" spans="1:7" ht="12.95" customHeight="1">
      <c r="A28" s="20" t="s">
        <v>429</v>
      </c>
      <c r="B28" s="21" t="s">
        <v>431</v>
      </c>
      <c r="C28" s="16" t="s">
        <v>430</v>
      </c>
      <c r="D28" s="18" t="s">
        <v>15</v>
      </c>
      <c r="E28" s="22">
        <v>18150000</v>
      </c>
      <c r="F28" s="23">
        <v>18093.77</v>
      </c>
      <c r="G28" s="24">
        <v>1.6E-2</v>
      </c>
    </row>
    <row r="29" spans="1:7" ht="12.95" customHeight="1">
      <c r="A29" s="20" t="s">
        <v>862</v>
      </c>
      <c r="B29" s="21" t="s">
        <v>864</v>
      </c>
      <c r="C29" s="16" t="s">
        <v>863</v>
      </c>
      <c r="D29" s="18" t="s">
        <v>15</v>
      </c>
      <c r="E29" s="22">
        <v>18500000</v>
      </c>
      <c r="F29" s="23">
        <v>18073.240000000002</v>
      </c>
      <c r="G29" s="24">
        <v>1.5900000000000001E-2</v>
      </c>
    </row>
    <row r="30" spans="1:7" ht="12.95" customHeight="1">
      <c r="A30" s="20" t="s">
        <v>2498</v>
      </c>
      <c r="B30" s="21" t="s">
        <v>2500</v>
      </c>
      <c r="C30" s="16" t="s">
        <v>2499</v>
      </c>
      <c r="D30" s="18" t="s">
        <v>15</v>
      </c>
      <c r="E30" s="22">
        <v>17500000</v>
      </c>
      <c r="F30" s="23">
        <v>17590.98</v>
      </c>
      <c r="G30" s="24">
        <v>1.55E-2</v>
      </c>
    </row>
    <row r="31" spans="1:7" ht="12.95" customHeight="1">
      <c r="A31" s="20" t="s">
        <v>2501</v>
      </c>
      <c r="B31" s="21" t="s">
        <v>2503</v>
      </c>
      <c r="C31" s="16" t="s">
        <v>2502</v>
      </c>
      <c r="D31" s="18" t="s">
        <v>15</v>
      </c>
      <c r="E31" s="22">
        <v>17500000</v>
      </c>
      <c r="F31" s="23">
        <v>17225.900000000001</v>
      </c>
      <c r="G31" s="24">
        <v>1.52E-2</v>
      </c>
    </row>
    <row r="32" spans="1:7" ht="12.95" customHeight="1">
      <c r="A32" s="20" t="s">
        <v>2504</v>
      </c>
      <c r="B32" s="21" t="s">
        <v>2506</v>
      </c>
      <c r="C32" s="16" t="s">
        <v>2505</v>
      </c>
      <c r="D32" s="18" t="s">
        <v>15</v>
      </c>
      <c r="E32" s="22">
        <v>17000000</v>
      </c>
      <c r="F32" s="23">
        <v>16937.98</v>
      </c>
      <c r="G32" s="24">
        <v>1.49E-2</v>
      </c>
    </row>
    <row r="33" spans="1:7" ht="12.95" customHeight="1">
      <c r="A33" s="20" t="s">
        <v>2507</v>
      </c>
      <c r="B33" s="21" t="s">
        <v>2509</v>
      </c>
      <c r="C33" s="16" t="s">
        <v>2508</v>
      </c>
      <c r="D33" s="18" t="s">
        <v>15</v>
      </c>
      <c r="E33" s="22">
        <v>16400000</v>
      </c>
      <c r="F33" s="23">
        <v>16140.88</v>
      </c>
      <c r="G33" s="24">
        <v>1.4200000000000001E-2</v>
      </c>
    </row>
    <row r="34" spans="1:7" ht="12.95" customHeight="1">
      <c r="A34" s="20" t="s">
        <v>2510</v>
      </c>
      <c r="B34" s="21" t="s">
        <v>2512</v>
      </c>
      <c r="C34" s="16" t="s">
        <v>2511</v>
      </c>
      <c r="D34" s="18" t="s">
        <v>15</v>
      </c>
      <c r="E34" s="22">
        <v>15400000</v>
      </c>
      <c r="F34" s="23">
        <v>15477.18</v>
      </c>
      <c r="G34" s="24">
        <v>1.37E-2</v>
      </c>
    </row>
    <row r="35" spans="1:7" ht="12.95" customHeight="1">
      <c r="A35" s="20" t="s">
        <v>2513</v>
      </c>
      <c r="B35" s="21" t="s">
        <v>2515</v>
      </c>
      <c r="C35" s="16" t="s">
        <v>2514</v>
      </c>
      <c r="D35" s="18" t="s">
        <v>15</v>
      </c>
      <c r="E35" s="22">
        <v>14500000</v>
      </c>
      <c r="F35" s="23">
        <v>14454.72</v>
      </c>
      <c r="G35" s="24">
        <v>1.2800000000000001E-2</v>
      </c>
    </row>
    <row r="36" spans="1:7" ht="12.95" customHeight="1">
      <c r="A36" s="20" t="s">
        <v>856</v>
      </c>
      <c r="B36" s="21" t="s">
        <v>858</v>
      </c>
      <c r="C36" s="16" t="s">
        <v>857</v>
      </c>
      <c r="D36" s="18" t="s">
        <v>15</v>
      </c>
      <c r="E36" s="22">
        <v>14000000</v>
      </c>
      <c r="F36" s="23">
        <v>13740.33</v>
      </c>
      <c r="G36" s="24">
        <v>1.21E-2</v>
      </c>
    </row>
    <row r="37" spans="1:7" ht="12.95" customHeight="1">
      <c r="A37" s="20" t="s">
        <v>2516</v>
      </c>
      <c r="B37" s="21" t="s">
        <v>2518</v>
      </c>
      <c r="C37" s="16" t="s">
        <v>2517</v>
      </c>
      <c r="D37" s="18" t="s">
        <v>15</v>
      </c>
      <c r="E37" s="22">
        <v>13500000</v>
      </c>
      <c r="F37" s="23">
        <v>13145.21</v>
      </c>
      <c r="G37" s="24">
        <v>1.1599999999999999E-2</v>
      </c>
    </row>
    <row r="38" spans="1:7" ht="12.95" customHeight="1">
      <c r="A38" s="20" t="s">
        <v>2519</v>
      </c>
      <c r="B38" s="21" t="s">
        <v>2521</v>
      </c>
      <c r="C38" s="16" t="s">
        <v>2520</v>
      </c>
      <c r="D38" s="18" t="s">
        <v>15</v>
      </c>
      <c r="E38" s="22">
        <v>12500000</v>
      </c>
      <c r="F38" s="23">
        <v>12276.03</v>
      </c>
      <c r="G38" s="24">
        <v>1.0800000000000001E-2</v>
      </c>
    </row>
    <row r="39" spans="1:7" ht="12.95" customHeight="1">
      <c r="A39" s="20" t="s">
        <v>2522</v>
      </c>
      <c r="B39" s="21" t="s">
        <v>2524</v>
      </c>
      <c r="C39" s="16" t="s">
        <v>2523</v>
      </c>
      <c r="D39" s="18" t="s">
        <v>27</v>
      </c>
      <c r="E39" s="22">
        <v>12500000</v>
      </c>
      <c r="F39" s="23">
        <v>12239.79</v>
      </c>
      <c r="G39" s="24">
        <v>1.0800000000000001E-2</v>
      </c>
    </row>
    <row r="40" spans="1:7" ht="12.95" customHeight="1">
      <c r="A40" s="20" t="s">
        <v>2525</v>
      </c>
      <c r="B40" s="21" t="s">
        <v>2527</v>
      </c>
      <c r="C40" s="16" t="s">
        <v>2526</v>
      </c>
      <c r="D40" s="18" t="s">
        <v>30</v>
      </c>
      <c r="E40" s="22">
        <v>12500000</v>
      </c>
      <c r="F40" s="23">
        <v>12143.98</v>
      </c>
      <c r="G40" s="24">
        <v>1.0699999999999999E-2</v>
      </c>
    </row>
    <row r="41" spans="1:7" ht="12.95" customHeight="1">
      <c r="A41" s="20" t="s">
        <v>348</v>
      </c>
      <c r="B41" s="21" t="s">
        <v>350</v>
      </c>
      <c r="C41" s="16" t="s">
        <v>349</v>
      </c>
      <c r="D41" s="18" t="s">
        <v>15</v>
      </c>
      <c r="E41" s="22">
        <v>11900000</v>
      </c>
      <c r="F41" s="23">
        <v>11598.68</v>
      </c>
      <c r="G41" s="24">
        <v>1.0200000000000001E-2</v>
      </c>
    </row>
    <row r="42" spans="1:7" ht="12.95" customHeight="1">
      <c r="A42" s="20" t="s">
        <v>2528</v>
      </c>
      <c r="B42" s="21" t="s">
        <v>2530</v>
      </c>
      <c r="C42" s="16" t="s">
        <v>2529</v>
      </c>
      <c r="D42" s="18" t="s">
        <v>30</v>
      </c>
      <c r="E42" s="22">
        <v>11000000</v>
      </c>
      <c r="F42" s="23">
        <v>10922.16</v>
      </c>
      <c r="G42" s="24">
        <v>9.5999999999999992E-3</v>
      </c>
    </row>
    <row r="43" spans="1:7" ht="12.95" customHeight="1">
      <c r="A43" s="20" t="s">
        <v>2531</v>
      </c>
      <c r="B43" s="21" t="s">
        <v>2533</v>
      </c>
      <c r="C43" s="16" t="s">
        <v>2532</v>
      </c>
      <c r="D43" s="18" t="s">
        <v>15</v>
      </c>
      <c r="E43" s="22">
        <v>10000000</v>
      </c>
      <c r="F43" s="23">
        <v>9972.34</v>
      </c>
      <c r="G43" s="24">
        <v>8.8000000000000005E-3</v>
      </c>
    </row>
    <row r="44" spans="1:7" ht="12.95" customHeight="1">
      <c r="A44" s="20" t="s">
        <v>835</v>
      </c>
      <c r="B44" s="21" t="s">
        <v>837</v>
      </c>
      <c r="C44" s="16" t="s">
        <v>836</v>
      </c>
      <c r="D44" s="18" t="s">
        <v>15</v>
      </c>
      <c r="E44" s="22">
        <v>8000000</v>
      </c>
      <c r="F44" s="23">
        <v>7980.15</v>
      </c>
      <c r="G44" s="24">
        <v>7.0000000000000001E-3</v>
      </c>
    </row>
    <row r="45" spans="1:7" ht="12.95" customHeight="1">
      <c r="A45" s="20" t="s">
        <v>2534</v>
      </c>
      <c r="B45" s="21" t="s">
        <v>2536</v>
      </c>
      <c r="C45" s="16" t="s">
        <v>2535</v>
      </c>
      <c r="D45" s="18" t="s">
        <v>15</v>
      </c>
      <c r="E45" s="22">
        <v>7650000</v>
      </c>
      <c r="F45" s="23">
        <v>7697.74</v>
      </c>
      <c r="G45" s="24">
        <v>6.7999999999999996E-3</v>
      </c>
    </row>
    <row r="46" spans="1:7" ht="12.95" customHeight="1">
      <c r="A46" s="20" t="s">
        <v>657</v>
      </c>
      <c r="B46" s="21" t="s">
        <v>659</v>
      </c>
      <c r="C46" s="16" t="s">
        <v>658</v>
      </c>
      <c r="D46" s="18" t="s">
        <v>15</v>
      </c>
      <c r="E46" s="22">
        <v>7500000</v>
      </c>
      <c r="F46" s="23">
        <v>7495.9</v>
      </c>
      <c r="G46" s="24">
        <v>6.6E-3</v>
      </c>
    </row>
    <row r="47" spans="1:7" ht="12.95" customHeight="1">
      <c r="A47" s="20" t="s">
        <v>844</v>
      </c>
      <c r="B47" s="21" t="s">
        <v>846</v>
      </c>
      <c r="C47" s="16" t="s">
        <v>845</v>
      </c>
      <c r="D47" s="18" t="s">
        <v>15</v>
      </c>
      <c r="E47" s="22">
        <v>7500000</v>
      </c>
      <c r="F47" s="23">
        <v>7471.4</v>
      </c>
      <c r="G47" s="24">
        <v>6.6E-3</v>
      </c>
    </row>
    <row r="48" spans="1:7" ht="12.95" customHeight="1">
      <c r="A48" s="20" t="s">
        <v>690</v>
      </c>
      <c r="B48" s="21" t="s">
        <v>692</v>
      </c>
      <c r="C48" s="16" t="s">
        <v>691</v>
      </c>
      <c r="D48" s="18" t="s">
        <v>15</v>
      </c>
      <c r="E48" s="22">
        <v>7500000</v>
      </c>
      <c r="F48" s="23">
        <v>7437.84</v>
      </c>
      <c r="G48" s="24">
        <v>6.6E-3</v>
      </c>
    </row>
    <row r="49" spans="1:7" ht="12.95" customHeight="1">
      <c r="A49" s="20" t="s">
        <v>696</v>
      </c>
      <c r="B49" s="21" t="s">
        <v>698</v>
      </c>
      <c r="C49" s="16" t="s">
        <v>697</v>
      </c>
      <c r="D49" s="18" t="s">
        <v>15</v>
      </c>
      <c r="E49" s="22">
        <v>7500000</v>
      </c>
      <c r="F49" s="23">
        <v>7411.51</v>
      </c>
      <c r="G49" s="24">
        <v>6.4999999999999997E-3</v>
      </c>
    </row>
    <row r="50" spans="1:7" ht="12.95" customHeight="1">
      <c r="A50" s="20" t="s">
        <v>2537</v>
      </c>
      <c r="B50" s="21" t="s">
        <v>2539</v>
      </c>
      <c r="C50" s="16" t="s">
        <v>2538</v>
      </c>
      <c r="D50" s="18" t="s">
        <v>27</v>
      </c>
      <c r="E50" s="22">
        <v>7500000</v>
      </c>
      <c r="F50" s="23">
        <v>7373.3</v>
      </c>
      <c r="G50" s="24">
        <v>6.4999999999999997E-3</v>
      </c>
    </row>
    <row r="51" spans="1:7" ht="12.95" customHeight="1">
      <c r="A51" s="20" t="s">
        <v>2540</v>
      </c>
      <c r="B51" s="21" t="s">
        <v>2542</v>
      </c>
      <c r="C51" s="16" t="s">
        <v>2541</v>
      </c>
      <c r="D51" s="18" t="s">
        <v>15</v>
      </c>
      <c r="E51" s="22">
        <v>7500000</v>
      </c>
      <c r="F51" s="23">
        <v>7366.61</v>
      </c>
      <c r="G51" s="24">
        <v>6.4999999999999997E-3</v>
      </c>
    </row>
    <row r="52" spans="1:7" ht="12.95" customHeight="1">
      <c r="A52" s="20" t="s">
        <v>613</v>
      </c>
      <c r="B52" s="21" t="s">
        <v>615</v>
      </c>
      <c r="C52" s="16" t="s">
        <v>614</v>
      </c>
      <c r="D52" s="18" t="s">
        <v>15</v>
      </c>
      <c r="E52" s="22">
        <v>7500000</v>
      </c>
      <c r="F52" s="23">
        <v>7342.77</v>
      </c>
      <c r="G52" s="24">
        <v>6.4999999999999997E-3</v>
      </c>
    </row>
    <row r="53" spans="1:7" ht="12.95" customHeight="1">
      <c r="A53" s="20" t="s">
        <v>649</v>
      </c>
      <c r="B53" s="21" t="s">
        <v>651</v>
      </c>
      <c r="C53" s="16" t="s">
        <v>650</v>
      </c>
      <c r="D53" s="18" t="s">
        <v>15</v>
      </c>
      <c r="E53" s="22">
        <v>7500000</v>
      </c>
      <c r="F53" s="23">
        <v>7342.25</v>
      </c>
      <c r="G53" s="24">
        <v>6.4999999999999997E-3</v>
      </c>
    </row>
    <row r="54" spans="1:7" ht="12.95" customHeight="1">
      <c r="A54" s="20" t="s">
        <v>2543</v>
      </c>
      <c r="B54" s="21" t="s">
        <v>3003</v>
      </c>
      <c r="C54" s="16" t="s">
        <v>2544</v>
      </c>
      <c r="D54" s="18" t="s">
        <v>15</v>
      </c>
      <c r="E54" s="22">
        <v>7500000</v>
      </c>
      <c r="F54" s="23">
        <v>7324.44</v>
      </c>
      <c r="G54" s="24">
        <v>6.4999999999999997E-3</v>
      </c>
    </row>
    <row r="55" spans="1:7" ht="12.95" customHeight="1">
      <c r="A55" s="20" t="s">
        <v>2545</v>
      </c>
      <c r="B55" s="21" t="s">
        <v>799</v>
      </c>
      <c r="C55" s="16" t="s">
        <v>2546</v>
      </c>
      <c r="D55" s="18" t="s">
        <v>15</v>
      </c>
      <c r="E55" s="22">
        <v>7000000</v>
      </c>
      <c r="F55" s="23">
        <v>7001.04</v>
      </c>
      <c r="G55" s="24">
        <v>6.1999999999999998E-3</v>
      </c>
    </row>
    <row r="56" spans="1:7" ht="12.95" customHeight="1">
      <c r="A56" s="20" t="s">
        <v>2547</v>
      </c>
      <c r="B56" s="21" t="s">
        <v>2549</v>
      </c>
      <c r="C56" s="16" t="s">
        <v>2548</v>
      </c>
      <c r="D56" s="18" t="s">
        <v>15</v>
      </c>
      <c r="E56" s="22">
        <v>6500000</v>
      </c>
      <c r="F56" s="23">
        <v>6670.95</v>
      </c>
      <c r="G56" s="24">
        <v>5.8999999999999999E-3</v>
      </c>
    </row>
    <row r="57" spans="1:7" ht="12.95" customHeight="1">
      <c r="A57" s="20" t="s">
        <v>870</v>
      </c>
      <c r="B57" s="21" t="s">
        <v>872</v>
      </c>
      <c r="C57" s="16" t="s">
        <v>871</v>
      </c>
      <c r="D57" s="18" t="s">
        <v>15</v>
      </c>
      <c r="E57" s="22">
        <v>6650000</v>
      </c>
      <c r="F57" s="23">
        <v>6620.35</v>
      </c>
      <c r="G57" s="24">
        <v>5.7999999999999996E-3</v>
      </c>
    </row>
    <row r="58" spans="1:7" ht="12.95" customHeight="1">
      <c r="A58" s="20" t="s">
        <v>416</v>
      </c>
      <c r="B58" s="21" t="s">
        <v>321</v>
      </c>
      <c r="C58" s="16" t="s">
        <v>417</v>
      </c>
      <c r="D58" s="18" t="s">
        <v>15</v>
      </c>
      <c r="E58" s="22">
        <v>6500000</v>
      </c>
      <c r="F58" s="23">
        <v>6549.89</v>
      </c>
      <c r="G58" s="24">
        <v>5.7999999999999996E-3</v>
      </c>
    </row>
    <row r="59" spans="1:7" ht="12.95" customHeight="1">
      <c r="A59" s="20" t="s">
        <v>789</v>
      </c>
      <c r="B59" s="21" t="s">
        <v>791</v>
      </c>
      <c r="C59" s="16" t="s">
        <v>790</v>
      </c>
      <c r="D59" s="18" t="s">
        <v>15</v>
      </c>
      <c r="E59" s="22">
        <v>6500000</v>
      </c>
      <c r="F59" s="23">
        <v>6494.63</v>
      </c>
      <c r="G59" s="24">
        <v>5.7000000000000002E-3</v>
      </c>
    </row>
    <row r="60" spans="1:7" ht="12.95" customHeight="1">
      <c r="A60" s="20" t="s">
        <v>2550</v>
      </c>
      <c r="B60" s="21" t="s">
        <v>2998</v>
      </c>
      <c r="C60" s="16" t="s">
        <v>2551</v>
      </c>
      <c r="D60" s="18" t="s">
        <v>15</v>
      </c>
      <c r="E60" s="22">
        <v>6500000</v>
      </c>
      <c r="F60" s="23">
        <v>6394.68</v>
      </c>
      <c r="G60" s="24">
        <v>5.5999999999999999E-3</v>
      </c>
    </row>
    <row r="61" spans="1:7" ht="12.95" customHeight="1">
      <c r="A61" s="20" t="s">
        <v>2552</v>
      </c>
      <c r="B61" s="21" t="s">
        <v>2554</v>
      </c>
      <c r="C61" s="16" t="s">
        <v>2553</v>
      </c>
      <c r="D61" s="18" t="s">
        <v>15</v>
      </c>
      <c r="E61" s="22">
        <v>6500000</v>
      </c>
      <c r="F61" s="23">
        <v>6388.51</v>
      </c>
      <c r="G61" s="24">
        <v>5.5999999999999999E-3</v>
      </c>
    </row>
    <row r="62" spans="1:7" ht="12.95" customHeight="1">
      <c r="A62" s="20" t="s">
        <v>2555</v>
      </c>
      <c r="B62" s="21" t="s">
        <v>2557</v>
      </c>
      <c r="C62" s="16" t="s">
        <v>2556</v>
      </c>
      <c r="D62" s="18" t="s">
        <v>15</v>
      </c>
      <c r="E62" s="22">
        <v>6150000</v>
      </c>
      <c r="F62" s="23">
        <v>6127.45</v>
      </c>
      <c r="G62" s="24">
        <v>5.4000000000000003E-3</v>
      </c>
    </row>
    <row r="63" spans="1:7" ht="12.95" customHeight="1">
      <c r="A63" s="20" t="s">
        <v>2558</v>
      </c>
      <c r="B63" s="21" t="s">
        <v>2560</v>
      </c>
      <c r="C63" s="16" t="s">
        <v>2559</v>
      </c>
      <c r="D63" s="18" t="s">
        <v>15</v>
      </c>
      <c r="E63" s="22">
        <v>6000000</v>
      </c>
      <c r="F63" s="23">
        <v>6047.91</v>
      </c>
      <c r="G63" s="24">
        <v>5.3E-3</v>
      </c>
    </row>
    <row r="64" spans="1:7" ht="12.95" customHeight="1">
      <c r="A64" s="20" t="s">
        <v>2561</v>
      </c>
      <c r="B64" s="21" t="s">
        <v>2563</v>
      </c>
      <c r="C64" s="16" t="s">
        <v>2562</v>
      </c>
      <c r="D64" s="18" t="s">
        <v>15</v>
      </c>
      <c r="E64" s="22">
        <v>6000000</v>
      </c>
      <c r="F64" s="23">
        <v>5982.56</v>
      </c>
      <c r="G64" s="24">
        <v>5.3E-3</v>
      </c>
    </row>
    <row r="65" spans="1:7" ht="12.95" customHeight="1">
      <c r="A65" s="20" t="s">
        <v>2564</v>
      </c>
      <c r="B65" s="21" t="s">
        <v>2566</v>
      </c>
      <c r="C65" s="16" t="s">
        <v>2565</v>
      </c>
      <c r="D65" s="18" t="s">
        <v>15</v>
      </c>
      <c r="E65" s="22">
        <v>6000000</v>
      </c>
      <c r="F65" s="23">
        <v>5918.71</v>
      </c>
      <c r="G65" s="24">
        <v>5.1999999999999998E-3</v>
      </c>
    </row>
    <row r="66" spans="1:7" ht="12.95" customHeight="1">
      <c r="A66" s="20" t="s">
        <v>751</v>
      </c>
      <c r="B66" s="21" t="s">
        <v>753</v>
      </c>
      <c r="C66" s="16" t="s">
        <v>752</v>
      </c>
      <c r="D66" s="18" t="s">
        <v>15</v>
      </c>
      <c r="E66" s="22">
        <v>5500000</v>
      </c>
      <c r="F66" s="23">
        <v>5499.27</v>
      </c>
      <c r="G66" s="24">
        <v>4.8999999999999998E-3</v>
      </c>
    </row>
    <row r="67" spans="1:7" ht="12.95" customHeight="1">
      <c r="A67" s="20" t="s">
        <v>2567</v>
      </c>
      <c r="B67" s="21" t="s">
        <v>2569</v>
      </c>
      <c r="C67" s="16" t="s">
        <v>2568</v>
      </c>
      <c r="D67" s="18" t="s">
        <v>15</v>
      </c>
      <c r="E67" s="22">
        <v>5000000</v>
      </c>
      <c r="F67" s="23">
        <v>5224.18</v>
      </c>
      <c r="G67" s="24">
        <v>4.5999999999999999E-3</v>
      </c>
    </row>
    <row r="68" spans="1:7" ht="12.95" customHeight="1">
      <c r="A68" s="20" t="s">
        <v>2570</v>
      </c>
      <c r="B68" s="21" t="s">
        <v>2572</v>
      </c>
      <c r="C68" s="16" t="s">
        <v>2571</v>
      </c>
      <c r="D68" s="18" t="s">
        <v>15</v>
      </c>
      <c r="E68" s="22">
        <v>5000000</v>
      </c>
      <c r="F68" s="23">
        <v>5205.71</v>
      </c>
      <c r="G68" s="24">
        <v>4.5999999999999999E-3</v>
      </c>
    </row>
    <row r="69" spans="1:7" ht="12.95" customHeight="1">
      <c r="A69" s="20" t="s">
        <v>2573</v>
      </c>
      <c r="B69" s="21" t="s">
        <v>2575</v>
      </c>
      <c r="C69" s="16" t="s">
        <v>2574</v>
      </c>
      <c r="D69" s="18" t="s">
        <v>30</v>
      </c>
      <c r="E69" s="22">
        <v>5000000</v>
      </c>
      <c r="F69" s="23">
        <v>5011.32</v>
      </c>
      <c r="G69" s="24">
        <v>4.4000000000000003E-3</v>
      </c>
    </row>
    <row r="70" spans="1:7" ht="12.95" customHeight="1">
      <c r="A70" s="20" t="s">
        <v>774</v>
      </c>
      <c r="B70" s="21" t="s">
        <v>776</v>
      </c>
      <c r="C70" s="16" t="s">
        <v>775</v>
      </c>
      <c r="D70" s="18" t="s">
        <v>15</v>
      </c>
      <c r="E70" s="22">
        <v>5000000</v>
      </c>
      <c r="F70" s="23">
        <v>4998.21</v>
      </c>
      <c r="G70" s="24">
        <v>4.4000000000000003E-3</v>
      </c>
    </row>
    <row r="71" spans="1:7" ht="12.95" customHeight="1">
      <c r="A71" s="20" t="s">
        <v>678</v>
      </c>
      <c r="B71" s="21" t="s">
        <v>680</v>
      </c>
      <c r="C71" s="16" t="s">
        <v>679</v>
      </c>
      <c r="D71" s="18" t="s">
        <v>15</v>
      </c>
      <c r="E71" s="22">
        <v>5000000</v>
      </c>
      <c r="F71" s="23">
        <v>4977.8999999999996</v>
      </c>
      <c r="G71" s="24">
        <v>4.4000000000000003E-3</v>
      </c>
    </row>
    <row r="72" spans="1:7" ht="12.95" customHeight="1">
      <c r="A72" s="20" t="s">
        <v>2576</v>
      </c>
      <c r="B72" s="21" t="s">
        <v>2578</v>
      </c>
      <c r="C72" s="16" t="s">
        <v>2577</v>
      </c>
      <c r="D72" s="18" t="s">
        <v>2579</v>
      </c>
      <c r="E72" s="22">
        <v>5000000</v>
      </c>
      <c r="F72" s="23">
        <v>4941.26</v>
      </c>
      <c r="G72" s="24">
        <v>4.4000000000000003E-3</v>
      </c>
    </row>
    <row r="73" spans="1:7" ht="12.95" customHeight="1">
      <c r="A73" s="20" t="s">
        <v>2580</v>
      </c>
      <c r="B73" s="21" t="s">
        <v>2582</v>
      </c>
      <c r="C73" s="16" t="s">
        <v>2581</v>
      </c>
      <c r="D73" s="18" t="s">
        <v>2579</v>
      </c>
      <c r="E73" s="22">
        <v>5000000</v>
      </c>
      <c r="F73" s="23">
        <v>4931.47</v>
      </c>
      <c r="G73" s="24">
        <v>4.4000000000000003E-3</v>
      </c>
    </row>
    <row r="74" spans="1:7" ht="12.95" customHeight="1">
      <c r="A74" s="20" t="s">
        <v>2583</v>
      </c>
      <c r="B74" s="21" t="s">
        <v>2995</v>
      </c>
      <c r="C74" s="16" t="s">
        <v>2584</v>
      </c>
      <c r="D74" s="18" t="s">
        <v>15</v>
      </c>
      <c r="E74" s="22">
        <v>5000000</v>
      </c>
      <c r="F74" s="23">
        <v>4915.3599999999997</v>
      </c>
      <c r="G74" s="24">
        <v>4.3E-3</v>
      </c>
    </row>
    <row r="75" spans="1:7" ht="12.95" customHeight="1">
      <c r="A75" s="20" t="s">
        <v>2585</v>
      </c>
      <c r="B75" s="21" t="s">
        <v>3004</v>
      </c>
      <c r="C75" s="16" t="s">
        <v>2586</v>
      </c>
      <c r="D75" s="18" t="s">
        <v>15</v>
      </c>
      <c r="E75" s="22">
        <v>5000000</v>
      </c>
      <c r="F75" s="23">
        <v>4914.01</v>
      </c>
      <c r="G75" s="24">
        <v>4.3E-3</v>
      </c>
    </row>
    <row r="76" spans="1:7" ht="12.95" customHeight="1">
      <c r="A76" s="20" t="s">
        <v>2587</v>
      </c>
      <c r="B76" s="21" t="s">
        <v>2554</v>
      </c>
      <c r="C76" s="16" t="s">
        <v>2588</v>
      </c>
      <c r="D76" s="18" t="s">
        <v>15</v>
      </c>
      <c r="E76" s="22">
        <v>5000000</v>
      </c>
      <c r="F76" s="23">
        <v>4910.54</v>
      </c>
      <c r="G76" s="24">
        <v>4.3E-3</v>
      </c>
    </row>
    <row r="77" spans="1:7" ht="12.95" customHeight="1">
      <c r="A77" s="20" t="s">
        <v>2589</v>
      </c>
      <c r="B77" s="21" t="s">
        <v>2591</v>
      </c>
      <c r="C77" s="16" t="s">
        <v>2590</v>
      </c>
      <c r="D77" s="18" t="s">
        <v>15</v>
      </c>
      <c r="E77" s="22">
        <v>5000000</v>
      </c>
      <c r="F77" s="23">
        <v>4888.3100000000004</v>
      </c>
      <c r="G77" s="24">
        <v>4.3E-3</v>
      </c>
    </row>
    <row r="78" spans="1:7" ht="12.95" customHeight="1">
      <c r="A78" s="20" t="s">
        <v>806</v>
      </c>
      <c r="B78" s="21" t="s">
        <v>808</v>
      </c>
      <c r="C78" s="16" t="s">
        <v>807</v>
      </c>
      <c r="D78" s="18" t="s">
        <v>15</v>
      </c>
      <c r="E78" s="22">
        <v>5000000</v>
      </c>
      <c r="F78" s="23">
        <v>4875.54</v>
      </c>
      <c r="G78" s="24">
        <v>4.3E-3</v>
      </c>
    </row>
    <row r="79" spans="1:7" ht="12.95" customHeight="1">
      <c r="A79" s="20" t="s">
        <v>780</v>
      </c>
      <c r="B79" s="21" t="s">
        <v>782</v>
      </c>
      <c r="C79" s="16" t="s">
        <v>781</v>
      </c>
      <c r="D79" s="18" t="s">
        <v>15</v>
      </c>
      <c r="E79" s="22">
        <v>5000000</v>
      </c>
      <c r="F79" s="23">
        <v>4851.5</v>
      </c>
      <c r="G79" s="24">
        <v>4.3E-3</v>
      </c>
    </row>
    <row r="80" spans="1:7" ht="12.95" customHeight="1">
      <c r="A80" s="20" t="s">
        <v>924</v>
      </c>
      <c r="B80" s="21" t="s">
        <v>926</v>
      </c>
      <c r="C80" s="16" t="s">
        <v>925</v>
      </c>
      <c r="D80" s="18" t="s">
        <v>15</v>
      </c>
      <c r="E80" s="22">
        <v>4700000</v>
      </c>
      <c r="F80" s="23">
        <v>4692.54</v>
      </c>
      <c r="G80" s="24">
        <v>4.1000000000000003E-3</v>
      </c>
    </row>
    <row r="81" spans="1:7" ht="12.95" customHeight="1">
      <c r="A81" s="20" t="s">
        <v>2592</v>
      </c>
      <c r="B81" s="21" t="s">
        <v>2594</v>
      </c>
      <c r="C81" s="16" t="s">
        <v>2593</v>
      </c>
      <c r="D81" s="18" t="s">
        <v>15</v>
      </c>
      <c r="E81" s="22">
        <v>4700000</v>
      </c>
      <c r="F81" s="23">
        <v>4663.79</v>
      </c>
      <c r="G81" s="24">
        <v>4.1000000000000003E-3</v>
      </c>
    </row>
    <row r="82" spans="1:7" ht="12.95" customHeight="1">
      <c r="A82" s="20" t="s">
        <v>2595</v>
      </c>
      <c r="B82" s="21" t="s">
        <v>910</v>
      </c>
      <c r="C82" s="16" t="s">
        <v>2596</v>
      </c>
      <c r="D82" s="18" t="s">
        <v>15</v>
      </c>
      <c r="E82" s="22">
        <v>4600000</v>
      </c>
      <c r="F82" s="23">
        <v>4584.1499999999996</v>
      </c>
      <c r="G82" s="24">
        <v>4.0000000000000001E-3</v>
      </c>
    </row>
    <row r="83" spans="1:7" ht="12.95" customHeight="1">
      <c r="A83" s="20" t="s">
        <v>896</v>
      </c>
      <c r="B83" s="21" t="s">
        <v>898</v>
      </c>
      <c r="C83" s="16" t="s">
        <v>897</v>
      </c>
      <c r="D83" s="18" t="s">
        <v>15</v>
      </c>
      <c r="E83" s="22">
        <v>4500000</v>
      </c>
      <c r="F83" s="23">
        <v>4517.8100000000004</v>
      </c>
      <c r="G83" s="24">
        <v>4.0000000000000001E-3</v>
      </c>
    </row>
    <row r="84" spans="1:7" ht="12.95" customHeight="1">
      <c r="A84" s="20" t="s">
        <v>537</v>
      </c>
      <c r="B84" s="21" t="s">
        <v>2981</v>
      </c>
      <c r="C84" s="16" t="s">
        <v>538</v>
      </c>
      <c r="D84" s="18" t="s">
        <v>27</v>
      </c>
      <c r="E84" s="22">
        <v>4500000</v>
      </c>
      <c r="F84" s="23">
        <v>4498.9799999999996</v>
      </c>
      <c r="G84" s="24">
        <v>4.0000000000000001E-3</v>
      </c>
    </row>
    <row r="85" spans="1:7" ht="12.95" customHeight="1">
      <c r="A85" s="20" t="s">
        <v>2597</v>
      </c>
      <c r="B85" s="21" t="s">
        <v>2599</v>
      </c>
      <c r="C85" s="16" t="s">
        <v>2598</v>
      </c>
      <c r="D85" s="18" t="s">
        <v>15</v>
      </c>
      <c r="E85" s="22">
        <v>4500000</v>
      </c>
      <c r="F85" s="23">
        <v>4483.79</v>
      </c>
      <c r="G85" s="24">
        <v>4.0000000000000001E-3</v>
      </c>
    </row>
    <row r="86" spans="1:7" ht="12.95" customHeight="1">
      <c r="A86" s="20" t="s">
        <v>2600</v>
      </c>
      <c r="B86" s="21" t="s">
        <v>2602</v>
      </c>
      <c r="C86" s="16" t="s">
        <v>2601</v>
      </c>
      <c r="D86" s="18" t="s">
        <v>15</v>
      </c>
      <c r="E86" s="22">
        <v>4100000</v>
      </c>
      <c r="F86" s="23">
        <v>4034.88</v>
      </c>
      <c r="G86" s="24">
        <v>3.5999999999999999E-3</v>
      </c>
    </row>
    <row r="87" spans="1:7" ht="12.95" customHeight="1">
      <c r="A87" s="20" t="s">
        <v>823</v>
      </c>
      <c r="B87" s="21" t="s">
        <v>825</v>
      </c>
      <c r="C87" s="16" t="s">
        <v>824</v>
      </c>
      <c r="D87" s="18" t="s">
        <v>15</v>
      </c>
      <c r="E87" s="22">
        <v>4000000</v>
      </c>
      <c r="F87" s="23">
        <v>3955.24</v>
      </c>
      <c r="G87" s="24">
        <v>3.5000000000000001E-3</v>
      </c>
    </row>
    <row r="88" spans="1:7" ht="12.95" customHeight="1">
      <c r="A88" s="20" t="s">
        <v>2603</v>
      </c>
      <c r="B88" s="21" t="s">
        <v>2605</v>
      </c>
      <c r="C88" s="16" t="s">
        <v>2604</v>
      </c>
      <c r="D88" s="18" t="s">
        <v>15</v>
      </c>
      <c r="E88" s="22">
        <v>4000000</v>
      </c>
      <c r="F88" s="23">
        <v>3953.23</v>
      </c>
      <c r="G88" s="24">
        <v>3.5000000000000001E-3</v>
      </c>
    </row>
    <row r="89" spans="1:7" ht="12.95" customHeight="1">
      <c r="A89" s="20" t="s">
        <v>890</v>
      </c>
      <c r="B89" s="21" t="s">
        <v>892</v>
      </c>
      <c r="C89" s="16" t="s">
        <v>891</v>
      </c>
      <c r="D89" s="18" t="s">
        <v>15</v>
      </c>
      <c r="E89" s="22">
        <v>3500000</v>
      </c>
      <c r="F89" s="23">
        <v>3438.44</v>
      </c>
      <c r="G89" s="24">
        <v>3.0000000000000001E-3</v>
      </c>
    </row>
    <row r="90" spans="1:7" ht="12.95" customHeight="1">
      <c r="A90" s="20" t="s">
        <v>598</v>
      </c>
      <c r="B90" s="21" t="s">
        <v>600</v>
      </c>
      <c r="C90" s="16" t="s">
        <v>599</v>
      </c>
      <c r="D90" s="18" t="s">
        <v>15</v>
      </c>
      <c r="E90" s="22">
        <v>3500000</v>
      </c>
      <c r="F90" s="23">
        <v>3400.02</v>
      </c>
      <c r="G90" s="24">
        <v>3.0000000000000001E-3</v>
      </c>
    </row>
    <row r="91" spans="1:7" ht="12.95" customHeight="1">
      <c r="A91" s="20" t="s">
        <v>882</v>
      </c>
      <c r="B91" s="21" t="s">
        <v>884</v>
      </c>
      <c r="C91" s="16" t="s">
        <v>883</v>
      </c>
      <c r="D91" s="18" t="s">
        <v>15</v>
      </c>
      <c r="E91" s="22">
        <v>3000000</v>
      </c>
      <c r="F91" s="23">
        <v>3008.48</v>
      </c>
      <c r="G91" s="24">
        <v>2.7000000000000001E-3</v>
      </c>
    </row>
    <row r="92" spans="1:7" ht="12.95" customHeight="1">
      <c r="A92" s="20" t="s">
        <v>2606</v>
      </c>
      <c r="B92" s="21" t="s">
        <v>2608</v>
      </c>
      <c r="C92" s="16" t="s">
        <v>2607</v>
      </c>
      <c r="D92" s="18" t="s">
        <v>318</v>
      </c>
      <c r="E92" s="22">
        <v>3000000</v>
      </c>
      <c r="F92" s="23">
        <v>3003.92</v>
      </c>
      <c r="G92" s="24">
        <v>2.7000000000000001E-3</v>
      </c>
    </row>
    <row r="93" spans="1:7" ht="12.95" customHeight="1">
      <c r="A93" s="20" t="s">
        <v>2609</v>
      </c>
      <c r="B93" s="21" t="s">
        <v>2611</v>
      </c>
      <c r="C93" s="16" t="s">
        <v>2610</v>
      </c>
      <c r="D93" s="18" t="s">
        <v>15</v>
      </c>
      <c r="E93" s="22">
        <v>3000000</v>
      </c>
      <c r="F93" s="23">
        <v>2997.63</v>
      </c>
      <c r="G93" s="24">
        <v>2.5999999999999999E-3</v>
      </c>
    </row>
    <row r="94" spans="1:7" ht="12.95" customHeight="1">
      <c r="A94" s="20" t="s">
        <v>2612</v>
      </c>
      <c r="B94" s="21" t="s">
        <v>2614</v>
      </c>
      <c r="C94" s="16" t="s">
        <v>2613</v>
      </c>
      <c r="D94" s="18" t="s">
        <v>27</v>
      </c>
      <c r="E94" s="22">
        <v>3000000</v>
      </c>
      <c r="F94" s="23">
        <v>2982.37</v>
      </c>
      <c r="G94" s="24">
        <v>2.5999999999999999E-3</v>
      </c>
    </row>
    <row r="95" spans="1:7" ht="12.95" customHeight="1">
      <c r="A95" s="20" t="s">
        <v>413</v>
      </c>
      <c r="B95" s="21" t="s">
        <v>415</v>
      </c>
      <c r="C95" s="16" t="s">
        <v>414</v>
      </c>
      <c r="D95" s="18" t="s">
        <v>15</v>
      </c>
      <c r="E95" s="22">
        <v>2900000</v>
      </c>
      <c r="F95" s="23">
        <v>2889.27</v>
      </c>
      <c r="G95" s="24">
        <v>2.5000000000000001E-3</v>
      </c>
    </row>
    <row r="96" spans="1:7" ht="12.95" customHeight="1">
      <c r="A96" s="20" t="s">
        <v>2615</v>
      </c>
      <c r="B96" s="21" t="s">
        <v>2617</v>
      </c>
      <c r="C96" s="16" t="s">
        <v>2616</v>
      </c>
      <c r="D96" s="18" t="s">
        <v>15</v>
      </c>
      <c r="E96" s="22">
        <v>2500000</v>
      </c>
      <c r="F96" s="23">
        <v>2517.19</v>
      </c>
      <c r="G96" s="24">
        <v>2.2000000000000001E-3</v>
      </c>
    </row>
    <row r="97" spans="1:7" ht="12.95" customHeight="1">
      <c r="A97" s="20" t="s">
        <v>2618</v>
      </c>
      <c r="B97" s="21" t="s">
        <v>2620</v>
      </c>
      <c r="C97" s="16" t="s">
        <v>2619</v>
      </c>
      <c r="D97" s="18" t="s">
        <v>15</v>
      </c>
      <c r="E97" s="22">
        <v>2500000</v>
      </c>
      <c r="F97" s="23">
        <v>2516.34</v>
      </c>
      <c r="G97" s="24">
        <v>2.2000000000000001E-3</v>
      </c>
    </row>
    <row r="98" spans="1:7" ht="12.95" customHeight="1">
      <c r="A98" s="20" t="s">
        <v>2621</v>
      </c>
      <c r="B98" s="21" t="s">
        <v>878</v>
      </c>
      <c r="C98" s="16" t="s">
        <v>2622</v>
      </c>
      <c r="D98" s="18" t="s">
        <v>15</v>
      </c>
      <c r="E98" s="22">
        <v>2500000</v>
      </c>
      <c r="F98" s="23">
        <v>2513.7800000000002</v>
      </c>
      <c r="G98" s="24">
        <v>2.2000000000000001E-3</v>
      </c>
    </row>
    <row r="99" spans="1:7" ht="12.95" customHeight="1">
      <c r="A99" s="20" t="s">
        <v>718</v>
      </c>
      <c r="B99" s="21" t="s">
        <v>720</v>
      </c>
      <c r="C99" s="16" t="s">
        <v>719</v>
      </c>
      <c r="D99" s="18" t="s">
        <v>318</v>
      </c>
      <c r="E99" s="22">
        <v>2500000</v>
      </c>
      <c r="F99" s="23">
        <v>2501.89</v>
      </c>
      <c r="G99" s="24">
        <v>2.2000000000000001E-3</v>
      </c>
    </row>
    <row r="100" spans="1:7" ht="12.95" customHeight="1">
      <c r="A100" s="20" t="s">
        <v>2623</v>
      </c>
      <c r="B100" s="21" t="s">
        <v>2625</v>
      </c>
      <c r="C100" s="16" t="s">
        <v>2624</v>
      </c>
      <c r="D100" s="18" t="s">
        <v>27</v>
      </c>
      <c r="E100" s="22">
        <v>2500000</v>
      </c>
      <c r="F100" s="23">
        <v>2501.54</v>
      </c>
      <c r="G100" s="24">
        <v>2.2000000000000001E-3</v>
      </c>
    </row>
    <row r="101" spans="1:7" ht="12.95" customHeight="1">
      <c r="A101" s="20" t="s">
        <v>2626</v>
      </c>
      <c r="B101" s="21" t="s">
        <v>799</v>
      </c>
      <c r="C101" s="16" t="s">
        <v>2627</v>
      </c>
      <c r="D101" s="18" t="s">
        <v>15</v>
      </c>
      <c r="E101" s="22">
        <v>2500000</v>
      </c>
      <c r="F101" s="23">
        <v>2497.5</v>
      </c>
      <c r="G101" s="24">
        <v>2.2000000000000001E-3</v>
      </c>
    </row>
    <row r="102" spans="1:7" ht="12.95" customHeight="1">
      <c r="A102" s="20" t="s">
        <v>2628</v>
      </c>
      <c r="B102" s="21" t="s">
        <v>2630</v>
      </c>
      <c r="C102" s="16" t="s">
        <v>2629</v>
      </c>
      <c r="D102" s="18" t="s">
        <v>15</v>
      </c>
      <c r="E102" s="22">
        <v>2500000</v>
      </c>
      <c r="F102" s="23">
        <v>2491.91</v>
      </c>
      <c r="G102" s="24">
        <v>2.2000000000000001E-3</v>
      </c>
    </row>
    <row r="103" spans="1:7" ht="12.95" customHeight="1">
      <c r="A103" s="20" t="s">
        <v>908</v>
      </c>
      <c r="B103" s="21" t="s">
        <v>910</v>
      </c>
      <c r="C103" s="16" t="s">
        <v>909</v>
      </c>
      <c r="D103" s="18" t="s">
        <v>15</v>
      </c>
      <c r="E103" s="22">
        <v>2500000</v>
      </c>
      <c r="F103" s="23">
        <v>2488.69</v>
      </c>
      <c r="G103" s="24">
        <v>2.2000000000000001E-3</v>
      </c>
    </row>
    <row r="104" spans="1:7" ht="12.95" customHeight="1">
      <c r="A104" s="20" t="s">
        <v>2631</v>
      </c>
      <c r="B104" s="21" t="s">
        <v>2633</v>
      </c>
      <c r="C104" s="16" t="s">
        <v>2632</v>
      </c>
      <c r="D104" s="18" t="s">
        <v>27</v>
      </c>
      <c r="E104" s="22">
        <v>2500000</v>
      </c>
      <c r="F104" s="23">
        <v>2460.83</v>
      </c>
      <c r="G104" s="24">
        <v>2.2000000000000001E-3</v>
      </c>
    </row>
    <row r="105" spans="1:7" ht="12.95" customHeight="1">
      <c r="A105" s="20" t="s">
        <v>2634</v>
      </c>
      <c r="B105" s="21" t="s">
        <v>3005</v>
      </c>
      <c r="C105" s="16" t="s">
        <v>2635</v>
      </c>
      <c r="D105" s="18" t="s">
        <v>15</v>
      </c>
      <c r="E105" s="22">
        <v>2500000</v>
      </c>
      <c r="F105" s="23">
        <v>2457.96</v>
      </c>
      <c r="G105" s="24">
        <v>2.2000000000000001E-3</v>
      </c>
    </row>
    <row r="106" spans="1:7" ht="12.95" customHeight="1">
      <c r="A106" s="20" t="s">
        <v>2636</v>
      </c>
      <c r="B106" s="21" t="s">
        <v>3013</v>
      </c>
      <c r="C106" s="16" t="s">
        <v>2637</v>
      </c>
      <c r="D106" s="18" t="s">
        <v>15</v>
      </c>
      <c r="E106" s="22">
        <v>2500000</v>
      </c>
      <c r="F106" s="23">
        <v>2456.4499999999998</v>
      </c>
      <c r="G106" s="24">
        <v>2.2000000000000001E-3</v>
      </c>
    </row>
    <row r="107" spans="1:7" ht="12.95" customHeight="1">
      <c r="A107" s="20" t="s">
        <v>2638</v>
      </c>
      <c r="B107" s="21" t="s">
        <v>2640</v>
      </c>
      <c r="C107" s="16" t="s">
        <v>2639</v>
      </c>
      <c r="D107" s="18" t="s">
        <v>15</v>
      </c>
      <c r="E107" s="22">
        <v>2500000</v>
      </c>
      <c r="F107" s="23">
        <v>2455.83</v>
      </c>
      <c r="G107" s="24">
        <v>2.2000000000000001E-3</v>
      </c>
    </row>
    <row r="108" spans="1:7" ht="12.95" customHeight="1">
      <c r="A108" s="20" t="s">
        <v>2641</v>
      </c>
      <c r="B108" s="21" t="s">
        <v>2643</v>
      </c>
      <c r="C108" s="16" t="s">
        <v>2642</v>
      </c>
      <c r="D108" s="18" t="s">
        <v>15</v>
      </c>
      <c r="E108" s="22">
        <v>2500000</v>
      </c>
      <c r="F108" s="23">
        <v>2423.4299999999998</v>
      </c>
      <c r="G108" s="24">
        <v>2.0999999999999999E-3</v>
      </c>
    </row>
    <row r="109" spans="1:7" ht="12.95" customHeight="1">
      <c r="A109" s="20" t="s">
        <v>2644</v>
      </c>
      <c r="B109" s="21" t="s">
        <v>2646</v>
      </c>
      <c r="C109" s="16" t="s">
        <v>2645</v>
      </c>
      <c r="D109" s="18" t="s">
        <v>15</v>
      </c>
      <c r="E109" s="22">
        <v>2500000</v>
      </c>
      <c r="F109" s="23">
        <v>2422.92</v>
      </c>
      <c r="G109" s="24">
        <v>2.0999999999999999E-3</v>
      </c>
    </row>
    <row r="110" spans="1:7" ht="12.95" customHeight="1">
      <c r="A110" s="20" t="s">
        <v>2647</v>
      </c>
      <c r="B110" s="21" t="s">
        <v>2649</v>
      </c>
      <c r="C110" s="16" t="s">
        <v>2648</v>
      </c>
      <c r="D110" s="18" t="s">
        <v>15</v>
      </c>
      <c r="E110" s="22">
        <v>2000000</v>
      </c>
      <c r="F110" s="23">
        <v>2044.27</v>
      </c>
      <c r="G110" s="24">
        <v>1.8E-3</v>
      </c>
    </row>
    <row r="111" spans="1:7" ht="12.95" customHeight="1">
      <c r="A111" s="20" t="s">
        <v>2650</v>
      </c>
      <c r="B111" s="21" t="s">
        <v>2652</v>
      </c>
      <c r="C111" s="16" t="s">
        <v>2651</v>
      </c>
      <c r="D111" s="18" t="s">
        <v>30</v>
      </c>
      <c r="E111" s="22">
        <v>2000000</v>
      </c>
      <c r="F111" s="23">
        <v>2010.56</v>
      </c>
      <c r="G111" s="24">
        <v>1.8E-3</v>
      </c>
    </row>
    <row r="112" spans="1:7" ht="12.95" customHeight="1">
      <c r="A112" s="20" t="s">
        <v>2418</v>
      </c>
      <c r="B112" s="21" t="s">
        <v>2420</v>
      </c>
      <c r="C112" s="16" t="s">
        <v>2419</v>
      </c>
      <c r="D112" s="18" t="s">
        <v>15</v>
      </c>
      <c r="E112" s="22">
        <v>2000000</v>
      </c>
      <c r="F112" s="23">
        <v>2009.35</v>
      </c>
      <c r="G112" s="24">
        <v>1.8E-3</v>
      </c>
    </row>
    <row r="113" spans="1:7" ht="12.95" customHeight="1">
      <c r="A113" s="20" t="s">
        <v>2653</v>
      </c>
      <c r="B113" s="21" t="s">
        <v>884</v>
      </c>
      <c r="C113" s="16" t="s">
        <v>2654</v>
      </c>
      <c r="D113" s="18" t="s">
        <v>15</v>
      </c>
      <c r="E113" s="22">
        <v>2000000</v>
      </c>
      <c r="F113" s="23">
        <v>2003.68</v>
      </c>
      <c r="G113" s="24">
        <v>1.8E-3</v>
      </c>
    </row>
    <row r="114" spans="1:7" ht="12.95" customHeight="1">
      <c r="A114" s="20" t="s">
        <v>841</v>
      </c>
      <c r="B114" s="21" t="s">
        <v>843</v>
      </c>
      <c r="C114" s="16" t="s">
        <v>842</v>
      </c>
      <c r="D114" s="18" t="s">
        <v>15</v>
      </c>
      <c r="E114" s="22">
        <v>2000000</v>
      </c>
      <c r="F114" s="23">
        <v>1992.72</v>
      </c>
      <c r="G114" s="24">
        <v>1.8E-3</v>
      </c>
    </row>
    <row r="115" spans="1:7" ht="12.95" customHeight="1">
      <c r="A115" s="20" t="s">
        <v>853</v>
      </c>
      <c r="B115" s="21" t="s">
        <v>855</v>
      </c>
      <c r="C115" s="16" t="s">
        <v>854</v>
      </c>
      <c r="D115" s="18" t="s">
        <v>15</v>
      </c>
      <c r="E115" s="22">
        <v>2000000</v>
      </c>
      <c r="F115" s="23">
        <v>1966.04</v>
      </c>
      <c r="G115" s="24">
        <v>1.6999999999999999E-3</v>
      </c>
    </row>
    <row r="116" spans="1:7" ht="12.95" customHeight="1">
      <c r="A116" s="20" t="s">
        <v>2655</v>
      </c>
      <c r="B116" s="21" t="s">
        <v>2657</v>
      </c>
      <c r="C116" s="16" t="s">
        <v>2656</v>
      </c>
      <c r="D116" s="18" t="s">
        <v>15</v>
      </c>
      <c r="E116" s="22">
        <v>1500000</v>
      </c>
      <c r="F116" s="23">
        <v>1505.78</v>
      </c>
      <c r="G116" s="24">
        <v>1.2999999999999999E-3</v>
      </c>
    </row>
    <row r="117" spans="1:7" ht="12.95" customHeight="1">
      <c r="A117" s="20" t="s">
        <v>2658</v>
      </c>
      <c r="B117" s="21" t="s">
        <v>2660</v>
      </c>
      <c r="C117" s="16" t="s">
        <v>2659</v>
      </c>
      <c r="D117" s="18" t="s">
        <v>27</v>
      </c>
      <c r="E117" s="22">
        <v>1500000</v>
      </c>
      <c r="F117" s="23">
        <v>1501.43</v>
      </c>
      <c r="G117" s="24">
        <v>1.2999999999999999E-3</v>
      </c>
    </row>
    <row r="118" spans="1:7" ht="12.95" customHeight="1">
      <c r="A118" s="20" t="s">
        <v>2661</v>
      </c>
      <c r="B118" s="21" t="s">
        <v>2663</v>
      </c>
      <c r="C118" s="16" t="s">
        <v>2662</v>
      </c>
      <c r="D118" s="18" t="s">
        <v>15</v>
      </c>
      <c r="E118" s="22">
        <v>1500000</v>
      </c>
      <c r="F118" s="23">
        <v>1496.82</v>
      </c>
      <c r="G118" s="24">
        <v>1.2999999999999999E-3</v>
      </c>
    </row>
    <row r="119" spans="1:7" ht="12.95" customHeight="1">
      <c r="A119" s="20" t="s">
        <v>2664</v>
      </c>
      <c r="B119" s="21" t="s">
        <v>2666</v>
      </c>
      <c r="C119" s="16" t="s">
        <v>2665</v>
      </c>
      <c r="D119" s="18" t="s">
        <v>15</v>
      </c>
      <c r="E119" s="22">
        <v>1000000</v>
      </c>
      <c r="F119" s="23">
        <v>1017.69</v>
      </c>
      <c r="G119" s="24">
        <v>8.9999999999999998E-4</v>
      </c>
    </row>
    <row r="120" spans="1:7" ht="12.95" customHeight="1">
      <c r="A120" s="20" t="s">
        <v>2667</v>
      </c>
      <c r="B120" s="21" t="s">
        <v>549</v>
      </c>
      <c r="C120" s="16" t="s">
        <v>2668</v>
      </c>
      <c r="D120" s="18" t="s">
        <v>15</v>
      </c>
      <c r="E120" s="22">
        <v>1000000</v>
      </c>
      <c r="F120" s="23">
        <v>1009.87</v>
      </c>
      <c r="G120" s="24">
        <v>8.9999999999999998E-4</v>
      </c>
    </row>
    <row r="121" spans="1:7" ht="12.95" customHeight="1">
      <c r="A121" s="20" t="s">
        <v>879</v>
      </c>
      <c r="B121" s="21" t="s">
        <v>881</v>
      </c>
      <c r="C121" s="16" t="s">
        <v>880</v>
      </c>
      <c r="D121" s="18" t="s">
        <v>15</v>
      </c>
      <c r="E121" s="22">
        <v>1000000</v>
      </c>
      <c r="F121" s="23">
        <v>1007.17</v>
      </c>
      <c r="G121" s="24">
        <v>8.9999999999999998E-4</v>
      </c>
    </row>
    <row r="122" spans="1:7" ht="12.95" customHeight="1">
      <c r="A122" s="20" t="s">
        <v>2669</v>
      </c>
      <c r="B122" s="21" t="s">
        <v>2671</v>
      </c>
      <c r="C122" s="16" t="s">
        <v>2670</v>
      </c>
      <c r="D122" s="18" t="s">
        <v>15</v>
      </c>
      <c r="E122" s="22">
        <v>1000000</v>
      </c>
      <c r="F122" s="23">
        <v>1007.15</v>
      </c>
      <c r="G122" s="24">
        <v>8.9999999999999998E-4</v>
      </c>
    </row>
    <row r="123" spans="1:7" ht="12.95" customHeight="1">
      <c r="A123" s="20" t="s">
        <v>2672</v>
      </c>
      <c r="B123" s="21" t="s">
        <v>407</v>
      </c>
      <c r="C123" s="16" t="s">
        <v>2673</v>
      </c>
      <c r="D123" s="18" t="s">
        <v>15</v>
      </c>
      <c r="E123" s="22">
        <v>1000000</v>
      </c>
      <c r="F123" s="23">
        <v>1006.74</v>
      </c>
      <c r="G123" s="24">
        <v>8.9999999999999998E-4</v>
      </c>
    </row>
    <row r="124" spans="1:7" ht="12.95" customHeight="1">
      <c r="A124" s="20" t="s">
        <v>2674</v>
      </c>
      <c r="B124" s="21" t="s">
        <v>2676</v>
      </c>
      <c r="C124" s="16" t="s">
        <v>2675</v>
      </c>
      <c r="D124" s="18" t="s">
        <v>15</v>
      </c>
      <c r="E124" s="22">
        <v>1000000</v>
      </c>
      <c r="F124" s="23">
        <v>1003.19</v>
      </c>
      <c r="G124" s="24">
        <v>8.9999999999999998E-4</v>
      </c>
    </row>
    <row r="125" spans="1:7" ht="12.95" customHeight="1">
      <c r="A125" s="20" t="s">
        <v>2677</v>
      </c>
      <c r="B125" s="21" t="s">
        <v>2679</v>
      </c>
      <c r="C125" s="16" t="s">
        <v>2678</v>
      </c>
      <c r="D125" s="18" t="s">
        <v>318</v>
      </c>
      <c r="E125" s="22">
        <v>1000000</v>
      </c>
      <c r="F125" s="23">
        <v>1001.13</v>
      </c>
      <c r="G125" s="24">
        <v>8.9999999999999998E-4</v>
      </c>
    </row>
    <row r="126" spans="1:7" ht="12.95" customHeight="1">
      <c r="A126" s="20" t="s">
        <v>302</v>
      </c>
      <c r="B126" s="21" t="s">
        <v>304</v>
      </c>
      <c r="C126" s="16" t="s">
        <v>303</v>
      </c>
      <c r="D126" s="18" t="s">
        <v>15</v>
      </c>
      <c r="E126" s="22">
        <v>1000000</v>
      </c>
      <c r="F126" s="23">
        <v>997.38</v>
      </c>
      <c r="G126" s="24">
        <v>8.9999999999999998E-4</v>
      </c>
    </row>
    <row r="127" spans="1:7" ht="12.95" customHeight="1">
      <c r="A127" s="20" t="s">
        <v>687</v>
      </c>
      <c r="B127" s="21" t="s">
        <v>689</v>
      </c>
      <c r="C127" s="16" t="s">
        <v>688</v>
      </c>
      <c r="D127" s="18" t="s">
        <v>15</v>
      </c>
      <c r="E127" s="22">
        <v>1000000</v>
      </c>
      <c r="F127" s="23">
        <v>997.22</v>
      </c>
      <c r="G127" s="24">
        <v>8.9999999999999998E-4</v>
      </c>
    </row>
    <row r="128" spans="1:7" ht="12.95" customHeight="1">
      <c r="A128" s="20" t="s">
        <v>2410</v>
      </c>
      <c r="B128" s="21" t="s">
        <v>2412</v>
      </c>
      <c r="C128" s="16" t="s">
        <v>2411</v>
      </c>
      <c r="D128" s="18" t="s">
        <v>15</v>
      </c>
      <c r="E128" s="22">
        <v>1000000</v>
      </c>
      <c r="F128" s="23">
        <v>996.66</v>
      </c>
      <c r="G128" s="24">
        <v>8.9999999999999998E-4</v>
      </c>
    </row>
    <row r="129" spans="1:7" ht="12.95" customHeight="1">
      <c r="A129" s="20" t="s">
        <v>2680</v>
      </c>
      <c r="B129" s="21" t="s">
        <v>2682</v>
      </c>
      <c r="C129" s="16" t="s">
        <v>2681</v>
      </c>
      <c r="D129" s="18" t="s">
        <v>15</v>
      </c>
      <c r="E129" s="22">
        <v>1000000</v>
      </c>
      <c r="F129" s="23">
        <v>986.94</v>
      </c>
      <c r="G129" s="24">
        <v>8.9999999999999998E-4</v>
      </c>
    </row>
    <row r="130" spans="1:7" ht="12.95" customHeight="1">
      <c r="A130" s="20" t="s">
        <v>2683</v>
      </c>
      <c r="B130" s="21" t="s">
        <v>2685</v>
      </c>
      <c r="C130" s="16" t="s">
        <v>2684</v>
      </c>
      <c r="D130" s="18" t="s">
        <v>15</v>
      </c>
      <c r="E130" s="22">
        <v>1000000</v>
      </c>
      <c r="F130" s="23">
        <v>970</v>
      </c>
      <c r="G130" s="24">
        <v>8.9999999999999998E-4</v>
      </c>
    </row>
    <row r="131" spans="1:7" ht="12.95" customHeight="1">
      <c r="A131" s="20" t="s">
        <v>814</v>
      </c>
      <c r="B131" s="21" t="s">
        <v>816</v>
      </c>
      <c r="C131" s="16" t="s">
        <v>815</v>
      </c>
      <c r="D131" s="18" t="s">
        <v>15</v>
      </c>
      <c r="E131" s="22">
        <v>1000000</v>
      </c>
      <c r="F131" s="23">
        <v>967.13</v>
      </c>
      <c r="G131" s="24">
        <v>8.9999999999999998E-4</v>
      </c>
    </row>
    <row r="132" spans="1:7" ht="12.95" customHeight="1">
      <c r="A132" s="20" t="s">
        <v>2686</v>
      </c>
      <c r="B132" s="21" t="s">
        <v>2688</v>
      </c>
      <c r="C132" s="16" t="s">
        <v>2687</v>
      </c>
      <c r="D132" s="18" t="s">
        <v>30</v>
      </c>
      <c r="E132" s="22">
        <v>860000</v>
      </c>
      <c r="F132" s="23">
        <v>865.45</v>
      </c>
      <c r="G132" s="24">
        <v>8.0000000000000004E-4</v>
      </c>
    </row>
    <row r="133" spans="1:7" ht="12.95" customHeight="1">
      <c r="A133" s="20" t="s">
        <v>2689</v>
      </c>
      <c r="B133" s="21" t="s">
        <v>2691</v>
      </c>
      <c r="C133" s="16" t="s">
        <v>2690</v>
      </c>
      <c r="D133" s="18" t="s">
        <v>15</v>
      </c>
      <c r="E133" s="22">
        <v>500000</v>
      </c>
      <c r="F133" s="23">
        <v>510.37</v>
      </c>
      <c r="G133" s="24">
        <v>5.0000000000000001E-4</v>
      </c>
    </row>
    <row r="134" spans="1:7" ht="12.95" customHeight="1">
      <c r="A134" s="20" t="s">
        <v>2692</v>
      </c>
      <c r="B134" s="21" t="s">
        <v>2694</v>
      </c>
      <c r="C134" s="16" t="s">
        <v>2693</v>
      </c>
      <c r="D134" s="18" t="s">
        <v>15</v>
      </c>
      <c r="E134" s="22">
        <v>500000</v>
      </c>
      <c r="F134" s="23">
        <v>508.52</v>
      </c>
      <c r="G134" s="24">
        <v>4.0000000000000002E-4</v>
      </c>
    </row>
    <row r="135" spans="1:7" ht="12.95" customHeight="1">
      <c r="A135" s="20" t="s">
        <v>2695</v>
      </c>
      <c r="B135" s="57" t="s">
        <v>2697</v>
      </c>
      <c r="C135" s="16" t="s">
        <v>2696</v>
      </c>
      <c r="D135" s="58" t="s">
        <v>15</v>
      </c>
      <c r="E135" s="22">
        <v>500000</v>
      </c>
      <c r="F135" s="23">
        <v>506.95</v>
      </c>
      <c r="G135" s="24">
        <v>4.0000000000000002E-4</v>
      </c>
    </row>
    <row r="136" spans="1:7" ht="12.95" customHeight="1">
      <c r="A136" s="20" t="s">
        <v>876</v>
      </c>
      <c r="B136" s="21" t="s">
        <v>878</v>
      </c>
      <c r="C136" s="16" t="s">
        <v>877</v>
      </c>
      <c r="D136" s="18" t="s">
        <v>15</v>
      </c>
      <c r="E136" s="22">
        <v>500000</v>
      </c>
      <c r="F136" s="23">
        <v>504.1</v>
      </c>
      <c r="G136" s="24">
        <v>4.0000000000000002E-4</v>
      </c>
    </row>
    <row r="137" spans="1:7" ht="12.95" customHeight="1">
      <c r="A137" s="20" t="s">
        <v>2698</v>
      </c>
      <c r="B137" s="21" t="s">
        <v>423</v>
      </c>
      <c r="C137" s="16" t="s">
        <v>2699</v>
      </c>
      <c r="D137" s="18" t="s">
        <v>15</v>
      </c>
      <c r="E137" s="22">
        <v>500000</v>
      </c>
      <c r="F137" s="23">
        <v>502.63</v>
      </c>
      <c r="G137" s="24">
        <v>4.0000000000000002E-4</v>
      </c>
    </row>
    <row r="138" spans="1:7" ht="12.95" customHeight="1">
      <c r="A138" s="20" t="s">
        <v>2700</v>
      </c>
      <c r="B138" s="21" t="s">
        <v>2702</v>
      </c>
      <c r="C138" s="16" t="s">
        <v>2701</v>
      </c>
      <c r="D138" s="18" t="s">
        <v>15</v>
      </c>
      <c r="E138" s="22">
        <v>500000</v>
      </c>
      <c r="F138" s="23">
        <v>502.35</v>
      </c>
      <c r="G138" s="24">
        <v>4.0000000000000002E-4</v>
      </c>
    </row>
    <row r="139" spans="1:7" ht="12.95" customHeight="1">
      <c r="A139" s="20" t="s">
        <v>2703</v>
      </c>
      <c r="B139" s="21" t="s">
        <v>2705</v>
      </c>
      <c r="C139" s="16" t="s">
        <v>2704</v>
      </c>
      <c r="D139" s="18" t="s">
        <v>15</v>
      </c>
      <c r="E139" s="22">
        <v>500000</v>
      </c>
      <c r="F139" s="23">
        <v>501.68</v>
      </c>
      <c r="G139" s="24">
        <v>4.0000000000000002E-4</v>
      </c>
    </row>
    <row r="140" spans="1:7" ht="12.95" customHeight="1">
      <c r="A140" s="20" t="s">
        <v>2706</v>
      </c>
      <c r="B140" s="21" t="s">
        <v>2708</v>
      </c>
      <c r="C140" s="16" t="s">
        <v>2707</v>
      </c>
      <c r="D140" s="18" t="s">
        <v>318</v>
      </c>
      <c r="E140" s="22">
        <v>500000</v>
      </c>
      <c r="F140" s="23">
        <v>500.83</v>
      </c>
      <c r="G140" s="24">
        <v>4.0000000000000002E-4</v>
      </c>
    </row>
    <row r="141" spans="1:7" ht="12.95" customHeight="1">
      <c r="A141" s="20" t="s">
        <v>2709</v>
      </c>
      <c r="B141" s="21" t="s">
        <v>799</v>
      </c>
      <c r="C141" s="16" t="s">
        <v>2710</v>
      </c>
      <c r="D141" s="18" t="s">
        <v>15</v>
      </c>
      <c r="E141" s="22">
        <v>500000</v>
      </c>
      <c r="F141" s="23">
        <v>499.95</v>
      </c>
      <c r="G141" s="24">
        <v>4.0000000000000002E-4</v>
      </c>
    </row>
    <row r="142" spans="1:7" ht="12.95" customHeight="1">
      <c r="A142" s="20" t="s">
        <v>2711</v>
      </c>
      <c r="B142" s="21" t="s">
        <v>517</v>
      </c>
      <c r="C142" s="16" t="s">
        <v>2712</v>
      </c>
      <c r="D142" s="18" t="s">
        <v>15</v>
      </c>
      <c r="E142" s="22">
        <v>500000</v>
      </c>
      <c r="F142" s="23">
        <v>499.32</v>
      </c>
      <c r="G142" s="24">
        <v>4.0000000000000002E-4</v>
      </c>
    </row>
    <row r="143" spans="1:7" ht="12.95" customHeight="1">
      <c r="A143" s="20" t="s">
        <v>2713</v>
      </c>
      <c r="B143" s="21" t="s">
        <v>2715</v>
      </c>
      <c r="C143" s="16" t="s">
        <v>2714</v>
      </c>
      <c r="D143" s="18" t="s">
        <v>15</v>
      </c>
      <c r="E143" s="22">
        <v>400000</v>
      </c>
      <c r="F143" s="23">
        <v>403.98</v>
      </c>
      <c r="G143" s="24">
        <v>4.0000000000000002E-4</v>
      </c>
    </row>
    <row r="144" spans="1:7" ht="12.95" customHeight="1">
      <c r="A144" s="20" t="s">
        <v>2716</v>
      </c>
      <c r="B144" s="21" t="s">
        <v>2987</v>
      </c>
      <c r="C144" s="16" t="s">
        <v>2717</v>
      </c>
      <c r="D144" s="18" t="s">
        <v>27</v>
      </c>
      <c r="E144" s="22">
        <v>400000</v>
      </c>
      <c r="F144" s="23">
        <v>400.64</v>
      </c>
      <c r="G144" s="24">
        <v>4.0000000000000002E-4</v>
      </c>
    </row>
    <row r="145" spans="1:7" ht="12.95" customHeight="1">
      <c r="A145" s="20" t="s">
        <v>2415</v>
      </c>
      <c r="B145" s="21" t="s">
        <v>2417</v>
      </c>
      <c r="C145" s="16" t="s">
        <v>2416</v>
      </c>
      <c r="D145" s="18" t="s">
        <v>15</v>
      </c>
      <c r="E145" s="22">
        <v>400000</v>
      </c>
      <c r="F145" s="23">
        <v>391.63</v>
      </c>
      <c r="G145" s="24">
        <v>2.9999999999999997E-4</v>
      </c>
    </row>
    <row r="146" spans="1:7" ht="12.95" customHeight="1">
      <c r="A146" s="20" t="s">
        <v>2718</v>
      </c>
      <c r="B146" s="21" t="s">
        <v>2720</v>
      </c>
      <c r="C146" s="16" t="s">
        <v>2719</v>
      </c>
      <c r="D146" s="18" t="s">
        <v>15</v>
      </c>
      <c r="E146" s="22">
        <v>250000</v>
      </c>
      <c r="F146" s="23">
        <v>250.84</v>
      </c>
      <c r="G146" s="24">
        <v>2.0000000000000001E-4</v>
      </c>
    </row>
    <row r="147" spans="1:7" ht="12.95" customHeight="1">
      <c r="A147" s="20" t="s">
        <v>2721</v>
      </c>
      <c r="B147" s="21" t="s">
        <v>2723</v>
      </c>
      <c r="C147" s="16" t="s">
        <v>2722</v>
      </c>
      <c r="D147" s="18" t="s">
        <v>15</v>
      </c>
      <c r="E147" s="22">
        <v>100000</v>
      </c>
      <c r="F147" s="23">
        <v>101.11</v>
      </c>
      <c r="G147" s="24">
        <v>1E-4</v>
      </c>
    </row>
    <row r="148" spans="1:7" ht="12.95" customHeight="1">
      <c r="A148" s="20" t="s">
        <v>733</v>
      </c>
      <c r="B148" s="21" t="s">
        <v>735</v>
      </c>
      <c r="C148" s="16" t="s">
        <v>734</v>
      </c>
      <c r="D148" s="18" t="s">
        <v>318</v>
      </c>
      <c r="E148" s="22">
        <v>100000</v>
      </c>
      <c r="F148" s="23">
        <v>99.85</v>
      </c>
      <c r="G148" s="24">
        <v>1E-4</v>
      </c>
    </row>
    <row r="149" spans="1:7" ht="12.95" customHeight="1">
      <c r="A149" s="20" t="s">
        <v>867</v>
      </c>
      <c r="B149" s="21" t="s">
        <v>869</v>
      </c>
      <c r="C149" s="16" t="s">
        <v>868</v>
      </c>
      <c r="D149" s="18" t="s">
        <v>15</v>
      </c>
      <c r="E149" s="22">
        <v>10000</v>
      </c>
      <c r="F149" s="23">
        <v>9.8699999999999992</v>
      </c>
      <c r="G149" s="45" t="s">
        <v>2976</v>
      </c>
    </row>
    <row r="150" spans="1:7" ht="12.95" customHeight="1">
      <c r="A150" s="9"/>
      <c r="B150" s="17" t="s">
        <v>432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20" t="s">
        <v>936</v>
      </c>
      <c r="B151" s="21" t="s">
        <v>938</v>
      </c>
      <c r="C151" s="16" t="s">
        <v>937</v>
      </c>
      <c r="D151" s="18" t="s">
        <v>15</v>
      </c>
      <c r="E151" s="22">
        <v>7500000</v>
      </c>
      <c r="F151" s="23">
        <v>10586</v>
      </c>
      <c r="G151" s="24">
        <v>9.2999999999999992E-3</v>
      </c>
    </row>
    <row r="152" spans="1:7" ht="12.95" customHeight="1">
      <c r="A152" s="20" t="s">
        <v>2724</v>
      </c>
      <c r="B152" s="21" t="s">
        <v>198</v>
      </c>
      <c r="C152" s="16" t="s">
        <v>2725</v>
      </c>
      <c r="D152" s="18" t="s">
        <v>27</v>
      </c>
      <c r="E152" s="22">
        <v>2500000</v>
      </c>
      <c r="F152" s="23">
        <v>3381.4</v>
      </c>
      <c r="G152" s="24">
        <v>3.0000000000000001E-3</v>
      </c>
    </row>
    <row r="153" spans="1:7" ht="12.95" customHeight="1">
      <c r="A153" s="20" t="s">
        <v>2726</v>
      </c>
      <c r="B153" s="21" t="s">
        <v>198</v>
      </c>
      <c r="C153" s="16" t="s">
        <v>3015</v>
      </c>
      <c r="D153" s="18" t="s">
        <v>27</v>
      </c>
      <c r="E153" s="22">
        <v>1000000</v>
      </c>
      <c r="F153" s="23">
        <v>1334.3</v>
      </c>
      <c r="G153" s="24">
        <v>1.1999999999999999E-3</v>
      </c>
    </row>
    <row r="154" spans="1:7" ht="12.95" customHeight="1">
      <c r="A154" s="9"/>
      <c r="B154" s="26" t="s">
        <v>45</v>
      </c>
      <c r="C154" s="25" t="s">
        <v>2</v>
      </c>
      <c r="D154" s="26" t="s">
        <v>2</v>
      </c>
      <c r="E154" s="26" t="s">
        <v>2</v>
      </c>
      <c r="F154" s="27">
        <v>1021864.95</v>
      </c>
      <c r="G154" s="28">
        <v>0.90139999999999998</v>
      </c>
    </row>
    <row r="155" spans="1:7" ht="12.95" customHeight="1">
      <c r="A155" s="9"/>
      <c r="B155" s="17" t="s">
        <v>46</v>
      </c>
      <c r="C155" s="16" t="s">
        <v>2</v>
      </c>
      <c r="D155" s="18" t="s">
        <v>2</v>
      </c>
      <c r="E155" s="18" t="s">
        <v>2</v>
      </c>
      <c r="F155" s="18" t="s">
        <v>2</v>
      </c>
      <c r="G155" s="19" t="s">
        <v>2</v>
      </c>
    </row>
    <row r="156" spans="1:7" ht="12.95" customHeight="1">
      <c r="A156" s="9"/>
      <c r="B156" s="17" t="s">
        <v>11</v>
      </c>
      <c r="C156" s="16" t="s">
        <v>2</v>
      </c>
      <c r="D156" s="18" t="s">
        <v>2</v>
      </c>
      <c r="E156" s="18" t="s">
        <v>2</v>
      </c>
      <c r="F156" s="18" t="s">
        <v>2</v>
      </c>
      <c r="G156" s="19" t="s">
        <v>2</v>
      </c>
    </row>
    <row r="157" spans="1:7" ht="12.95" customHeight="1">
      <c r="A157" s="20" t="s">
        <v>2727</v>
      </c>
      <c r="B157" s="21" t="s">
        <v>2729</v>
      </c>
      <c r="C157" s="16" t="s">
        <v>2728</v>
      </c>
      <c r="D157" s="18" t="s">
        <v>15</v>
      </c>
      <c r="E157" s="22">
        <v>22500000</v>
      </c>
      <c r="F157" s="23">
        <v>22190.51</v>
      </c>
      <c r="G157" s="24">
        <v>1.9599999999999999E-2</v>
      </c>
    </row>
    <row r="158" spans="1:7" ht="12.95" customHeight="1">
      <c r="A158" s="20" t="s">
        <v>2730</v>
      </c>
      <c r="B158" s="21" t="s">
        <v>2732</v>
      </c>
      <c r="C158" s="16" t="s">
        <v>2731</v>
      </c>
      <c r="D158" s="18" t="s">
        <v>15</v>
      </c>
      <c r="E158" s="22">
        <v>12500000</v>
      </c>
      <c r="F158" s="23">
        <v>12309.06</v>
      </c>
      <c r="G158" s="24">
        <v>1.09E-2</v>
      </c>
    </row>
    <row r="159" spans="1:7" ht="12.95" customHeight="1">
      <c r="A159" s="20" t="s">
        <v>2733</v>
      </c>
      <c r="B159" s="21" t="s">
        <v>2729</v>
      </c>
      <c r="C159" s="16" t="s">
        <v>2734</v>
      </c>
      <c r="D159" s="18" t="s">
        <v>15</v>
      </c>
      <c r="E159" s="22">
        <v>5500000</v>
      </c>
      <c r="F159" s="23">
        <v>5423.95</v>
      </c>
      <c r="G159" s="24">
        <v>4.7999999999999996E-3</v>
      </c>
    </row>
    <row r="160" spans="1:7" ht="12.95" customHeight="1">
      <c r="A160" s="20" t="s">
        <v>2735</v>
      </c>
      <c r="B160" s="21" t="s">
        <v>2737</v>
      </c>
      <c r="C160" s="16" t="s">
        <v>2736</v>
      </c>
      <c r="D160" s="18" t="s">
        <v>30</v>
      </c>
      <c r="E160" s="22">
        <v>5000000</v>
      </c>
      <c r="F160" s="23">
        <v>4971.88</v>
      </c>
      <c r="G160" s="24">
        <v>4.4000000000000003E-3</v>
      </c>
    </row>
    <row r="161" spans="1:7" ht="12.95" customHeight="1">
      <c r="A161" s="20" t="s">
        <v>1751</v>
      </c>
      <c r="B161" s="21" t="s">
        <v>1753</v>
      </c>
      <c r="C161" s="16" t="s">
        <v>1752</v>
      </c>
      <c r="D161" s="18" t="s">
        <v>15</v>
      </c>
      <c r="E161" s="22">
        <v>4500000</v>
      </c>
      <c r="F161" s="23">
        <v>4458.13</v>
      </c>
      <c r="G161" s="24">
        <v>3.8999999999999998E-3</v>
      </c>
    </row>
    <row r="162" spans="1:7" ht="12.95" customHeight="1">
      <c r="A162" s="20" t="s">
        <v>2738</v>
      </c>
      <c r="B162" s="21" t="s">
        <v>2740</v>
      </c>
      <c r="C162" s="16" t="s">
        <v>2739</v>
      </c>
      <c r="D162" s="18" t="s">
        <v>15</v>
      </c>
      <c r="E162" s="22">
        <v>2500000</v>
      </c>
      <c r="F162" s="23">
        <v>2436.65</v>
      </c>
      <c r="G162" s="24">
        <v>2.0999999999999999E-3</v>
      </c>
    </row>
    <row r="163" spans="1:7" ht="12.95" customHeight="1">
      <c r="A163" s="20" t="s">
        <v>453</v>
      </c>
      <c r="B163" s="21" t="s">
        <v>455</v>
      </c>
      <c r="C163" s="16" t="s">
        <v>454</v>
      </c>
      <c r="D163" s="18" t="s">
        <v>15</v>
      </c>
      <c r="E163" s="22">
        <v>1500000</v>
      </c>
      <c r="F163" s="23">
        <v>1491.93</v>
      </c>
      <c r="G163" s="24">
        <v>1.2999999999999999E-3</v>
      </c>
    </row>
    <row r="164" spans="1:7" ht="12.95" customHeight="1">
      <c r="A164" s="20" t="s">
        <v>2741</v>
      </c>
      <c r="B164" s="21" t="s">
        <v>2743</v>
      </c>
      <c r="C164" s="16" t="s">
        <v>2742</v>
      </c>
      <c r="D164" s="18" t="s">
        <v>15</v>
      </c>
      <c r="E164" s="22">
        <v>200000</v>
      </c>
      <c r="F164" s="23">
        <v>196.88</v>
      </c>
      <c r="G164" s="24">
        <v>2.0000000000000001E-4</v>
      </c>
    </row>
    <row r="165" spans="1:7" ht="12.95" customHeight="1">
      <c r="A165" s="9"/>
      <c r="B165" s="26" t="s">
        <v>45</v>
      </c>
      <c r="C165" s="25" t="s">
        <v>2</v>
      </c>
      <c r="D165" s="26" t="s">
        <v>2</v>
      </c>
      <c r="E165" s="26" t="s">
        <v>2</v>
      </c>
      <c r="F165" s="27">
        <v>53478.99</v>
      </c>
      <c r="G165" s="28">
        <v>4.7199999999999999E-2</v>
      </c>
    </row>
    <row r="166" spans="1:7" ht="12.95" customHeight="1">
      <c r="A166" s="9"/>
      <c r="B166" s="30" t="s">
        <v>2938</v>
      </c>
      <c r="C166" s="29" t="s">
        <v>2</v>
      </c>
      <c r="D166" s="31" t="s">
        <v>2</v>
      </c>
      <c r="E166" s="31" t="s">
        <v>2</v>
      </c>
      <c r="F166" s="31" t="s">
        <v>2</v>
      </c>
      <c r="G166" s="32" t="s">
        <v>2</v>
      </c>
    </row>
    <row r="167" spans="1:7" ht="12.95" customHeight="1">
      <c r="A167" s="33"/>
      <c r="B167" s="35" t="s">
        <v>45</v>
      </c>
      <c r="C167" s="34" t="s">
        <v>2</v>
      </c>
      <c r="D167" s="35" t="s">
        <v>2</v>
      </c>
      <c r="E167" s="35" t="s">
        <v>2</v>
      </c>
      <c r="F167" s="36" t="s">
        <v>616</v>
      </c>
      <c r="G167" s="37" t="s">
        <v>616</v>
      </c>
    </row>
    <row r="168" spans="1:7" ht="12.95" customHeight="1">
      <c r="A168" s="9"/>
      <c r="B168" s="26" t="s">
        <v>50</v>
      </c>
      <c r="C168" s="38" t="s">
        <v>2</v>
      </c>
      <c r="D168" s="39" t="s">
        <v>2</v>
      </c>
      <c r="E168" s="40" t="s">
        <v>2</v>
      </c>
      <c r="F168" s="41">
        <v>1075343.94</v>
      </c>
      <c r="G168" s="42">
        <v>0.9486</v>
      </c>
    </row>
    <row r="169" spans="1:7" ht="12.95" customHeight="1">
      <c r="A169" s="9"/>
      <c r="B169" s="17" t="s">
        <v>51</v>
      </c>
      <c r="C169" s="16" t="s">
        <v>2</v>
      </c>
      <c r="D169" s="18" t="s">
        <v>2</v>
      </c>
      <c r="E169" s="18" t="s">
        <v>2</v>
      </c>
      <c r="F169" s="18" t="s">
        <v>2</v>
      </c>
      <c r="G169" s="19" t="s">
        <v>2</v>
      </c>
    </row>
    <row r="170" spans="1:7" ht="12.95" customHeight="1">
      <c r="A170" s="9"/>
      <c r="B170" s="17" t="s">
        <v>487</v>
      </c>
      <c r="C170" s="16" t="s">
        <v>2</v>
      </c>
      <c r="D170" s="18" t="s">
        <v>2</v>
      </c>
      <c r="E170" s="18" t="s">
        <v>2</v>
      </c>
      <c r="F170" s="18" t="s">
        <v>2</v>
      </c>
      <c r="G170" s="19" t="s">
        <v>2</v>
      </c>
    </row>
    <row r="171" spans="1:7" ht="12.95" customHeight="1">
      <c r="A171" s="10" t="s">
        <v>2</v>
      </c>
      <c r="B171" s="21" t="s">
        <v>488</v>
      </c>
      <c r="C171" s="16" t="s">
        <v>2</v>
      </c>
      <c r="D171" s="18" t="s">
        <v>2</v>
      </c>
      <c r="E171" s="44" t="s">
        <v>2</v>
      </c>
      <c r="F171" s="23">
        <v>18002.900000000001</v>
      </c>
      <c r="G171" s="24">
        <v>1.5900000000000001E-2</v>
      </c>
    </row>
    <row r="172" spans="1:7" ht="12.95" customHeight="1">
      <c r="A172" s="9"/>
      <c r="B172" s="26" t="s">
        <v>50</v>
      </c>
      <c r="C172" s="38" t="s">
        <v>2</v>
      </c>
      <c r="D172" s="39" t="s">
        <v>2</v>
      </c>
      <c r="E172" s="40" t="s">
        <v>2</v>
      </c>
      <c r="F172" s="41">
        <v>18002.900000000001</v>
      </c>
      <c r="G172" s="42">
        <v>1.5900000000000001E-2</v>
      </c>
    </row>
    <row r="173" spans="1:7" ht="12.95" customHeight="1">
      <c r="A173" s="9"/>
      <c r="B173" s="26" t="s">
        <v>289</v>
      </c>
      <c r="C173" s="38" t="s">
        <v>2</v>
      </c>
      <c r="D173" s="39" t="s">
        <v>2</v>
      </c>
      <c r="E173" s="18" t="s">
        <v>2</v>
      </c>
      <c r="F173" s="41">
        <v>40106.800000000003</v>
      </c>
      <c r="G173" s="42">
        <v>3.5499999999999997E-2</v>
      </c>
    </row>
    <row r="174" spans="1:7" ht="12.95" customHeight="1" thickBot="1">
      <c r="A174" s="9"/>
      <c r="B174" s="47" t="s">
        <v>290</v>
      </c>
      <c r="C174" s="46" t="s">
        <v>2</v>
      </c>
      <c r="D174" s="48" t="s">
        <v>2</v>
      </c>
      <c r="E174" s="48" t="s">
        <v>2</v>
      </c>
      <c r="F174" s="49">
        <v>1133453.6370979999</v>
      </c>
      <c r="G174" s="50">
        <v>1</v>
      </c>
    </row>
    <row r="175" spans="1:7" ht="12.95" customHeight="1">
      <c r="A175" s="9"/>
      <c r="B175" s="10" t="s">
        <v>2</v>
      </c>
      <c r="C175" s="9"/>
      <c r="D175" s="9"/>
      <c r="E175" s="9"/>
      <c r="F175" s="9"/>
      <c r="G175" s="9"/>
    </row>
    <row r="176" spans="1:7" ht="12.95" customHeight="1">
      <c r="A176" s="9"/>
      <c r="B176" s="51" t="s">
        <v>2</v>
      </c>
      <c r="C176" s="9"/>
      <c r="D176" s="9"/>
      <c r="E176" s="9"/>
      <c r="F176" s="9"/>
      <c r="G176" s="9"/>
    </row>
    <row r="177" spans="1:7" ht="12.95" customHeight="1">
      <c r="A177" s="9"/>
      <c r="B177" s="51" t="s">
        <v>291</v>
      </c>
      <c r="C177" s="9"/>
      <c r="D177" s="9"/>
      <c r="E177" s="9"/>
      <c r="F177" s="9"/>
      <c r="G177" s="9"/>
    </row>
    <row r="178" spans="1:7" ht="12.95" customHeight="1">
      <c r="A178" s="9"/>
      <c r="B178" s="51" t="s">
        <v>292</v>
      </c>
      <c r="C178" s="9"/>
      <c r="D178" s="9"/>
      <c r="E178" s="9"/>
      <c r="F178" s="9"/>
      <c r="G178" s="9"/>
    </row>
    <row r="179" spans="1:7" ht="12.95" customHeight="1">
      <c r="A179" s="9"/>
      <c r="B179" s="51" t="s">
        <v>2</v>
      </c>
      <c r="C179" s="9"/>
      <c r="D179" s="9"/>
      <c r="E179" s="9"/>
      <c r="F179" s="9"/>
      <c r="G179" s="9"/>
    </row>
    <row r="180" spans="1:7" ht="26.1" customHeight="1">
      <c r="A180" s="9"/>
      <c r="B180" s="64"/>
      <c r="C180" s="9"/>
      <c r="E180" s="9"/>
      <c r="F180" s="9"/>
      <c r="G180" s="9"/>
    </row>
    <row r="181" spans="1:7" ht="12.95" customHeight="1">
      <c r="A181" s="9"/>
      <c r="B181" s="51" t="s">
        <v>2</v>
      </c>
      <c r="C181" s="9"/>
      <c r="D181" s="9"/>
      <c r="E181" s="9"/>
      <c r="F181" s="9"/>
      <c r="G18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50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Dynamic Bond Fund (DBF)</v>
      </c>
      <c r="C4" s="71"/>
      <c r="D4" s="71"/>
      <c r="E4" s="71"/>
      <c r="F4" s="71"/>
      <c r="G4" s="71"/>
    </row>
    <row r="5" spans="1:7" ht="15.95" customHeight="1">
      <c r="A5" s="8" t="s">
        <v>568</v>
      </c>
      <c r="C5" s="65" t="s">
        <v>2940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569</v>
      </c>
      <c r="B12" s="21" t="s">
        <v>571</v>
      </c>
      <c r="C12" s="16" t="s">
        <v>570</v>
      </c>
      <c r="D12" s="18" t="s">
        <v>298</v>
      </c>
      <c r="E12" s="22">
        <v>112700000</v>
      </c>
      <c r="F12" s="23">
        <v>108473.75</v>
      </c>
      <c r="G12" s="24">
        <v>0.36680000000000001</v>
      </c>
    </row>
    <row r="13" spans="1:7" ht="12.95" customHeight="1">
      <c r="A13" s="20" t="s">
        <v>572</v>
      </c>
      <c r="B13" s="21" t="s">
        <v>574</v>
      </c>
      <c r="C13" s="16" t="s">
        <v>573</v>
      </c>
      <c r="D13" s="18" t="s">
        <v>298</v>
      </c>
      <c r="E13" s="22">
        <v>106700000</v>
      </c>
      <c r="F13" s="23">
        <v>107959.06</v>
      </c>
      <c r="G13" s="24">
        <v>0.36509999999999998</v>
      </c>
    </row>
    <row r="14" spans="1:7" ht="12.95" customHeight="1">
      <c r="A14" s="20" t="s">
        <v>575</v>
      </c>
      <c r="B14" s="21" t="s">
        <v>577</v>
      </c>
      <c r="C14" s="16" t="s">
        <v>576</v>
      </c>
      <c r="D14" s="18" t="s">
        <v>298</v>
      </c>
      <c r="E14" s="22">
        <v>16000000</v>
      </c>
      <c r="F14" s="23">
        <v>16095.9</v>
      </c>
      <c r="G14" s="24">
        <v>5.4399999999999997E-2</v>
      </c>
    </row>
    <row r="15" spans="1:7" ht="12.95" customHeight="1">
      <c r="A15" s="20" t="s">
        <v>578</v>
      </c>
      <c r="B15" s="21" t="s">
        <v>580</v>
      </c>
      <c r="C15" s="16" t="s">
        <v>579</v>
      </c>
      <c r="D15" s="18" t="s">
        <v>298</v>
      </c>
      <c r="E15" s="22">
        <v>11800000</v>
      </c>
      <c r="F15" s="23">
        <v>11830.68</v>
      </c>
      <c r="G15" s="24">
        <v>0.04</v>
      </c>
    </row>
    <row r="16" spans="1:7" ht="12.95" customHeight="1">
      <c r="A16" s="20" t="s">
        <v>581</v>
      </c>
      <c r="B16" s="21" t="s">
        <v>574</v>
      </c>
      <c r="C16" s="16" t="s">
        <v>582</v>
      </c>
      <c r="D16" s="18" t="s">
        <v>298</v>
      </c>
      <c r="E16" s="22">
        <v>10910000</v>
      </c>
      <c r="F16" s="23">
        <v>11021.03</v>
      </c>
      <c r="G16" s="24">
        <v>3.73E-2</v>
      </c>
    </row>
    <row r="17" spans="1:7" ht="12.95" customHeight="1">
      <c r="A17" s="20" t="s">
        <v>583</v>
      </c>
      <c r="B17" s="21" t="s">
        <v>585</v>
      </c>
      <c r="C17" s="16" t="s">
        <v>584</v>
      </c>
      <c r="D17" s="18" t="s">
        <v>298</v>
      </c>
      <c r="E17" s="22">
        <v>87500</v>
      </c>
      <c r="F17" s="23">
        <v>85.05</v>
      </c>
      <c r="G17" s="24">
        <v>2.9999999999999997E-4</v>
      </c>
    </row>
    <row r="18" spans="1:7" ht="12.95" customHeight="1">
      <c r="A18" s="20" t="s">
        <v>586</v>
      </c>
      <c r="B18" s="21" t="s">
        <v>588</v>
      </c>
      <c r="C18" s="16" t="s">
        <v>587</v>
      </c>
      <c r="D18" s="18" t="s">
        <v>298</v>
      </c>
      <c r="E18" s="22">
        <v>20000</v>
      </c>
      <c r="F18" s="23">
        <v>19.12</v>
      </c>
      <c r="G18" s="24">
        <v>1E-4</v>
      </c>
    </row>
    <row r="19" spans="1:7" ht="12.95" customHeight="1">
      <c r="A19" s="9"/>
      <c r="B19" s="17" t="s">
        <v>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589</v>
      </c>
      <c r="B20" s="21" t="s">
        <v>591</v>
      </c>
      <c r="C20" s="16" t="s">
        <v>590</v>
      </c>
      <c r="D20" s="18" t="s">
        <v>15</v>
      </c>
      <c r="E20" s="22">
        <v>7700000</v>
      </c>
      <c r="F20" s="23">
        <v>7429.17</v>
      </c>
      <c r="G20" s="24">
        <v>2.5100000000000001E-2</v>
      </c>
    </row>
    <row r="21" spans="1:7" ht="12.95" customHeight="1">
      <c r="A21" s="20" t="s">
        <v>592</v>
      </c>
      <c r="B21" s="21" t="s">
        <v>594</v>
      </c>
      <c r="C21" s="16" t="s">
        <v>593</v>
      </c>
      <c r="D21" s="18" t="s">
        <v>15</v>
      </c>
      <c r="E21" s="22">
        <v>4500000</v>
      </c>
      <c r="F21" s="23">
        <v>4293.04</v>
      </c>
      <c r="G21" s="24">
        <v>1.4500000000000001E-2</v>
      </c>
    </row>
    <row r="22" spans="1:7" ht="12.95" customHeight="1">
      <c r="A22" s="20" t="s">
        <v>595</v>
      </c>
      <c r="B22" s="21" t="s">
        <v>597</v>
      </c>
      <c r="C22" s="16" t="s">
        <v>596</v>
      </c>
      <c r="D22" s="18" t="s">
        <v>15</v>
      </c>
      <c r="E22" s="22">
        <v>4300000</v>
      </c>
      <c r="F22" s="23">
        <v>4118.42</v>
      </c>
      <c r="G22" s="24">
        <v>1.3899999999999999E-2</v>
      </c>
    </row>
    <row r="23" spans="1:7" ht="12.95" customHeight="1">
      <c r="A23" s="20" t="s">
        <v>598</v>
      </c>
      <c r="B23" s="21" t="s">
        <v>600</v>
      </c>
      <c r="C23" s="16" t="s">
        <v>599</v>
      </c>
      <c r="D23" s="18" t="s">
        <v>15</v>
      </c>
      <c r="E23" s="22">
        <v>4000000</v>
      </c>
      <c r="F23" s="23">
        <v>3885.74</v>
      </c>
      <c r="G23" s="24">
        <v>1.3100000000000001E-2</v>
      </c>
    </row>
    <row r="24" spans="1:7" ht="12.95" customHeight="1">
      <c r="A24" s="20" t="s">
        <v>601</v>
      </c>
      <c r="B24" s="21" t="s">
        <v>603</v>
      </c>
      <c r="C24" s="16" t="s">
        <v>602</v>
      </c>
      <c r="D24" s="18" t="s">
        <v>15</v>
      </c>
      <c r="E24" s="22">
        <v>3000000</v>
      </c>
      <c r="F24" s="23">
        <v>2956.16</v>
      </c>
      <c r="G24" s="24">
        <v>0.01</v>
      </c>
    </row>
    <row r="25" spans="1:7" ht="12.95" customHeight="1">
      <c r="A25" s="20" t="s">
        <v>604</v>
      </c>
      <c r="B25" s="21" t="s">
        <v>606</v>
      </c>
      <c r="C25" s="16" t="s">
        <v>605</v>
      </c>
      <c r="D25" s="18" t="s">
        <v>15</v>
      </c>
      <c r="E25" s="22">
        <v>2500000</v>
      </c>
      <c r="F25" s="23">
        <v>2486</v>
      </c>
      <c r="G25" s="24">
        <v>8.3999999999999995E-3</v>
      </c>
    </row>
    <row r="26" spans="1:7" ht="12.95" customHeight="1">
      <c r="A26" s="20" t="s">
        <v>550</v>
      </c>
      <c r="B26" s="21" t="s">
        <v>552</v>
      </c>
      <c r="C26" s="16" t="s">
        <v>551</v>
      </c>
      <c r="D26" s="18" t="s">
        <v>15</v>
      </c>
      <c r="E26" s="22">
        <v>2500000</v>
      </c>
      <c r="F26" s="23">
        <v>2449.54</v>
      </c>
      <c r="G26" s="24">
        <v>8.3000000000000001E-3</v>
      </c>
    </row>
    <row r="27" spans="1:7" ht="12.95" customHeight="1">
      <c r="A27" s="20" t="s">
        <v>607</v>
      </c>
      <c r="B27" s="21" t="s">
        <v>609</v>
      </c>
      <c r="C27" s="16" t="s">
        <v>608</v>
      </c>
      <c r="D27" s="18" t="s">
        <v>15</v>
      </c>
      <c r="E27" s="22">
        <v>2000000</v>
      </c>
      <c r="F27" s="23">
        <v>1890.48</v>
      </c>
      <c r="G27" s="24">
        <v>6.4000000000000003E-3</v>
      </c>
    </row>
    <row r="28" spans="1:7" ht="12.95" customHeight="1">
      <c r="A28" s="20" t="s">
        <v>610</v>
      </c>
      <c r="B28" s="21" t="s">
        <v>612</v>
      </c>
      <c r="C28" s="16" t="s">
        <v>611</v>
      </c>
      <c r="D28" s="18" t="s">
        <v>15</v>
      </c>
      <c r="E28" s="22">
        <v>1200000</v>
      </c>
      <c r="F28" s="23">
        <v>1163.94</v>
      </c>
      <c r="G28" s="24">
        <v>3.8999999999999998E-3</v>
      </c>
    </row>
    <row r="29" spans="1:7" ht="12.95" customHeight="1">
      <c r="A29" s="20" t="s">
        <v>613</v>
      </c>
      <c r="B29" s="21" t="s">
        <v>615</v>
      </c>
      <c r="C29" s="16" t="s">
        <v>614</v>
      </c>
      <c r="D29" s="18" t="s">
        <v>15</v>
      </c>
      <c r="E29" s="22">
        <v>500000</v>
      </c>
      <c r="F29" s="23">
        <v>489.52</v>
      </c>
      <c r="G29" s="24">
        <v>1.6999999999999999E-3</v>
      </c>
    </row>
    <row r="30" spans="1:7" ht="12.95" customHeight="1">
      <c r="A30" s="9"/>
      <c r="B30" s="26" t="s">
        <v>45</v>
      </c>
      <c r="C30" s="25" t="s">
        <v>2</v>
      </c>
      <c r="D30" s="26" t="s">
        <v>2</v>
      </c>
      <c r="E30" s="26" t="s">
        <v>2</v>
      </c>
      <c r="F30" s="27">
        <v>286646.59999999998</v>
      </c>
      <c r="G30" s="28">
        <v>0.96930000000000005</v>
      </c>
    </row>
    <row r="31" spans="1:7" ht="12.95" customHeight="1">
      <c r="A31" s="9"/>
      <c r="B31" s="17" t="s">
        <v>46</v>
      </c>
      <c r="C31" s="16" t="s">
        <v>2</v>
      </c>
      <c r="D31" s="39" t="s">
        <v>2</v>
      </c>
      <c r="E31" s="39" t="s">
        <v>2</v>
      </c>
      <c r="F31" s="52" t="s">
        <v>616</v>
      </c>
      <c r="G31" s="53" t="s">
        <v>616</v>
      </c>
    </row>
    <row r="32" spans="1:7" ht="12.95" customHeight="1">
      <c r="A32" s="9"/>
      <c r="B32" s="25" t="s">
        <v>45</v>
      </c>
      <c r="C32" s="38" t="s">
        <v>2</v>
      </c>
      <c r="D32" s="39" t="s">
        <v>2</v>
      </c>
      <c r="E32" s="39" t="s">
        <v>2</v>
      </c>
      <c r="F32" s="52" t="s">
        <v>616</v>
      </c>
      <c r="G32" s="53" t="s">
        <v>616</v>
      </c>
    </row>
    <row r="33" spans="1:7" ht="12.95" customHeight="1">
      <c r="A33" s="9"/>
      <c r="B33" s="30" t="s">
        <v>2938</v>
      </c>
      <c r="C33" s="29" t="s">
        <v>2</v>
      </c>
      <c r="D33" s="31" t="s">
        <v>2</v>
      </c>
      <c r="E33" s="31" t="s">
        <v>2</v>
      </c>
      <c r="F33" s="31" t="s">
        <v>2</v>
      </c>
      <c r="G33" s="32" t="s">
        <v>2</v>
      </c>
    </row>
    <row r="34" spans="1:7" ht="12.95" customHeight="1">
      <c r="A34" s="33"/>
      <c r="B34" s="35" t="s">
        <v>45</v>
      </c>
      <c r="C34" s="34" t="s">
        <v>2</v>
      </c>
      <c r="D34" s="35" t="s">
        <v>2</v>
      </c>
      <c r="E34" s="35" t="s">
        <v>2</v>
      </c>
      <c r="F34" s="36" t="s">
        <v>616</v>
      </c>
      <c r="G34" s="37" t="s">
        <v>616</v>
      </c>
    </row>
    <row r="35" spans="1:7" ht="12.95" customHeight="1">
      <c r="A35" s="9"/>
      <c r="B35" s="26" t="s">
        <v>50</v>
      </c>
      <c r="C35" s="38" t="s">
        <v>2</v>
      </c>
      <c r="D35" s="39" t="s">
        <v>2</v>
      </c>
      <c r="E35" s="40" t="s">
        <v>2</v>
      </c>
      <c r="F35" s="41">
        <v>286646.59999999998</v>
      </c>
      <c r="G35" s="42">
        <v>0.96930000000000005</v>
      </c>
    </row>
    <row r="36" spans="1:7" ht="12.95" customHeight="1">
      <c r="A36" s="9"/>
      <c r="B36" s="17" t="s">
        <v>51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9"/>
      <c r="B37" s="17" t="s">
        <v>487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10" t="s">
        <v>2</v>
      </c>
      <c r="B38" s="21" t="s">
        <v>488</v>
      </c>
      <c r="C38" s="16" t="s">
        <v>2</v>
      </c>
      <c r="D38" s="18" t="s">
        <v>2</v>
      </c>
      <c r="E38" s="44" t="s">
        <v>2</v>
      </c>
      <c r="F38" s="23">
        <v>510.08</v>
      </c>
      <c r="G38" s="24">
        <v>1.6999999999999999E-3</v>
      </c>
    </row>
    <row r="39" spans="1:7" ht="12.95" customHeight="1">
      <c r="A39" s="9"/>
      <c r="B39" s="26" t="s">
        <v>50</v>
      </c>
      <c r="C39" s="38" t="s">
        <v>2</v>
      </c>
      <c r="D39" s="39" t="s">
        <v>2</v>
      </c>
      <c r="E39" s="40" t="s">
        <v>2</v>
      </c>
      <c r="F39" s="41">
        <v>510.08</v>
      </c>
      <c r="G39" s="42">
        <v>1.6999999999999999E-3</v>
      </c>
    </row>
    <row r="40" spans="1:7" ht="12.95" customHeight="1">
      <c r="A40" s="9"/>
      <c r="B40" s="17" t="s">
        <v>286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20" t="s">
        <v>287</v>
      </c>
      <c r="B41" s="21" t="s">
        <v>288</v>
      </c>
      <c r="C41" s="16" t="s">
        <v>2</v>
      </c>
      <c r="D41" s="18" t="s">
        <v>2</v>
      </c>
      <c r="E41" s="44" t="s">
        <v>2</v>
      </c>
      <c r="F41" s="23">
        <v>326</v>
      </c>
      <c r="G41" s="24">
        <v>1.1000000000000001E-3</v>
      </c>
    </row>
    <row r="42" spans="1:7" ht="12.95" customHeight="1">
      <c r="A42" s="9"/>
      <c r="B42" s="26" t="s">
        <v>50</v>
      </c>
      <c r="C42" s="38" t="s">
        <v>2</v>
      </c>
      <c r="D42" s="39" t="s">
        <v>2</v>
      </c>
      <c r="E42" s="40" t="s">
        <v>2</v>
      </c>
      <c r="F42" s="41">
        <v>326</v>
      </c>
      <c r="G42" s="42">
        <v>1.1000000000000001E-3</v>
      </c>
    </row>
    <row r="43" spans="1:7" ht="12.95" customHeight="1">
      <c r="A43" s="9"/>
      <c r="B43" s="26" t="s">
        <v>289</v>
      </c>
      <c r="C43" s="38" t="s">
        <v>2</v>
      </c>
      <c r="D43" s="39" t="s">
        <v>2</v>
      </c>
      <c r="E43" s="18" t="s">
        <v>2</v>
      </c>
      <c r="F43" s="41">
        <v>8237.41</v>
      </c>
      <c r="G43" s="42">
        <v>2.7900000000000001E-2</v>
      </c>
    </row>
    <row r="44" spans="1:7" ht="12.95" customHeight="1" thickBot="1">
      <c r="A44" s="9"/>
      <c r="B44" s="47" t="s">
        <v>290</v>
      </c>
      <c r="C44" s="46" t="s">
        <v>2</v>
      </c>
      <c r="D44" s="48" t="s">
        <v>2</v>
      </c>
      <c r="E44" s="48" t="s">
        <v>2</v>
      </c>
      <c r="F44" s="49">
        <v>295720.09386859997</v>
      </c>
      <c r="G44" s="50">
        <v>1</v>
      </c>
    </row>
    <row r="45" spans="1:7" ht="12.95" customHeight="1">
      <c r="A45" s="9"/>
      <c r="B45" s="10" t="s">
        <v>2</v>
      </c>
      <c r="C45" s="9"/>
      <c r="D45" s="9"/>
      <c r="E45" s="9"/>
      <c r="F45" s="9"/>
      <c r="G45" s="9"/>
    </row>
    <row r="46" spans="1:7" ht="12.95" customHeight="1">
      <c r="A46" s="9"/>
      <c r="B46" s="51" t="s">
        <v>2</v>
      </c>
      <c r="C46" s="9"/>
      <c r="D46" s="9"/>
      <c r="E46" s="9"/>
      <c r="F46" s="9"/>
      <c r="G46" s="9"/>
    </row>
    <row r="47" spans="1:7" ht="12.95" customHeight="1">
      <c r="A47" s="9"/>
      <c r="B47" s="51" t="s">
        <v>291</v>
      </c>
      <c r="C47" s="9"/>
      <c r="D47" s="9"/>
      <c r="E47" s="9"/>
      <c r="F47" s="9"/>
      <c r="G47" s="9"/>
    </row>
    <row r="48" spans="1:7" ht="12.95" customHeight="1">
      <c r="A48" s="9"/>
      <c r="B48" s="51" t="s">
        <v>2</v>
      </c>
      <c r="C48" s="9"/>
      <c r="D48" s="9"/>
      <c r="E48" s="9"/>
      <c r="F48" s="9"/>
      <c r="G48" s="9"/>
    </row>
    <row r="49" spans="1:7" ht="26.1" customHeight="1">
      <c r="A49" s="9"/>
      <c r="B49" s="64"/>
      <c r="C49" s="9"/>
      <c r="E49" s="9"/>
      <c r="F49" s="9"/>
      <c r="G49" s="9"/>
    </row>
    <row r="50" spans="1:7" ht="12.95" customHeight="1">
      <c r="A50" s="9"/>
      <c r="B50" s="51" t="s">
        <v>2</v>
      </c>
      <c r="C50" s="9"/>
      <c r="D50" s="9"/>
      <c r="E50" s="9"/>
      <c r="F50" s="9"/>
      <c r="G5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41.140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Sensex Exchange Traded Fund (SENSEXET)</v>
      </c>
      <c r="C4" s="71"/>
      <c r="D4" s="71"/>
      <c r="E4" s="71"/>
      <c r="F4" s="71"/>
      <c r="G4" s="71"/>
    </row>
    <row r="5" spans="1:7" ht="15.95" customHeight="1">
      <c r="A5" s="8" t="s">
        <v>2744</v>
      </c>
      <c r="C5" s="65" t="s">
        <v>2966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502</v>
      </c>
      <c r="F11" s="23">
        <v>10.72</v>
      </c>
      <c r="G11" s="24">
        <v>0.12429999999999999</v>
      </c>
    </row>
    <row r="12" spans="1:7" ht="12.95" customHeight="1">
      <c r="A12" s="20" t="s">
        <v>1096</v>
      </c>
      <c r="B12" s="21" t="s">
        <v>1098</v>
      </c>
      <c r="C12" s="16" t="s">
        <v>1097</v>
      </c>
      <c r="D12" s="18" t="s">
        <v>963</v>
      </c>
      <c r="E12" s="22">
        <v>409</v>
      </c>
      <c r="F12" s="23">
        <v>7.48</v>
      </c>
      <c r="G12" s="24">
        <v>8.6699999999999999E-2</v>
      </c>
    </row>
    <row r="13" spans="1:7" ht="12.95" customHeight="1">
      <c r="A13" s="20" t="s">
        <v>999</v>
      </c>
      <c r="B13" s="21" t="s">
        <v>1001</v>
      </c>
      <c r="C13" s="16" t="s">
        <v>1000</v>
      </c>
      <c r="D13" s="18" t="s">
        <v>1002</v>
      </c>
      <c r="E13" s="22">
        <v>799</v>
      </c>
      <c r="F13" s="23">
        <v>7.36</v>
      </c>
      <c r="G13" s="24">
        <v>8.5300000000000001E-2</v>
      </c>
    </row>
    <row r="14" spans="1:7" ht="12.95" customHeight="1">
      <c r="A14" s="20" t="s">
        <v>1832</v>
      </c>
      <c r="B14" s="21" t="s">
        <v>1834</v>
      </c>
      <c r="C14" s="16" t="s">
        <v>1833</v>
      </c>
      <c r="D14" s="18" t="s">
        <v>1013</v>
      </c>
      <c r="E14" s="22">
        <v>470</v>
      </c>
      <c r="F14" s="23">
        <v>5.79</v>
      </c>
      <c r="G14" s="24">
        <v>6.7100000000000007E-2</v>
      </c>
    </row>
    <row r="15" spans="1:7" ht="12.95" customHeight="1">
      <c r="A15" s="20" t="s">
        <v>1384</v>
      </c>
      <c r="B15" s="21" t="s">
        <v>1386</v>
      </c>
      <c r="C15" s="16" t="s">
        <v>1385</v>
      </c>
      <c r="D15" s="18" t="s">
        <v>1082</v>
      </c>
      <c r="E15" s="22">
        <v>2105</v>
      </c>
      <c r="F15" s="23">
        <v>5.72</v>
      </c>
      <c r="G15" s="24">
        <v>6.6299999999999998E-2</v>
      </c>
    </row>
    <row r="16" spans="1:7" ht="12.95" customHeight="1">
      <c r="A16" s="20" t="s">
        <v>1894</v>
      </c>
      <c r="B16" s="21" t="s">
        <v>1896</v>
      </c>
      <c r="C16" s="16" t="s">
        <v>1895</v>
      </c>
      <c r="D16" s="18" t="s">
        <v>991</v>
      </c>
      <c r="E16" s="22">
        <v>1587</v>
      </c>
      <c r="F16" s="23">
        <v>4.53</v>
      </c>
      <c r="G16" s="24">
        <v>5.2499999999999998E-2</v>
      </c>
    </row>
    <row r="17" spans="1:7" ht="12.95" customHeight="1">
      <c r="A17" s="20" t="s">
        <v>1390</v>
      </c>
      <c r="B17" s="21" t="s">
        <v>1392</v>
      </c>
      <c r="C17" s="16" t="s">
        <v>1391</v>
      </c>
      <c r="D17" s="18" t="s">
        <v>1013</v>
      </c>
      <c r="E17" s="22">
        <v>246</v>
      </c>
      <c r="F17" s="23">
        <v>4.29</v>
      </c>
      <c r="G17" s="24">
        <v>4.9700000000000001E-2</v>
      </c>
    </row>
    <row r="18" spans="1:7" ht="12.95" customHeight="1">
      <c r="A18" s="20" t="s">
        <v>1835</v>
      </c>
      <c r="B18" s="21" t="s">
        <v>1837</v>
      </c>
      <c r="C18" s="16" t="s">
        <v>1836</v>
      </c>
      <c r="D18" s="18" t="s">
        <v>1006</v>
      </c>
      <c r="E18" s="22">
        <v>301</v>
      </c>
      <c r="F18" s="23">
        <v>4.12</v>
      </c>
      <c r="G18" s="24">
        <v>4.7699999999999999E-2</v>
      </c>
    </row>
    <row r="19" spans="1:7" ht="12.95" customHeight="1">
      <c r="A19" s="20" t="s">
        <v>1884</v>
      </c>
      <c r="B19" s="21" t="s">
        <v>1886</v>
      </c>
      <c r="C19" s="16" t="s">
        <v>1885</v>
      </c>
      <c r="D19" s="18" t="s">
        <v>991</v>
      </c>
      <c r="E19" s="22">
        <v>291</v>
      </c>
      <c r="F19" s="23">
        <v>3.89</v>
      </c>
      <c r="G19" s="24">
        <v>4.5100000000000001E-2</v>
      </c>
    </row>
    <row r="20" spans="1:7" ht="12.95" customHeight="1">
      <c r="A20" s="20" t="s">
        <v>1244</v>
      </c>
      <c r="B20" s="21" t="s">
        <v>1246</v>
      </c>
      <c r="C20" s="16" t="s">
        <v>1245</v>
      </c>
      <c r="D20" s="18" t="s">
        <v>1082</v>
      </c>
      <c r="E20" s="22">
        <v>176</v>
      </c>
      <c r="F20" s="23">
        <v>2.84</v>
      </c>
      <c r="G20" s="24">
        <v>3.2899999999999999E-2</v>
      </c>
    </row>
    <row r="21" spans="1:7" ht="12.95" customHeight="1">
      <c r="A21" s="20" t="s">
        <v>956</v>
      </c>
      <c r="B21" s="21" t="s">
        <v>958</v>
      </c>
      <c r="C21" s="16" t="s">
        <v>957</v>
      </c>
      <c r="D21" s="18" t="s">
        <v>959</v>
      </c>
      <c r="E21" s="22">
        <v>32</v>
      </c>
      <c r="F21" s="23">
        <v>2.73</v>
      </c>
      <c r="G21" s="24">
        <v>3.1699999999999999E-2</v>
      </c>
    </row>
    <row r="22" spans="1:7" ht="12.95" customHeight="1">
      <c r="A22" s="20" t="s">
        <v>1256</v>
      </c>
      <c r="B22" s="21" t="s">
        <v>1258</v>
      </c>
      <c r="C22" s="16" t="s">
        <v>1257</v>
      </c>
      <c r="D22" s="18" t="s">
        <v>991</v>
      </c>
      <c r="E22" s="22">
        <v>916</v>
      </c>
      <c r="F22" s="23">
        <v>2.4700000000000002</v>
      </c>
      <c r="G22" s="24">
        <v>2.86E-2</v>
      </c>
    </row>
    <row r="23" spans="1:7" ht="12.95" customHeight="1">
      <c r="A23" s="20" t="s">
        <v>1953</v>
      </c>
      <c r="B23" s="21" t="s">
        <v>275</v>
      </c>
      <c r="C23" s="16" t="s">
        <v>1954</v>
      </c>
      <c r="D23" s="18" t="s">
        <v>991</v>
      </c>
      <c r="E23" s="22">
        <v>126</v>
      </c>
      <c r="F23" s="23">
        <v>2.4500000000000002</v>
      </c>
      <c r="G23" s="24">
        <v>2.8400000000000002E-2</v>
      </c>
    </row>
    <row r="24" spans="1:7" ht="12.95" customHeight="1">
      <c r="A24" s="20" t="s">
        <v>1900</v>
      </c>
      <c r="B24" s="21" t="s">
        <v>1778</v>
      </c>
      <c r="C24" s="16" t="s">
        <v>1901</v>
      </c>
      <c r="D24" s="18" t="s">
        <v>991</v>
      </c>
      <c r="E24" s="22">
        <v>448</v>
      </c>
      <c r="F24" s="23">
        <v>2.4300000000000002</v>
      </c>
      <c r="G24" s="24">
        <v>2.8199999999999999E-2</v>
      </c>
    </row>
    <row r="25" spans="1:7" ht="12.95" customHeight="1">
      <c r="A25" s="20" t="s">
        <v>1262</v>
      </c>
      <c r="B25" s="21" t="s">
        <v>1264</v>
      </c>
      <c r="C25" s="16" t="s">
        <v>1263</v>
      </c>
      <c r="D25" s="18" t="s">
        <v>959</v>
      </c>
      <c r="E25" s="22">
        <v>229</v>
      </c>
      <c r="F25" s="23">
        <v>2.11</v>
      </c>
      <c r="G25" s="24">
        <v>2.4500000000000001E-2</v>
      </c>
    </row>
    <row r="26" spans="1:7" ht="12.95" customHeight="1">
      <c r="A26" s="20" t="s">
        <v>2311</v>
      </c>
      <c r="B26" s="21" t="s">
        <v>280</v>
      </c>
      <c r="C26" s="16" t="s">
        <v>2312</v>
      </c>
      <c r="D26" s="18" t="s">
        <v>991</v>
      </c>
      <c r="E26" s="22">
        <v>452</v>
      </c>
      <c r="F26" s="23">
        <v>1.56</v>
      </c>
      <c r="G26" s="24">
        <v>1.8100000000000002E-2</v>
      </c>
    </row>
    <row r="27" spans="1:7" ht="12.95" customHeight="1">
      <c r="A27" s="20" t="s">
        <v>2033</v>
      </c>
      <c r="B27" s="21" t="s">
        <v>2035</v>
      </c>
      <c r="C27" s="16" t="s">
        <v>2034</v>
      </c>
      <c r="D27" s="18" t="s">
        <v>1082</v>
      </c>
      <c r="E27" s="22">
        <v>111</v>
      </c>
      <c r="F27" s="23">
        <v>1.45</v>
      </c>
      <c r="G27" s="24">
        <v>1.6799999999999999E-2</v>
      </c>
    </row>
    <row r="28" spans="1:7" ht="12.95" customHeight="1">
      <c r="A28" s="20" t="s">
        <v>1169</v>
      </c>
      <c r="B28" s="21" t="s">
        <v>1171</v>
      </c>
      <c r="C28" s="16" t="s">
        <v>1170</v>
      </c>
      <c r="D28" s="18" t="s">
        <v>959</v>
      </c>
      <c r="E28" s="22">
        <v>463</v>
      </c>
      <c r="F28" s="23">
        <v>1.31</v>
      </c>
      <c r="G28" s="24">
        <v>1.52E-2</v>
      </c>
    </row>
    <row r="29" spans="1:7" ht="12.95" customHeight="1">
      <c r="A29" s="20" t="s">
        <v>974</v>
      </c>
      <c r="B29" s="21" t="s">
        <v>976</v>
      </c>
      <c r="C29" s="16" t="s">
        <v>975</v>
      </c>
      <c r="D29" s="18" t="s">
        <v>977</v>
      </c>
      <c r="E29" s="22">
        <v>266</v>
      </c>
      <c r="F29" s="23">
        <v>1.28</v>
      </c>
      <c r="G29" s="24">
        <v>1.4800000000000001E-2</v>
      </c>
    </row>
    <row r="30" spans="1:7" ht="12.95" customHeight="1">
      <c r="A30" s="20" t="s">
        <v>1109</v>
      </c>
      <c r="B30" s="21" t="s">
        <v>1111</v>
      </c>
      <c r="C30" s="16" t="s">
        <v>1110</v>
      </c>
      <c r="D30" s="18" t="s">
        <v>1027</v>
      </c>
      <c r="E30" s="22">
        <v>753</v>
      </c>
      <c r="F30" s="23">
        <v>1.26</v>
      </c>
      <c r="G30" s="24">
        <v>1.46E-2</v>
      </c>
    </row>
    <row r="31" spans="1:7" ht="12.95" customHeight="1">
      <c r="A31" s="20" t="s">
        <v>1841</v>
      </c>
      <c r="B31" s="21" t="s">
        <v>1843</v>
      </c>
      <c r="C31" s="16" t="s">
        <v>1842</v>
      </c>
      <c r="D31" s="18" t="s">
        <v>1844</v>
      </c>
      <c r="E31" s="22">
        <v>697</v>
      </c>
      <c r="F31" s="23">
        <v>1.24</v>
      </c>
      <c r="G31" s="24">
        <v>1.43E-2</v>
      </c>
    </row>
    <row r="32" spans="1:7" ht="12.95" customHeight="1">
      <c r="A32" s="20" t="s">
        <v>1405</v>
      </c>
      <c r="B32" s="21" t="s">
        <v>1407</v>
      </c>
      <c r="C32" s="16" t="s">
        <v>1406</v>
      </c>
      <c r="D32" s="18" t="s">
        <v>959</v>
      </c>
      <c r="E32" s="22">
        <v>32</v>
      </c>
      <c r="F32" s="23">
        <v>1.1399999999999999</v>
      </c>
      <c r="G32" s="24">
        <v>1.32E-2</v>
      </c>
    </row>
    <row r="33" spans="1:7" ht="12.95" customHeight="1">
      <c r="A33" s="20" t="s">
        <v>2313</v>
      </c>
      <c r="B33" s="21" t="s">
        <v>2315</v>
      </c>
      <c r="C33" s="16" t="s">
        <v>2314</v>
      </c>
      <c r="D33" s="18" t="s">
        <v>1027</v>
      </c>
      <c r="E33" s="22">
        <v>542</v>
      </c>
      <c r="F33" s="23">
        <v>1.1299999999999999</v>
      </c>
      <c r="G33" s="24">
        <v>1.3100000000000001E-2</v>
      </c>
    </row>
    <row r="34" spans="1:7" ht="12.95" customHeight="1">
      <c r="A34" s="20" t="s">
        <v>1021</v>
      </c>
      <c r="B34" s="21" t="s">
        <v>1023</v>
      </c>
      <c r="C34" s="16" t="s">
        <v>1022</v>
      </c>
      <c r="D34" s="18" t="s">
        <v>981</v>
      </c>
      <c r="E34" s="22">
        <v>192</v>
      </c>
      <c r="F34" s="23">
        <v>1.1000000000000001</v>
      </c>
      <c r="G34" s="24">
        <v>1.2800000000000001E-2</v>
      </c>
    </row>
    <row r="35" spans="1:7" ht="12.95" customHeight="1">
      <c r="A35" s="20" t="s">
        <v>1099</v>
      </c>
      <c r="B35" s="21" t="s">
        <v>1101</v>
      </c>
      <c r="C35" s="16" t="s">
        <v>1100</v>
      </c>
      <c r="D35" s="18" t="s">
        <v>1102</v>
      </c>
      <c r="E35" s="22">
        <v>276</v>
      </c>
      <c r="F35" s="23">
        <v>1.03</v>
      </c>
      <c r="G35" s="24">
        <v>1.2E-2</v>
      </c>
    </row>
    <row r="36" spans="1:7" ht="12.95" customHeight="1">
      <c r="A36" s="20" t="s">
        <v>1848</v>
      </c>
      <c r="B36" s="21" t="s">
        <v>1850</v>
      </c>
      <c r="C36" s="16" t="s">
        <v>1849</v>
      </c>
      <c r="D36" s="18" t="s">
        <v>1206</v>
      </c>
      <c r="E36" s="22">
        <v>321</v>
      </c>
      <c r="F36" s="23">
        <v>0.95</v>
      </c>
      <c r="G36" s="24">
        <v>1.0999999999999999E-2</v>
      </c>
    </row>
    <row r="37" spans="1:7" ht="12.95" customHeight="1">
      <c r="A37" s="20" t="s">
        <v>1200</v>
      </c>
      <c r="B37" s="21" t="s">
        <v>1202</v>
      </c>
      <c r="C37" s="16" t="s">
        <v>1201</v>
      </c>
      <c r="D37" s="18" t="s">
        <v>959</v>
      </c>
      <c r="E37" s="22">
        <v>33</v>
      </c>
      <c r="F37" s="23">
        <v>0.91</v>
      </c>
      <c r="G37" s="24">
        <v>1.0500000000000001E-2</v>
      </c>
    </row>
    <row r="38" spans="1:7" ht="12.95" customHeight="1">
      <c r="A38" s="20" t="s">
        <v>2322</v>
      </c>
      <c r="B38" s="21" t="s">
        <v>2324</v>
      </c>
      <c r="C38" s="16" t="s">
        <v>2323</v>
      </c>
      <c r="D38" s="18" t="s">
        <v>1286</v>
      </c>
      <c r="E38" s="22">
        <v>194</v>
      </c>
      <c r="F38" s="23">
        <v>0.76</v>
      </c>
      <c r="G38" s="24">
        <v>8.8000000000000005E-3</v>
      </c>
    </row>
    <row r="39" spans="1:7" ht="12.95" customHeight="1">
      <c r="A39" s="20" t="s">
        <v>1010</v>
      </c>
      <c r="B39" s="21" t="s">
        <v>1012</v>
      </c>
      <c r="C39" s="16" t="s">
        <v>1011</v>
      </c>
      <c r="D39" s="18" t="s">
        <v>1013</v>
      </c>
      <c r="E39" s="22">
        <v>290</v>
      </c>
      <c r="F39" s="23">
        <v>0.76</v>
      </c>
      <c r="G39" s="24">
        <v>8.8000000000000005E-3</v>
      </c>
    </row>
    <row r="40" spans="1:7" ht="12.95" customHeight="1">
      <c r="A40" s="20" t="s">
        <v>1103</v>
      </c>
      <c r="B40" s="21" t="s">
        <v>1105</v>
      </c>
      <c r="C40" s="16" t="s">
        <v>1104</v>
      </c>
      <c r="D40" s="18" t="s">
        <v>977</v>
      </c>
      <c r="E40" s="22">
        <v>29</v>
      </c>
      <c r="F40" s="23">
        <v>0.56000000000000005</v>
      </c>
      <c r="G40" s="24">
        <v>6.4999999999999997E-3</v>
      </c>
    </row>
    <row r="41" spans="1:7" ht="12.95" customHeight="1">
      <c r="A41" s="20" t="s">
        <v>985</v>
      </c>
      <c r="B41" s="21" t="s">
        <v>987</v>
      </c>
      <c r="C41" s="16" t="s">
        <v>986</v>
      </c>
      <c r="D41" s="18" t="s">
        <v>959</v>
      </c>
      <c r="E41" s="22">
        <v>125</v>
      </c>
      <c r="F41" s="23">
        <v>0.21</v>
      </c>
      <c r="G41" s="24">
        <v>2.5000000000000001E-3</v>
      </c>
    </row>
    <row r="42" spans="1:7" ht="12.95" customHeight="1">
      <c r="A42" s="9"/>
      <c r="B42" s="26" t="s">
        <v>45</v>
      </c>
      <c r="C42" s="25" t="s">
        <v>2</v>
      </c>
      <c r="D42" s="26" t="s">
        <v>2</v>
      </c>
      <c r="E42" s="26" t="s">
        <v>2</v>
      </c>
      <c r="F42" s="27">
        <v>85.58</v>
      </c>
      <c r="G42" s="28">
        <v>0.99199999999999999</v>
      </c>
    </row>
    <row r="43" spans="1:7" ht="12.95" customHeight="1">
      <c r="A43" s="9"/>
      <c r="B43" s="17" t="s">
        <v>1423</v>
      </c>
      <c r="C43" s="38" t="s">
        <v>2</v>
      </c>
      <c r="D43" s="39" t="s">
        <v>2</v>
      </c>
      <c r="E43" s="39" t="s">
        <v>2</v>
      </c>
      <c r="F43" s="52" t="s">
        <v>616</v>
      </c>
      <c r="G43" s="53" t="s">
        <v>616</v>
      </c>
    </row>
    <row r="44" spans="1:7" ht="12.95" customHeight="1">
      <c r="A44" s="9"/>
      <c r="B44" s="26" t="s">
        <v>45</v>
      </c>
      <c r="C44" s="38" t="s">
        <v>2</v>
      </c>
      <c r="D44" s="39" t="s">
        <v>2</v>
      </c>
      <c r="E44" s="39" t="s">
        <v>2</v>
      </c>
      <c r="F44" s="52" t="s">
        <v>616</v>
      </c>
      <c r="G44" s="53" t="s">
        <v>616</v>
      </c>
    </row>
    <row r="45" spans="1:7" ht="12.95" customHeight="1">
      <c r="A45" s="9"/>
      <c r="B45" s="26" t="s">
        <v>50</v>
      </c>
      <c r="C45" s="38" t="s">
        <v>2</v>
      </c>
      <c r="D45" s="39" t="s">
        <v>2</v>
      </c>
      <c r="E45" s="40" t="s">
        <v>2</v>
      </c>
      <c r="F45" s="41">
        <v>85.58</v>
      </c>
      <c r="G45" s="42">
        <v>0.99199999999999999</v>
      </c>
    </row>
    <row r="46" spans="1:7" ht="12.95" customHeight="1">
      <c r="A46" s="9"/>
      <c r="B46" s="26" t="s">
        <v>289</v>
      </c>
      <c r="C46" s="38" t="s">
        <v>2</v>
      </c>
      <c r="D46" s="39" t="s">
        <v>2</v>
      </c>
      <c r="E46" s="18" t="s">
        <v>2</v>
      </c>
      <c r="F46" s="41">
        <v>0.71</v>
      </c>
      <c r="G46" s="42">
        <v>8.0000000000000002E-3</v>
      </c>
    </row>
    <row r="47" spans="1:7" ht="12.95" customHeight="1" thickBot="1">
      <c r="A47" s="9"/>
      <c r="B47" s="47" t="s">
        <v>290</v>
      </c>
      <c r="C47" s="46" t="s">
        <v>2</v>
      </c>
      <c r="D47" s="48" t="s">
        <v>2</v>
      </c>
      <c r="E47" s="48" t="s">
        <v>2</v>
      </c>
      <c r="F47" s="49">
        <v>86.2894699</v>
      </c>
      <c r="G47" s="50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  <row r="50" spans="1:7" ht="12.95" customHeight="1">
      <c r="A50" s="9"/>
      <c r="B50" s="51" t="s">
        <v>2</v>
      </c>
      <c r="C50" s="9"/>
      <c r="D50" s="9"/>
      <c r="E50" s="9"/>
      <c r="F50" s="9"/>
      <c r="G50" s="9"/>
    </row>
    <row r="51" spans="1:7" ht="26.1" customHeight="1">
      <c r="A51" s="9"/>
      <c r="B51" s="64"/>
      <c r="C51" s="9"/>
      <c r="E51" s="9"/>
      <c r="F51" s="9"/>
      <c r="G51" s="9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>
      <selection activeCell="D37" sqref="D37"/>
    </sheetView>
  </sheetViews>
  <sheetFormatPr defaultRowHeight="12.75"/>
  <cols>
    <col min="1" max="1" width="8.140625" style="2" bestFit="1" customWidth="1"/>
    <col min="2" max="2" width="42.42578125" style="2" bestFit="1" customWidth="1"/>
    <col min="3" max="3" width="39.8554687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Nifty Exchange Traded Fund (NIFTYETF)</v>
      </c>
      <c r="C4" s="71"/>
      <c r="D4" s="71"/>
      <c r="E4" s="71"/>
      <c r="F4" s="71"/>
      <c r="G4" s="71"/>
    </row>
    <row r="5" spans="1:7" ht="15.95" customHeight="1">
      <c r="A5" s="8" t="s">
        <v>2745</v>
      </c>
      <c r="C5" s="65" t="s">
        <v>2967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1275</v>
      </c>
      <c r="F11" s="23">
        <v>27.28</v>
      </c>
      <c r="G11" s="24">
        <v>0.1031</v>
      </c>
    </row>
    <row r="12" spans="1:7" ht="12.95" customHeight="1">
      <c r="A12" s="20" t="s">
        <v>999</v>
      </c>
      <c r="B12" s="21" t="s">
        <v>1001</v>
      </c>
      <c r="C12" s="16" t="s">
        <v>1000</v>
      </c>
      <c r="D12" s="18" t="s">
        <v>1002</v>
      </c>
      <c r="E12" s="22">
        <v>2146</v>
      </c>
      <c r="F12" s="23">
        <v>19.77</v>
      </c>
      <c r="G12" s="24">
        <v>7.4700000000000003E-2</v>
      </c>
    </row>
    <row r="13" spans="1:7" ht="12.95" customHeight="1">
      <c r="A13" s="20" t="s">
        <v>1096</v>
      </c>
      <c r="B13" s="21" t="s">
        <v>1098</v>
      </c>
      <c r="C13" s="16" t="s">
        <v>1097</v>
      </c>
      <c r="D13" s="18" t="s">
        <v>963</v>
      </c>
      <c r="E13" s="22">
        <v>1042</v>
      </c>
      <c r="F13" s="23">
        <v>19.100000000000001</v>
      </c>
      <c r="G13" s="24">
        <v>7.22E-2</v>
      </c>
    </row>
    <row r="14" spans="1:7" ht="12.95" customHeight="1">
      <c r="A14" s="20" t="s">
        <v>1832</v>
      </c>
      <c r="B14" s="21" t="s">
        <v>1834</v>
      </c>
      <c r="C14" s="16" t="s">
        <v>1833</v>
      </c>
      <c r="D14" s="18" t="s">
        <v>1013</v>
      </c>
      <c r="E14" s="22">
        <v>1182</v>
      </c>
      <c r="F14" s="23">
        <v>14.56</v>
      </c>
      <c r="G14" s="24">
        <v>5.5E-2</v>
      </c>
    </row>
    <row r="15" spans="1:7" ht="12.95" customHeight="1">
      <c r="A15" s="20" t="s">
        <v>1384</v>
      </c>
      <c r="B15" s="21" t="s">
        <v>1386</v>
      </c>
      <c r="C15" s="16" t="s">
        <v>1385</v>
      </c>
      <c r="D15" s="18" t="s">
        <v>1082</v>
      </c>
      <c r="E15" s="22">
        <v>5314</v>
      </c>
      <c r="F15" s="23">
        <v>14.44</v>
      </c>
      <c r="G15" s="24">
        <v>5.4600000000000003E-2</v>
      </c>
    </row>
    <row r="16" spans="1:7" ht="12.95" customHeight="1">
      <c r="A16" s="20" t="s">
        <v>1894</v>
      </c>
      <c r="B16" s="21" t="s">
        <v>1896</v>
      </c>
      <c r="C16" s="16" t="s">
        <v>1895</v>
      </c>
      <c r="D16" s="18" t="s">
        <v>991</v>
      </c>
      <c r="E16" s="22">
        <v>3999</v>
      </c>
      <c r="F16" s="23">
        <v>11.43</v>
      </c>
      <c r="G16" s="24">
        <v>4.3200000000000002E-2</v>
      </c>
    </row>
    <row r="17" spans="1:7" ht="12.95" customHeight="1">
      <c r="A17" s="20" t="s">
        <v>1884</v>
      </c>
      <c r="B17" s="21" t="s">
        <v>1886</v>
      </c>
      <c r="C17" s="16" t="s">
        <v>1885</v>
      </c>
      <c r="D17" s="18" t="s">
        <v>991</v>
      </c>
      <c r="E17" s="22">
        <v>830</v>
      </c>
      <c r="F17" s="23">
        <v>11.08</v>
      </c>
      <c r="G17" s="24">
        <v>4.19E-2</v>
      </c>
    </row>
    <row r="18" spans="1:7" ht="12.95" customHeight="1">
      <c r="A18" s="20" t="s">
        <v>1390</v>
      </c>
      <c r="B18" s="21" t="s">
        <v>1392</v>
      </c>
      <c r="C18" s="16" t="s">
        <v>1391</v>
      </c>
      <c r="D18" s="18" t="s">
        <v>1013</v>
      </c>
      <c r="E18" s="22">
        <v>619</v>
      </c>
      <c r="F18" s="23">
        <v>10.78</v>
      </c>
      <c r="G18" s="24">
        <v>4.07E-2</v>
      </c>
    </row>
    <row r="19" spans="1:7" ht="12.95" customHeight="1">
      <c r="A19" s="20" t="s">
        <v>1835</v>
      </c>
      <c r="B19" s="21" t="s">
        <v>1837</v>
      </c>
      <c r="C19" s="16" t="s">
        <v>1836</v>
      </c>
      <c r="D19" s="18" t="s">
        <v>1006</v>
      </c>
      <c r="E19" s="22">
        <v>767</v>
      </c>
      <c r="F19" s="23">
        <v>10.51</v>
      </c>
      <c r="G19" s="24">
        <v>3.9699999999999999E-2</v>
      </c>
    </row>
    <row r="20" spans="1:7" ht="12.95" customHeight="1">
      <c r="A20" s="20" t="s">
        <v>1244</v>
      </c>
      <c r="B20" s="21" t="s">
        <v>1246</v>
      </c>
      <c r="C20" s="16" t="s">
        <v>1245</v>
      </c>
      <c r="D20" s="18" t="s">
        <v>1082</v>
      </c>
      <c r="E20" s="22">
        <v>444</v>
      </c>
      <c r="F20" s="23">
        <v>7.15</v>
      </c>
      <c r="G20" s="24">
        <v>2.7E-2</v>
      </c>
    </row>
    <row r="21" spans="1:7" ht="12.95" customHeight="1">
      <c r="A21" s="20" t="s">
        <v>956</v>
      </c>
      <c r="B21" s="21" t="s">
        <v>958</v>
      </c>
      <c r="C21" s="16" t="s">
        <v>957</v>
      </c>
      <c r="D21" s="18" t="s">
        <v>959</v>
      </c>
      <c r="E21" s="22">
        <v>82</v>
      </c>
      <c r="F21" s="23">
        <v>7</v>
      </c>
      <c r="G21" s="24">
        <v>2.6499999999999999E-2</v>
      </c>
    </row>
    <row r="22" spans="1:7" ht="12.95" customHeight="1">
      <c r="A22" s="20" t="s">
        <v>1256</v>
      </c>
      <c r="B22" s="21" t="s">
        <v>1258</v>
      </c>
      <c r="C22" s="16" t="s">
        <v>1257</v>
      </c>
      <c r="D22" s="18" t="s">
        <v>991</v>
      </c>
      <c r="E22" s="22">
        <v>2310</v>
      </c>
      <c r="F22" s="23">
        <v>6.23</v>
      </c>
      <c r="G22" s="24">
        <v>2.35E-2</v>
      </c>
    </row>
    <row r="23" spans="1:7" ht="12.95" customHeight="1">
      <c r="A23" s="20" t="s">
        <v>1953</v>
      </c>
      <c r="B23" s="21" t="s">
        <v>275</v>
      </c>
      <c r="C23" s="16" t="s">
        <v>1954</v>
      </c>
      <c r="D23" s="18" t="s">
        <v>991</v>
      </c>
      <c r="E23" s="22">
        <v>317</v>
      </c>
      <c r="F23" s="23">
        <v>6.2</v>
      </c>
      <c r="G23" s="24">
        <v>2.3400000000000001E-2</v>
      </c>
    </row>
    <row r="24" spans="1:7" ht="12.95" customHeight="1">
      <c r="A24" s="20" t="s">
        <v>1900</v>
      </c>
      <c r="B24" s="21" t="s">
        <v>1778</v>
      </c>
      <c r="C24" s="16" t="s">
        <v>1901</v>
      </c>
      <c r="D24" s="18" t="s">
        <v>991</v>
      </c>
      <c r="E24" s="22">
        <v>1070</v>
      </c>
      <c r="F24" s="23">
        <v>5.84</v>
      </c>
      <c r="G24" s="24">
        <v>2.2100000000000002E-2</v>
      </c>
    </row>
    <row r="25" spans="1:7" ht="12.95" customHeight="1">
      <c r="A25" s="20" t="s">
        <v>1262</v>
      </c>
      <c r="B25" s="21" t="s">
        <v>1264</v>
      </c>
      <c r="C25" s="16" t="s">
        <v>1263</v>
      </c>
      <c r="D25" s="18" t="s">
        <v>959</v>
      </c>
      <c r="E25" s="22">
        <v>580</v>
      </c>
      <c r="F25" s="23">
        <v>5.35</v>
      </c>
      <c r="G25" s="24">
        <v>2.0199999999999999E-2</v>
      </c>
    </row>
    <row r="26" spans="1:7" ht="12.95" customHeight="1">
      <c r="A26" s="20" t="s">
        <v>2311</v>
      </c>
      <c r="B26" s="21" t="s">
        <v>280</v>
      </c>
      <c r="C26" s="16" t="s">
        <v>2312</v>
      </c>
      <c r="D26" s="18" t="s">
        <v>991</v>
      </c>
      <c r="E26" s="22">
        <v>1146</v>
      </c>
      <c r="F26" s="23">
        <v>3.97</v>
      </c>
      <c r="G26" s="24">
        <v>1.4999999999999999E-2</v>
      </c>
    </row>
    <row r="27" spans="1:7" ht="12.95" customHeight="1">
      <c r="A27" s="20" t="s">
        <v>2033</v>
      </c>
      <c r="B27" s="21" t="s">
        <v>2035</v>
      </c>
      <c r="C27" s="16" t="s">
        <v>2034</v>
      </c>
      <c r="D27" s="18" t="s">
        <v>1082</v>
      </c>
      <c r="E27" s="22">
        <v>280</v>
      </c>
      <c r="F27" s="23">
        <v>3.65</v>
      </c>
      <c r="G27" s="24">
        <v>1.38E-2</v>
      </c>
    </row>
    <row r="28" spans="1:7" ht="12.95" customHeight="1">
      <c r="A28" s="20" t="s">
        <v>974</v>
      </c>
      <c r="B28" s="21" t="s">
        <v>976</v>
      </c>
      <c r="C28" s="16" t="s">
        <v>975</v>
      </c>
      <c r="D28" s="18" t="s">
        <v>977</v>
      </c>
      <c r="E28" s="22">
        <v>686</v>
      </c>
      <c r="F28" s="23">
        <v>3.3</v>
      </c>
      <c r="G28" s="24">
        <v>1.2500000000000001E-2</v>
      </c>
    </row>
    <row r="29" spans="1:7" ht="12.95" customHeight="1">
      <c r="A29" s="20" t="s">
        <v>1109</v>
      </c>
      <c r="B29" s="21" t="s">
        <v>1111</v>
      </c>
      <c r="C29" s="16" t="s">
        <v>1110</v>
      </c>
      <c r="D29" s="18" t="s">
        <v>1027</v>
      </c>
      <c r="E29" s="22">
        <v>1950</v>
      </c>
      <c r="F29" s="23">
        <v>3.27</v>
      </c>
      <c r="G29" s="24">
        <v>1.23E-2</v>
      </c>
    </row>
    <row r="30" spans="1:7" ht="12.95" customHeight="1">
      <c r="A30" s="20" t="s">
        <v>1169</v>
      </c>
      <c r="B30" s="21" t="s">
        <v>1171</v>
      </c>
      <c r="C30" s="16" t="s">
        <v>1170</v>
      </c>
      <c r="D30" s="18" t="s">
        <v>959</v>
      </c>
      <c r="E30" s="22">
        <v>1150</v>
      </c>
      <c r="F30" s="23">
        <v>3.25</v>
      </c>
      <c r="G30" s="24">
        <v>1.23E-2</v>
      </c>
    </row>
    <row r="31" spans="1:7" ht="12.95" customHeight="1">
      <c r="A31" s="20" t="s">
        <v>1157</v>
      </c>
      <c r="B31" s="21" t="s">
        <v>1159</v>
      </c>
      <c r="C31" s="16" t="s">
        <v>1158</v>
      </c>
      <c r="D31" s="18" t="s">
        <v>1013</v>
      </c>
      <c r="E31" s="22">
        <v>346</v>
      </c>
      <c r="F31" s="23">
        <v>3.15</v>
      </c>
      <c r="G31" s="24">
        <v>1.1900000000000001E-2</v>
      </c>
    </row>
    <row r="32" spans="1:7" ht="12.95" customHeight="1">
      <c r="A32" s="20" t="s">
        <v>1841</v>
      </c>
      <c r="B32" s="21" t="s">
        <v>1843</v>
      </c>
      <c r="C32" s="16" t="s">
        <v>1842</v>
      </c>
      <c r="D32" s="18" t="s">
        <v>1844</v>
      </c>
      <c r="E32" s="22">
        <v>1757</v>
      </c>
      <c r="F32" s="23">
        <v>3.13</v>
      </c>
      <c r="G32" s="24">
        <v>1.18E-2</v>
      </c>
    </row>
    <row r="33" spans="1:7" ht="12.95" customHeight="1">
      <c r="A33" s="20" t="s">
        <v>1083</v>
      </c>
      <c r="B33" s="21" t="s">
        <v>1085</v>
      </c>
      <c r="C33" s="16" t="s">
        <v>1084</v>
      </c>
      <c r="D33" s="18" t="s">
        <v>963</v>
      </c>
      <c r="E33" s="22">
        <v>147</v>
      </c>
      <c r="F33" s="23">
        <v>3.1</v>
      </c>
      <c r="G33" s="24">
        <v>1.17E-2</v>
      </c>
    </row>
    <row r="34" spans="1:7" ht="12.95" customHeight="1">
      <c r="A34" s="20" t="s">
        <v>1099</v>
      </c>
      <c r="B34" s="21" t="s">
        <v>1101</v>
      </c>
      <c r="C34" s="16" t="s">
        <v>1100</v>
      </c>
      <c r="D34" s="18" t="s">
        <v>1102</v>
      </c>
      <c r="E34" s="22">
        <v>820</v>
      </c>
      <c r="F34" s="23">
        <v>3.06</v>
      </c>
      <c r="G34" s="24">
        <v>1.1599999999999999E-2</v>
      </c>
    </row>
    <row r="35" spans="1:7" ht="12.95" customHeight="1">
      <c r="A35" s="20" t="s">
        <v>2313</v>
      </c>
      <c r="B35" s="21" t="s">
        <v>2315</v>
      </c>
      <c r="C35" s="16" t="s">
        <v>2314</v>
      </c>
      <c r="D35" s="18" t="s">
        <v>1027</v>
      </c>
      <c r="E35" s="22">
        <v>1400</v>
      </c>
      <c r="F35" s="23">
        <v>2.93</v>
      </c>
      <c r="G35" s="24">
        <v>1.11E-2</v>
      </c>
    </row>
    <row r="36" spans="1:7" ht="12.95" customHeight="1">
      <c r="A36" s="20" t="s">
        <v>948</v>
      </c>
      <c r="B36" s="21" t="s">
        <v>950</v>
      </c>
      <c r="C36" s="16" t="s">
        <v>949</v>
      </c>
      <c r="D36" s="18" t="s">
        <v>951</v>
      </c>
      <c r="E36" s="22">
        <v>1156</v>
      </c>
      <c r="F36" s="23">
        <v>2.87</v>
      </c>
      <c r="G36" s="24">
        <v>1.0800000000000001E-2</v>
      </c>
    </row>
    <row r="37" spans="1:7" ht="12.95" customHeight="1">
      <c r="A37" s="20" t="s">
        <v>1405</v>
      </c>
      <c r="B37" s="21" t="s">
        <v>1407</v>
      </c>
      <c r="C37" s="16" t="s">
        <v>1406</v>
      </c>
      <c r="D37" s="18" t="s">
        <v>959</v>
      </c>
      <c r="E37" s="22">
        <v>80</v>
      </c>
      <c r="F37" s="23">
        <v>2.84</v>
      </c>
      <c r="G37" s="24">
        <v>1.0699999999999999E-2</v>
      </c>
    </row>
    <row r="38" spans="1:7" ht="12.95" customHeight="1">
      <c r="A38" s="20" t="s">
        <v>1021</v>
      </c>
      <c r="B38" s="21" t="s">
        <v>1023</v>
      </c>
      <c r="C38" s="16" t="s">
        <v>1022</v>
      </c>
      <c r="D38" s="18" t="s">
        <v>981</v>
      </c>
      <c r="E38" s="22">
        <v>483</v>
      </c>
      <c r="F38" s="23">
        <v>2.78</v>
      </c>
      <c r="G38" s="24">
        <v>1.0500000000000001E-2</v>
      </c>
    </row>
    <row r="39" spans="1:7" ht="12.95" customHeight="1">
      <c r="A39" s="20" t="s">
        <v>1393</v>
      </c>
      <c r="B39" s="21" t="s">
        <v>1395</v>
      </c>
      <c r="C39" s="16" t="s">
        <v>1394</v>
      </c>
      <c r="D39" s="18" t="s">
        <v>1013</v>
      </c>
      <c r="E39" s="22">
        <v>390</v>
      </c>
      <c r="F39" s="23">
        <v>2.78</v>
      </c>
      <c r="G39" s="24">
        <v>1.0500000000000001E-2</v>
      </c>
    </row>
    <row r="40" spans="1:7" ht="12.95" customHeight="1">
      <c r="A40" s="20" t="s">
        <v>1324</v>
      </c>
      <c r="B40" s="21" t="s">
        <v>1326</v>
      </c>
      <c r="C40" s="16" t="s">
        <v>1325</v>
      </c>
      <c r="D40" s="18" t="s">
        <v>955</v>
      </c>
      <c r="E40" s="22">
        <v>245</v>
      </c>
      <c r="F40" s="23">
        <v>2.5499999999999998</v>
      </c>
      <c r="G40" s="24">
        <v>9.5999999999999992E-3</v>
      </c>
    </row>
    <row r="41" spans="1:7" ht="12.95" customHeight="1">
      <c r="A41" s="20" t="s">
        <v>1396</v>
      </c>
      <c r="B41" s="21" t="s">
        <v>1398</v>
      </c>
      <c r="C41" s="16" t="s">
        <v>1397</v>
      </c>
      <c r="D41" s="18" t="s">
        <v>963</v>
      </c>
      <c r="E41" s="22">
        <v>201</v>
      </c>
      <c r="F41" s="23">
        <v>2.5</v>
      </c>
      <c r="G41" s="24">
        <v>9.4000000000000004E-3</v>
      </c>
    </row>
    <row r="42" spans="1:7" ht="12.95" customHeight="1">
      <c r="A42" s="20" t="s">
        <v>2316</v>
      </c>
      <c r="B42" s="21" t="s">
        <v>2318</v>
      </c>
      <c r="C42" s="16" t="s">
        <v>2317</v>
      </c>
      <c r="D42" s="18" t="s">
        <v>959</v>
      </c>
      <c r="E42" s="22">
        <v>8</v>
      </c>
      <c r="F42" s="23">
        <v>2.46</v>
      </c>
      <c r="G42" s="24">
        <v>9.2999999999999992E-3</v>
      </c>
    </row>
    <row r="43" spans="1:7" ht="12.95" customHeight="1">
      <c r="A43" s="20" t="s">
        <v>1848</v>
      </c>
      <c r="B43" s="21" t="s">
        <v>1850</v>
      </c>
      <c r="C43" s="16" t="s">
        <v>1849</v>
      </c>
      <c r="D43" s="18" t="s">
        <v>1206</v>
      </c>
      <c r="E43" s="22">
        <v>811</v>
      </c>
      <c r="F43" s="23">
        <v>2.4</v>
      </c>
      <c r="G43" s="24">
        <v>9.1000000000000004E-3</v>
      </c>
    </row>
    <row r="44" spans="1:7" ht="12.95" customHeight="1">
      <c r="A44" s="20" t="s">
        <v>1299</v>
      </c>
      <c r="B44" s="21" t="s">
        <v>1301</v>
      </c>
      <c r="C44" s="16" t="s">
        <v>1300</v>
      </c>
      <c r="D44" s="18" t="s">
        <v>955</v>
      </c>
      <c r="E44" s="22">
        <v>64</v>
      </c>
      <c r="F44" s="23">
        <v>2.4</v>
      </c>
      <c r="G44" s="24">
        <v>9.1000000000000004E-3</v>
      </c>
    </row>
    <row r="45" spans="1:7" ht="12.95" customHeight="1">
      <c r="A45" s="20" t="s">
        <v>1056</v>
      </c>
      <c r="B45" s="21" t="s">
        <v>1058</v>
      </c>
      <c r="C45" s="16" t="s">
        <v>1057</v>
      </c>
      <c r="D45" s="18" t="s">
        <v>1059</v>
      </c>
      <c r="E45" s="22">
        <v>259</v>
      </c>
      <c r="F45" s="23">
        <v>2.33</v>
      </c>
      <c r="G45" s="24">
        <v>8.8000000000000005E-3</v>
      </c>
    </row>
    <row r="46" spans="1:7" ht="12.95" customHeight="1">
      <c r="A46" s="20" t="s">
        <v>1851</v>
      </c>
      <c r="B46" s="21" t="s">
        <v>1853</v>
      </c>
      <c r="C46" s="16" t="s">
        <v>1852</v>
      </c>
      <c r="D46" s="18" t="s">
        <v>1002</v>
      </c>
      <c r="E46" s="22">
        <v>1329</v>
      </c>
      <c r="F46" s="23">
        <v>2.31</v>
      </c>
      <c r="G46" s="24">
        <v>8.6999999999999994E-3</v>
      </c>
    </row>
    <row r="47" spans="1:7" ht="12.95" customHeight="1">
      <c r="A47" s="20" t="s">
        <v>1200</v>
      </c>
      <c r="B47" s="21" t="s">
        <v>1202</v>
      </c>
      <c r="C47" s="16" t="s">
        <v>1201</v>
      </c>
      <c r="D47" s="18" t="s">
        <v>959</v>
      </c>
      <c r="E47" s="22">
        <v>84</v>
      </c>
      <c r="F47" s="23">
        <v>2.31</v>
      </c>
      <c r="G47" s="24">
        <v>8.6999999999999994E-3</v>
      </c>
    </row>
    <row r="48" spans="1:7" ht="12.95" customHeight="1">
      <c r="A48" s="20" t="s">
        <v>1366</v>
      </c>
      <c r="B48" s="21" t="s">
        <v>1368</v>
      </c>
      <c r="C48" s="16" t="s">
        <v>1367</v>
      </c>
      <c r="D48" s="18" t="s">
        <v>963</v>
      </c>
      <c r="E48" s="22">
        <v>37</v>
      </c>
      <c r="F48" s="23">
        <v>2.2400000000000002</v>
      </c>
      <c r="G48" s="24">
        <v>8.3999999999999995E-3</v>
      </c>
    </row>
    <row r="49" spans="1:7" ht="12.95" customHeight="1">
      <c r="A49" s="20" t="s">
        <v>2003</v>
      </c>
      <c r="B49" s="21" t="s">
        <v>2005</v>
      </c>
      <c r="C49" s="16" t="s">
        <v>2004</v>
      </c>
      <c r="D49" s="18" t="s">
        <v>951</v>
      </c>
      <c r="E49" s="22">
        <v>908</v>
      </c>
      <c r="F49" s="23">
        <v>2.13</v>
      </c>
      <c r="G49" s="24">
        <v>8.0000000000000002E-3</v>
      </c>
    </row>
    <row r="50" spans="1:7" ht="12.95" customHeight="1">
      <c r="A50" s="20" t="s">
        <v>1378</v>
      </c>
      <c r="B50" s="21" t="s">
        <v>1380</v>
      </c>
      <c r="C50" s="16" t="s">
        <v>1379</v>
      </c>
      <c r="D50" s="18" t="s">
        <v>1002</v>
      </c>
      <c r="E50" s="22">
        <v>486</v>
      </c>
      <c r="F50" s="23">
        <v>1.96</v>
      </c>
      <c r="G50" s="24">
        <v>7.4000000000000003E-3</v>
      </c>
    </row>
    <row r="51" spans="1:7" ht="12.95" customHeight="1">
      <c r="A51" s="20" t="s">
        <v>1197</v>
      </c>
      <c r="B51" s="21" t="s">
        <v>1199</v>
      </c>
      <c r="C51" s="16" t="s">
        <v>1198</v>
      </c>
      <c r="D51" s="18" t="s">
        <v>1089</v>
      </c>
      <c r="E51" s="22">
        <v>547</v>
      </c>
      <c r="F51" s="23">
        <v>1.92</v>
      </c>
      <c r="G51" s="24">
        <v>7.3000000000000001E-3</v>
      </c>
    </row>
    <row r="52" spans="1:7" ht="12.95" customHeight="1">
      <c r="A52" s="20" t="s">
        <v>1417</v>
      </c>
      <c r="B52" s="21" t="s">
        <v>1419</v>
      </c>
      <c r="C52" s="16" t="s">
        <v>1418</v>
      </c>
      <c r="D52" s="18" t="s">
        <v>1063</v>
      </c>
      <c r="E52" s="22">
        <v>340</v>
      </c>
      <c r="F52" s="23">
        <v>1.89</v>
      </c>
      <c r="G52" s="24">
        <v>7.1000000000000004E-3</v>
      </c>
    </row>
    <row r="53" spans="1:7" ht="12.95" customHeight="1">
      <c r="A53" s="20" t="s">
        <v>1010</v>
      </c>
      <c r="B53" s="21" t="s">
        <v>1012</v>
      </c>
      <c r="C53" s="16" t="s">
        <v>1011</v>
      </c>
      <c r="D53" s="18" t="s">
        <v>1013</v>
      </c>
      <c r="E53" s="22">
        <v>703</v>
      </c>
      <c r="F53" s="23">
        <v>1.84</v>
      </c>
      <c r="G53" s="24">
        <v>7.0000000000000001E-3</v>
      </c>
    </row>
    <row r="54" spans="1:7" ht="12.95" customHeight="1">
      <c r="A54" s="20" t="s">
        <v>2322</v>
      </c>
      <c r="B54" s="21" t="s">
        <v>2324</v>
      </c>
      <c r="C54" s="16" t="s">
        <v>2323</v>
      </c>
      <c r="D54" s="18" t="s">
        <v>1286</v>
      </c>
      <c r="E54" s="22">
        <v>438</v>
      </c>
      <c r="F54" s="23">
        <v>1.72</v>
      </c>
      <c r="G54" s="24">
        <v>6.4999999999999997E-3</v>
      </c>
    </row>
    <row r="55" spans="1:7" ht="12.95" customHeight="1">
      <c r="A55" s="20" t="s">
        <v>2319</v>
      </c>
      <c r="B55" s="21" t="s">
        <v>2321</v>
      </c>
      <c r="C55" s="16" t="s">
        <v>2320</v>
      </c>
      <c r="D55" s="18" t="s">
        <v>977</v>
      </c>
      <c r="E55" s="22">
        <v>315</v>
      </c>
      <c r="F55" s="23">
        <v>1.65</v>
      </c>
      <c r="G55" s="24">
        <v>6.1999999999999998E-3</v>
      </c>
    </row>
    <row r="56" spans="1:7" ht="12.95" customHeight="1">
      <c r="A56" s="20" t="s">
        <v>1237</v>
      </c>
      <c r="B56" s="21" t="s">
        <v>1239</v>
      </c>
      <c r="C56" s="16" t="s">
        <v>1238</v>
      </c>
      <c r="D56" s="18" t="s">
        <v>1240</v>
      </c>
      <c r="E56" s="22">
        <v>228</v>
      </c>
      <c r="F56" s="23">
        <v>1.61</v>
      </c>
      <c r="G56" s="24">
        <v>6.1000000000000004E-3</v>
      </c>
    </row>
    <row r="57" spans="1:7" ht="12.95" customHeight="1">
      <c r="A57" s="20" t="s">
        <v>2325</v>
      </c>
      <c r="B57" s="21" t="s">
        <v>2327</v>
      </c>
      <c r="C57" s="16" t="s">
        <v>2326</v>
      </c>
      <c r="D57" s="18" t="s">
        <v>2328</v>
      </c>
      <c r="E57" s="22">
        <v>529</v>
      </c>
      <c r="F57" s="23">
        <v>1.58</v>
      </c>
      <c r="G57" s="24">
        <v>6.0000000000000001E-3</v>
      </c>
    </row>
    <row r="58" spans="1:7" ht="12.95" customHeight="1">
      <c r="A58" s="20" t="s">
        <v>1103</v>
      </c>
      <c r="B58" s="21" t="s">
        <v>1105</v>
      </c>
      <c r="C58" s="16" t="s">
        <v>1104</v>
      </c>
      <c r="D58" s="18" t="s">
        <v>977</v>
      </c>
      <c r="E58" s="22">
        <v>75</v>
      </c>
      <c r="F58" s="23">
        <v>1.45</v>
      </c>
      <c r="G58" s="24">
        <v>5.4999999999999997E-3</v>
      </c>
    </row>
    <row r="59" spans="1:7" ht="12.95" customHeight="1">
      <c r="A59" s="20" t="s">
        <v>1067</v>
      </c>
      <c r="B59" s="21" t="s">
        <v>1069</v>
      </c>
      <c r="C59" s="16" t="s">
        <v>1068</v>
      </c>
      <c r="D59" s="18" t="s">
        <v>1002</v>
      </c>
      <c r="E59" s="22">
        <v>464</v>
      </c>
      <c r="F59" s="23">
        <v>1.45</v>
      </c>
      <c r="G59" s="24">
        <v>5.4999999999999997E-3</v>
      </c>
    </row>
    <row r="60" spans="1:7" ht="12.95" customHeight="1">
      <c r="A60" s="20" t="s">
        <v>1345</v>
      </c>
      <c r="B60" s="21" t="s">
        <v>1347</v>
      </c>
      <c r="C60" s="16" t="s">
        <v>1346</v>
      </c>
      <c r="D60" s="18" t="s">
        <v>977</v>
      </c>
      <c r="E60" s="22">
        <v>149</v>
      </c>
      <c r="F60" s="23">
        <v>1.1499999999999999</v>
      </c>
      <c r="G60" s="24">
        <v>4.3E-3</v>
      </c>
    </row>
    <row r="61" spans="1:7" ht="12.95" customHeight="1">
      <c r="A61" s="9"/>
      <c r="B61" s="26" t="s">
        <v>45</v>
      </c>
      <c r="C61" s="25" t="s">
        <v>2</v>
      </c>
      <c r="D61" s="26" t="s">
        <v>2</v>
      </c>
      <c r="E61" s="26" t="s">
        <v>2</v>
      </c>
      <c r="F61" s="27">
        <v>262.64999999999998</v>
      </c>
      <c r="G61" s="28">
        <v>0.99229999999999996</v>
      </c>
    </row>
    <row r="62" spans="1:7" ht="12.95" customHeight="1">
      <c r="A62" s="9"/>
      <c r="B62" s="17" t="s">
        <v>1423</v>
      </c>
      <c r="C62" s="38" t="s">
        <v>2</v>
      </c>
      <c r="D62" s="39" t="s">
        <v>2</v>
      </c>
      <c r="E62" s="39" t="s">
        <v>2</v>
      </c>
      <c r="F62" s="52" t="s">
        <v>616</v>
      </c>
      <c r="G62" s="53" t="s">
        <v>616</v>
      </c>
    </row>
    <row r="63" spans="1:7" ht="12.95" customHeight="1">
      <c r="A63" s="9"/>
      <c r="B63" s="26" t="s">
        <v>45</v>
      </c>
      <c r="C63" s="38" t="s">
        <v>2</v>
      </c>
      <c r="D63" s="39" t="s">
        <v>2</v>
      </c>
      <c r="E63" s="39" t="s">
        <v>2</v>
      </c>
      <c r="F63" s="52" t="s">
        <v>616</v>
      </c>
      <c r="G63" s="53" t="s">
        <v>616</v>
      </c>
    </row>
    <row r="64" spans="1:7" ht="12.95" customHeight="1">
      <c r="A64" s="9"/>
      <c r="B64" s="26" t="s">
        <v>50</v>
      </c>
      <c r="C64" s="38" t="s">
        <v>2</v>
      </c>
      <c r="D64" s="39" t="s">
        <v>2</v>
      </c>
      <c r="E64" s="40" t="s">
        <v>2</v>
      </c>
      <c r="F64" s="41">
        <v>262.64999999999998</v>
      </c>
      <c r="G64" s="42">
        <v>0.99229999999999996</v>
      </c>
    </row>
    <row r="65" spans="1:7" ht="12.95" customHeight="1">
      <c r="A65" s="9"/>
      <c r="B65" s="26" t="s">
        <v>289</v>
      </c>
      <c r="C65" s="38" t="s">
        <v>2</v>
      </c>
      <c r="D65" s="39" t="s">
        <v>2</v>
      </c>
      <c r="E65" s="18" t="s">
        <v>2</v>
      </c>
      <c r="F65" s="41">
        <v>1.97</v>
      </c>
      <c r="G65" s="42">
        <v>7.7000000000000002E-3</v>
      </c>
    </row>
    <row r="66" spans="1:7" ht="12.95" customHeight="1" thickBot="1">
      <c r="A66" s="9"/>
      <c r="B66" s="47" t="s">
        <v>290</v>
      </c>
      <c r="C66" s="46" t="s">
        <v>2</v>
      </c>
      <c r="D66" s="48" t="s">
        <v>2</v>
      </c>
      <c r="E66" s="48" t="s">
        <v>2</v>
      </c>
      <c r="F66" s="49">
        <v>264.62216769999998</v>
      </c>
      <c r="G66" s="50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</v>
      </c>
      <c r="C69" s="9"/>
      <c r="D69" s="9"/>
      <c r="E69" s="9"/>
      <c r="F69" s="9"/>
      <c r="G69" s="9"/>
    </row>
    <row r="70" spans="1:7" ht="26.1" customHeight="1">
      <c r="A70" s="9"/>
      <c r="B70" s="64"/>
      <c r="C70" s="9"/>
      <c r="E70" s="9"/>
      <c r="F70" s="9"/>
      <c r="G70" s="9"/>
    </row>
    <row r="71" spans="1:7" ht="12.95" customHeight="1">
      <c r="A71" s="9"/>
      <c r="B71" s="51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38"/>
  <sheetViews>
    <sheetView showGridLines="0" zoomScaleNormal="100" workbookViewId="0">
      <selection activeCell="B4" sqref="B4:G4"/>
    </sheetView>
  </sheetViews>
  <sheetFormatPr defaultRowHeight="12.75"/>
  <cols>
    <col min="1" max="1" width="11" style="2" bestFit="1" customWidth="1"/>
    <col min="2" max="2" width="61.7109375" style="2" bestFit="1" customWidth="1"/>
    <col min="3" max="3" width="39.85546875" style="2" bestFit="1" customWidth="1"/>
    <col min="4" max="4" width="40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3039</v>
      </c>
      <c r="C4" s="71"/>
      <c r="D4" s="71"/>
      <c r="E4" s="71"/>
      <c r="F4" s="71"/>
      <c r="G4" s="71"/>
    </row>
    <row r="5" spans="1:7" ht="15.95" customHeight="1">
      <c r="A5" s="8" t="s">
        <v>2746</v>
      </c>
      <c r="C5" s="65" t="s">
        <v>3027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1768</v>
      </c>
      <c r="C11" s="16" t="s">
        <v>1831</v>
      </c>
      <c r="D11" s="18" t="s">
        <v>991</v>
      </c>
      <c r="E11" s="22">
        <v>240939</v>
      </c>
      <c r="F11" s="23">
        <v>5154.7700000000004</v>
      </c>
      <c r="G11" s="24">
        <v>4.24E-2</v>
      </c>
    </row>
    <row r="12" spans="1:7" ht="12.95" customHeight="1">
      <c r="A12" s="20" t="s">
        <v>1096</v>
      </c>
      <c r="B12" s="21" t="s">
        <v>1098</v>
      </c>
      <c r="C12" s="16" t="s">
        <v>1097</v>
      </c>
      <c r="D12" s="18" t="s">
        <v>963</v>
      </c>
      <c r="E12" s="22">
        <v>173606</v>
      </c>
      <c r="F12" s="23">
        <v>3182.2</v>
      </c>
      <c r="G12" s="24">
        <v>2.6200000000000001E-2</v>
      </c>
    </row>
    <row r="13" spans="1:7" ht="12.95" customHeight="1">
      <c r="A13" s="20" t="s">
        <v>999</v>
      </c>
      <c r="B13" s="21" t="s">
        <v>1001</v>
      </c>
      <c r="C13" s="16" t="s">
        <v>1000</v>
      </c>
      <c r="D13" s="18" t="s">
        <v>1002</v>
      </c>
      <c r="E13" s="22">
        <v>285504</v>
      </c>
      <c r="F13" s="23">
        <v>2630.49</v>
      </c>
      <c r="G13" s="24">
        <v>2.1600000000000001E-2</v>
      </c>
    </row>
    <row r="14" spans="1:7" ht="12.95" customHeight="1">
      <c r="A14" s="20" t="s">
        <v>1256</v>
      </c>
      <c r="B14" s="21" t="s">
        <v>1258</v>
      </c>
      <c r="C14" s="16" t="s">
        <v>1257</v>
      </c>
      <c r="D14" s="18" t="s">
        <v>991</v>
      </c>
      <c r="E14" s="22">
        <v>879287</v>
      </c>
      <c r="F14" s="23">
        <v>2370.12</v>
      </c>
      <c r="G14" s="24">
        <v>1.95E-2</v>
      </c>
    </row>
    <row r="15" spans="1:7" ht="12.95" customHeight="1">
      <c r="A15" s="20" t="s">
        <v>974</v>
      </c>
      <c r="B15" s="21" t="s">
        <v>976</v>
      </c>
      <c r="C15" s="16" t="s">
        <v>975</v>
      </c>
      <c r="D15" s="18" t="s">
        <v>977</v>
      </c>
      <c r="E15" s="22">
        <v>483500</v>
      </c>
      <c r="F15" s="23">
        <v>2322.4899999999998</v>
      </c>
      <c r="G15" s="24">
        <v>1.9099999999999999E-2</v>
      </c>
    </row>
    <row r="16" spans="1:7" ht="12.95" customHeight="1">
      <c r="A16" s="20" t="s">
        <v>1900</v>
      </c>
      <c r="B16" s="21" t="s">
        <v>1778</v>
      </c>
      <c r="C16" s="16" t="s">
        <v>1901</v>
      </c>
      <c r="D16" s="18" t="s">
        <v>991</v>
      </c>
      <c r="E16" s="22">
        <v>377516</v>
      </c>
      <c r="F16" s="23">
        <v>2060.86</v>
      </c>
      <c r="G16" s="24">
        <v>1.7000000000000001E-2</v>
      </c>
    </row>
    <row r="17" spans="1:7" ht="12.95" customHeight="1">
      <c r="A17" s="20" t="s">
        <v>2077</v>
      </c>
      <c r="B17" s="21" t="s">
        <v>2079</v>
      </c>
      <c r="C17" s="16" t="s">
        <v>2078</v>
      </c>
      <c r="D17" s="18" t="s">
        <v>1866</v>
      </c>
      <c r="E17" s="22">
        <v>129373</v>
      </c>
      <c r="F17" s="23">
        <v>2033.94</v>
      </c>
      <c r="G17" s="24">
        <v>1.67E-2</v>
      </c>
    </row>
    <row r="18" spans="1:7" ht="12.95" customHeight="1">
      <c r="A18" s="20" t="s">
        <v>1311</v>
      </c>
      <c r="B18" s="21" t="s">
        <v>1313</v>
      </c>
      <c r="C18" s="16" t="s">
        <v>1312</v>
      </c>
      <c r="D18" s="18" t="s">
        <v>1013</v>
      </c>
      <c r="E18" s="22">
        <v>712500</v>
      </c>
      <c r="F18" s="23">
        <v>1974.34</v>
      </c>
      <c r="G18" s="24">
        <v>1.6199999999999999E-2</v>
      </c>
    </row>
    <row r="19" spans="1:7" ht="12.95" customHeight="1">
      <c r="A19" s="20" t="s">
        <v>1405</v>
      </c>
      <c r="B19" s="21" t="s">
        <v>1407</v>
      </c>
      <c r="C19" s="16" t="s">
        <v>1406</v>
      </c>
      <c r="D19" s="18" t="s">
        <v>959</v>
      </c>
      <c r="E19" s="22">
        <v>55289</v>
      </c>
      <c r="F19" s="23">
        <v>1959.94</v>
      </c>
      <c r="G19" s="24">
        <v>1.61E-2</v>
      </c>
    </row>
    <row r="20" spans="1:7" ht="12.95" customHeight="1">
      <c r="A20" s="20" t="s">
        <v>1384</v>
      </c>
      <c r="B20" s="21" t="s">
        <v>1386</v>
      </c>
      <c r="C20" s="16" t="s">
        <v>1385</v>
      </c>
      <c r="D20" s="18" t="s">
        <v>1082</v>
      </c>
      <c r="E20" s="22">
        <v>687566</v>
      </c>
      <c r="F20" s="23">
        <v>1867.77</v>
      </c>
      <c r="G20" s="24">
        <v>1.54E-2</v>
      </c>
    </row>
    <row r="21" spans="1:7" ht="12.95" customHeight="1">
      <c r="A21" s="20" t="s">
        <v>1832</v>
      </c>
      <c r="B21" s="21" t="s">
        <v>1834</v>
      </c>
      <c r="C21" s="16" t="s">
        <v>1833</v>
      </c>
      <c r="D21" s="18" t="s">
        <v>1013</v>
      </c>
      <c r="E21" s="22">
        <v>142524</v>
      </c>
      <c r="F21" s="23">
        <v>1755.61</v>
      </c>
      <c r="G21" s="24">
        <v>1.44E-2</v>
      </c>
    </row>
    <row r="22" spans="1:7" ht="12.95" customHeight="1">
      <c r="A22" s="20" t="s">
        <v>1884</v>
      </c>
      <c r="B22" s="21" t="s">
        <v>1886</v>
      </c>
      <c r="C22" s="16" t="s">
        <v>1885</v>
      </c>
      <c r="D22" s="18" t="s">
        <v>991</v>
      </c>
      <c r="E22" s="22">
        <v>130000</v>
      </c>
      <c r="F22" s="23">
        <v>1734.98</v>
      </c>
      <c r="G22" s="24">
        <v>1.43E-2</v>
      </c>
    </row>
    <row r="23" spans="1:7" ht="12.95" customHeight="1">
      <c r="A23" s="20" t="s">
        <v>1047</v>
      </c>
      <c r="B23" s="21" t="s">
        <v>1049</v>
      </c>
      <c r="C23" s="16" t="s">
        <v>1048</v>
      </c>
      <c r="D23" s="18" t="s">
        <v>963</v>
      </c>
      <c r="E23" s="22">
        <v>404512</v>
      </c>
      <c r="F23" s="23">
        <v>1709.06</v>
      </c>
      <c r="G23" s="24">
        <v>1.41E-2</v>
      </c>
    </row>
    <row r="24" spans="1:7" ht="12.95" customHeight="1">
      <c r="A24" s="20" t="s">
        <v>1197</v>
      </c>
      <c r="B24" s="21" t="s">
        <v>1199</v>
      </c>
      <c r="C24" s="16" t="s">
        <v>1198</v>
      </c>
      <c r="D24" s="18" t="s">
        <v>1089</v>
      </c>
      <c r="E24" s="22">
        <v>472868</v>
      </c>
      <c r="F24" s="23">
        <v>1659.29</v>
      </c>
      <c r="G24" s="24">
        <v>1.37E-2</v>
      </c>
    </row>
    <row r="25" spans="1:7" ht="12.95" customHeight="1">
      <c r="A25" s="20" t="s">
        <v>1953</v>
      </c>
      <c r="B25" s="21" t="s">
        <v>275</v>
      </c>
      <c r="C25" s="16" t="s">
        <v>1954</v>
      </c>
      <c r="D25" s="18" t="s">
        <v>991</v>
      </c>
      <c r="E25" s="22">
        <v>81326</v>
      </c>
      <c r="F25" s="23">
        <v>1590.29</v>
      </c>
      <c r="G25" s="24">
        <v>1.3100000000000001E-2</v>
      </c>
    </row>
    <row r="26" spans="1:7" ht="12.95" customHeight="1">
      <c r="A26" s="20" t="s">
        <v>1863</v>
      </c>
      <c r="B26" s="21" t="s">
        <v>1865</v>
      </c>
      <c r="C26" s="16" t="s">
        <v>1864</v>
      </c>
      <c r="D26" s="18" t="s">
        <v>1866</v>
      </c>
      <c r="E26" s="22">
        <v>256000</v>
      </c>
      <c r="F26" s="23">
        <v>1508.1</v>
      </c>
      <c r="G26" s="24">
        <v>1.24E-2</v>
      </c>
    </row>
    <row r="27" spans="1:7" ht="12.95" customHeight="1">
      <c r="A27" s="20" t="s">
        <v>1845</v>
      </c>
      <c r="B27" s="21" t="s">
        <v>1847</v>
      </c>
      <c r="C27" s="16" t="s">
        <v>1846</v>
      </c>
      <c r="D27" s="18" t="s">
        <v>991</v>
      </c>
      <c r="E27" s="22">
        <v>305640</v>
      </c>
      <c r="F27" s="23">
        <v>1438.04</v>
      </c>
      <c r="G27" s="24">
        <v>1.18E-2</v>
      </c>
    </row>
    <row r="28" spans="1:7" ht="12.95" customHeight="1">
      <c r="A28" s="20" t="s">
        <v>1961</v>
      </c>
      <c r="B28" s="21" t="s">
        <v>1963</v>
      </c>
      <c r="C28" s="16" t="s">
        <v>1962</v>
      </c>
      <c r="D28" s="18" t="s">
        <v>1286</v>
      </c>
      <c r="E28" s="22">
        <v>101586</v>
      </c>
      <c r="F28" s="23">
        <v>1400.92</v>
      </c>
      <c r="G28" s="24">
        <v>1.15E-2</v>
      </c>
    </row>
    <row r="29" spans="1:7" ht="12.95" customHeight="1">
      <c r="A29" s="20" t="s">
        <v>2011</v>
      </c>
      <c r="B29" s="21" t="s">
        <v>2013</v>
      </c>
      <c r="C29" s="16" t="s">
        <v>2012</v>
      </c>
      <c r="D29" s="18" t="s">
        <v>963</v>
      </c>
      <c r="E29" s="22">
        <v>166000</v>
      </c>
      <c r="F29" s="23">
        <v>1376.47</v>
      </c>
      <c r="G29" s="24">
        <v>1.1299999999999999E-2</v>
      </c>
    </row>
    <row r="30" spans="1:7" ht="12.95" customHeight="1">
      <c r="A30" s="20" t="s">
        <v>1835</v>
      </c>
      <c r="B30" s="21" t="s">
        <v>1837</v>
      </c>
      <c r="C30" s="16" t="s">
        <v>1836</v>
      </c>
      <c r="D30" s="18" t="s">
        <v>1006</v>
      </c>
      <c r="E30" s="22">
        <v>100257</v>
      </c>
      <c r="F30" s="23">
        <v>1373.92</v>
      </c>
      <c r="G30" s="24">
        <v>1.1299999999999999E-2</v>
      </c>
    </row>
    <row r="31" spans="1:7" ht="12.95" customHeight="1">
      <c r="A31" s="20" t="s">
        <v>2374</v>
      </c>
      <c r="B31" s="21" t="s">
        <v>2376</v>
      </c>
      <c r="C31" s="16" t="s">
        <v>2375</v>
      </c>
      <c r="D31" s="18" t="s">
        <v>1893</v>
      </c>
      <c r="E31" s="22">
        <v>621416</v>
      </c>
      <c r="F31" s="23">
        <v>1370.84</v>
      </c>
      <c r="G31" s="24">
        <v>1.1299999999999999E-2</v>
      </c>
    </row>
    <row r="32" spans="1:7" ht="12.95" customHeight="1">
      <c r="A32" s="20" t="s">
        <v>1262</v>
      </c>
      <c r="B32" s="21" t="s">
        <v>1264</v>
      </c>
      <c r="C32" s="16" t="s">
        <v>1263</v>
      </c>
      <c r="D32" s="18" t="s">
        <v>959</v>
      </c>
      <c r="E32" s="22">
        <v>148118</v>
      </c>
      <c r="F32" s="23">
        <v>1367.06</v>
      </c>
      <c r="G32" s="24">
        <v>1.12E-2</v>
      </c>
    </row>
    <row r="33" spans="1:7" ht="12.95" customHeight="1">
      <c r="A33" s="20" t="s">
        <v>1854</v>
      </c>
      <c r="B33" s="21" t="s">
        <v>1856</v>
      </c>
      <c r="C33" s="16" t="s">
        <v>1855</v>
      </c>
      <c r="D33" s="18" t="s">
        <v>1130</v>
      </c>
      <c r="E33" s="22">
        <v>483965</v>
      </c>
      <c r="F33" s="23">
        <v>1303.32</v>
      </c>
      <c r="G33" s="24">
        <v>1.0699999999999999E-2</v>
      </c>
    </row>
    <row r="34" spans="1:7" ht="12.95" customHeight="1">
      <c r="A34" s="20" t="s">
        <v>1067</v>
      </c>
      <c r="B34" s="21" t="s">
        <v>1069</v>
      </c>
      <c r="C34" s="16" t="s">
        <v>1068</v>
      </c>
      <c r="D34" s="18" t="s">
        <v>1002</v>
      </c>
      <c r="E34" s="22">
        <v>412403</v>
      </c>
      <c r="F34" s="23">
        <v>1286.08</v>
      </c>
      <c r="G34" s="24">
        <v>1.06E-2</v>
      </c>
    </row>
    <row r="35" spans="1:7" ht="12.95" customHeight="1">
      <c r="A35" s="20" t="s">
        <v>2163</v>
      </c>
      <c r="B35" s="21" t="s">
        <v>2165</v>
      </c>
      <c r="C35" s="16" t="s">
        <v>2164</v>
      </c>
      <c r="D35" s="18" t="s">
        <v>1893</v>
      </c>
      <c r="E35" s="22">
        <v>712750</v>
      </c>
      <c r="F35" s="23">
        <v>1259.79</v>
      </c>
      <c r="G35" s="24">
        <v>1.04E-2</v>
      </c>
    </row>
    <row r="36" spans="1:7" ht="12.95" customHeight="1">
      <c r="A36" s="20" t="s">
        <v>1838</v>
      </c>
      <c r="B36" s="21" t="s">
        <v>1840</v>
      </c>
      <c r="C36" s="16" t="s">
        <v>1839</v>
      </c>
      <c r="D36" s="18" t="s">
        <v>963</v>
      </c>
      <c r="E36" s="22">
        <v>500000</v>
      </c>
      <c r="F36" s="23">
        <v>1120.5</v>
      </c>
      <c r="G36" s="24">
        <v>9.1999999999999998E-3</v>
      </c>
    </row>
    <row r="37" spans="1:7" ht="12.95" customHeight="1">
      <c r="A37" s="20" t="s">
        <v>1990</v>
      </c>
      <c r="B37" s="21" t="s">
        <v>1992</v>
      </c>
      <c r="C37" s="16" t="s">
        <v>1991</v>
      </c>
      <c r="D37" s="18" t="s">
        <v>963</v>
      </c>
      <c r="E37" s="22">
        <v>635078</v>
      </c>
      <c r="F37" s="23">
        <v>1119.96</v>
      </c>
      <c r="G37" s="24">
        <v>9.1999999999999998E-3</v>
      </c>
    </row>
    <row r="38" spans="1:7" ht="12.95" customHeight="1">
      <c r="A38" s="20" t="s">
        <v>1324</v>
      </c>
      <c r="B38" s="21" t="s">
        <v>1326</v>
      </c>
      <c r="C38" s="16" t="s">
        <v>1325</v>
      </c>
      <c r="D38" s="18" t="s">
        <v>955</v>
      </c>
      <c r="E38" s="22">
        <v>101851</v>
      </c>
      <c r="F38" s="23">
        <v>1059.05</v>
      </c>
      <c r="G38" s="24">
        <v>8.6999999999999994E-3</v>
      </c>
    </row>
    <row r="39" spans="1:7" ht="12.95" customHeight="1">
      <c r="A39" s="20" t="s">
        <v>1851</v>
      </c>
      <c r="B39" s="21" t="s">
        <v>1853</v>
      </c>
      <c r="C39" s="16" t="s">
        <v>1852</v>
      </c>
      <c r="D39" s="18" t="s">
        <v>1002</v>
      </c>
      <c r="E39" s="22">
        <v>600066</v>
      </c>
      <c r="F39" s="23">
        <v>1044.71</v>
      </c>
      <c r="G39" s="24">
        <v>8.6E-3</v>
      </c>
    </row>
    <row r="40" spans="1:7" ht="12.95" customHeight="1">
      <c r="A40" s="20" t="s">
        <v>1034</v>
      </c>
      <c r="B40" s="21" t="s">
        <v>1036</v>
      </c>
      <c r="C40" s="16" t="s">
        <v>1035</v>
      </c>
      <c r="D40" s="18" t="s">
        <v>1037</v>
      </c>
      <c r="E40" s="22">
        <v>160000</v>
      </c>
      <c r="F40" s="23">
        <v>1041.1199999999999</v>
      </c>
      <c r="G40" s="24">
        <v>8.6E-3</v>
      </c>
    </row>
    <row r="41" spans="1:7" ht="12.95" customHeight="1">
      <c r="A41" s="20" t="s">
        <v>1109</v>
      </c>
      <c r="B41" s="21" t="s">
        <v>1111</v>
      </c>
      <c r="C41" s="16" t="s">
        <v>1110</v>
      </c>
      <c r="D41" s="18" t="s">
        <v>1027</v>
      </c>
      <c r="E41" s="22">
        <v>613981</v>
      </c>
      <c r="F41" s="23">
        <v>1028.73</v>
      </c>
      <c r="G41" s="24">
        <v>8.5000000000000006E-3</v>
      </c>
    </row>
    <row r="42" spans="1:7" ht="12.95" customHeight="1">
      <c r="A42" s="20" t="s">
        <v>1932</v>
      </c>
      <c r="B42" s="21" t="s">
        <v>1934</v>
      </c>
      <c r="C42" s="16" t="s">
        <v>1933</v>
      </c>
      <c r="D42" s="18" t="s">
        <v>1082</v>
      </c>
      <c r="E42" s="22">
        <v>10296</v>
      </c>
      <c r="F42" s="23">
        <v>993.98</v>
      </c>
      <c r="G42" s="24">
        <v>8.2000000000000007E-3</v>
      </c>
    </row>
    <row r="43" spans="1:7" ht="12.95" customHeight="1">
      <c r="A43" s="20" t="s">
        <v>1321</v>
      </c>
      <c r="B43" s="21" t="s">
        <v>1323</v>
      </c>
      <c r="C43" s="16" t="s">
        <v>1322</v>
      </c>
      <c r="D43" s="18" t="s">
        <v>991</v>
      </c>
      <c r="E43" s="22">
        <v>176413</v>
      </c>
      <c r="F43" s="23">
        <v>910.11</v>
      </c>
      <c r="G43" s="24">
        <v>7.4999999999999997E-3</v>
      </c>
    </row>
    <row r="44" spans="1:7" ht="12.95" customHeight="1">
      <c r="A44" s="20" t="s">
        <v>1390</v>
      </c>
      <c r="B44" s="21" t="s">
        <v>1392</v>
      </c>
      <c r="C44" s="16" t="s">
        <v>1391</v>
      </c>
      <c r="D44" s="18" t="s">
        <v>1013</v>
      </c>
      <c r="E44" s="22">
        <v>51350</v>
      </c>
      <c r="F44" s="23">
        <v>894.03</v>
      </c>
      <c r="G44" s="24">
        <v>7.4000000000000003E-3</v>
      </c>
    </row>
    <row r="45" spans="1:7" ht="12.95" customHeight="1">
      <c r="A45" s="20" t="s">
        <v>1848</v>
      </c>
      <c r="B45" s="21" t="s">
        <v>1850</v>
      </c>
      <c r="C45" s="16" t="s">
        <v>1849</v>
      </c>
      <c r="D45" s="18" t="s">
        <v>1206</v>
      </c>
      <c r="E45" s="22">
        <v>300000</v>
      </c>
      <c r="F45" s="23">
        <v>888.75</v>
      </c>
      <c r="G45" s="24">
        <v>7.3000000000000001E-3</v>
      </c>
    </row>
    <row r="46" spans="1:7" ht="12.95" customHeight="1">
      <c r="A46" s="20" t="s">
        <v>1887</v>
      </c>
      <c r="B46" s="21" t="s">
        <v>1889</v>
      </c>
      <c r="C46" s="16" t="s">
        <v>1888</v>
      </c>
      <c r="D46" s="18" t="s">
        <v>1130</v>
      </c>
      <c r="E46" s="22">
        <v>1172</v>
      </c>
      <c r="F46" s="23">
        <v>887.6</v>
      </c>
      <c r="G46" s="24">
        <v>7.3000000000000001E-3</v>
      </c>
    </row>
    <row r="47" spans="1:7" ht="12.95" customHeight="1">
      <c r="A47" s="20" t="s">
        <v>2747</v>
      </c>
      <c r="B47" s="21" t="s">
        <v>2749</v>
      </c>
      <c r="C47" s="16" t="s">
        <v>2748</v>
      </c>
      <c r="D47" s="18" t="s">
        <v>1013</v>
      </c>
      <c r="E47" s="22">
        <v>87949</v>
      </c>
      <c r="F47" s="23">
        <v>869.33</v>
      </c>
      <c r="G47" s="24">
        <v>7.1999999999999998E-3</v>
      </c>
    </row>
    <row r="48" spans="1:7" ht="12.95" customHeight="1">
      <c r="A48" s="20" t="s">
        <v>1964</v>
      </c>
      <c r="B48" s="21" t="s">
        <v>1966</v>
      </c>
      <c r="C48" s="16" t="s">
        <v>1965</v>
      </c>
      <c r="D48" s="18" t="s">
        <v>1317</v>
      </c>
      <c r="E48" s="22">
        <v>355750</v>
      </c>
      <c r="F48" s="23">
        <v>868.56</v>
      </c>
      <c r="G48" s="24">
        <v>7.1000000000000004E-3</v>
      </c>
    </row>
    <row r="49" spans="1:7" ht="12.95" customHeight="1">
      <c r="A49" s="20" t="s">
        <v>1073</v>
      </c>
      <c r="B49" s="21" t="s">
        <v>1075</v>
      </c>
      <c r="C49" s="16" t="s">
        <v>1074</v>
      </c>
      <c r="D49" s="18" t="s">
        <v>991</v>
      </c>
      <c r="E49" s="22">
        <v>629327</v>
      </c>
      <c r="F49" s="23">
        <v>861.23</v>
      </c>
      <c r="G49" s="24">
        <v>7.1000000000000004E-3</v>
      </c>
    </row>
    <row r="50" spans="1:7" ht="12.95" customHeight="1">
      <c r="A50" s="20" t="s">
        <v>956</v>
      </c>
      <c r="B50" s="21" t="s">
        <v>958</v>
      </c>
      <c r="C50" s="16" t="s">
        <v>957</v>
      </c>
      <c r="D50" s="18" t="s">
        <v>959</v>
      </c>
      <c r="E50" s="22">
        <v>9786</v>
      </c>
      <c r="F50" s="23">
        <v>835.45</v>
      </c>
      <c r="G50" s="24">
        <v>6.8999999999999999E-3</v>
      </c>
    </row>
    <row r="51" spans="1:7" ht="12.95" customHeight="1">
      <c r="A51" s="20" t="s">
        <v>1938</v>
      </c>
      <c r="B51" s="21" t="s">
        <v>1940</v>
      </c>
      <c r="C51" s="16" t="s">
        <v>1939</v>
      </c>
      <c r="D51" s="18" t="s">
        <v>1027</v>
      </c>
      <c r="E51" s="22">
        <v>185711</v>
      </c>
      <c r="F51" s="23">
        <v>828.74</v>
      </c>
      <c r="G51" s="24">
        <v>6.7999999999999996E-3</v>
      </c>
    </row>
    <row r="52" spans="1:7" ht="12.95" customHeight="1">
      <c r="A52" s="20" t="s">
        <v>1955</v>
      </c>
      <c r="B52" s="21" t="s">
        <v>1957</v>
      </c>
      <c r="C52" s="16" t="s">
        <v>1956</v>
      </c>
      <c r="D52" s="18" t="s">
        <v>1013</v>
      </c>
      <c r="E52" s="22">
        <v>157465</v>
      </c>
      <c r="F52" s="23">
        <v>827.79</v>
      </c>
      <c r="G52" s="24">
        <v>6.7999999999999996E-3</v>
      </c>
    </row>
    <row r="53" spans="1:7" ht="12.95" customHeight="1">
      <c r="A53" s="20" t="s">
        <v>1131</v>
      </c>
      <c r="B53" s="21" t="s">
        <v>1133</v>
      </c>
      <c r="C53" s="16" t="s">
        <v>1132</v>
      </c>
      <c r="D53" s="18" t="s">
        <v>981</v>
      </c>
      <c r="E53" s="22">
        <v>248523</v>
      </c>
      <c r="F53" s="23">
        <v>824.85</v>
      </c>
      <c r="G53" s="24">
        <v>6.7999999999999996E-3</v>
      </c>
    </row>
    <row r="54" spans="1:7" ht="12.95" customHeight="1">
      <c r="A54" s="20" t="s">
        <v>2065</v>
      </c>
      <c r="B54" s="21" t="s">
        <v>2067</v>
      </c>
      <c r="C54" s="16" t="s">
        <v>2066</v>
      </c>
      <c r="D54" s="18" t="s">
        <v>991</v>
      </c>
      <c r="E54" s="22">
        <v>419336</v>
      </c>
      <c r="F54" s="23">
        <v>823.37</v>
      </c>
      <c r="G54" s="24">
        <v>6.7999999999999996E-3</v>
      </c>
    </row>
    <row r="55" spans="1:7" ht="12.95" customHeight="1">
      <c r="A55" s="20" t="s">
        <v>1318</v>
      </c>
      <c r="B55" s="21" t="s">
        <v>1320</v>
      </c>
      <c r="C55" s="16" t="s">
        <v>1319</v>
      </c>
      <c r="D55" s="18" t="s">
        <v>963</v>
      </c>
      <c r="E55" s="22">
        <v>144033</v>
      </c>
      <c r="F55" s="23">
        <v>822.07</v>
      </c>
      <c r="G55" s="24">
        <v>6.7999999999999996E-3</v>
      </c>
    </row>
    <row r="56" spans="1:7" ht="12.95" customHeight="1">
      <c r="A56" s="20" t="s">
        <v>1920</v>
      </c>
      <c r="B56" s="21" t="s">
        <v>1922</v>
      </c>
      <c r="C56" s="16" t="s">
        <v>1921</v>
      </c>
      <c r="D56" s="18" t="s">
        <v>1027</v>
      </c>
      <c r="E56" s="22">
        <v>559217</v>
      </c>
      <c r="F56" s="23">
        <v>802.48</v>
      </c>
      <c r="G56" s="24">
        <v>6.6E-3</v>
      </c>
    </row>
    <row r="57" spans="1:7" ht="12.95" customHeight="1">
      <c r="A57" s="20" t="s">
        <v>1894</v>
      </c>
      <c r="B57" s="21" t="s">
        <v>1896</v>
      </c>
      <c r="C57" s="16" t="s">
        <v>1895</v>
      </c>
      <c r="D57" s="18" t="s">
        <v>991</v>
      </c>
      <c r="E57" s="22">
        <v>275175</v>
      </c>
      <c r="F57" s="23">
        <v>786.45</v>
      </c>
      <c r="G57" s="24">
        <v>6.4999999999999997E-3</v>
      </c>
    </row>
    <row r="58" spans="1:7" ht="12.95" customHeight="1">
      <c r="A58" s="20" t="s">
        <v>1997</v>
      </c>
      <c r="B58" s="21" t="s">
        <v>1999</v>
      </c>
      <c r="C58" s="16" t="s">
        <v>1998</v>
      </c>
      <c r="D58" s="18" t="s">
        <v>1013</v>
      </c>
      <c r="E58" s="22">
        <v>153626</v>
      </c>
      <c r="F58" s="23">
        <v>766.9</v>
      </c>
      <c r="G58" s="24">
        <v>6.3E-3</v>
      </c>
    </row>
    <row r="59" spans="1:7" ht="12.95" customHeight="1">
      <c r="A59" s="20" t="s">
        <v>2750</v>
      </c>
      <c r="B59" s="21" t="s">
        <v>2752</v>
      </c>
      <c r="C59" s="16" t="s">
        <v>2751</v>
      </c>
      <c r="D59" s="18" t="s">
        <v>1059</v>
      </c>
      <c r="E59" s="22">
        <v>50304</v>
      </c>
      <c r="F59" s="23">
        <v>740.83</v>
      </c>
      <c r="G59" s="24">
        <v>6.1000000000000004E-3</v>
      </c>
    </row>
    <row r="60" spans="1:7" ht="12.95" customHeight="1">
      <c r="A60" s="20" t="s">
        <v>2753</v>
      </c>
      <c r="B60" s="21" t="s">
        <v>2755</v>
      </c>
      <c r="C60" s="16" t="s">
        <v>2754</v>
      </c>
      <c r="D60" s="18" t="s">
        <v>1082</v>
      </c>
      <c r="E60" s="22">
        <v>172895</v>
      </c>
      <c r="F60" s="23">
        <v>731.61</v>
      </c>
      <c r="G60" s="24">
        <v>6.0000000000000001E-3</v>
      </c>
    </row>
    <row r="61" spans="1:7" ht="12.95" customHeight="1">
      <c r="A61" s="20" t="s">
        <v>1947</v>
      </c>
      <c r="B61" s="21" t="s">
        <v>1949</v>
      </c>
      <c r="C61" s="16" t="s">
        <v>1948</v>
      </c>
      <c r="D61" s="18" t="s">
        <v>995</v>
      </c>
      <c r="E61" s="22">
        <v>63859</v>
      </c>
      <c r="F61" s="23">
        <v>709.09</v>
      </c>
      <c r="G61" s="24">
        <v>5.7999999999999996E-3</v>
      </c>
    </row>
    <row r="62" spans="1:7" ht="12.95" customHeight="1">
      <c r="A62" s="20" t="s">
        <v>1265</v>
      </c>
      <c r="B62" s="21" t="s">
        <v>1267</v>
      </c>
      <c r="C62" s="16" t="s">
        <v>1266</v>
      </c>
      <c r="D62" s="18" t="s">
        <v>963</v>
      </c>
      <c r="E62" s="22">
        <v>141351</v>
      </c>
      <c r="F62" s="23">
        <v>692.76</v>
      </c>
      <c r="G62" s="24">
        <v>5.7000000000000002E-3</v>
      </c>
    </row>
    <row r="63" spans="1:7" ht="12.95" customHeight="1">
      <c r="A63" s="20" t="s">
        <v>952</v>
      </c>
      <c r="B63" s="21" t="s">
        <v>954</v>
      </c>
      <c r="C63" s="16" t="s">
        <v>953</v>
      </c>
      <c r="D63" s="18" t="s">
        <v>955</v>
      </c>
      <c r="E63" s="22">
        <v>330470</v>
      </c>
      <c r="F63" s="23">
        <v>678.79</v>
      </c>
      <c r="G63" s="24">
        <v>5.5999999999999999E-3</v>
      </c>
    </row>
    <row r="64" spans="1:7" ht="12.95" customHeight="1">
      <c r="A64" s="20" t="s">
        <v>2254</v>
      </c>
      <c r="B64" s="21" t="s">
        <v>2256</v>
      </c>
      <c r="C64" s="16" t="s">
        <v>2255</v>
      </c>
      <c r="D64" s="18" t="s">
        <v>1082</v>
      </c>
      <c r="E64" s="22">
        <v>55183</v>
      </c>
      <c r="F64" s="23">
        <v>674.56</v>
      </c>
      <c r="G64" s="24">
        <v>5.5999999999999999E-3</v>
      </c>
    </row>
    <row r="65" spans="1:7" ht="12.95" customHeight="1">
      <c r="A65" s="20" t="s">
        <v>1151</v>
      </c>
      <c r="B65" s="21" t="s">
        <v>1153</v>
      </c>
      <c r="C65" s="16" t="s">
        <v>1152</v>
      </c>
      <c r="D65" s="18" t="s">
        <v>1130</v>
      </c>
      <c r="E65" s="22">
        <v>57750</v>
      </c>
      <c r="F65" s="23">
        <v>655.23</v>
      </c>
      <c r="G65" s="24">
        <v>5.4000000000000003E-3</v>
      </c>
    </row>
    <row r="66" spans="1:7" ht="12.95" customHeight="1">
      <c r="A66" s="20" t="s">
        <v>2756</v>
      </c>
      <c r="B66" s="21" t="s">
        <v>2758</v>
      </c>
      <c r="C66" s="16" t="s">
        <v>2757</v>
      </c>
      <c r="D66" s="18" t="s">
        <v>1037</v>
      </c>
      <c r="E66" s="22">
        <v>79801</v>
      </c>
      <c r="F66" s="23">
        <v>652.80999999999995</v>
      </c>
      <c r="G66" s="24">
        <v>5.4000000000000003E-3</v>
      </c>
    </row>
    <row r="67" spans="1:7" ht="12.95" customHeight="1">
      <c r="A67" s="20" t="s">
        <v>1944</v>
      </c>
      <c r="B67" s="21" t="s">
        <v>1946</v>
      </c>
      <c r="C67" s="16" t="s">
        <v>1945</v>
      </c>
      <c r="D67" s="18" t="s">
        <v>1130</v>
      </c>
      <c r="E67" s="22">
        <v>51087</v>
      </c>
      <c r="F67" s="23">
        <v>652.69000000000005</v>
      </c>
      <c r="G67" s="24">
        <v>5.4000000000000003E-3</v>
      </c>
    </row>
    <row r="68" spans="1:7" ht="12.95" customHeight="1">
      <c r="A68" s="20" t="s">
        <v>1157</v>
      </c>
      <c r="B68" s="21" t="s">
        <v>1159</v>
      </c>
      <c r="C68" s="16" t="s">
        <v>1158</v>
      </c>
      <c r="D68" s="18" t="s">
        <v>1013</v>
      </c>
      <c r="E68" s="22">
        <v>69947</v>
      </c>
      <c r="F68" s="23">
        <v>636.76</v>
      </c>
      <c r="G68" s="24">
        <v>5.1999999999999998E-3</v>
      </c>
    </row>
    <row r="69" spans="1:7" ht="12.95" customHeight="1">
      <c r="A69" s="20" t="s">
        <v>2759</v>
      </c>
      <c r="B69" s="21" t="s">
        <v>2761</v>
      </c>
      <c r="C69" s="16" t="s">
        <v>2760</v>
      </c>
      <c r="D69" s="18" t="s">
        <v>1059</v>
      </c>
      <c r="E69" s="22">
        <v>500000</v>
      </c>
      <c r="F69" s="23">
        <v>632</v>
      </c>
      <c r="G69" s="24">
        <v>5.1999999999999998E-3</v>
      </c>
    </row>
    <row r="70" spans="1:7" ht="12.95" customHeight="1">
      <c r="A70" s="20" t="s">
        <v>992</v>
      </c>
      <c r="B70" s="21" t="s">
        <v>994</v>
      </c>
      <c r="C70" s="16" t="s">
        <v>993</v>
      </c>
      <c r="D70" s="18" t="s">
        <v>995</v>
      </c>
      <c r="E70" s="22">
        <v>496834</v>
      </c>
      <c r="F70" s="23">
        <v>568.38</v>
      </c>
      <c r="G70" s="24">
        <v>4.7000000000000002E-3</v>
      </c>
    </row>
    <row r="71" spans="1:7" ht="12.95" customHeight="1">
      <c r="A71" s="20" t="s">
        <v>1890</v>
      </c>
      <c r="B71" s="21" t="s">
        <v>1892</v>
      </c>
      <c r="C71" s="16" t="s">
        <v>1891</v>
      </c>
      <c r="D71" s="18" t="s">
        <v>1893</v>
      </c>
      <c r="E71" s="22">
        <v>389577</v>
      </c>
      <c r="F71" s="23">
        <v>553</v>
      </c>
      <c r="G71" s="24">
        <v>4.4999999999999997E-3</v>
      </c>
    </row>
    <row r="72" spans="1:7" ht="12.95" customHeight="1">
      <c r="A72" s="20" t="s">
        <v>1127</v>
      </c>
      <c r="B72" s="21" t="s">
        <v>1129</v>
      </c>
      <c r="C72" s="16" t="s">
        <v>1128</v>
      </c>
      <c r="D72" s="18" t="s">
        <v>1130</v>
      </c>
      <c r="E72" s="22">
        <v>39260</v>
      </c>
      <c r="F72" s="23">
        <v>534.66</v>
      </c>
      <c r="G72" s="24">
        <v>4.4000000000000003E-3</v>
      </c>
    </row>
    <row r="73" spans="1:7" ht="12.95" customHeight="1">
      <c r="A73" s="20" t="s">
        <v>1958</v>
      </c>
      <c r="B73" s="21" t="s">
        <v>1960</v>
      </c>
      <c r="C73" s="16" t="s">
        <v>1959</v>
      </c>
      <c r="D73" s="18" t="s">
        <v>977</v>
      </c>
      <c r="E73" s="22">
        <v>267000</v>
      </c>
      <c r="F73" s="23">
        <v>529.86</v>
      </c>
      <c r="G73" s="24">
        <v>4.4000000000000003E-3</v>
      </c>
    </row>
    <row r="74" spans="1:7" ht="12.95" customHeight="1">
      <c r="A74" s="20" t="s">
        <v>2762</v>
      </c>
      <c r="B74" s="21" t="s">
        <v>2764</v>
      </c>
      <c r="C74" s="16" t="s">
        <v>2763</v>
      </c>
      <c r="D74" s="18" t="s">
        <v>963</v>
      </c>
      <c r="E74" s="22">
        <v>359391</v>
      </c>
      <c r="F74" s="23">
        <v>527.23</v>
      </c>
      <c r="G74" s="24">
        <v>4.3E-3</v>
      </c>
    </row>
    <row r="75" spans="1:7" ht="12.95" customHeight="1">
      <c r="A75" s="20" t="s">
        <v>2765</v>
      </c>
      <c r="B75" s="21" t="s">
        <v>2767</v>
      </c>
      <c r="C75" s="16" t="s">
        <v>2766</v>
      </c>
      <c r="D75" s="18" t="s">
        <v>1082</v>
      </c>
      <c r="E75" s="22">
        <v>444785</v>
      </c>
      <c r="F75" s="23">
        <v>523.07000000000005</v>
      </c>
      <c r="G75" s="24">
        <v>4.3E-3</v>
      </c>
    </row>
    <row r="76" spans="1:7" ht="12.95" customHeight="1">
      <c r="A76" s="20" t="s">
        <v>2000</v>
      </c>
      <c r="B76" s="21" t="s">
        <v>2002</v>
      </c>
      <c r="C76" s="16" t="s">
        <v>2001</v>
      </c>
      <c r="D76" s="18" t="s">
        <v>977</v>
      </c>
      <c r="E76" s="22">
        <v>161890</v>
      </c>
      <c r="F76" s="23">
        <v>499.92</v>
      </c>
      <c r="G76" s="24">
        <v>4.1000000000000003E-3</v>
      </c>
    </row>
    <row r="77" spans="1:7" ht="12.95" customHeight="1">
      <c r="A77" s="20" t="s">
        <v>2239</v>
      </c>
      <c r="B77" s="21" t="s">
        <v>2241</v>
      </c>
      <c r="C77" s="16" t="s">
        <v>2240</v>
      </c>
      <c r="D77" s="18" t="s">
        <v>1866</v>
      </c>
      <c r="E77" s="22">
        <v>756373</v>
      </c>
      <c r="F77" s="23">
        <v>440.59</v>
      </c>
      <c r="G77" s="24">
        <v>3.5999999999999999E-3</v>
      </c>
    </row>
    <row r="78" spans="1:7" ht="12.95" customHeight="1">
      <c r="A78" s="20" t="s">
        <v>2211</v>
      </c>
      <c r="B78" s="21" t="s">
        <v>2213</v>
      </c>
      <c r="C78" s="16" t="s">
        <v>2212</v>
      </c>
      <c r="D78" s="18" t="s">
        <v>1059</v>
      </c>
      <c r="E78" s="22">
        <v>100000</v>
      </c>
      <c r="F78" s="23">
        <v>415.4</v>
      </c>
      <c r="G78" s="24">
        <v>3.3999999999999998E-3</v>
      </c>
    </row>
    <row r="79" spans="1:7" ht="12.95" customHeight="1">
      <c r="A79" s="20" t="s">
        <v>2023</v>
      </c>
      <c r="B79" s="21" t="s">
        <v>2025</v>
      </c>
      <c r="C79" s="16" t="s">
        <v>2024</v>
      </c>
      <c r="D79" s="18" t="s">
        <v>955</v>
      </c>
      <c r="E79" s="22">
        <v>44242</v>
      </c>
      <c r="F79" s="23">
        <v>415.14</v>
      </c>
      <c r="G79" s="24">
        <v>3.3999999999999998E-3</v>
      </c>
    </row>
    <row r="80" spans="1:7" ht="12.95" customHeight="1">
      <c r="A80" s="20" t="s">
        <v>1200</v>
      </c>
      <c r="B80" s="21" t="s">
        <v>1202</v>
      </c>
      <c r="C80" s="16" t="s">
        <v>1201</v>
      </c>
      <c r="D80" s="18" t="s">
        <v>959</v>
      </c>
      <c r="E80" s="22">
        <v>14943</v>
      </c>
      <c r="F80" s="23">
        <v>410.98</v>
      </c>
      <c r="G80" s="24">
        <v>3.3999999999999998E-3</v>
      </c>
    </row>
    <row r="81" spans="1:7" ht="12.95" customHeight="1">
      <c r="A81" s="20" t="s">
        <v>1293</v>
      </c>
      <c r="B81" s="21" t="s">
        <v>1295</v>
      </c>
      <c r="C81" s="16" t="s">
        <v>1294</v>
      </c>
      <c r="D81" s="18" t="s">
        <v>1089</v>
      </c>
      <c r="E81" s="22">
        <v>187018</v>
      </c>
      <c r="F81" s="23">
        <v>410.79</v>
      </c>
      <c r="G81" s="24">
        <v>3.3999999999999998E-3</v>
      </c>
    </row>
    <row r="82" spans="1:7" ht="12.95" customHeight="1">
      <c r="A82" s="20" t="s">
        <v>2172</v>
      </c>
      <c r="B82" s="21" t="s">
        <v>2174</v>
      </c>
      <c r="C82" s="16" t="s">
        <v>2173</v>
      </c>
      <c r="D82" s="18" t="s">
        <v>1059</v>
      </c>
      <c r="E82" s="22">
        <v>150000</v>
      </c>
      <c r="F82" s="23">
        <v>388.58</v>
      </c>
      <c r="G82" s="24">
        <v>3.2000000000000002E-3</v>
      </c>
    </row>
    <row r="83" spans="1:7" ht="12.95" customHeight="1">
      <c r="A83" s="20" t="s">
        <v>1973</v>
      </c>
      <c r="B83" s="21" t="s">
        <v>1975</v>
      </c>
      <c r="C83" s="16" t="s">
        <v>1974</v>
      </c>
      <c r="D83" s="18" t="s">
        <v>955</v>
      </c>
      <c r="E83" s="22">
        <v>79781</v>
      </c>
      <c r="F83" s="23">
        <v>370.86</v>
      </c>
      <c r="G83" s="24">
        <v>3.0999999999999999E-3</v>
      </c>
    </row>
    <row r="84" spans="1:7" ht="12.95" customHeight="1">
      <c r="A84" s="20" t="s">
        <v>1305</v>
      </c>
      <c r="B84" s="21" t="s">
        <v>1307</v>
      </c>
      <c r="C84" s="16" t="s">
        <v>1306</v>
      </c>
      <c r="D84" s="18" t="s">
        <v>991</v>
      </c>
      <c r="E84" s="22">
        <v>300000</v>
      </c>
      <c r="F84" s="23">
        <v>359.85</v>
      </c>
      <c r="G84" s="24">
        <v>3.0000000000000001E-3</v>
      </c>
    </row>
    <row r="85" spans="1:7" ht="12.95" customHeight="1">
      <c r="A85" s="20" t="s">
        <v>1021</v>
      </c>
      <c r="B85" s="21" t="s">
        <v>1023</v>
      </c>
      <c r="C85" s="16" t="s">
        <v>1022</v>
      </c>
      <c r="D85" s="18" t="s">
        <v>981</v>
      </c>
      <c r="E85" s="22">
        <v>33643</v>
      </c>
      <c r="F85" s="23">
        <v>193.67</v>
      </c>
      <c r="G85" s="24">
        <v>1.6000000000000001E-3</v>
      </c>
    </row>
    <row r="86" spans="1:7" ht="12.95" customHeight="1">
      <c r="A86" s="20" t="s">
        <v>988</v>
      </c>
      <c r="B86" s="21" t="s">
        <v>990</v>
      </c>
      <c r="C86" s="16" t="s">
        <v>989</v>
      </c>
      <c r="D86" s="18" t="s">
        <v>991</v>
      </c>
      <c r="E86" s="22">
        <v>56000</v>
      </c>
      <c r="F86" s="23">
        <v>46.84</v>
      </c>
      <c r="G86" s="24">
        <v>4.0000000000000002E-4</v>
      </c>
    </row>
    <row r="87" spans="1:7" ht="12.95" customHeight="1">
      <c r="A87" s="20" t="s">
        <v>1213</v>
      </c>
      <c r="B87" s="21" t="s">
        <v>1215</v>
      </c>
      <c r="C87" s="16" t="s">
        <v>1214</v>
      </c>
      <c r="D87" s="18" t="s">
        <v>963</v>
      </c>
      <c r="E87" s="22">
        <v>1100</v>
      </c>
      <c r="F87" s="23">
        <v>5.23</v>
      </c>
      <c r="G87" s="45" t="s">
        <v>2976</v>
      </c>
    </row>
    <row r="88" spans="1:7" ht="12.95" customHeight="1">
      <c r="A88" s="20" t="s">
        <v>1979</v>
      </c>
      <c r="B88" s="21" t="s">
        <v>1023</v>
      </c>
      <c r="C88" s="16" t="s">
        <v>1980</v>
      </c>
      <c r="D88" s="18" t="s">
        <v>981</v>
      </c>
      <c r="E88" s="22">
        <v>2516</v>
      </c>
      <c r="F88" s="23">
        <v>3.63</v>
      </c>
      <c r="G88" s="45" t="s">
        <v>2976</v>
      </c>
    </row>
    <row r="89" spans="1:7" ht="12.95" customHeight="1">
      <c r="A89" s="9"/>
      <c r="B89" s="26" t="s">
        <v>45</v>
      </c>
      <c r="C89" s="25" t="s">
        <v>2</v>
      </c>
      <c r="D89" s="26" t="s">
        <v>2</v>
      </c>
      <c r="E89" s="26" t="s">
        <v>2</v>
      </c>
      <c r="F89" s="27">
        <v>83251.259999999995</v>
      </c>
      <c r="G89" s="28">
        <v>0.68510000000000004</v>
      </c>
    </row>
    <row r="90" spans="1:7" ht="12.95" customHeight="1">
      <c r="A90" s="9"/>
      <c r="B90" s="17" t="s">
        <v>1423</v>
      </c>
      <c r="C90" s="38" t="s">
        <v>2</v>
      </c>
      <c r="D90" s="39" t="s">
        <v>2</v>
      </c>
      <c r="E90" s="39" t="s">
        <v>2</v>
      </c>
      <c r="F90" s="52" t="s">
        <v>616</v>
      </c>
      <c r="G90" s="53" t="s">
        <v>616</v>
      </c>
    </row>
    <row r="91" spans="1:7" ht="12.95" customHeight="1">
      <c r="A91" s="9"/>
      <c r="B91" s="26" t="s">
        <v>45</v>
      </c>
      <c r="C91" s="38" t="s">
        <v>2</v>
      </c>
      <c r="D91" s="39" t="s">
        <v>2</v>
      </c>
      <c r="E91" s="39" t="s">
        <v>2</v>
      </c>
      <c r="F91" s="52" t="s">
        <v>616</v>
      </c>
      <c r="G91" s="53" t="s">
        <v>616</v>
      </c>
    </row>
    <row r="92" spans="1:7" ht="12.95" customHeight="1">
      <c r="A92" s="9"/>
      <c r="B92" s="26" t="s">
        <v>50</v>
      </c>
      <c r="C92" s="38" t="s">
        <v>2</v>
      </c>
      <c r="D92" s="39" t="s">
        <v>2</v>
      </c>
      <c r="E92" s="40" t="s">
        <v>2</v>
      </c>
      <c r="F92" s="41">
        <v>83251.259999999995</v>
      </c>
      <c r="G92" s="42">
        <v>0.68510000000000004</v>
      </c>
    </row>
    <row r="93" spans="1:7" ht="12.95" customHeight="1">
      <c r="A93" s="9"/>
      <c r="B93" s="17" t="s">
        <v>1424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9"/>
      <c r="B94" s="17" t="s">
        <v>1425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20" t="s">
        <v>1563</v>
      </c>
      <c r="B95" s="21" t="s">
        <v>1564</v>
      </c>
      <c r="C95" s="16" t="s">
        <v>2</v>
      </c>
      <c r="D95" s="18" t="s">
        <v>1428</v>
      </c>
      <c r="E95" s="22">
        <v>-1100</v>
      </c>
      <c r="F95" s="23">
        <v>-5.25</v>
      </c>
      <c r="G95" s="45" t="s">
        <v>2976</v>
      </c>
    </row>
    <row r="96" spans="1:7" ht="12.95" customHeight="1">
      <c r="A96" s="20" t="s">
        <v>1701</v>
      </c>
      <c r="B96" s="21" t="s">
        <v>1702</v>
      </c>
      <c r="C96" s="16" t="s">
        <v>2</v>
      </c>
      <c r="D96" s="18" t="s">
        <v>1428</v>
      </c>
      <c r="E96" s="22">
        <v>-56000</v>
      </c>
      <c r="F96" s="23">
        <v>-47.1</v>
      </c>
      <c r="G96" s="24">
        <v>-4.0000000000000002E-4</v>
      </c>
    </row>
    <row r="97" spans="1:7" ht="12.95" customHeight="1">
      <c r="A97" s="20" t="s">
        <v>1708</v>
      </c>
      <c r="B97" s="21" t="s">
        <v>1709</v>
      </c>
      <c r="C97" s="16" t="s">
        <v>2</v>
      </c>
      <c r="D97" s="18" t="s">
        <v>1428</v>
      </c>
      <c r="E97" s="22">
        <v>-429000</v>
      </c>
      <c r="F97" s="23">
        <v>-2074.86</v>
      </c>
      <c r="G97" s="24">
        <v>-1.7100000000000001E-2</v>
      </c>
    </row>
    <row r="98" spans="1:7" ht="12.95" customHeight="1">
      <c r="A98" s="9"/>
      <c r="B98" s="26" t="s">
        <v>50</v>
      </c>
      <c r="C98" s="38" t="s">
        <v>2</v>
      </c>
      <c r="D98" s="39" t="s">
        <v>2</v>
      </c>
      <c r="E98" s="40" t="s">
        <v>2</v>
      </c>
      <c r="F98" s="41">
        <v>-2127.21</v>
      </c>
      <c r="G98" s="42">
        <v>-1.7500000000000002E-2</v>
      </c>
    </row>
    <row r="99" spans="1:7" ht="12.95" customHeight="1">
      <c r="A99" s="9"/>
      <c r="B99" s="17" t="s">
        <v>9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9"/>
      <c r="B100" s="17" t="s">
        <v>10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9"/>
      <c r="B101" s="17" t="s">
        <v>294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20" t="s">
        <v>572</v>
      </c>
      <c r="B102" s="21" t="s">
        <v>574</v>
      </c>
      <c r="C102" s="16" t="s">
        <v>573</v>
      </c>
      <c r="D102" s="18" t="s">
        <v>298</v>
      </c>
      <c r="E102" s="22">
        <v>10000000</v>
      </c>
      <c r="F102" s="23">
        <v>10118</v>
      </c>
      <c r="G102" s="24">
        <v>8.3199999999999996E-2</v>
      </c>
    </row>
    <row r="103" spans="1:7" ht="12.95" customHeight="1">
      <c r="A103" s="20" t="s">
        <v>2768</v>
      </c>
      <c r="B103" s="21" t="s">
        <v>2770</v>
      </c>
      <c r="C103" s="16" t="s">
        <v>2769</v>
      </c>
      <c r="D103" s="18" t="s">
        <v>298</v>
      </c>
      <c r="E103" s="22">
        <v>1500000</v>
      </c>
      <c r="F103" s="23">
        <v>1453.05</v>
      </c>
      <c r="G103" s="24">
        <v>1.2E-2</v>
      </c>
    </row>
    <row r="104" spans="1:7" ht="12.95" customHeight="1">
      <c r="A104" s="9"/>
      <c r="B104" s="17" t="s">
        <v>11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20" t="s">
        <v>2771</v>
      </c>
      <c r="B105" s="21" t="s">
        <v>2404</v>
      </c>
      <c r="C105" s="16" t="s">
        <v>2772</v>
      </c>
      <c r="D105" s="18" t="s">
        <v>331</v>
      </c>
      <c r="E105" s="22">
        <v>4500000</v>
      </c>
      <c r="F105" s="23">
        <v>4352.47</v>
      </c>
      <c r="G105" s="24">
        <v>3.5799999999999998E-2</v>
      </c>
    </row>
    <row r="106" spans="1:7" ht="12.95" customHeight="1">
      <c r="A106" s="20" t="s">
        <v>33</v>
      </c>
      <c r="B106" s="21" t="s">
        <v>35</v>
      </c>
      <c r="C106" s="16" t="s">
        <v>34</v>
      </c>
      <c r="D106" s="18" t="s">
        <v>15</v>
      </c>
      <c r="E106" s="22">
        <v>1000000</v>
      </c>
      <c r="F106" s="23">
        <v>1000.3</v>
      </c>
      <c r="G106" s="24">
        <v>8.2000000000000007E-3</v>
      </c>
    </row>
    <row r="107" spans="1:7" ht="12.95" customHeight="1">
      <c r="A107" s="20" t="s">
        <v>774</v>
      </c>
      <c r="B107" s="21" t="s">
        <v>776</v>
      </c>
      <c r="C107" s="16" t="s">
        <v>775</v>
      </c>
      <c r="D107" s="18" t="s">
        <v>15</v>
      </c>
      <c r="E107" s="22">
        <v>500000</v>
      </c>
      <c r="F107" s="23">
        <v>499.82</v>
      </c>
      <c r="G107" s="24">
        <v>4.1000000000000003E-3</v>
      </c>
    </row>
    <row r="108" spans="1:7" ht="12.95" customHeight="1">
      <c r="A108" s="9"/>
      <c r="B108" s="26" t="s">
        <v>45</v>
      </c>
      <c r="C108" s="25" t="s">
        <v>2</v>
      </c>
      <c r="D108" s="26" t="s">
        <v>2</v>
      </c>
      <c r="E108" s="26" t="s">
        <v>2</v>
      </c>
      <c r="F108" s="27">
        <v>17423.64</v>
      </c>
      <c r="G108" s="28">
        <v>0.14330000000000001</v>
      </c>
    </row>
    <row r="109" spans="1:7" ht="12.95" customHeight="1">
      <c r="A109" s="9"/>
      <c r="B109" s="17" t="s">
        <v>46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9"/>
      <c r="B110" s="17" t="s">
        <v>432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20" t="s">
        <v>456</v>
      </c>
      <c r="B111" s="21" t="s">
        <v>458</v>
      </c>
      <c r="C111" s="16" t="s">
        <v>457</v>
      </c>
      <c r="D111" s="18" t="s">
        <v>331</v>
      </c>
      <c r="E111" s="22">
        <v>1900000</v>
      </c>
      <c r="F111" s="23">
        <v>1921.79</v>
      </c>
      <c r="G111" s="24">
        <v>1.5800000000000002E-2</v>
      </c>
    </row>
    <row r="112" spans="1:7" ht="12.95" customHeight="1">
      <c r="A112" s="9"/>
      <c r="B112" s="26" t="s">
        <v>45</v>
      </c>
      <c r="C112" s="25" t="s">
        <v>2</v>
      </c>
      <c r="D112" s="26" t="s">
        <v>2</v>
      </c>
      <c r="E112" s="26" t="s">
        <v>2</v>
      </c>
      <c r="F112" s="27">
        <v>1921.79</v>
      </c>
      <c r="G112" s="28">
        <v>1.5800000000000002E-2</v>
      </c>
    </row>
    <row r="113" spans="1:7" ht="12.95" customHeight="1">
      <c r="A113" s="9"/>
      <c r="B113" s="30" t="s">
        <v>2938</v>
      </c>
      <c r="C113" s="29" t="s">
        <v>2</v>
      </c>
      <c r="D113" s="31" t="s">
        <v>2</v>
      </c>
      <c r="E113" s="31" t="s">
        <v>2</v>
      </c>
      <c r="F113" s="31" t="s">
        <v>2</v>
      </c>
      <c r="G113" s="32" t="s">
        <v>2</v>
      </c>
    </row>
    <row r="114" spans="1:7" ht="12.95" customHeight="1">
      <c r="A114" s="33"/>
      <c r="B114" s="35" t="s">
        <v>45</v>
      </c>
      <c r="C114" s="34" t="s">
        <v>2</v>
      </c>
      <c r="D114" s="35" t="s">
        <v>2</v>
      </c>
      <c r="E114" s="35" t="s">
        <v>2</v>
      </c>
      <c r="F114" s="36" t="s">
        <v>616</v>
      </c>
      <c r="G114" s="37" t="s">
        <v>616</v>
      </c>
    </row>
    <row r="115" spans="1:7" ht="12.95" customHeight="1">
      <c r="A115" s="9"/>
      <c r="B115" s="26" t="s">
        <v>50</v>
      </c>
      <c r="C115" s="38" t="s">
        <v>2</v>
      </c>
      <c r="D115" s="39" t="s">
        <v>2</v>
      </c>
      <c r="E115" s="40" t="s">
        <v>2</v>
      </c>
      <c r="F115" s="41">
        <v>19345.43</v>
      </c>
      <c r="G115" s="42">
        <v>0.15909999999999999</v>
      </c>
    </row>
    <row r="116" spans="1:7" ht="12.95" customHeight="1">
      <c r="A116" s="9"/>
      <c r="B116" s="17" t="s">
        <v>51</v>
      </c>
      <c r="C116" s="16" t="s">
        <v>2</v>
      </c>
      <c r="D116" s="18" t="s">
        <v>2</v>
      </c>
      <c r="E116" s="18" t="s">
        <v>2</v>
      </c>
      <c r="F116" s="18" t="s">
        <v>2</v>
      </c>
      <c r="G116" s="19" t="s">
        <v>2</v>
      </c>
    </row>
    <row r="117" spans="1:7" ht="12.95" customHeight="1">
      <c r="A117" s="9"/>
      <c r="B117" s="17" t="s">
        <v>487</v>
      </c>
      <c r="C117" s="16" t="s">
        <v>2</v>
      </c>
      <c r="D117" s="18" t="s">
        <v>2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10" t="s">
        <v>2</v>
      </c>
      <c r="B118" s="21" t="s">
        <v>488</v>
      </c>
      <c r="C118" s="16" t="s">
        <v>2</v>
      </c>
      <c r="D118" s="18" t="s">
        <v>2</v>
      </c>
      <c r="E118" s="44" t="s">
        <v>2</v>
      </c>
      <c r="F118" s="23">
        <v>13732.2</v>
      </c>
      <c r="G118" s="24">
        <v>0.113</v>
      </c>
    </row>
    <row r="119" spans="1:7" ht="12.95" customHeight="1">
      <c r="A119" s="9"/>
      <c r="B119" s="17" t="s">
        <v>84</v>
      </c>
      <c r="C119" s="16" t="s">
        <v>2</v>
      </c>
      <c r="D119" s="18" t="s">
        <v>2</v>
      </c>
      <c r="E119" s="18" t="s">
        <v>2</v>
      </c>
      <c r="F119" s="18" t="s">
        <v>2</v>
      </c>
      <c r="G119" s="19" t="s">
        <v>2</v>
      </c>
    </row>
    <row r="120" spans="1:7" ht="12.95" customHeight="1">
      <c r="A120" s="20" t="s">
        <v>85</v>
      </c>
      <c r="B120" s="21" t="s">
        <v>87</v>
      </c>
      <c r="C120" s="16" t="s">
        <v>86</v>
      </c>
      <c r="D120" s="18" t="s">
        <v>64</v>
      </c>
      <c r="E120" s="22">
        <v>4000000</v>
      </c>
      <c r="F120" s="23">
        <v>3997.04</v>
      </c>
      <c r="G120" s="24">
        <v>3.2899999999999999E-2</v>
      </c>
    </row>
    <row r="121" spans="1:7" ht="12.95" customHeight="1">
      <c r="A121" s="9"/>
      <c r="B121" s="26" t="s">
        <v>50</v>
      </c>
      <c r="C121" s="38" t="s">
        <v>2</v>
      </c>
      <c r="D121" s="39" t="s">
        <v>2</v>
      </c>
      <c r="E121" s="40" t="s">
        <v>2</v>
      </c>
      <c r="F121" s="41">
        <v>17729.240000000002</v>
      </c>
      <c r="G121" s="42">
        <v>0.1459</v>
      </c>
    </row>
    <row r="122" spans="1:7" ht="12.95" customHeight="1">
      <c r="A122" s="9"/>
      <c r="B122" s="17" t="s">
        <v>1766</v>
      </c>
      <c r="C122" s="16" t="s">
        <v>2</v>
      </c>
      <c r="D122" s="43" t="s">
        <v>273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20" t="s">
        <v>2773</v>
      </c>
      <c r="B123" s="21" t="s">
        <v>1768</v>
      </c>
      <c r="C123" s="16" t="s">
        <v>2</v>
      </c>
      <c r="D123" s="18" t="s">
        <v>2774</v>
      </c>
      <c r="E123" s="44" t="s">
        <v>2</v>
      </c>
      <c r="F123" s="23">
        <v>500</v>
      </c>
      <c r="G123" s="24">
        <v>4.1000000000000003E-3</v>
      </c>
    </row>
    <row r="124" spans="1:7" ht="12.95" customHeight="1">
      <c r="A124" s="9"/>
      <c r="B124" s="26" t="s">
        <v>50</v>
      </c>
      <c r="C124" s="38" t="s">
        <v>2</v>
      </c>
      <c r="D124" s="39" t="s">
        <v>2</v>
      </c>
      <c r="E124" s="40" t="s">
        <v>2</v>
      </c>
      <c r="F124" s="41">
        <v>500</v>
      </c>
      <c r="G124" s="42">
        <v>4.1000000000000003E-3</v>
      </c>
    </row>
    <row r="125" spans="1:7" ht="12.95" customHeight="1">
      <c r="A125" s="9"/>
      <c r="B125" s="17" t="s">
        <v>286</v>
      </c>
      <c r="C125" s="16" t="s">
        <v>2</v>
      </c>
      <c r="D125" s="18" t="s">
        <v>2</v>
      </c>
      <c r="E125" s="18" t="s">
        <v>2</v>
      </c>
      <c r="F125" s="18" t="s">
        <v>2</v>
      </c>
      <c r="G125" s="19" t="s">
        <v>2</v>
      </c>
    </row>
    <row r="126" spans="1:7" ht="12.95" customHeight="1">
      <c r="A126" s="20" t="s">
        <v>1827</v>
      </c>
      <c r="B126" s="21" t="s">
        <v>1828</v>
      </c>
      <c r="C126" s="16" t="s">
        <v>2</v>
      </c>
      <c r="D126" s="18" t="s">
        <v>2</v>
      </c>
      <c r="E126" s="44" t="s">
        <v>2</v>
      </c>
      <c r="F126" s="23">
        <f>105-70</f>
        <v>35</v>
      </c>
      <c r="G126" s="24">
        <f>+F126/$F$131</f>
        <v>2.879706243281903E-4</v>
      </c>
    </row>
    <row r="127" spans="1:7" ht="12.95" customHeight="1">
      <c r="A127" s="20" t="s">
        <v>287</v>
      </c>
      <c r="B127" s="21" t="s">
        <v>288</v>
      </c>
      <c r="C127" s="16" t="s">
        <v>2</v>
      </c>
      <c r="D127" s="18" t="s">
        <v>2</v>
      </c>
      <c r="E127" s="44" t="s">
        <v>2</v>
      </c>
      <c r="F127" s="23">
        <v>26</v>
      </c>
      <c r="G127" s="24">
        <f>+F127/$F$131</f>
        <v>2.1392103521522708E-4</v>
      </c>
    </row>
    <row r="128" spans="1:7" ht="12.95" customHeight="1">
      <c r="A128" s="20"/>
      <c r="B128" s="21" t="s">
        <v>2972</v>
      </c>
      <c r="C128" s="16"/>
      <c r="D128" s="18"/>
      <c r="E128" s="44"/>
      <c r="F128" s="23">
        <v>8.4525142999999989</v>
      </c>
      <c r="G128" s="24">
        <f>+F128/$F$131</f>
        <v>6.9545023431827319E-5</v>
      </c>
    </row>
    <row r="129" spans="1:7" ht="12.95" customHeight="1">
      <c r="A129" s="20"/>
      <c r="B129" s="21" t="s">
        <v>2973</v>
      </c>
      <c r="C129" s="16"/>
      <c r="D129" s="18"/>
      <c r="E129" s="44"/>
      <c r="F129" s="23">
        <f>2701.9974857+70-2127.21</f>
        <v>644.78748570000016</v>
      </c>
      <c r="G129" s="24">
        <f>+F129/$F$131</f>
        <v>5.3051387090295183E-3</v>
      </c>
    </row>
    <row r="130" spans="1:7" ht="12.95" customHeight="1">
      <c r="A130" s="9"/>
      <c r="B130" s="26" t="s">
        <v>289</v>
      </c>
      <c r="C130" s="38" t="s">
        <v>2</v>
      </c>
      <c r="D130" s="39" t="s">
        <v>2</v>
      </c>
      <c r="E130" s="40" t="s">
        <v>2</v>
      </c>
      <c r="F130" s="41">
        <f>SUM(F126:F129)</f>
        <v>714.24000000000012</v>
      </c>
      <c r="G130" s="42">
        <f>SUM(G126:G129)</f>
        <v>5.8765753920047631E-3</v>
      </c>
    </row>
    <row r="131" spans="1:7" ht="12.95" customHeight="1" thickBot="1">
      <c r="A131" s="9"/>
      <c r="B131" s="47" t="s">
        <v>290</v>
      </c>
      <c r="C131" s="46" t="s">
        <v>2</v>
      </c>
      <c r="D131" s="48" t="s">
        <v>2</v>
      </c>
      <c r="E131" s="48" t="s">
        <v>2</v>
      </c>
      <c r="F131" s="49">
        <v>121540.17473709989</v>
      </c>
      <c r="G131" s="50">
        <v>1</v>
      </c>
    </row>
    <row r="132" spans="1:7" ht="12.95" customHeight="1">
      <c r="A132" s="9"/>
      <c r="B132" s="10" t="s">
        <v>2</v>
      </c>
      <c r="C132" s="9"/>
      <c r="D132" s="9"/>
      <c r="E132" s="9"/>
      <c r="F132" s="9"/>
      <c r="G132" s="9"/>
    </row>
    <row r="133" spans="1:7" ht="12.95" customHeight="1">
      <c r="A133" s="9"/>
      <c r="B133" s="51" t="s">
        <v>2</v>
      </c>
      <c r="C133" s="9"/>
      <c r="D133" s="9"/>
      <c r="E133" s="9"/>
      <c r="F133" s="66"/>
      <c r="G133" s="66"/>
    </row>
    <row r="134" spans="1:7" ht="12.95" customHeight="1">
      <c r="A134" s="9"/>
      <c r="B134" s="51" t="s">
        <v>291</v>
      </c>
      <c r="C134" s="9"/>
      <c r="D134" s="9"/>
      <c r="E134" s="9"/>
      <c r="F134" s="9"/>
      <c r="G134" s="9"/>
    </row>
    <row r="135" spans="1:7" ht="12.95" customHeight="1">
      <c r="A135" s="9"/>
      <c r="B135" s="51" t="s">
        <v>292</v>
      </c>
      <c r="C135" s="9"/>
      <c r="D135" s="9"/>
      <c r="E135" s="9"/>
      <c r="F135" s="9"/>
      <c r="G135" s="9"/>
    </row>
    <row r="136" spans="1:7" ht="12.95" customHeight="1">
      <c r="A136" s="9"/>
      <c r="B136" s="55" t="s">
        <v>2</v>
      </c>
      <c r="C136" s="9"/>
      <c r="D136" s="56"/>
      <c r="E136" s="9"/>
      <c r="F136" s="9"/>
      <c r="G136" s="9"/>
    </row>
    <row r="137" spans="1:7" ht="26.1" customHeight="1">
      <c r="A137" s="9"/>
      <c r="B137" s="64"/>
      <c r="C137" s="9"/>
      <c r="E137" s="9"/>
      <c r="F137" s="9"/>
      <c r="G137" s="9"/>
    </row>
    <row r="138" spans="1:7" ht="12.95" customHeight="1">
      <c r="A138" s="9"/>
      <c r="B138" s="51" t="s">
        <v>2</v>
      </c>
      <c r="C138" s="9"/>
      <c r="D138" s="9"/>
      <c r="E138" s="9"/>
      <c r="F138" s="9"/>
      <c r="G1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78"/>
  <sheetViews>
    <sheetView showGridLines="0" zoomScaleNormal="100" workbookViewId="0">
      <selection activeCell="B4" sqref="B4:G4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3040</v>
      </c>
      <c r="C4" s="71"/>
      <c r="D4" s="71"/>
      <c r="E4" s="71"/>
      <c r="F4" s="71"/>
      <c r="G4" s="71"/>
    </row>
    <row r="5" spans="1:7" ht="15.95" customHeight="1">
      <c r="A5" s="8" t="s">
        <v>2775</v>
      </c>
      <c r="C5" s="65" t="s">
        <v>3028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2264</v>
      </c>
      <c r="B12" s="21" t="s">
        <v>2266</v>
      </c>
      <c r="C12" s="16" t="s">
        <v>2265</v>
      </c>
      <c r="D12" s="18" t="s">
        <v>327</v>
      </c>
      <c r="E12" s="22">
        <v>8000000</v>
      </c>
      <c r="F12" s="23">
        <v>7907.9</v>
      </c>
      <c r="G12" s="24">
        <v>6.4000000000000001E-2</v>
      </c>
    </row>
    <row r="13" spans="1:7" ht="12.95" customHeight="1">
      <c r="A13" s="20" t="s">
        <v>2776</v>
      </c>
      <c r="B13" s="21" t="s">
        <v>2778</v>
      </c>
      <c r="C13" s="16" t="s">
        <v>2777</v>
      </c>
      <c r="D13" s="18" t="s">
        <v>327</v>
      </c>
      <c r="E13" s="22">
        <v>5000000</v>
      </c>
      <c r="F13" s="23">
        <v>5111.8</v>
      </c>
      <c r="G13" s="24">
        <v>4.1399999999999999E-2</v>
      </c>
    </row>
    <row r="14" spans="1:7" ht="12.95" customHeight="1">
      <c r="A14" s="20" t="s">
        <v>2779</v>
      </c>
      <c r="B14" s="21" t="s">
        <v>2781</v>
      </c>
      <c r="C14" s="16" t="s">
        <v>2780</v>
      </c>
      <c r="D14" s="18" t="s">
        <v>327</v>
      </c>
      <c r="E14" s="22">
        <v>5000000</v>
      </c>
      <c r="F14" s="23">
        <v>5004.5200000000004</v>
      </c>
      <c r="G14" s="24">
        <v>4.0500000000000001E-2</v>
      </c>
    </row>
    <row r="15" spans="1:7" ht="12.95" customHeight="1">
      <c r="A15" s="20" t="s">
        <v>2782</v>
      </c>
      <c r="B15" s="21" t="s">
        <v>3011</v>
      </c>
      <c r="C15" s="16" t="s">
        <v>2783</v>
      </c>
      <c r="D15" s="18" t="s">
        <v>2784</v>
      </c>
      <c r="E15" s="22">
        <v>5000000</v>
      </c>
      <c r="F15" s="23">
        <v>4985.3599999999997</v>
      </c>
      <c r="G15" s="24">
        <v>4.0300000000000002E-2</v>
      </c>
    </row>
    <row r="16" spans="1:7" ht="12.95" customHeight="1">
      <c r="A16" s="20" t="s">
        <v>647</v>
      </c>
      <c r="B16" s="21" t="s">
        <v>615</v>
      </c>
      <c r="C16" s="16" t="s">
        <v>648</v>
      </c>
      <c r="D16" s="18" t="s">
        <v>15</v>
      </c>
      <c r="E16" s="22">
        <v>5000000</v>
      </c>
      <c r="F16" s="23">
        <v>4843.97</v>
      </c>
      <c r="G16" s="24">
        <v>3.9199999999999999E-2</v>
      </c>
    </row>
    <row r="17" spans="1:7" ht="12.95" customHeight="1">
      <c r="A17" s="20" t="s">
        <v>2771</v>
      </c>
      <c r="B17" s="21" t="s">
        <v>2404</v>
      </c>
      <c r="C17" s="16" t="s">
        <v>2772</v>
      </c>
      <c r="D17" s="18" t="s">
        <v>331</v>
      </c>
      <c r="E17" s="22">
        <v>5000000</v>
      </c>
      <c r="F17" s="23">
        <v>4836.08</v>
      </c>
      <c r="G17" s="24">
        <v>3.9100000000000003E-2</v>
      </c>
    </row>
    <row r="18" spans="1:7" ht="12.95" customHeight="1">
      <c r="A18" s="20" t="s">
        <v>518</v>
      </c>
      <c r="B18" s="21" t="s">
        <v>520</v>
      </c>
      <c r="C18" s="16" t="s">
        <v>519</v>
      </c>
      <c r="D18" s="18" t="s">
        <v>521</v>
      </c>
      <c r="E18" s="22">
        <v>5000000</v>
      </c>
      <c r="F18" s="23">
        <v>4783.2700000000004</v>
      </c>
      <c r="G18" s="24">
        <v>3.8699999999999998E-2</v>
      </c>
    </row>
    <row r="19" spans="1:7" ht="12.95" customHeight="1">
      <c r="A19" s="20" t="s">
        <v>2785</v>
      </c>
      <c r="B19" s="21" t="s">
        <v>2787</v>
      </c>
      <c r="C19" s="16" t="s">
        <v>2786</v>
      </c>
      <c r="D19" s="18" t="s">
        <v>370</v>
      </c>
      <c r="E19" s="22">
        <v>4500000</v>
      </c>
      <c r="F19" s="23">
        <v>4434.3900000000003</v>
      </c>
      <c r="G19" s="24">
        <v>3.5900000000000001E-2</v>
      </c>
    </row>
    <row r="20" spans="1:7" ht="12.95" customHeight="1">
      <c r="A20" s="20" t="s">
        <v>2413</v>
      </c>
      <c r="B20" s="21" t="s">
        <v>2266</v>
      </c>
      <c r="C20" s="16" t="s">
        <v>2414</v>
      </c>
      <c r="D20" s="18" t="s">
        <v>327</v>
      </c>
      <c r="E20" s="22">
        <v>3500000</v>
      </c>
      <c r="F20" s="23">
        <v>3459.89</v>
      </c>
      <c r="G20" s="24">
        <v>2.8000000000000001E-2</v>
      </c>
    </row>
    <row r="21" spans="1:7" ht="12.95" customHeight="1">
      <c r="A21" s="20" t="s">
        <v>2788</v>
      </c>
      <c r="B21" s="21" t="s">
        <v>2790</v>
      </c>
      <c r="C21" s="16" t="s">
        <v>2789</v>
      </c>
      <c r="D21" s="18" t="s">
        <v>2791</v>
      </c>
      <c r="E21" s="22">
        <v>3000000</v>
      </c>
      <c r="F21" s="23">
        <v>3026.96</v>
      </c>
      <c r="G21" s="24">
        <v>2.4500000000000001E-2</v>
      </c>
    </row>
    <row r="22" spans="1:7" ht="12.95" customHeight="1">
      <c r="A22" s="20" t="s">
        <v>2792</v>
      </c>
      <c r="B22" s="21" t="s">
        <v>2794</v>
      </c>
      <c r="C22" s="16" t="s">
        <v>2793</v>
      </c>
      <c r="D22" s="18" t="s">
        <v>341</v>
      </c>
      <c r="E22" s="22">
        <v>3000000</v>
      </c>
      <c r="F22" s="23">
        <v>2863.14</v>
      </c>
      <c r="G22" s="24">
        <v>2.3199999999999998E-2</v>
      </c>
    </row>
    <row r="23" spans="1:7" ht="12.95" customHeight="1">
      <c r="A23" s="20" t="s">
        <v>338</v>
      </c>
      <c r="B23" s="21" t="s">
        <v>340</v>
      </c>
      <c r="C23" s="16" t="s">
        <v>339</v>
      </c>
      <c r="D23" s="18" t="s">
        <v>341</v>
      </c>
      <c r="E23" s="22">
        <v>2500000</v>
      </c>
      <c r="F23" s="23">
        <v>2501.15</v>
      </c>
      <c r="G23" s="24">
        <v>2.0199999999999999E-2</v>
      </c>
    </row>
    <row r="24" spans="1:7" ht="12.95" customHeight="1">
      <c r="A24" s="20" t="s">
        <v>774</v>
      </c>
      <c r="B24" s="21" t="s">
        <v>776</v>
      </c>
      <c r="C24" s="16" t="s">
        <v>775</v>
      </c>
      <c r="D24" s="18" t="s">
        <v>15</v>
      </c>
      <c r="E24" s="22">
        <v>2500000</v>
      </c>
      <c r="F24" s="23">
        <v>2499.11</v>
      </c>
      <c r="G24" s="24">
        <v>2.0199999999999999E-2</v>
      </c>
    </row>
    <row r="25" spans="1:7" ht="12.95" customHeight="1">
      <c r="A25" s="20" t="s">
        <v>2795</v>
      </c>
      <c r="B25" s="21" t="s">
        <v>2797</v>
      </c>
      <c r="C25" s="16" t="s">
        <v>2796</v>
      </c>
      <c r="D25" s="18" t="s">
        <v>370</v>
      </c>
      <c r="E25" s="22">
        <v>2500000</v>
      </c>
      <c r="F25" s="23">
        <v>2486.63</v>
      </c>
      <c r="G25" s="24">
        <v>2.01E-2</v>
      </c>
    </row>
    <row r="26" spans="1:7" ht="12.95" customHeight="1">
      <c r="A26" s="20" t="s">
        <v>2798</v>
      </c>
      <c r="B26" s="21" t="s">
        <v>2800</v>
      </c>
      <c r="C26" s="16" t="s">
        <v>2799</v>
      </c>
      <c r="D26" s="18" t="s">
        <v>370</v>
      </c>
      <c r="E26" s="22">
        <v>2500000</v>
      </c>
      <c r="F26" s="23">
        <v>2485.6999999999998</v>
      </c>
      <c r="G26" s="24">
        <v>2.01E-2</v>
      </c>
    </row>
    <row r="27" spans="1:7" ht="12.95" customHeight="1">
      <c r="A27" s="20" t="s">
        <v>364</v>
      </c>
      <c r="B27" s="21" t="s">
        <v>366</v>
      </c>
      <c r="C27" s="16" t="s">
        <v>365</v>
      </c>
      <c r="D27" s="18" t="s">
        <v>331</v>
      </c>
      <c r="E27" s="22">
        <v>2500000</v>
      </c>
      <c r="F27" s="23">
        <v>2467.8200000000002</v>
      </c>
      <c r="G27" s="24">
        <v>0.02</v>
      </c>
    </row>
    <row r="28" spans="1:7" ht="12.95" customHeight="1">
      <c r="A28" s="20" t="s">
        <v>2801</v>
      </c>
      <c r="B28" s="21" t="s">
        <v>337</v>
      </c>
      <c r="C28" s="16" t="s">
        <v>2802</v>
      </c>
      <c r="D28" s="18" t="s">
        <v>314</v>
      </c>
      <c r="E28" s="22">
        <v>2500000</v>
      </c>
      <c r="F28" s="23">
        <v>2456.38</v>
      </c>
      <c r="G28" s="24">
        <v>1.9900000000000001E-2</v>
      </c>
    </row>
    <row r="29" spans="1:7" ht="12.95" customHeight="1">
      <c r="A29" s="20" t="s">
        <v>2803</v>
      </c>
      <c r="B29" s="21" t="s">
        <v>2805</v>
      </c>
      <c r="C29" s="16" t="s">
        <v>2804</v>
      </c>
      <c r="D29" s="18" t="s">
        <v>521</v>
      </c>
      <c r="E29" s="22">
        <v>2500000</v>
      </c>
      <c r="F29" s="23">
        <v>2428.1799999999998</v>
      </c>
      <c r="G29" s="24">
        <v>1.9599999999999999E-2</v>
      </c>
    </row>
    <row r="30" spans="1:7" ht="12.95" customHeight="1">
      <c r="A30" s="20" t="s">
        <v>2260</v>
      </c>
      <c r="B30" s="21" t="s">
        <v>2262</v>
      </c>
      <c r="C30" s="16" t="s">
        <v>2261</v>
      </c>
      <c r="D30" s="18" t="s">
        <v>2263</v>
      </c>
      <c r="E30" s="22">
        <v>2500000</v>
      </c>
      <c r="F30" s="23">
        <v>2420.25</v>
      </c>
      <c r="G30" s="24">
        <v>1.9599999999999999E-2</v>
      </c>
    </row>
    <row r="31" spans="1:7" ht="12.95" customHeight="1">
      <c r="A31" s="20" t="s">
        <v>817</v>
      </c>
      <c r="B31" s="21" t="s">
        <v>819</v>
      </c>
      <c r="C31" s="16" t="s">
        <v>818</v>
      </c>
      <c r="D31" s="18" t="s">
        <v>15</v>
      </c>
      <c r="E31" s="22">
        <v>2500000</v>
      </c>
      <c r="F31" s="23">
        <v>2413.77</v>
      </c>
      <c r="G31" s="24">
        <v>1.95E-2</v>
      </c>
    </row>
    <row r="32" spans="1:7" ht="12.95" customHeight="1">
      <c r="A32" s="20" t="s">
        <v>765</v>
      </c>
      <c r="B32" s="21" t="s">
        <v>767</v>
      </c>
      <c r="C32" s="16" t="s">
        <v>766</v>
      </c>
      <c r="D32" s="18" t="s">
        <v>15</v>
      </c>
      <c r="E32" s="22">
        <v>2500000</v>
      </c>
      <c r="F32" s="23">
        <v>2405.02</v>
      </c>
      <c r="G32" s="24">
        <v>1.95E-2</v>
      </c>
    </row>
    <row r="33" spans="1:7" ht="12.95" customHeight="1">
      <c r="A33" s="20" t="s">
        <v>2806</v>
      </c>
      <c r="B33" s="21" t="s">
        <v>2808</v>
      </c>
      <c r="C33" s="16" t="s">
        <v>2807</v>
      </c>
      <c r="D33" s="18" t="s">
        <v>370</v>
      </c>
      <c r="E33" s="22">
        <v>2000000</v>
      </c>
      <c r="F33" s="23">
        <v>2035.87</v>
      </c>
      <c r="G33" s="24">
        <v>1.6500000000000001E-2</v>
      </c>
    </row>
    <row r="34" spans="1:7" ht="12.95" customHeight="1">
      <c r="A34" s="20" t="s">
        <v>2809</v>
      </c>
      <c r="B34" s="21" t="s">
        <v>2811</v>
      </c>
      <c r="C34" s="16" t="s">
        <v>2810</v>
      </c>
      <c r="D34" s="18" t="s">
        <v>314</v>
      </c>
      <c r="E34" s="22">
        <v>2000000</v>
      </c>
      <c r="F34" s="23">
        <v>1998.52</v>
      </c>
      <c r="G34" s="24">
        <v>1.6199999999999999E-2</v>
      </c>
    </row>
    <row r="35" spans="1:7" ht="12.95" customHeight="1">
      <c r="A35" s="20" t="s">
        <v>2812</v>
      </c>
      <c r="B35" s="21" t="s">
        <v>2997</v>
      </c>
      <c r="C35" s="16" t="s">
        <v>2813</v>
      </c>
      <c r="D35" s="18" t="s">
        <v>327</v>
      </c>
      <c r="E35" s="22">
        <v>2000000</v>
      </c>
      <c r="F35" s="23">
        <v>1991.84</v>
      </c>
      <c r="G35" s="24">
        <v>1.61E-2</v>
      </c>
    </row>
    <row r="36" spans="1:7" ht="12.95" customHeight="1">
      <c r="A36" s="20" t="s">
        <v>2814</v>
      </c>
      <c r="B36" s="21" t="s">
        <v>2816</v>
      </c>
      <c r="C36" s="16" t="s">
        <v>2815</v>
      </c>
      <c r="D36" s="18" t="s">
        <v>327</v>
      </c>
      <c r="E36" s="22">
        <v>1500000</v>
      </c>
      <c r="F36" s="23">
        <v>1537.21</v>
      </c>
      <c r="G36" s="24">
        <v>1.24E-2</v>
      </c>
    </row>
    <row r="37" spans="1:7" ht="12.95" customHeight="1">
      <c r="A37" s="20" t="s">
        <v>2498</v>
      </c>
      <c r="B37" s="21" t="s">
        <v>2500</v>
      </c>
      <c r="C37" s="16" t="s">
        <v>2499</v>
      </c>
      <c r="D37" s="18" t="s">
        <v>15</v>
      </c>
      <c r="E37" s="22">
        <v>1500000</v>
      </c>
      <c r="F37" s="23">
        <v>1507.8</v>
      </c>
      <c r="G37" s="24">
        <v>1.2200000000000001E-2</v>
      </c>
    </row>
    <row r="38" spans="1:7" ht="12.95" customHeight="1">
      <c r="A38" s="20" t="s">
        <v>2817</v>
      </c>
      <c r="B38" s="21" t="s">
        <v>2994</v>
      </c>
      <c r="C38" s="16" t="s">
        <v>2818</v>
      </c>
      <c r="D38" s="18" t="s">
        <v>327</v>
      </c>
      <c r="E38" s="22">
        <v>1500000</v>
      </c>
      <c r="F38" s="23">
        <v>1498.79</v>
      </c>
      <c r="G38" s="24">
        <v>1.21E-2</v>
      </c>
    </row>
    <row r="39" spans="1:7" ht="12.95" customHeight="1">
      <c r="A39" s="20" t="s">
        <v>2819</v>
      </c>
      <c r="B39" s="21" t="s">
        <v>2821</v>
      </c>
      <c r="C39" s="16" t="s">
        <v>2820</v>
      </c>
      <c r="D39" s="18" t="s">
        <v>2263</v>
      </c>
      <c r="E39" s="22">
        <v>1500000</v>
      </c>
      <c r="F39" s="23">
        <v>1498.45</v>
      </c>
      <c r="G39" s="24">
        <v>1.21E-2</v>
      </c>
    </row>
    <row r="40" spans="1:7" ht="12.95" customHeight="1">
      <c r="A40" s="20" t="s">
        <v>2822</v>
      </c>
      <c r="B40" s="21" t="s">
        <v>2824</v>
      </c>
      <c r="C40" s="16" t="s">
        <v>2823</v>
      </c>
      <c r="D40" s="18" t="s">
        <v>2825</v>
      </c>
      <c r="E40" s="22">
        <v>1500000</v>
      </c>
      <c r="F40" s="23">
        <v>1475.62</v>
      </c>
      <c r="G40" s="24">
        <v>1.1900000000000001E-2</v>
      </c>
    </row>
    <row r="41" spans="1:7" ht="12.95" customHeight="1">
      <c r="A41" s="20" t="s">
        <v>2402</v>
      </c>
      <c r="B41" s="21" t="s">
        <v>2404</v>
      </c>
      <c r="C41" s="16" t="s">
        <v>2403</v>
      </c>
      <c r="D41" s="18" t="s">
        <v>331</v>
      </c>
      <c r="E41" s="22">
        <v>1500000</v>
      </c>
      <c r="F41" s="23">
        <v>1454.72</v>
      </c>
      <c r="G41" s="24">
        <v>1.18E-2</v>
      </c>
    </row>
    <row r="42" spans="1:7" ht="12.95" customHeight="1">
      <c r="A42" s="20" t="s">
        <v>2826</v>
      </c>
      <c r="B42" s="21" t="s">
        <v>2778</v>
      </c>
      <c r="C42" s="16" t="s">
        <v>2827</v>
      </c>
      <c r="D42" s="18" t="s">
        <v>327</v>
      </c>
      <c r="E42" s="22">
        <v>1000000</v>
      </c>
      <c r="F42" s="23">
        <v>1023.3</v>
      </c>
      <c r="G42" s="24">
        <v>8.3000000000000001E-3</v>
      </c>
    </row>
    <row r="43" spans="1:7" ht="12.95" customHeight="1">
      <c r="A43" s="20" t="s">
        <v>2828</v>
      </c>
      <c r="B43" s="21" t="s">
        <v>2830</v>
      </c>
      <c r="C43" s="16" t="s">
        <v>2829</v>
      </c>
      <c r="D43" s="18" t="s">
        <v>318</v>
      </c>
      <c r="E43" s="22">
        <v>1000000</v>
      </c>
      <c r="F43" s="23">
        <v>1013.33</v>
      </c>
      <c r="G43" s="24">
        <v>8.2000000000000007E-3</v>
      </c>
    </row>
    <row r="44" spans="1:7" ht="12.95" customHeight="1">
      <c r="A44" s="20" t="s">
        <v>322</v>
      </c>
      <c r="B44" s="21" t="s">
        <v>324</v>
      </c>
      <c r="C44" s="16" t="s">
        <v>323</v>
      </c>
      <c r="D44" s="18" t="s">
        <v>318</v>
      </c>
      <c r="E44" s="22">
        <v>1000000</v>
      </c>
      <c r="F44" s="23">
        <v>1001.7</v>
      </c>
      <c r="G44" s="24">
        <v>8.0999999999999996E-3</v>
      </c>
    </row>
    <row r="45" spans="1:7" ht="12.95" customHeight="1">
      <c r="A45" s="20" t="s">
        <v>2831</v>
      </c>
      <c r="B45" s="21" t="s">
        <v>2833</v>
      </c>
      <c r="C45" s="16" t="s">
        <v>2832</v>
      </c>
      <c r="D45" s="18" t="s">
        <v>370</v>
      </c>
      <c r="E45" s="22">
        <v>1000000</v>
      </c>
      <c r="F45" s="23">
        <v>999.47</v>
      </c>
      <c r="G45" s="24">
        <v>8.0999999999999996E-3</v>
      </c>
    </row>
    <row r="46" spans="1:7" ht="12.95" customHeight="1">
      <c r="A46" s="20" t="s">
        <v>367</v>
      </c>
      <c r="B46" s="21" t="s">
        <v>369</v>
      </c>
      <c r="C46" s="16" t="s">
        <v>368</v>
      </c>
      <c r="D46" s="18" t="s">
        <v>370</v>
      </c>
      <c r="E46" s="22">
        <v>1000000</v>
      </c>
      <c r="F46" s="23">
        <v>988.33</v>
      </c>
      <c r="G46" s="24">
        <v>8.0000000000000002E-3</v>
      </c>
    </row>
    <row r="47" spans="1:7" ht="12.95" customHeight="1">
      <c r="A47" s="20" t="s">
        <v>2834</v>
      </c>
      <c r="B47" s="21" t="s">
        <v>2836</v>
      </c>
      <c r="C47" s="16" t="s">
        <v>2835</v>
      </c>
      <c r="D47" s="18" t="s">
        <v>341</v>
      </c>
      <c r="E47" s="22">
        <v>1000000</v>
      </c>
      <c r="F47" s="23">
        <v>962.95</v>
      </c>
      <c r="G47" s="24">
        <v>7.7999999999999996E-3</v>
      </c>
    </row>
    <row r="48" spans="1:7" ht="12.95" customHeight="1">
      <c r="A48" s="20" t="s">
        <v>2837</v>
      </c>
      <c r="B48" s="21" t="s">
        <v>2839</v>
      </c>
      <c r="C48" s="16" t="s">
        <v>2838</v>
      </c>
      <c r="D48" s="18" t="s">
        <v>370</v>
      </c>
      <c r="E48" s="22">
        <v>500000</v>
      </c>
      <c r="F48" s="23">
        <v>510.17</v>
      </c>
      <c r="G48" s="24">
        <v>4.1000000000000003E-3</v>
      </c>
    </row>
    <row r="49" spans="1:7" ht="12.95" customHeight="1">
      <c r="A49" s="20" t="s">
        <v>2840</v>
      </c>
      <c r="B49" s="21" t="s">
        <v>2262</v>
      </c>
      <c r="C49" s="16" t="s">
        <v>2841</v>
      </c>
      <c r="D49" s="18" t="s">
        <v>2263</v>
      </c>
      <c r="E49" s="22">
        <v>500000</v>
      </c>
      <c r="F49" s="23">
        <v>479.94</v>
      </c>
      <c r="G49" s="24">
        <v>3.8999999999999998E-3</v>
      </c>
    </row>
    <row r="50" spans="1:7" ht="12.95" customHeight="1">
      <c r="A50" s="9"/>
      <c r="B50" s="17" t="s">
        <v>432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2842</v>
      </c>
      <c r="B51" s="21" t="s">
        <v>185</v>
      </c>
      <c r="C51" s="16" t="s">
        <v>2843</v>
      </c>
      <c r="D51" s="18" t="s">
        <v>327</v>
      </c>
      <c r="E51" s="22">
        <v>1500000</v>
      </c>
      <c r="F51" s="23">
        <v>1638.89</v>
      </c>
      <c r="G51" s="24">
        <v>1.3299999999999999E-2</v>
      </c>
    </row>
    <row r="52" spans="1:7" ht="12.95" customHeight="1">
      <c r="A52" s="9"/>
      <c r="B52" s="26" t="s">
        <v>45</v>
      </c>
      <c r="C52" s="25" t="s">
        <v>2</v>
      </c>
      <c r="D52" s="26" t="s">
        <v>2</v>
      </c>
      <c r="E52" s="26" t="s">
        <v>2</v>
      </c>
      <c r="F52" s="27">
        <v>99438.19</v>
      </c>
      <c r="G52" s="28">
        <v>0.80459999999999998</v>
      </c>
    </row>
    <row r="53" spans="1:7" ht="12.95" customHeight="1">
      <c r="A53" s="9"/>
      <c r="B53" s="17" t="s">
        <v>46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9"/>
      <c r="B54" s="17" t="s">
        <v>11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20" t="s">
        <v>440</v>
      </c>
      <c r="B55" s="21" t="s">
        <v>442</v>
      </c>
      <c r="C55" s="16" t="s">
        <v>441</v>
      </c>
      <c r="D55" s="18" t="s">
        <v>370</v>
      </c>
      <c r="E55" s="22">
        <v>7500000</v>
      </c>
      <c r="F55" s="23">
        <v>7388.18</v>
      </c>
      <c r="G55" s="24">
        <v>5.9799999999999999E-2</v>
      </c>
    </row>
    <row r="56" spans="1:7" ht="12.95" customHeight="1">
      <c r="A56" s="20" t="s">
        <v>2844</v>
      </c>
      <c r="B56" s="21" t="s">
        <v>2846</v>
      </c>
      <c r="C56" s="16" t="s">
        <v>2845</v>
      </c>
      <c r="D56" s="18" t="s">
        <v>370</v>
      </c>
      <c r="E56" s="22">
        <v>5500000</v>
      </c>
      <c r="F56" s="23">
        <v>5349.72</v>
      </c>
      <c r="G56" s="24">
        <v>4.3299999999999998E-2</v>
      </c>
    </row>
    <row r="57" spans="1:7" ht="12.95" customHeight="1">
      <c r="A57" s="20" t="s">
        <v>450</v>
      </c>
      <c r="B57" s="21" t="s">
        <v>452</v>
      </c>
      <c r="C57" s="16" t="s">
        <v>451</v>
      </c>
      <c r="D57" s="18" t="s">
        <v>449</v>
      </c>
      <c r="E57" s="22">
        <v>2500000</v>
      </c>
      <c r="F57" s="23">
        <v>2435.83</v>
      </c>
      <c r="G57" s="24">
        <v>1.9699999999999999E-2</v>
      </c>
    </row>
    <row r="58" spans="1:7" ht="12.95" customHeight="1">
      <c r="A58" s="9"/>
      <c r="B58" s="26" t="s">
        <v>45</v>
      </c>
      <c r="C58" s="25" t="s">
        <v>2</v>
      </c>
      <c r="D58" s="26" t="s">
        <v>2</v>
      </c>
      <c r="E58" s="26" t="s">
        <v>2</v>
      </c>
      <c r="F58" s="27">
        <v>15173.73</v>
      </c>
      <c r="G58" s="28">
        <v>0.12280000000000001</v>
      </c>
    </row>
    <row r="59" spans="1:7" ht="12.95" customHeight="1">
      <c r="A59" s="9"/>
      <c r="B59" s="30" t="s">
        <v>2938</v>
      </c>
      <c r="C59" s="29" t="s">
        <v>2</v>
      </c>
      <c r="D59" s="31" t="s">
        <v>2</v>
      </c>
      <c r="E59" s="31" t="s">
        <v>2</v>
      </c>
      <c r="F59" s="31" t="s">
        <v>2</v>
      </c>
      <c r="G59" s="32" t="s">
        <v>2</v>
      </c>
    </row>
    <row r="60" spans="1:7" ht="12.95" customHeight="1">
      <c r="A60" s="33"/>
      <c r="B60" s="35" t="s">
        <v>45</v>
      </c>
      <c r="C60" s="34" t="s">
        <v>2</v>
      </c>
      <c r="D60" s="35" t="s">
        <v>2</v>
      </c>
      <c r="E60" s="35" t="s">
        <v>2</v>
      </c>
      <c r="F60" s="36" t="s">
        <v>616</v>
      </c>
      <c r="G60" s="37" t="s">
        <v>616</v>
      </c>
    </row>
    <row r="61" spans="1:7" ht="12.95" customHeight="1">
      <c r="A61" s="9"/>
      <c r="B61" s="26" t="s">
        <v>50</v>
      </c>
      <c r="C61" s="38" t="s">
        <v>2</v>
      </c>
      <c r="D61" s="39" t="s">
        <v>2</v>
      </c>
      <c r="E61" s="40" t="s">
        <v>2</v>
      </c>
      <c r="F61" s="41">
        <v>114611.92</v>
      </c>
      <c r="G61" s="42">
        <v>0.9274</v>
      </c>
    </row>
    <row r="62" spans="1:7" ht="12.95" customHeight="1">
      <c r="A62" s="9"/>
      <c r="B62" s="17" t="s">
        <v>51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9"/>
      <c r="B63" s="17" t="s">
        <v>487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10" t="s">
        <v>2</v>
      </c>
      <c r="B64" s="21" t="s">
        <v>488</v>
      </c>
      <c r="C64" s="16" t="s">
        <v>2</v>
      </c>
      <c r="D64" s="18" t="s">
        <v>2</v>
      </c>
      <c r="E64" s="44" t="s">
        <v>2</v>
      </c>
      <c r="F64" s="23">
        <v>800.13</v>
      </c>
      <c r="G64" s="24">
        <v>6.4999999999999997E-3</v>
      </c>
    </row>
    <row r="65" spans="1:7" ht="12.95" customHeight="1">
      <c r="A65" s="9"/>
      <c r="B65" s="17" t="s">
        <v>84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20" t="s">
        <v>503</v>
      </c>
      <c r="B66" s="21" t="s">
        <v>495</v>
      </c>
      <c r="C66" s="16" t="s">
        <v>504</v>
      </c>
      <c r="D66" s="18" t="s">
        <v>64</v>
      </c>
      <c r="E66" s="22">
        <v>3500000</v>
      </c>
      <c r="F66" s="23">
        <v>3381.78</v>
      </c>
      <c r="G66" s="24">
        <v>2.7400000000000001E-2</v>
      </c>
    </row>
    <row r="67" spans="1:7" ht="12.95" customHeight="1">
      <c r="A67" s="9"/>
      <c r="B67" s="26" t="s">
        <v>50</v>
      </c>
      <c r="C67" s="38" t="s">
        <v>2</v>
      </c>
      <c r="D67" s="39" t="s">
        <v>2</v>
      </c>
      <c r="E67" s="40" t="s">
        <v>2</v>
      </c>
      <c r="F67" s="41">
        <v>4181.91</v>
      </c>
      <c r="G67" s="42">
        <v>3.39E-2</v>
      </c>
    </row>
    <row r="68" spans="1:7" ht="12.95" customHeight="1">
      <c r="A68" s="9"/>
      <c r="B68" s="17" t="s">
        <v>286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20" t="s">
        <v>287</v>
      </c>
      <c r="B69" s="21" t="s">
        <v>288</v>
      </c>
      <c r="C69" s="16" t="s">
        <v>2</v>
      </c>
      <c r="D69" s="18" t="s">
        <v>2</v>
      </c>
      <c r="E69" s="44" t="s">
        <v>2</v>
      </c>
      <c r="F69" s="23">
        <v>8</v>
      </c>
      <c r="G69" s="24">
        <v>1E-4</v>
      </c>
    </row>
    <row r="70" spans="1:7" ht="12.95" customHeight="1">
      <c r="A70" s="9"/>
      <c r="B70" s="26" t="s">
        <v>50</v>
      </c>
      <c r="C70" s="38" t="s">
        <v>2</v>
      </c>
      <c r="D70" s="39" t="s">
        <v>2</v>
      </c>
      <c r="E70" s="40" t="s">
        <v>2</v>
      </c>
      <c r="F70" s="41">
        <v>8</v>
      </c>
      <c r="G70" s="42">
        <v>1E-4</v>
      </c>
    </row>
    <row r="71" spans="1:7" ht="12.95" customHeight="1">
      <c r="A71" s="9"/>
      <c r="B71" s="26" t="s">
        <v>289</v>
      </c>
      <c r="C71" s="38" t="s">
        <v>2</v>
      </c>
      <c r="D71" s="39" t="s">
        <v>2</v>
      </c>
      <c r="E71" s="18" t="s">
        <v>2</v>
      </c>
      <c r="F71" s="41">
        <v>4805.3599999999997</v>
      </c>
      <c r="G71" s="42">
        <v>3.8600000000000002E-2</v>
      </c>
    </row>
    <row r="72" spans="1:7" ht="12.95" customHeight="1" thickBot="1">
      <c r="A72" s="9"/>
      <c r="B72" s="47" t="s">
        <v>290</v>
      </c>
      <c r="C72" s="46" t="s">
        <v>2</v>
      </c>
      <c r="D72" s="48" t="s">
        <v>2</v>
      </c>
      <c r="E72" s="48" t="s">
        <v>2</v>
      </c>
      <c r="F72" s="49">
        <v>123607.1859479</v>
      </c>
      <c r="G72" s="50">
        <v>1</v>
      </c>
    </row>
    <row r="73" spans="1:7" ht="12.95" customHeight="1">
      <c r="A73" s="9"/>
      <c r="B73" s="10" t="s">
        <v>2</v>
      </c>
      <c r="C73" s="9"/>
      <c r="D73" s="9"/>
      <c r="E73" s="9"/>
      <c r="F73" s="9"/>
      <c r="G73" s="9"/>
    </row>
    <row r="74" spans="1:7" ht="12.95" customHeight="1">
      <c r="A74" s="9"/>
      <c r="B74" s="51" t="s">
        <v>2</v>
      </c>
      <c r="C74" s="9"/>
      <c r="D74" s="9"/>
      <c r="E74" s="9"/>
      <c r="F74" s="9"/>
      <c r="G74" s="9"/>
    </row>
    <row r="75" spans="1:7" ht="12.95" customHeight="1">
      <c r="A75" s="9"/>
      <c r="B75" s="51" t="s">
        <v>291</v>
      </c>
      <c r="C75" s="9"/>
      <c r="D75" s="9"/>
      <c r="E75" s="9"/>
      <c r="F75" s="9"/>
      <c r="G75" s="9"/>
    </row>
    <row r="76" spans="1:7" ht="12.95" customHeight="1">
      <c r="A76" s="9"/>
      <c r="B76" s="51" t="s">
        <v>2</v>
      </c>
      <c r="C76" s="9"/>
      <c r="D76" s="9"/>
      <c r="E76" s="9"/>
      <c r="F76" s="9"/>
      <c r="G76" s="9"/>
    </row>
    <row r="77" spans="1:7" ht="26.1" customHeight="1">
      <c r="A77" s="9"/>
      <c r="B77" s="64"/>
      <c r="C77" s="9"/>
      <c r="E77" s="9"/>
      <c r="F77" s="9"/>
      <c r="G77" s="9"/>
    </row>
    <row r="78" spans="1:7" ht="12.95" customHeight="1">
      <c r="A78" s="9"/>
      <c r="B78" s="51" t="s">
        <v>2</v>
      </c>
      <c r="C78" s="9"/>
      <c r="D78" s="9"/>
      <c r="E78" s="9"/>
      <c r="F78" s="9"/>
      <c r="G7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42.42578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129 (IDFC FTP S129)</v>
      </c>
      <c r="C4" s="71"/>
      <c r="D4" s="71"/>
      <c r="E4" s="71"/>
      <c r="F4" s="71"/>
      <c r="G4" s="71"/>
    </row>
    <row r="5" spans="1:7" ht="15.95" customHeight="1">
      <c r="A5" s="8" t="s">
        <v>2847</v>
      </c>
      <c r="C5" s="65" t="s">
        <v>2968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2600</v>
      </c>
      <c r="B12" s="21" t="s">
        <v>2602</v>
      </c>
      <c r="C12" s="16" t="s">
        <v>2601</v>
      </c>
      <c r="D12" s="18" t="s">
        <v>15</v>
      </c>
      <c r="E12" s="22">
        <v>900000</v>
      </c>
      <c r="F12" s="23">
        <v>885.71</v>
      </c>
      <c r="G12" s="24">
        <v>0.1075</v>
      </c>
    </row>
    <row r="13" spans="1:7" ht="12.95" customHeight="1">
      <c r="A13" s="20" t="s">
        <v>2495</v>
      </c>
      <c r="B13" s="21" t="s">
        <v>2497</v>
      </c>
      <c r="C13" s="16" t="s">
        <v>2496</v>
      </c>
      <c r="D13" s="18" t="s">
        <v>15</v>
      </c>
      <c r="E13" s="22">
        <v>900000</v>
      </c>
      <c r="F13" s="23">
        <v>876.02</v>
      </c>
      <c r="G13" s="24">
        <v>0.10639999999999999</v>
      </c>
    </row>
    <row r="14" spans="1:7" ht="12.95" customHeight="1">
      <c r="A14" s="20" t="s">
        <v>2534</v>
      </c>
      <c r="B14" s="21" t="s">
        <v>2536</v>
      </c>
      <c r="C14" s="16" t="s">
        <v>2535</v>
      </c>
      <c r="D14" s="18" t="s">
        <v>15</v>
      </c>
      <c r="E14" s="22">
        <v>850000</v>
      </c>
      <c r="F14" s="23">
        <v>855.3</v>
      </c>
      <c r="G14" s="24">
        <v>0.1038</v>
      </c>
    </row>
    <row r="15" spans="1:7" ht="12.95" customHeight="1">
      <c r="A15" s="20" t="s">
        <v>429</v>
      </c>
      <c r="B15" s="21" t="s">
        <v>431</v>
      </c>
      <c r="C15" s="16" t="s">
        <v>430</v>
      </c>
      <c r="D15" s="18" t="s">
        <v>15</v>
      </c>
      <c r="E15" s="22">
        <v>850000</v>
      </c>
      <c r="F15" s="23">
        <v>847.37</v>
      </c>
      <c r="G15" s="24">
        <v>0.10290000000000001</v>
      </c>
    </row>
    <row r="16" spans="1:7" ht="12.95" customHeight="1">
      <c r="A16" s="20" t="s">
        <v>2555</v>
      </c>
      <c r="B16" s="21" t="s">
        <v>2557</v>
      </c>
      <c r="C16" s="16" t="s">
        <v>2556</v>
      </c>
      <c r="D16" s="18" t="s">
        <v>15</v>
      </c>
      <c r="E16" s="22">
        <v>850000</v>
      </c>
      <c r="F16" s="23">
        <v>846.88</v>
      </c>
      <c r="G16" s="24">
        <v>0.1028</v>
      </c>
    </row>
    <row r="17" spans="1:7" ht="12.95" customHeight="1">
      <c r="A17" s="20" t="s">
        <v>870</v>
      </c>
      <c r="B17" s="21" t="s">
        <v>872</v>
      </c>
      <c r="C17" s="16" t="s">
        <v>871</v>
      </c>
      <c r="D17" s="18" t="s">
        <v>15</v>
      </c>
      <c r="E17" s="22">
        <v>850000</v>
      </c>
      <c r="F17" s="23">
        <v>846.21</v>
      </c>
      <c r="G17" s="24">
        <v>0.1027</v>
      </c>
    </row>
    <row r="18" spans="1:7" ht="12.95" customHeight="1">
      <c r="A18" s="20" t="s">
        <v>2487</v>
      </c>
      <c r="B18" s="21" t="s">
        <v>2982</v>
      </c>
      <c r="C18" s="16" t="s">
        <v>2488</v>
      </c>
      <c r="D18" s="18" t="s">
        <v>15</v>
      </c>
      <c r="E18" s="22">
        <v>850000</v>
      </c>
      <c r="F18" s="23">
        <v>840.36</v>
      </c>
      <c r="G18" s="24">
        <v>0.10199999999999999</v>
      </c>
    </row>
    <row r="19" spans="1:7" ht="12.95" customHeight="1">
      <c r="A19" s="20" t="s">
        <v>924</v>
      </c>
      <c r="B19" s="21" t="s">
        <v>926</v>
      </c>
      <c r="C19" s="16" t="s">
        <v>925</v>
      </c>
      <c r="D19" s="18" t="s">
        <v>15</v>
      </c>
      <c r="E19" s="22">
        <v>800000</v>
      </c>
      <c r="F19" s="23">
        <v>798.73</v>
      </c>
      <c r="G19" s="24">
        <v>9.7000000000000003E-2</v>
      </c>
    </row>
    <row r="20" spans="1:7" ht="12.95" customHeight="1">
      <c r="A20" s="20" t="s">
        <v>2595</v>
      </c>
      <c r="B20" s="21" t="s">
        <v>910</v>
      </c>
      <c r="C20" s="16" t="s">
        <v>2596</v>
      </c>
      <c r="D20" s="18" t="s">
        <v>15</v>
      </c>
      <c r="E20" s="22">
        <v>400000</v>
      </c>
      <c r="F20" s="23">
        <v>398.62</v>
      </c>
      <c r="G20" s="24">
        <v>4.8399999999999999E-2</v>
      </c>
    </row>
    <row r="21" spans="1:7" ht="12.95" customHeight="1">
      <c r="A21" s="20" t="s">
        <v>2686</v>
      </c>
      <c r="B21" s="21" t="s">
        <v>2688</v>
      </c>
      <c r="C21" s="16" t="s">
        <v>2687</v>
      </c>
      <c r="D21" s="18" t="s">
        <v>30</v>
      </c>
      <c r="E21" s="22">
        <v>140000</v>
      </c>
      <c r="F21" s="23">
        <v>140.88999999999999</v>
      </c>
      <c r="G21" s="24">
        <v>1.7100000000000001E-2</v>
      </c>
    </row>
    <row r="22" spans="1:7" ht="12.95" customHeight="1">
      <c r="A22" s="20" t="s">
        <v>2713</v>
      </c>
      <c r="B22" s="21" t="s">
        <v>2715</v>
      </c>
      <c r="C22" s="16" t="s">
        <v>2714</v>
      </c>
      <c r="D22" s="18" t="s">
        <v>15</v>
      </c>
      <c r="E22" s="22">
        <v>100000</v>
      </c>
      <c r="F22" s="23">
        <v>100.99</v>
      </c>
      <c r="G22" s="24">
        <v>1.23E-2</v>
      </c>
    </row>
    <row r="23" spans="1:7" ht="12.95" customHeight="1">
      <c r="A23" s="20" t="s">
        <v>867</v>
      </c>
      <c r="B23" s="21" t="s">
        <v>869</v>
      </c>
      <c r="C23" s="16" t="s">
        <v>868</v>
      </c>
      <c r="D23" s="18" t="s">
        <v>15</v>
      </c>
      <c r="E23" s="22">
        <v>90000</v>
      </c>
      <c r="F23" s="23">
        <v>88.84</v>
      </c>
      <c r="G23" s="24">
        <v>1.0800000000000001E-2</v>
      </c>
    </row>
    <row r="24" spans="1:7" ht="12.95" customHeight="1">
      <c r="A24" s="20" t="s">
        <v>2848</v>
      </c>
      <c r="B24" s="21" t="s">
        <v>932</v>
      </c>
      <c r="C24" s="16" t="s">
        <v>2849</v>
      </c>
      <c r="D24" s="18" t="s">
        <v>15</v>
      </c>
      <c r="E24" s="22">
        <v>50000</v>
      </c>
      <c r="F24" s="23">
        <v>49.77</v>
      </c>
      <c r="G24" s="24">
        <v>6.0000000000000001E-3</v>
      </c>
    </row>
    <row r="25" spans="1:7" ht="12.95" customHeight="1">
      <c r="A25" s="9"/>
      <c r="B25" s="26" t="s">
        <v>45</v>
      </c>
      <c r="C25" s="25" t="s">
        <v>2</v>
      </c>
      <c r="D25" s="26" t="s">
        <v>2</v>
      </c>
      <c r="E25" s="26" t="s">
        <v>2</v>
      </c>
      <c r="F25" s="27">
        <v>7575.69</v>
      </c>
      <c r="G25" s="28">
        <v>0.91969999999999996</v>
      </c>
    </row>
    <row r="26" spans="1:7" ht="12.95" customHeight="1">
      <c r="A26" s="9"/>
      <c r="B26" s="17" t="s">
        <v>46</v>
      </c>
      <c r="C26" s="16" t="s">
        <v>2</v>
      </c>
      <c r="D26" s="39" t="s">
        <v>2</v>
      </c>
      <c r="E26" s="39" t="s">
        <v>2</v>
      </c>
      <c r="F26" s="52" t="s">
        <v>616</v>
      </c>
      <c r="G26" s="53" t="s">
        <v>616</v>
      </c>
    </row>
    <row r="27" spans="1:7" ht="12.95" customHeight="1">
      <c r="A27" s="9"/>
      <c r="B27" s="25" t="s">
        <v>45</v>
      </c>
      <c r="C27" s="38" t="s">
        <v>2</v>
      </c>
      <c r="D27" s="39" t="s">
        <v>2</v>
      </c>
      <c r="E27" s="39" t="s">
        <v>2</v>
      </c>
      <c r="F27" s="52" t="s">
        <v>616</v>
      </c>
      <c r="G27" s="53" t="s">
        <v>616</v>
      </c>
    </row>
    <row r="28" spans="1:7" ht="12.95" customHeight="1">
      <c r="A28" s="9"/>
      <c r="B28" s="30" t="s">
        <v>2938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45</v>
      </c>
      <c r="C29" s="34" t="s">
        <v>2</v>
      </c>
      <c r="D29" s="35" t="s">
        <v>2</v>
      </c>
      <c r="E29" s="35" t="s">
        <v>2</v>
      </c>
      <c r="F29" s="36" t="s">
        <v>616</v>
      </c>
      <c r="G29" s="37" t="s">
        <v>616</v>
      </c>
    </row>
    <row r="30" spans="1:7" ht="12.95" customHeight="1">
      <c r="A30" s="9"/>
      <c r="B30" s="26" t="s">
        <v>50</v>
      </c>
      <c r="C30" s="38" t="s">
        <v>2</v>
      </c>
      <c r="D30" s="39" t="s">
        <v>2</v>
      </c>
      <c r="E30" s="40" t="s">
        <v>2</v>
      </c>
      <c r="F30" s="41">
        <v>7575.69</v>
      </c>
      <c r="G30" s="42">
        <v>0.91969999999999996</v>
      </c>
    </row>
    <row r="31" spans="1:7" ht="12.95" customHeight="1">
      <c r="A31" s="9"/>
      <c r="B31" s="17" t="s">
        <v>51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52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472</v>
      </c>
      <c r="B33" s="21" t="s">
        <v>63</v>
      </c>
      <c r="C33" s="16" t="s">
        <v>473</v>
      </c>
      <c r="D33" s="18" t="s">
        <v>56</v>
      </c>
      <c r="E33" s="22">
        <v>400000</v>
      </c>
      <c r="F33" s="23">
        <v>377.64</v>
      </c>
      <c r="G33" s="24">
        <v>4.5900000000000003E-2</v>
      </c>
    </row>
    <row r="34" spans="1:7" ht="12.95" customHeight="1">
      <c r="A34" s="9"/>
      <c r="B34" s="17" t="s">
        <v>487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488</v>
      </c>
      <c r="C35" s="16" t="s">
        <v>2</v>
      </c>
      <c r="D35" s="18" t="s">
        <v>2</v>
      </c>
      <c r="E35" s="44" t="s">
        <v>2</v>
      </c>
      <c r="F35" s="23">
        <v>48.01</v>
      </c>
      <c r="G35" s="24">
        <v>5.7999999999999996E-3</v>
      </c>
    </row>
    <row r="36" spans="1:7" ht="12.95" customHeight="1">
      <c r="A36" s="9"/>
      <c r="B36" s="26" t="s">
        <v>50</v>
      </c>
      <c r="C36" s="38" t="s">
        <v>2</v>
      </c>
      <c r="D36" s="39" t="s">
        <v>2</v>
      </c>
      <c r="E36" s="40" t="s">
        <v>2</v>
      </c>
      <c r="F36" s="41">
        <v>425.65</v>
      </c>
      <c r="G36" s="42">
        <v>5.1700000000000003E-2</v>
      </c>
    </row>
    <row r="37" spans="1:7" ht="12.95" customHeight="1">
      <c r="A37" s="9"/>
      <c r="B37" s="26" t="s">
        <v>289</v>
      </c>
      <c r="C37" s="38" t="s">
        <v>2</v>
      </c>
      <c r="D37" s="39" t="s">
        <v>2</v>
      </c>
      <c r="E37" s="18" t="s">
        <v>2</v>
      </c>
      <c r="F37" s="41">
        <v>234.95</v>
      </c>
      <c r="G37" s="42">
        <v>2.86E-2</v>
      </c>
    </row>
    <row r="38" spans="1:7" ht="12.95" customHeight="1" thickBot="1">
      <c r="A38" s="9"/>
      <c r="B38" s="47" t="s">
        <v>290</v>
      </c>
      <c r="C38" s="46" t="s">
        <v>2</v>
      </c>
      <c r="D38" s="48" t="s">
        <v>2</v>
      </c>
      <c r="E38" s="48" t="s">
        <v>2</v>
      </c>
      <c r="F38" s="49">
        <v>8236.2933260999998</v>
      </c>
      <c r="G38" s="50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  <row r="41" spans="1:7" ht="12.95" customHeight="1">
      <c r="A41" s="9"/>
      <c r="B41" s="51" t="s">
        <v>291</v>
      </c>
      <c r="C41" s="9"/>
      <c r="D41" s="9"/>
      <c r="E41" s="9"/>
      <c r="F41" s="9"/>
      <c r="G41" s="9"/>
    </row>
    <row r="42" spans="1:7" ht="12.95" customHeight="1">
      <c r="A42" s="9"/>
      <c r="B42" s="51" t="s">
        <v>2</v>
      </c>
      <c r="C42" s="9"/>
      <c r="D42" s="9"/>
      <c r="E42" s="9"/>
      <c r="F42" s="9"/>
      <c r="G42" s="9"/>
    </row>
    <row r="43" spans="1:7" ht="26.1" customHeight="1">
      <c r="A43" s="9"/>
      <c r="B43" s="64"/>
      <c r="C43" s="9"/>
      <c r="E43" s="9"/>
      <c r="F43" s="9"/>
      <c r="G43" s="9"/>
    </row>
    <row r="44" spans="1:7" ht="12.95" customHeight="1">
      <c r="A44" s="9"/>
      <c r="B44" s="51" t="s">
        <v>2</v>
      </c>
      <c r="C44" s="9"/>
      <c r="D44" s="9"/>
      <c r="E44" s="9"/>
      <c r="F44" s="9"/>
      <c r="G4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4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42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- Series 131 (IDFC FTP S131)</v>
      </c>
      <c r="C4" s="71"/>
      <c r="D4" s="71"/>
      <c r="E4" s="71"/>
      <c r="F4" s="71"/>
      <c r="G4" s="71"/>
    </row>
    <row r="5" spans="1:7" ht="15.95" customHeight="1">
      <c r="A5" s="8" t="s">
        <v>2850</v>
      </c>
      <c r="C5" s="65" t="s">
        <v>2969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2851</v>
      </c>
      <c r="B12" s="21" t="s">
        <v>2853</v>
      </c>
      <c r="C12" s="16" t="s">
        <v>2852</v>
      </c>
      <c r="D12" s="18" t="s">
        <v>298</v>
      </c>
      <c r="E12" s="22">
        <v>2450000</v>
      </c>
      <c r="F12" s="23">
        <v>2449.14</v>
      </c>
      <c r="G12" s="24">
        <v>0.1249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2510</v>
      </c>
      <c r="B14" s="21" t="s">
        <v>2512</v>
      </c>
      <c r="C14" s="16" t="s">
        <v>2511</v>
      </c>
      <c r="D14" s="18" t="s">
        <v>15</v>
      </c>
      <c r="E14" s="22">
        <v>2100000</v>
      </c>
      <c r="F14" s="23">
        <v>2110.5300000000002</v>
      </c>
      <c r="G14" s="24">
        <v>0.1076</v>
      </c>
    </row>
    <row r="15" spans="1:7" ht="12.95" customHeight="1">
      <c r="A15" s="20" t="s">
        <v>2507</v>
      </c>
      <c r="B15" s="21" t="s">
        <v>2509</v>
      </c>
      <c r="C15" s="16" t="s">
        <v>2508</v>
      </c>
      <c r="D15" s="18" t="s">
        <v>15</v>
      </c>
      <c r="E15" s="22">
        <v>2100000</v>
      </c>
      <c r="F15" s="23">
        <v>2066.8200000000002</v>
      </c>
      <c r="G15" s="24">
        <v>0.10539999999999999</v>
      </c>
    </row>
    <row r="16" spans="1:7" ht="12.95" customHeight="1">
      <c r="A16" s="20" t="s">
        <v>2415</v>
      </c>
      <c r="B16" s="21" t="s">
        <v>2417</v>
      </c>
      <c r="C16" s="16" t="s">
        <v>2416</v>
      </c>
      <c r="D16" s="18" t="s">
        <v>15</v>
      </c>
      <c r="E16" s="22">
        <v>2100000</v>
      </c>
      <c r="F16" s="23">
        <v>2056.08</v>
      </c>
      <c r="G16" s="24">
        <v>0.1048</v>
      </c>
    </row>
    <row r="17" spans="1:7" ht="12.95" customHeight="1">
      <c r="A17" s="20" t="s">
        <v>2531</v>
      </c>
      <c r="B17" s="21" t="s">
        <v>2533</v>
      </c>
      <c r="C17" s="16" t="s">
        <v>2532</v>
      </c>
      <c r="D17" s="18" t="s">
        <v>15</v>
      </c>
      <c r="E17" s="22">
        <v>2000000</v>
      </c>
      <c r="F17" s="23">
        <v>1994.47</v>
      </c>
      <c r="G17" s="24">
        <v>0.1017</v>
      </c>
    </row>
    <row r="18" spans="1:7" ht="12.95" customHeight="1">
      <c r="A18" s="20" t="s">
        <v>2721</v>
      </c>
      <c r="B18" s="21" t="s">
        <v>2723</v>
      </c>
      <c r="C18" s="16" t="s">
        <v>2722</v>
      </c>
      <c r="D18" s="18" t="s">
        <v>15</v>
      </c>
      <c r="E18" s="22">
        <v>1900000</v>
      </c>
      <c r="F18" s="23">
        <v>1921.16</v>
      </c>
      <c r="G18" s="24">
        <v>9.7900000000000001E-2</v>
      </c>
    </row>
    <row r="19" spans="1:7" ht="12.95" customHeight="1">
      <c r="A19" s="20" t="s">
        <v>924</v>
      </c>
      <c r="B19" s="21" t="s">
        <v>926</v>
      </c>
      <c r="C19" s="16" t="s">
        <v>925</v>
      </c>
      <c r="D19" s="18" t="s">
        <v>15</v>
      </c>
      <c r="E19" s="22">
        <v>1000000</v>
      </c>
      <c r="F19" s="23">
        <v>998.41</v>
      </c>
      <c r="G19" s="24">
        <v>5.0900000000000001E-2</v>
      </c>
    </row>
    <row r="20" spans="1:7" ht="12.95" customHeight="1">
      <c r="A20" s="20" t="s">
        <v>2848</v>
      </c>
      <c r="B20" s="21" t="s">
        <v>932</v>
      </c>
      <c r="C20" s="16" t="s">
        <v>2849</v>
      </c>
      <c r="D20" s="18" t="s">
        <v>15</v>
      </c>
      <c r="E20" s="22">
        <v>450000</v>
      </c>
      <c r="F20" s="23">
        <v>447.9</v>
      </c>
      <c r="G20" s="24">
        <v>2.2800000000000001E-2</v>
      </c>
    </row>
    <row r="21" spans="1:7" ht="12.95" customHeight="1">
      <c r="A21" s="9"/>
      <c r="B21" s="17" t="s">
        <v>432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2854</v>
      </c>
      <c r="B22" s="21" t="s">
        <v>439</v>
      </c>
      <c r="C22" s="16" t="s">
        <v>2855</v>
      </c>
      <c r="D22" s="18" t="s">
        <v>15</v>
      </c>
      <c r="E22" s="22">
        <v>2580000</v>
      </c>
      <c r="F22" s="23">
        <v>2190</v>
      </c>
      <c r="G22" s="24">
        <v>0.11169999999999999</v>
      </c>
    </row>
    <row r="23" spans="1:7" ht="12.95" customHeight="1">
      <c r="A23" s="20" t="s">
        <v>2856</v>
      </c>
      <c r="B23" s="21" t="s">
        <v>244</v>
      </c>
      <c r="C23" s="16" t="s">
        <v>2857</v>
      </c>
      <c r="D23" s="18" t="s">
        <v>15</v>
      </c>
      <c r="E23" s="22">
        <v>2000000</v>
      </c>
      <c r="F23" s="23">
        <v>2148.92</v>
      </c>
      <c r="G23" s="24">
        <v>0.1096</v>
      </c>
    </row>
    <row r="24" spans="1:7" ht="12.95" customHeight="1">
      <c r="A24" s="9"/>
      <c r="B24" s="26" t="s">
        <v>45</v>
      </c>
      <c r="C24" s="25" t="s">
        <v>2</v>
      </c>
      <c r="D24" s="26" t="s">
        <v>2</v>
      </c>
      <c r="E24" s="26" t="s">
        <v>2</v>
      </c>
      <c r="F24" s="27">
        <v>18383.43</v>
      </c>
      <c r="G24" s="28">
        <v>0.93730000000000002</v>
      </c>
    </row>
    <row r="25" spans="1:7" ht="12.95" customHeight="1">
      <c r="A25" s="9"/>
      <c r="B25" s="17" t="s">
        <v>46</v>
      </c>
      <c r="C25" s="16" t="s">
        <v>2</v>
      </c>
      <c r="D25" s="39" t="s">
        <v>2</v>
      </c>
      <c r="E25" s="39" t="s">
        <v>2</v>
      </c>
      <c r="F25" s="52" t="s">
        <v>616</v>
      </c>
      <c r="G25" s="53" t="s">
        <v>616</v>
      </c>
    </row>
    <row r="26" spans="1:7" ht="12.95" customHeight="1">
      <c r="A26" s="9"/>
      <c r="B26" s="25" t="s">
        <v>45</v>
      </c>
      <c r="C26" s="38" t="s">
        <v>2</v>
      </c>
      <c r="D26" s="39" t="s">
        <v>2</v>
      </c>
      <c r="E26" s="39" t="s">
        <v>2</v>
      </c>
      <c r="F26" s="52" t="s">
        <v>616</v>
      </c>
      <c r="G26" s="53" t="s">
        <v>616</v>
      </c>
    </row>
    <row r="27" spans="1:7" ht="12.95" customHeight="1">
      <c r="A27" s="9"/>
      <c r="B27" s="30" t="s">
        <v>2938</v>
      </c>
      <c r="C27" s="29" t="s">
        <v>2</v>
      </c>
      <c r="D27" s="31" t="s">
        <v>2</v>
      </c>
      <c r="E27" s="31" t="s">
        <v>2</v>
      </c>
      <c r="F27" s="31" t="s">
        <v>2</v>
      </c>
      <c r="G27" s="32" t="s">
        <v>2</v>
      </c>
    </row>
    <row r="28" spans="1:7" ht="12.95" customHeight="1">
      <c r="A28" s="33"/>
      <c r="B28" s="35" t="s">
        <v>45</v>
      </c>
      <c r="C28" s="34" t="s">
        <v>2</v>
      </c>
      <c r="D28" s="35" t="s">
        <v>2</v>
      </c>
      <c r="E28" s="35" t="s">
        <v>2</v>
      </c>
      <c r="F28" s="36" t="s">
        <v>616</v>
      </c>
      <c r="G28" s="37" t="s">
        <v>616</v>
      </c>
    </row>
    <row r="29" spans="1:7" ht="12.95" customHeight="1">
      <c r="A29" s="9"/>
      <c r="B29" s="26" t="s">
        <v>50</v>
      </c>
      <c r="C29" s="38" t="s">
        <v>2</v>
      </c>
      <c r="D29" s="39" t="s">
        <v>2</v>
      </c>
      <c r="E29" s="40" t="s">
        <v>2</v>
      </c>
      <c r="F29" s="41">
        <v>18383.43</v>
      </c>
      <c r="G29" s="42">
        <v>0.93730000000000002</v>
      </c>
    </row>
    <row r="30" spans="1:7" ht="12.95" customHeight="1">
      <c r="A30" s="9"/>
      <c r="B30" s="17" t="s">
        <v>51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52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2399</v>
      </c>
      <c r="B32" s="21" t="s">
        <v>59</v>
      </c>
      <c r="C32" s="16" t="s">
        <v>2400</v>
      </c>
      <c r="D32" s="18" t="s">
        <v>64</v>
      </c>
      <c r="E32" s="22">
        <v>100000</v>
      </c>
      <c r="F32" s="23">
        <v>94.49</v>
      </c>
      <c r="G32" s="24">
        <v>4.7999999999999996E-3</v>
      </c>
    </row>
    <row r="33" spans="1:7" ht="12.95" customHeight="1">
      <c r="A33" s="9"/>
      <c r="B33" s="17" t="s">
        <v>487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10" t="s">
        <v>2</v>
      </c>
      <c r="B34" s="21" t="s">
        <v>488</v>
      </c>
      <c r="C34" s="16" t="s">
        <v>2</v>
      </c>
      <c r="D34" s="18" t="s">
        <v>2</v>
      </c>
      <c r="E34" s="44" t="s">
        <v>2</v>
      </c>
      <c r="F34" s="23">
        <v>964.15</v>
      </c>
      <c r="G34" s="24">
        <v>4.9200000000000001E-2</v>
      </c>
    </row>
    <row r="35" spans="1:7" ht="12.95" customHeight="1">
      <c r="A35" s="9"/>
      <c r="B35" s="26" t="s">
        <v>50</v>
      </c>
      <c r="C35" s="38" t="s">
        <v>2</v>
      </c>
      <c r="D35" s="39" t="s">
        <v>2</v>
      </c>
      <c r="E35" s="40" t="s">
        <v>2</v>
      </c>
      <c r="F35" s="41">
        <v>1058.6400000000001</v>
      </c>
      <c r="G35" s="42">
        <v>5.3999999999999999E-2</v>
      </c>
    </row>
    <row r="36" spans="1:7" ht="12.95" customHeight="1">
      <c r="A36" s="9"/>
      <c r="B36" s="26" t="s">
        <v>289</v>
      </c>
      <c r="C36" s="38" t="s">
        <v>2</v>
      </c>
      <c r="D36" s="39" t="s">
        <v>2</v>
      </c>
      <c r="E36" s="18" t="s">
        <v>2</v>
      </c>
      <c r="F36" s="41">
        <v>172.21</v>
      </c>
      <c r="G36" s="42">
        <v>8.6999999999999994E-3</v>
      </c>
    </row>
    <row r="37" spans="1:7" ht="12.95" customHeight="1" thickBot="1">
      <c r="A37" s="9"/>
      <c r="B37" s="47" t="s">
        <v>290</v>
      </c>
      <c r="C37" s="46" t="s">
        <v>2</v>
      </c>
      <c r="D37" s="48" t="s">
        <v>2</v>
      </c>
      <c r="E37" s="48" t="s">
        <v>2</v>
      </c>
      <c r="F37" s="49">
        <v>19614.278378200001</v>
      </c>
      <c r="G37" s="50">
        <v>1</v>
      </c>
    </row>
    <row r="38" spans="1:7" ht="12.95" customHeight="1">
      <c r="A38" s="9"/>
      <c r="B38" s="10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12.95" customHeight="1">
      <c r="A40" s="9"/>
      <c r="B40" s="51" t="s">
        <v>291</v>
      </c>
      <c r="C40" s="9"/>
      <c r="D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  <row r="42" spans="1:7" ht="26.1" customHeight="1">
      <c r="A42" s="9"/>
      <c r="B42" s="64"/>
      <c r="C42" s="9"/>
      <c r="E42" s="9"/>
      <c r="F42" s="9"/>
      <c r="G42" s="9"/>
    </row>
    <row r="43" spans="1:7" ht="12.95" customHeight="1">
      <c r="A43" s="9"/>
      <c r="B43" s="51" t="s">
        <v>2</v>
      </c>
      <c r="C43" s="9"/>
      <c r="D43" s="9"/>
      <c r="E43" s="9"/>
      <c r="F43" s="9"/>
      <c r="G4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28515625" style="2" bestFit="1" customWidth="1"/>
    <col min="2" max="2" width="61.7109375" style="2" bestFit="1" customWidth="1"/>
    <col min="3" max="3" width="39.8554687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Equity Opportunity - Series 4 (1102 Days)</v>
      </c>
      <c r="C4" s="71"/>
      <c r="D4" s="71"/>
      <c r="E4" s="71"/>
      <c r="F4" s="71"/>
      <c r="G4" s="71"/>
    </row>
    <row r="5" spans="1:7" ht="15.95" customHeight="1">
      <c r="A5" s="8" t="s">
        <v>2858</v>
      </c>
      <c r="C5" s="65" t="s">
        <v>2970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1857</v>
      </c>
      <c r="B11" s="21" t="s">
        <v>1859</v>
      </c>
      <c r="C11" s="16" t="s">
        <v>1858</v>
      </c>
      <c r="D11" s="18" t="s">
        <v>973</v>
      </c>
      <c r="E11" s="22">
        <v>445000</v>
      </c>
      <c r="F11" s="23">
        <v>782.98</v>
      </c>
      <c r="G11" s="24">
        <v>3.32E-2</v>
      </c>
    </row>
    <row r="12" spans="1:7" ht="12.95" customHeight="1">
      <c r="A12" s="20" t="s">
        <v>1197</v>
      </c>
      <c r="B12" s="21" t="s">
        <v>1199</v>
      </c>
      <c r="C12" s="16" t="s">
        <v>1198</v>
      </c>
      <c r="D12" s="18" t="s">
        <v>1089</v>
      </c>
      <c r="E12" s="22">
        <v>220000</v>
      </c>
      <c r="F12" s="23">
        <v>771.98</v>
      </c>
      <c r="G12" s="24">
        <v>3.27E-2</v>
      </c>
    </row>
    <row r="13" spans="1:7" ht="12.95" customHeight="1">
      <c r="A13" s="20" t="s">
        <v>1064</v>
      </c>
      <c r="B13" s="21" t="s">
        <v>1066</v>
      </c>
      <c r="C13" s="16" t="s">
        <v>1065</v>
      </c>
      <c r="D13" s="18" t="s">
        <v>1006</v>
      </c>
      <c r="E13" s="22">
        <v>580000</v>
      </c>
      <c r="F13" s="23">
        <v>695.71</v>
      </c>
      <c r="G13" s="24">
        <v>2.9499999999999998E-2</v>
      </c>
    </row>
    <row r="14" spans="1:7" ht="12.95" customHeight="1">
      <c r="A14" s="20" t="s">
        <v>2205</v>
      </c>
      <c r="B14" s="21" t="s">
        <v>2207</v>
      </c>
      <c r="C14" s="16" t="s">
        <v>2206</v>
      </c>
      <c r="D14" s="18" t="s">
        <v>1089</v>
      </c>
      <c r="E14" s="22">
        <v>80000</v>
      </c>
      <c r="F14" s="23">
        <v>692.84</v>
      </c>
      <c r="G14" s="24">
        <v>2.93E-2</v>
      </c>
    </row>
    <row r="15" spans="1:7" ht="12.95" customHeight="1">
      <c r="A15" s="20" t="s">
        <v>2092</v>
      </c>
      <c r="B15" s="21" t="s">
        <v>2094</v>
      </c>
      <c r="C15" s="16" t="s">
        <v>2093</v>
      </c>
      <c r="D15" s="18" t="s">
        <v>1286</v>
      </c>
      <c r="E15" s="22">
        <v>242154</v>
      </c>
      <c r="F15" s="23">
        <v>689.78</v>
      </c>
      <c r="G15" s="24">
        <v>2.92E-2</v>
      </c>
    </row>
    <row r="16" spans="1:7" ht="12.95" customHeight="1">
      <c r="A16" s="20" t="s">
        <v>1835</v>
      </c>
      <c r="B16" s="21" t="s">
        <v>1837</v>
      </c>
      <c r="C16" s="16" t="s">
        <v>1836</v>
      </c>
      <c r="D16" s="18" t="s">
        <v>1006</v>
      </c>
      <c r="E16" s="22">
        <v>50000</v>
      </c>
      <c r="F16" s="23">
        <v>685.2</v>
      </c>
      <c r="G16" s="24">
        <v>2.9000000000000001E-2</v>
      </c>
    </row>
    <row r="17" spans="1:7" ht="12.95" customHeight="1">
      <c r="A17" s="20" t="s">
        <v>1109</v>
      </c>
      <c r="B17" s="21" t="s">
        <v>1111</v>
      </c>
      <c r="C17" s="16" t="s">
        <v>1110</v>
      </c>
      <c r="D17" s="18" t="s">
        <v>1027</v>
      </c>
      <c r="E17" s="22">
        <v>395000</v>
      </c>
      <c r="F17" s="23">
        <v>661.82</v>
      </c>
      <c r="G17" s="24">
        <v>2.8000000000000001E-2</v>
      </c>
    </row>
    <row r="18" spans="1:7" ht="12.95" customHeight="1">
      <c r="A18" s="20" t="s">
        <v>2335</v>
      </c>
      <c r="B18" s="21" t="s">
        <v>2337</v>
      </c>
      <c r="C18" s="16" t="s">
        <v>2336</v>
      </c>
      <c r="D18" s="18" t="s">
        <v>995</v>
      </c>
      <c r="E18" s="22">
        <v>125000</v>
      </c>
      <c r="F18" s="23">
        <v>630.38</v>
      </c>
      <c r="G18" s="24">
        <v>2.6700000000000002E-2</v>
      </c>
    </row>
    <row r="19" spans="1:7" ht="12.95" customHeight="1">
      <c r="A19" s="20" t="s">
        <v>1387</v>
      </c>
      <c r="B19" s="21" t="s">
        <v>1389</v>
      </c>
      <c r="C19" s="16" t="s">
        <v>1388</v>
      </c>
      <c r="D19" s="18" t="s">
        <v>1027</v>
      </c>
      <c r="E19" s="22">
        <v>240000</v>
      </c>
      <c r="F19" s="23">
        <v>629.52</v>
      </c>
      <c r="G19" s="24">
        <v>2.6700000000000002E-2</v>
      </c>
    </row>
    <row r="20" spans="1:7" ht="12.95" customHeight="1">
      <c r="A20" s="20" t="s">
        <v>1099</v>
      </c>
      <c r="B20" s="21" t="s">
        <v>1101</v>
      </c>
      <c r="C20" s="16" t="s">
        <v>1100</v>
      </c>
      <c r="D20" s="18" t="s">
        <v>1102</v>
      </c>
      <c r="E20" s="22">
        <v>165000</v>
      </c>
      <c r="F20" s="23">
        <v>616.44000000000005</v>
      </c>
      <c r="G20" s="24">
        <v>2.6100000000000002E-2</v>
      </c>
    </row>
    <row r="21" spans="1:7" ht="12.95" customHeight="1">
      <c r="A21" s="20" t="s">
        <v>2344</v>
      </c>
      <c r="B21" s="21" t="s">
        <v>2346</v>
      </c>
      <c r="C21" s="16" t="s">
        <v>2345</v>
      </c>
      <c r="D21" s="18" t="s">
        <v>1286</v>
      </c>
      <c r="E21" s="22">
        <v>400000</v>
      </c>
      <c r="F21" s="23">
        <v>582.6</v>
      </c>
      <c r="G21" s="24">
        <v>2.47E-2</v>
      </c>
    </row>
    <row r="22" spans="1:7" ht="12.95" customHeight="1">
      <c r="A22" s="20" t="s">
        <v>1841</v>
      </c>
      <c r="B22" s="21" t="s">
        <v>1843</v>
      </c>
      <c r="C22" s="16" t="s">
        <v>1842</v>
      </c>
      <c r="D22" s="18" t="s">
        <v>1844</v>
      </c>
      <c r="E22" s="22">
        <v>320000</v>
      </c>
      <c r="F22" s="23">
        <v>569.28</v>
      </c>
      <c r="G22" s="24">
        <v>2.41E-2</v>
      </c>
    </row>
    <row r="23" spans="1:7" ht="12.95" customHeight="1">
      <c r="A23" s="20" t="s">
        <v>2148</v>
      </c>
      <c r="B23" s="21" t="s">
        <v>2150</v>
      </c>
      <c r="C23" s="16" t="s">
        <v>2149</v>
      </c>
      <c r="D23" s="18" t="s">
        <v>955</v>
      </c>
      <c r="E23" s="22">
        <v>60000</v>
      </c>
      <c r="F23" s="23">
        <v>564.05999999999995</v>
      </c>
      <c r="G23" s="24">
        <v>2.3900000000000001E-2</v>
      </c>
    </row>
    <row r="24" spans="1:7" ht="12.95" customHeight="1">
      <c r="A24" s="20" t="s">
        <v>1222</v>
      </c>
      <c r="B24" s="21" t="s">
        <v>1224</v>
      </c>
      <c r="C24" s="16" t="s">
        <v>1223</v>
      </c>
      <c r="D24" s="18" t="s">
        <v>1006</v>
      </c>
      <c r="E24" s="22">
        <v>425000</v>
      </c>
      <c r="F24" s="23">
        <v>558.88</v>
      </c>
      <c r="G24" s="24">
        <v>2.3699999999999999E-2</v>
      </c>
    </row>
    <row r="25" spans="1:7" ht="12.95" customHeight="1">
      <c r="A25" s="20" t="s">
        <v>2859</v>
      </c>
      <c r="B25" s="21" t="s">
        <v>2861</v>
      </c>
      <c r="C25" s="16" t="s">
        <v>2860</v>
      </c>
      <c r="D25" s="18" t="s">
        <v>1006</v>
      </c>
      <c r="E25" s="22">
        <v>175000</v>
      </c>
      <c r="F25" s="23">
        <v>540.66</v>
      </c>
      <c r="G25" s="24">
        <v>2.29E-2</v>
      </c>
    </row>
    <row r="26" spans="1:7" ht="12.95" customHeight="1">
      <c r="A26" s="20" t="s">
        <v>1228</v>
      </c>
      <c r="B26" s="21" t="s">
        <v>1230</v>
      </c>
      <c r="C26" s="16" t="s">
        <v>1229</v>
      </c>
      <c r="D26" s="18" t="s">
        <v>1027</v>
      </c>
      <c r="E26" s="22">
        <v>630000</v>
      </c>
      <c r="F26" s="23">
        <v>535.82000000000005</v>
      </c>
      <c r="G26" s="24">
        <v>2.2700000000000001E-2</v>
      </c>
    </row>
    <row r="27" spans="1:7" ht="12.95" customHeight="1">
      <c r="A27" s="20" t="s">
        <v>2347</v>
      </c>
      <c r="B27" s="21" t="s">
        <v>2349</v>
      </c>
      <c r="C27" s="16" t="s">
        <v>2348</v>
      </c>
      <c r="D27" s="18" t="s">
        <v>1089</v>
      </c>
      <c r="E27" s="22">
        <v>296953</v>
      </c>
      <c r="F27" s="23">
        <v>532.59</v>
      </c>
      <c r="G27" s="24">
        <v>2.2599999999999999E-2</v>
      </c>
    </row>
    <row r="28" spans="1:7" ht="12.95" customHeight="1">
      <c r="A28" s="20" t="s">
        <v>1961</v>
      </c>
      <c r="B28" s="21" t="s">
        <v>1963</v>
      </c>
      <c r="C28" s="16" t="s">
        <v>1962</v>
      </c>
      <c r="D28" s="18" t="s">
        <v>1286</v>
      </c>
      <c r="E28" s="22">
        <v>38000</v>
      </c>
      <c r="F28" s="23">
        <v>524.04</v>
      </c>
      <c r="G28" s="24">
        <v>2.2200000000000001E-2</v>
      </c>
    </row>
    <row r="29" spans="1:7" ht="12.95" customHeight="1">
      <c r="A29" s="20" t="s">
        <v>1333</v>
      </c>
      <c r="B29" s="21" t="s">
        <v>1335</v>
      </c>
      <c r="C29" s="16" t="s">
        <v>1334</v>
      </c>
      <c r="D29" s="18" t="s">
        <v>1037</v>
      </c>
      <c r="E29" s="22">
        <v>70000</v>
      </c>
      <c r="F29" s="23">
        <v>490.95</v>
      </c>
      <c r="G29" s="24">
        <v>2.0799999999999999E-2</v>
      </c>
    </row>
    <row r="30" spans="1:7" ht="12.95" customHeight="1">
      <c r="A30" s="20" t="s">
        <v>2023</v>
      </c>
      <c r="B30" s="21" t="s">
        <v>2025</v>
      </c>
      <c r="C30" s="16" t="s">
        <v>2024</v>
      </c>
      <c r="D30" s="18" t="s">
        <v>955</v>
      </c>
      <c r="E30" s="22">
        <v>52000</v>
      </c>
      <c r="F30" s="23">
        <v>487.94</v>
      </c>
      <c r="G30" s="24">
        <v>2.07E-2</v>
      </c>
    </row>
    <row r="31" spans="1:7" ht="12.95" customHeight="1">
      <c r="A31" s="20" t="s">
        <v>2365</v>
      </c>
      <c r="B31" s="21" t="s">
        <v>2367</v>
      </c>
      <c r="C31" s="16" t="s">
        <v>2366</v>
      </c>
      <c r="D31" s="18" t="s">
        <v>973</v>
      </c>
      <c r="E31" s="22">
        <v>180000</v>
      </c>
      <c r="F31" s="23">
        <v>486.9</v>
      </c>
      <c r="G31" s="24">
        <v>2.06E-2</v>
      </c>
    </row>
    <row r="32" spans="1:7" ht="12.95" customHeight="1">
      <c r="A32" s="20" t="s">
        <v>1920</v>
      </c>
      <c r="B32" s="21" t="s">
        <v>1922</v>
      </c>
      <c r="C32" s="16" t="s">
        <v>1921</v>
      </c>
      <c r="D32" s="18" t="s">
        <v>1027</v>
      </c>
      <c r="E32" s="22">
        <v>335000</v>
      </c>
      <c r="F32" s="23">
        <v>480.73</v>
      </c>
      <c r="G32" s="24">
        <v>2.0400000000000001E-2</v>
      </c>
    </row>
    <row r="33" spans="1:7" ht="12.95" customHeight="1">
      <c r="A33" s="20" t="s">
        <v>2080</v>
      </c>
      <c r="B33" s="21" t="s">
        <v>2082</v>
      </c>
      <c r="C33" s="16" t="s">
        <v>2081</v>
      </c>
      <c r="D33" s="18" t="s">
        <v>973</v>
      </c>
      <c r="E33" s="22">
        <v>303000</v>
      </c>
      <c r="F33" s="23">
        <v>475.26</v>
      </c>
      <c r="G33" s="24">
        <v>2.01E-2</v>
      </c>
    </row>
    <row r="34" spans="1:7" ht="12.95" customHeight="1">
      <c r="A34" s="20" t="s">
        <v>2380</v>
      </c>
      <c r="B34" s="21" t="s">
        <v>2382</v>
      </c>
      <c r="C34" s="16" t="s">
        <v>2381</v>
      </c>
      <c r="D34" s="18" t="s">
        <v>1037</v>
      </c>
      <c r="E34" s="22">
        <v>168917</v>
      </c>
      <c r="F34" s="23">
        <v>472.29</v>
      </c>
      <c r="G34" s="24">
        <v>0.02</v>
      </c>
    </row>
    <row r="35" spans="1:7" ht="12.95" customHeight="1">
      <c r="A35" s="20" t="s">
        <v>948</v>
      </c>
      <c r="B35" s="21" t="s">
        <v>950</v>
      </c>
      <c r="C35" s="16" t="s">
        <v>949</v>
      </c>
      <c r="D35" s="18" t="s">
        <v>951</v>
      </c>
      <c r="E35" s="22">
        <v>190000</v>
      </c>
      <c r="F35" s="23">
        <v>471.77</v>
      </c>
      <c r="G35" s="24">
        <v>0.02</v>
      </c>
    </row>
    <row r="36" spans="1:7" ht="12.95" customHeight="1">
      <c r="A36" s="20" t="s">
        <v>2341</v>
      </c>
      <c r="B36" s="21" t="s">
        <v>2343</v>
      </c>
      <c r="C36" s="16" t="s">
        <v>2342</v>
      </c>
      <c r="D36" s="18" t="s">
        <v>2328</v>
      </c>
      <c r="E36" s="22">
        <v>145000</v>
      </c>
      <c r="F36" s="23">
        <v>460.16</v>
      </c>
      <c r="G36" s="24">
        <v>1.95E-2</v>
      </c>
    </row>
    <row r="37" spans="1:7" ht="12.95" customHeight="1">
      <c r="A37" s="20" t="s">
        <v>978</v>
      </c>
      <c r="B37" s="21" t="s">
        <v>980</v>
      </c>
      <c r="C37" s="16" t="s">
        <v>979</v>
      </c>
      <c r="D37" s="18" t="s">
        <v>981</v>
      </c>
      <c r="E37" s="22">
        <v>200000</v>
      </c>
      <c r="F37" s="23">
        <v>459.1</v>
      </c>
      <c r="G37" s="24">
        <v>1.9400000000000001E-2</v>
      </c>
    </row>
    <row r="38" spans="1:7" ht="12.95" customHeight="1">
      <c r="A38" s="20" t="s">
        <v>2862</v>
      </c>
      <c r="B38" s="21" t="s">
        <v>2864</v>
      </c>
      <c r="C38" s="16" t="s">
        <v>2863</v>
      </c>
      <c r="D38" s="18" t="s">
        <v>1996</v>
      </c>
      <c r="E38" s="22">
        <v>62804</v>
      </c>
      <c r="F38" s="23">
        <v>433.79</v>
      </c>
      <c r="G38" s="24">
        <v>1.84E-2</v>
      </c>
    </row>
    <row r="39" spans="1:7" ht="12.95" customHeight="1">
      <c r="A39" s="20" t="s">
        <v>2338</v>
      </c>
      <c r="B39" s="21" t="s">
        <v>2340</v>
      </c>
      <c r="C39" s="16" t="s">
        <v>2339</v>
      </c>
      <c r="D39" s="18" t="s">
        <v>1006</v>
      </c>
      <c r="E39" s="22">
        <v>125000</v>
      </c>
      <c r="F39" s="23">
        <v>431.06</v>
      </c>
      <c r="G39" s="24">
        <v>1.83E-2</v>
      </c>
    </row>
    <row r="40" spans="1:7" ht="12.95" customHeight="1">
      <c r="A40" s="20" t="s">
        <v>1191</v>
      </c>
      <c r="B40" s="21" t="s">
        <v>1193</v>
      </c>
      <c r="C40" s="16" t="s">
        <v>1192</v>
      </c>
      <c r="D40" s="18" t="s">
        <v>995</v>
      </c>
      <c r="E40" s="22">
        <v>495000</v>
      </c>
      <c r="F40" s="23">
        <v>414.07</v>
      </c>
      <c r="G40" s="24">
        <v>1.7500000000000002E-2</v>
      </c>
    </row>
    <row r="41" spans="1:7" ht="12.95" customHeight="1">
      <c r="A41" s="20" t="s">
        <v>992</v>
      </c>
      <c r="B41" s="21" t="s">
        <v>994</v>
      </c>
      <c r="C41" s="16" t="s">
        <v>993</v>
      </c>
      <c r="D41" s="18" t="s">
        <v>995</v>
      </c>
      <c r="E41" s="22">
        <v>360000</v>
      </c>
      <c r="F41" s="23">
        <v>411.84</v>
      </c>
      <c r="G41" s="24">
        <v>1.7399999999999999E-2</v>
      </c>
    </row>
    <row r="42" spans="1:7" ht="12.95" customHeight="1">
      <c r="A42" s="20" t="s">
        <v>2102</v>
      </c>
      <c r="B42" s="21" t="s">
        <v>2104</v>
      </c>
      <c r="C42" s="16" t="s">
        <v>2103</v>
      </c>
      <c r="D42" s="18" t="s">
        <v>1006</v>
      </c>
      <c r="E42" s="22">
        <v>41036</v>
      </c>
      <c r="F42" s="23">
        <v>397.43</v>
      </c>
      <c r="G42" s="24">
        <v>1.6799999999999999E-2</v>
      </c>
    </row>
    <row r="43" spans="1:7" ht="12.95" customHeight="1">
      <c r="A43" s="20" t="s">
        <v>2003</v>
      </c>
      <c r="B43" s="21" t="s">
        <v>2005</v>
      </c>
      <c r="C43" s="16" t="s">
        <v>2004</v>
      </c>
      <c r="D43" s="18" t="s">
        <v>951</v>
      </c>
      <c r="E43" s="22">
        <v>145000</v>
      </c>
      <c r="F43" s="23">
        <v>339.59</v>
      </c>
      <c r="G43" s="24">
        <v>1.44E-2</v>
      </c>
    </row>
    <row r="44" spans="1:7" ht="12.95" customHeight="1">
      <c r="A44" s="20" t="s">
        <v>2356</v>
      </c>
      <c r="B44" s="21" t="s">
        <v>2358</v>
      </c>
      <c r="C44" s="16" t="s">
        <v>2357</v>
      </c>
      <c r="D44" s="18" t="s">
        <v>1286</v>
      </c>
      <c r="E44" s="22">
        <v>165000</v>
      </c>
      <c r="F44" s="23">
        <v>305.91000000000003</v>
      </c>
      <c r="G44" s="24">
        <v>1.2999999999999999E-2</v>
      </c>
    </row>
    <row r="45" spans="1:7" ht="12.95" customHeight="1">
      <c r="A45" s="20" t="s">
        <v>2166</v>
      </c>
      <c r="B45" s="21" t="s">
        <v>2168</v>
      </c>
      <c r="C45" s="16" t="s">
        <v>2167</v>
      </c>
      <c r="D45" s="18" t="s">
        <v>981</v>
      </c>
      <c r="E45" s="22">
        <v>70000</v>
      </c>
      <c r="F45" s="23">
        <v>298.48</v>
      </c>
      <c r="G45" s="24">
        <v>1.26E-2</v>
      </c>
    </row>
    <row r="46" spans="1:7" ht="12.95" customHeight="1">
      <c r="A46" s="20" t="s">
        <v>2071</v>
      </c>
      <c r="B46" s="21" t="s">
        <v>2073</v>
      </c>
      <c r="C46" s="16" t="s">
        <v>2072</v>
      </c>
      <c r="D46" s="18" t="s">
        <v>981</v>
      </c>
      <c r="E46" s="22">
        <v>15000</v>
      </c>
      <c r="F46" s="23">
        <v>281.02999999999997</v>
      </c>
      <c r="G46" s="24">
        <v>1.1900000000000001E-2</v>
      </c>
    </row>
    <row r="47" spans="1:7" ht="12.95" customHeight="1">
      <c r="A47" s="20" t="s">
        <v>2383</v>
      </c>
      <c r="B47" s="21" t="s">
        <v>2385</v>
      </c>
      <c r="C47" s="16" t="s">
        <v>2384</v>
      </c>
      <c r="D47" s="18" t="s">
        <v>995</v>
      </c>
      <c r="E47" s="22">
        <v>5000</v>
      </c>
      <c r="F47" s="23">
        <v>277.3</v>
      </c>
      <c r="G47" s="24">
        <v>1.17E-2</v>
      </c>
    </row>
    <row r="48" spans="1:7" ht="12.95" customHeight="1">
      <c r="A48" s="20" t="s">
        <v>1973</v>
      </c>
      <c r="B48" s="21" t="s">
        <v>1975</v>
      </c>
      <c r="C48" s="16" t="s">
        <v>1974</v>
      </c>
      <c r="D48" s="18" t="s">
        <v>955</v>
      </c>
      <c r="E48" s="22">
        <v>59430</v>
      </c>
      <c r="F48" s="23">
        <v>276.26</v>
      </c>
      <c r="G48" s="24">
        <v>1.17E-2</v>
      </c>
    </row>
    <row r="49" spans="1:7" ht="12.95" customHeight="1">
      <c r="A49" s="20" t="s">
        <v>2139</v>
      </c>
      <c r="B49" s="21" t="s">
        <v>2141</v>
      </c>
      <c r="C49" s="16" t="s">
        <v>2140</v>
      </c>
      <c r="D49" s="18" t="s">
        <v>1286</v>
      </c>
      <c r="E49" s="22">
        <v>70000</v>
      </c>
      <c r="F49" s="23">
        <v>259.91000000000003</v>
      </c>
      <c r="G49" s="24">
        <v>1.0999999999999999E-2</v>
      </c>
    </row>
    <row r="50" spans="1:7" ht="12.95" customHeight="1">
      <c r="A50" s="20" t="s">
        <v>2389</v>
      </c>
      <c r="B50" s="21" t="s">
        <v>2391</v>
      </c>
      <c r="C50" s="16" t="s">
        <v>2390</v>
      </c>
      <c r="D50" s="18" t="s">
        <v>973</v>
      </c>
      <c r="E50" s="22">
        <v>131994</v>
      </c>
      <c r="F50" s="23">
        <v>235.61</v>
      </c>
      <c r="G50" s="24">
        <v>0.01</v>
      </c>
    </row>
    <row r="51" spans="1:7" ht="12.95" customHeight="1">
      <c r="A51" s="20" t="s">
        <v>2154</v>
      </c>
      <c r="B51" s="21" t="s">
        <v>2156</v>
      </c>
      <c r="C51" s="16" t="s">
        <v>2155</v>
      </c>
      <c r="D51" s="18" t="s">
        <v>1286</v>
      </c>
      <c r="E51" s="22">
        <v>33264</v>
      </c>
      <c r="F51" s="23">
        <v>224.53</v>
      </c>
      <c r="G51" s="24">
        <v>9.4999999999999998E-3</v>
      </c>
    </row>
    <row r="52" spans="1:7" ht="12.95" customHeight="1">
      <c r="A52" s="20" t="s">
        <v>2214</v>
      </c>
      <c r="B52" s="21" t="s">
        <v>2216</v>
      </c>
      <c r="C52" s="16" t="s">
        <v>2215</v>
      </c>
      <c r="D52" s="18" t="s">
        <v>995</v>
      </c>
      <c r="E52" s="22">
        <v>120000</v>
      </c>
      <c r="F52" s="23">
        <v>194.4</v>
      </c>
      <c r="G52" s="24">
        <v>8.2000000000000007E-3</v>
      </c>
    </row>
    <row r="53" spans="1:7" ht="12.95" customHeight="1">
      <c r="A53" s="20" t="s">
        <v>2392</v>
      </c>
      <c r="B53" s="21" t="s">
        <v>2394</v>
      </c>
      <c r="C53" s="16" t="s">
        <v>2393</v>
      </c>
      <c r="D53" s="18" t="s">
        <v>995</v>
      </c>
      <c r="E53" s="22">
        <v>187906</v>
      </c>
      <c r="F53" s="23">
        <v>179.54</v>
      </c>
      <c r="G53" s="24">
        <v>7.6E-3</v>
      </c>
    </row>
    <row r="54" spans="1:7" ht="12.95" customHeight="1">
      <c r="A54" s="20" t="s">
        <v>2045</v>
      </c>
      <c r="B54" s="21" t="s">
        <v>2047</v>
      </c>
      <c r="C54" s="16" t="s">
        <v>2046</v>
      </c>
      <c r="D54" s="18" t="s">
        <v>2048</v>
      </c>
      <c r="E54" s="22">
        <v>40000</v>
      </c>
      <c r="F54" s="23">
        <v>178.38</v>
      </c>
      <c r="G54" s="24">
        <v>7.6E-3</v>
      </c>
    </row>
    <row r="55" spans="1:7" ht="12.95" customHeight="1">
      <c r="A55" s="20" t="s">
        <v>2368</v>
      </c>
      <c r="B55" s="21" t="s">
        <v>2370</v>
      </c>
      <c r="C55" s="16" t="s">
        <v>2369</v>
      </c>
      <c r="D55" s="18" t="s">
        <v>1006</v>
      </c>
      <c r="E55" s="22">
        <v>53700</v>
      </c>
      <c r="F55" s="23">
        <v>175.49</v>
      </c>
      <c r="G55" s="24">
        <v>7.4000000000000003E-3</v>
      </c>
    </row>
    <row r="56" spans="1:7" ht="12.95" customHeight="1">
      <c r="A56" s="20" t="s">
        <v>2865</v>
      </c>
      <c r="B56" s="21" t="s">
        <v>2867</v>
      </c>
      <c r="C56" s="16" t="s">
        <v>2866</v>
      </c>
      <c r="D56" s="18" t="s">
        <v>1844</v>
      </c>
      <c r="E56" s="22">
        <v>97625</v>
      </c>
      <c r="F56" s="23">
        <v>139.26</v>
      </c>
      <c r="G56" s="24">
        <v>5.8999999999999999E-3</v>
      </c>
    </row>
    <row r="57" spans="1:7" ht="12.95" customHeight="1">
      <c r="A57" s="9"/>
      <c r="B57" s="26" t="s">
        <v>45</v>
      </c>
      <c r="C57" s="25" t="s">
        <v>2</v>
      </c>
      <c r="D57" s="26" t="s">
        <v>2</v>
      </c>
      <c r="E57" s="26" t="s">
        <v>2</v>
      </c>
      <c r="F57" s="27">
        <v>21003.56</v>
      </c>
      <c r="G57" s="28">
        <v>0.88959999999999995</v>
      </c>
    </row>
    <row r="58" spans="1:7" ht="12.95" customHeight="1">
      <c r="A58" s="9"/>
      <c r="B58" s="17" t="s">
        <v>1423</v>
      </c>
      <c r="C58" s="38" t="s">
        <v>2</v>
      </c>
      <c r="D58" s="39" t="s">
        <v>2</v>
      </c>
      <c r="E58" s="39" t="s">
        <v>2</v>
      </c>
      <c r="F58" s="52" t="s">
        <v>616</v>
      </c>
      <c r="G58" s="53" t="s">
        <v>616</v>
      </c>
    </row>
    <row r="59" spans="1:7" ht="12.95" customHeight="1">
      <c r="A59" s="9"/>
      <c r="B59" s="26" t="s">
        <v>45</v>
      </c>
      <c r="C59" s="38" t="s">
        <v>2</v>
      </c>
      <c r="D59" s="39" t="s">
        <v>2</v>
      </c>
      <c r="E59" s="39" t="s">
        <v>2</v>
      </c>
      <c r="F59" s="52" t="s">
        <v>616</v>
      </c>
      <c r="G59" s="53" t="s">
        <v>616</v>
      </c>
    </row>
    <row r="60" spans="1:7" ht="12.95" customHeight="1">
      <c r="A60" s="9"/>
      <c r="B60" s="26" t="s">
        <v>50</v>
      </c>
      <c r="C60" s="38" t="s">
        <v>2</v>
      </c>
      <c r="D60" s="39" t="s">
        <v>2</v>
      </c>
      <c r="E60" s="40" t="s">
        <v>2</v>
      </c>
      <c r="F60" s="41">
        <v>21003.56</v>
      </c>
      <c r="G60" s="42">
        <v>0.88959999999999995</v>
      </c>
    </row>
    <row r="61" spans="1:7" ht="12.95" customHeight="1">
      <c r="A61" s="9"/>
      <c r="B61" s="17" t="s">
        <v>51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9"/>
      <c r="B62" s="17" t="s">
        <v>487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10" t="s">
        <v>2</v>
      </c>
      <c r="B63" s="21" t="s">
        <v>488</v>
      </c>
      <c r="C63" s="16" t="s">
        <v>2</v>
      </c>
      <c r="D63" s="18" t="s">
        <v>2</v>
      </c>
      <c r="E63" s="44" t="s">
        <v>2</v>
      </c>
      <c r="F63" s="23">
        <v>2715.44</v>
      </c>
      <c r="G63" s="24">
        <v>0.115</v>
      </c>
    </row>
    <row r="64" spans="1:7" ht="12.95" customHeight="1">
      <c r="A64" s="9"/>
      <c r="B64" s="26" t="s">
        <v>50</v>
      </c>
      <c r="C64" s="38" t="s">
        <v>2</v>
      </c>
      <c r="D64" s="39" t="s">
        <v>2</v>
      </c>
      <c r="E64" s="40" t="s">
        <v>2</v>
      </c>
      <c r="F64" s="41">
        <v>2715.44</v>
      </c>
      <c r="G64" s="42">
        <v>0.115</v>
      </c>
    </row>
    <row r="65" spans="1:7" ht="12.95" customHeight="1">
      <c r="A65" s="9"/>
      <c r="B65" s="26" t="s">
        <v>289</v>
      </c>
      <c r="C65" s="38" t="s">
        <v>2</v>
      </c>
      <c r="D65" s="39" t="s">
        <v>2</v>
      </c>
      <c r="E65" s="18" t="s">
        <v>2</v>
      </c>
      <c r="F65" s="41">
        <v>-108.61</v>
      </c>
      <c r="G65" s="42">
        <v>-4.5999999999999999E-3</v>
      </c>
    </row>
    <row r="66" spans="1:7" ht="12.95" customHeight="1" thickBot="1">
      <c r="A66" s="9"/>
      <c r="B66" s="47" t="s">
        <v>290</v>
      </c>
      <c r="C66" s="46" t="s">
        <v>2</v>
      </c>
      <c r="D66" s="48" t="s">
        <v>2</v>
      </c>
      <c r="E66" s="48" t="s">
        <v>2</v>
      </c>
      <c r="F66" s="49">
        <v>23610.386149999998</v>
      </c>
      <c r="G66" s="50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</v>
      </c>
      <c r="C69" s="9"/>
      <c r="D69" s="9"/>
      <c r="E69" s="9"/>
      <c r="F69" s="9"/>
      <c r="G69" s="9"/>
    </row>
    <row r="70" spans="1:7" ht="26.1" customHeight="1">
      <c r="A70" s="9"/>
      <c r="B70" s="64"/>
      <c r="C70" s="9"/>
      <c r="E70" s="9"/>
      <c r="F70" s="9"/>
      <c r="G70" s="9"/>
    </row>
    <row r="71" spans="1:7" ht="12.95" customHeight="1">
      <c r="A71" s="9"/>
      <c r="B71" s="51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>
      <selection activeCell="B4" sqref="B4:G4"/>
    </sheetView>
  </sheetViews>
  <sheetFormatPr defaultRowHeight="12.75"/>
  <cols>
    <col min="1" max="1" width="7.85546875" style="2" bestFit="1" customWidth="1"/>
    <col min="2" max="2" width="61.7109375" style="2" bestFit="1" customWidth="1"/>
    <col min="3" max="3" width="45.57031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3041</v>
      </c>
      <c r="C4" s="71"/>
      <c r="D4" s="71"/>
      <c r="E4" s="71"/>
      <c r="F4" s="71"/>
      <c r="G4" s="71"/>
    </row>
    <row r="5" spans="1:7" ht="15.95" customHeight="1">
      <c r="A5" s="8" t="s">
        <v>2868</v>
      </c>
      <c r="C5" s="65" t="s">
        <v>2869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1381</v>
      </c>
      <c r="B11" s="21" t="s">
        <v>1383</v>
      </c>
      <c r="C11" s="16" t="s">
        <v>1382</v>
      </c>
      <c r="D11" s="18" t="s">
        <v>1082</v>
      </c>
      <c r="E11" s="22">
        <v>49400</v>
      </c>
      <c r="F11" s="23">
        <v>2926.43</v>
      </c>
      <c r="G11" s="24">
        <v>0.05</v>
      </c>
    </row>
    <row r="12" spans="1:7" ht="12.95" customHeight="1">
      <c r="A12" s="20" t="s">
        <v>1905</v>
      </c>
      <c r="B12" s="21" t="s">
        <v>1907</v>
      </c>
      <c r="C12" s="16" t="s">
        <v>1906</v>
      </c>
      <c r="D12" s="18" t="s">
        <v>1082</v>
      </c>
      <c r="E12" s="22">
        <v>40000</v>
      </c>
      <c r="F12" s="23">
        <v>2630.44</v>
      </c>
      <c r="G12" s="24">
        <v>4.4999999999999998E-2</v>
      </c>
    </row>
    <row r="13" spans="1:7" ht="12.95" customHeight="1">
      <c r="A13" s="20" t="s">
        <v>1268</v>
      </c>
      <c r="B13" s="21" t="s">
        <v>1270</v>
      </c>
      <c r="C13" s="16" t="s">
        <v>1269</v>
      </c>
      <c r="D13" s="18" t="s">
        <v>1082</v>
      </c>
      <c r="E13" s="22">
        <v>102400</v>
      </c>
      <c r="F13" s="23">
        <v>2568.81</v>
      </c>
      <c r="G13" s="24">
        <v>4.3900000000000002E-2</v>
      </c>
    </row>
    <row r="14" spans="1:7" ht="12.95" customHeight="1">
      <c r="A14" s="20" t="s">
        <v>1932</v>
      </c>
      <c r="B14" s="21" t="s">
        <v>1934</v>
      </c>
      <c r="C14" s="16" t="s">
        <v>1933</v>
      </c>
      <c r="D14" s="18" t="s">
        <v>1082</v>
      </c>
      <c r="E14" s="22">
        <v>26400</v>
      </c>
      <c r="F14" s="23">
        <v>2548.66</v>
      </c>
      <c r="G14" s="24">
        <v>4.36E-2</v>
      </c>
    </row>
    <row r="15" spans="1:7" ht="12.95" customHeight="1">
      <c r="A15" s="20" t="s">
        <v>1321</v>
      </c>
      <c r="B15" s="21" t="s">
        <v>1323</v>
      </c>
      <c r="C15" s="16" t="s">
        <v>1322</v>
      </c>
      <c r="D15" s="18" t="s">
        <v>991</v>
      </c>
      <c r="E15" s="22">
        <v>480000</v>
      </c>
      <c r="F15" s="23">
        <v>2476.3200000000002</v>
      </c>
      <c r="G15" s="24">
        <v>4.2299999999999997E-2</v>
      </c>
    </row>
    <row r="16" spans="1:7" ht="12.95" customHeight="1">
      <c r="A16" s="20" t="s">
        <v>2007</v>
      </c>
      <c r="B16" s="21" t="s">
        <v>2009</v>
      </c>
      <c r="C16" s="16" t="s">
        <v>2008</v>
      </c>
      <c r="D16" s="18" t="s">
        <v>2010</v>
      </c>
      <c r="E16" s="22">
        <v>183180</v>
      </c>
      <c r="F16" s="23">
        <v>2409.64</v>
      </c>
      <c r="G16" s="24">
        <v>4.1200000000000001E-2</v>
      </c>
    </row>
    <row r="17" spans="1:7" ht="12.95" customHeight="1">
      <c r="A17" s="20" t="s">
        <v>1911</v>
      </c>
      <c r="B17" s="21" t="s">
        <v>1913</v>
      </c>
      <c r="C17" s="16" t="s">
        <v>1912</v>
      </c>
      <c r="D17" s="18" t="s">
        <v>1037</v>
      </c>
      <c r="E17" s="22">
        <v>180000</v>
      </c>
      <c r="F17" s="23">
        <v>2343.42</v>
      </c>
      <c r="G17" s="24">
        <v>4.0099999999999997E-2</v>
      </c>
    </row>
    <row r="18" spans="1:7" ht="12.95" customHeight="1">
      <c r="A18" s="20" t="s">
        <v>2224</v>
      </c>
      <c r="B18" s="21" t="s">
        <v>2226</v>
      </c>
      <c r="C18" s="16" t="s">
        <v>2225</v>
      </c>
      <c r="D18" s="18" t="s">
        <v>1130</v>
      </c>
      <c r="E18" s="22">
        <v>518000</v>
      </c>
      <c r="F18" s="23">
        <v>2027.97</v>
      </c>
      <c r="G18" s="24">
        <v>3.4700000000000002E-2</v>
      </c>
    </row>
    <row r="19" spans="1:7" ht="12.95" customHeight="1">
      <c r="A19" s="20" t="s">
        <v>1244</v>
      </c>
      <c r="B19" s="21" t="s">
        <v>1246</v>
      </c>
      <c r="C19" s="16" t="s">
        <v>1245</v>
      </c>
      <c r="D19" s="18" t="s">
        <v>1082</v>
      </c>
      <c r="E19" s="22">
        <v>122940</v>
      </c>
      <c r="F19" s="23">
        <v>1981.12</v>
      </c>
      <c r="G19" s="24">
        <v>3.39E-2</v>
      </c>
    </row>
    <row r="20" spans="1:7" ht="12.95" customHeight="1">
      <c r="A20" s="20" t="s">
        <v>1990</v>
      </c>
      <c r="B20" s="21" t="s">
        <v>1992</v>
      </c>
      <c r="C20" s="16" t="s">
        <v>1991</v>
      </c>
      <c r="D20" s="18" t="s">
        <v>963</v>
      </c>
      <c r="E20" s="22">
        <v>1092400</v>
      </c>
      <c r="F20" s="23">
        <v>1926.45</v>
      </c>
      <c r="G20" s="24">
        <v>3.2899999999999999E-2</v>
      </c>
    </row>
    <row r="21" spans="1:7" ht="12.95" customHeight="1">
      <c r="A21" s="20" t="s">
        <v>1845</v>
      </c>
      <c r="B21" s="21" t="s">
        <v>1847</v>
      </c>
      <c r="C21" s="16" t="s">
        <v>1846</v>
      </c>
      <c r="D21" s="18" t="s">
        <v>991</v>
      </c>
      <c r="E21" s="22">
        <v>400000</v>
      </c>
      <c r="F21" s="23">
        <v>1882</v>
      </c>
      <c r="G21" s="24">
        <v>3.2199999999999999E-2</v>
      </c>
    </row>
    <row r="22" spans="1:7" ht="12.95" customHeight="1">
      <c r="A22" s="20" t="s">
        <v>1854</v>
      </c>
      <c r="B22" s="21" t="s">
        <v>1856</v>
      </c>
      <c r="C22" s="16" t="s">
        <v>1855</v>
      </c>
      <c r="D22" s="18" t="s">
        <v>1130</v>
      </c>
      <c r="E22" s="22">
        <v>574000</v>
      </c>
      <c r="F22" s="23">
        <v>1545.78</v>
      </c>
      <c r="G22" s="24">
        <v>2.64E-2</v>
      </c>
    </row>
    <row r="23" spans="1:7" ht="12.95" customHeight="1">
      <c r="A23" s="20" t="s">
        <v>978</v>
      </c>
      <c r="B23" s="21" t="s">
        <v>980</v>
      </c>
      <c r="C23" s="16" t="s">
        <v>979</v>
      </c>
      <c r="D23" s="18" t="s">
        <v>981</v>
      </c>
      <c r="E23" s="22">
        <v>644000</v>
      </c>
      <c r="F23" s="23">
        <v>1478.3</v>
      </c>
      <c r="G23" s="24">
        <v>2.53E-2</v>
      </c>
    </row>
    <row r="24" spans="1:7" ht="12.95" customHeight="1">
      <c r="A24" s="20" t="s">
        <v>1262</v>
      </c>
      <c r="B24" s="21" t="s">
        <v>1264</v>
      </c>
      <c r="C24" s="16" t="s">
        <v>1263</v>
      </c>
      <c r="D24" s="18" t="s">
        <v>959</v>
      </c>
      <c r="E24" s="22">
        <v>148000</v>
      </c>
      <c r="F24" s="23">
        <v>1365.97</v>
      </c>
      <c r="G24" s="24">
        <v>2.3400000000000001E-2</v>
      </c>
    </row>
    <row r="25" spans="1:7" ht="12.95" customHeight="1">
      <c r="A25" s="20" t="s">
        <v>1124</v>
      </c>
      <c r="B25" s="21" t="s">
        <v>1126</v>
      </c>
      <c r="C25" s="16" t="s">
        <v>1125</v>
      </c>
      <c r="D25" s="18" t="s">
        <v>1059</v>
      </c>
      <c r="E25" s="22">
        <v>248000</v>
      </c>
      <c r="F25" s="23">
        <v>1349.49</v>
      </c>
      <c r="G25" s="24">
        <v>2.3099999999999999E-2</v>
      </c>
    </row>
    <row r="26" spans="1:7" ht="12.95" customHeight="1">
      <c r="A26" s="20" t="s">
        <v>2033</v>
      </c>
      <c r="B26" s="21" t="s">
        <v>2035</v>
      </c>
      <c r="C26" s="16" t="s">
        <v>2034</v>
      </c>
      <c r="D26" s="18" t="s">
        <v>1082</v>
      </c>
      <c r="E26" s="22">
        <v>100000</v>
      </c>
      <c r="F26" s="23">
        <v>1304.6500000000001</v>
      </c>
      <c r="G26" s="24">
        <v>2.23E-2</v>
      </c>
    </row>
    <row r="27" spans="1:7" ht="12.95" customHeight="1">
      <c r="A27" s="20" t="s">
        <v>1887</v>
      </c>
      <c r="B27" s="21" t="s">
        <v>1889</v>
      </c>
      <c r="C27" s="16" t="s">
        <v>1888</v>
      </c>
      <c r="D27" s="18" t="s">
        <v>1130</v>
      </c>
      <c r="E27" s="22">
        <v>1680</v>
      </c>
      <c r="F27" s="23">
        <v>1272.33</v>
      </c>
      <c r="G27" s="24">
        <v>2.18E-2</v>
      </c>
    </row>
    <row r="28" spans="1:7" ht="12.95" customHeight="1">
      <c r="A28" s="20" t="s">
        <v>1402</v>
      </c>
      <c r="B28" s="21" t="s">
        <v>1404</v>
      </c>
      <c r="C28" s="16" t="s">
        <v>1403</v>
      </c>
      <c r="D28" s="18" t="s">
        <v>963</v>
      </c>
      <c r="E28" s="22">
        <v>240000</v>
      </c>
      <c r="F28" s="23">
        <v>1170.3599999999999</v>
      </c>
      <c r="G28" s="24">
        <v>0.02</v>
      </c>
    </row>
    <row r="29" spans="1:7" ht="12.95" customHeight="1">
      <c r="A29" s="20" t="s">
        <v>1034</v>
      </c>
      <c r="B29" s="21" t="s">
        <v>1036</v>
      </c>
      <c r="C29" s="16" t="s">
        <v>1035</v>
      </c>
      <c r="D29" s="18" t="s">
        <v>1037</v>
      </c>
      <c r="E29" s="22">
        <v>154000</v>
      </c>
      <c r="F29" s="23">
        <v>1002.08</v>
      </c>
      <c r="G29" s="24">
        <v>1.7100000000000001E-2</v>
      </c>
    </row>
    <row r="30" spans="1:7" ht="12.95" customHeight="1">
      <c r="A30" s="20" t="s">
        <v>1917</v>
      </c>
      <c r="B30" s="21" t="s">
        <v>1919</v>
      </c>
      <c r="C30" s="16" t="s">
        <v>1918</v>
      </c>
      <c r="D30" s="18" t="s">
        <v>1037</v>
      </c>
      <c r="E30" s="22">
        <v>62400</v>
      </c>
      <c r="F30" s="23">
        <v>962.36</v>
      </c>
      <c r="G30" s="24">
        <v>1.6500000000000001E-2</v>
      </c>
    </row>
    <row r="31" spans="1:7" ht="12.95" customHeight="1">
      <c r="A31" s="20" t="s">
        <v>1923</v>
      </c>
      <c r="B31" s="21" t="s">
        <v>1925</v>
      </c>
      <c r="C31" s="16" t="s">
        <v>1924</v>
      </c>
      <c r="D31" s="18" t="s">
        <v>963</v>
      </c>
      <c r="E31" s="22">
        <v>204000</v>
      </c>
      <c r="F31" s="23">
        <v>782.85</v>
      </c>
      <c r="G31" s="24">
        <v>1.34E-2</v>
      </c>
    </row>
    <row r="32" spans="1:7" ht="12.95" customHeight="1">
      <c r="A32" s="20" t="s">
        <v>2257</v>
      </c>
      <c r="B32" s="21" t="s">
        <v>2259</v>
      </c>
      <c r="C32" s="16" t="s">
        <v>2258</v>
      </c>
      <c r="D32" s="18" t="s">
        <v>1059</v>
      </c>
      <c r="E32" s="22">
        <v>40000</v>
      </c>
      <c r="F32" s="23">
        <v>432.06</v>
      </c>
      <c r="G32" s="24">
        <v>7.4000000000000003E-3</v>
      </c>
    </row>
    <row r="33" spans="1:7" ht="12.95" customHeight="1">
      <c r="A33" s="20" t="s">
        <v>1366</v>
      </c>
      <c r="B33" s="21" t="s">
        <v>1368</v>
      </c>
      <c r="C33" s="16" t="s">
        <v>1367</v>
      </c>
      <c r="D33" s="18" t="s">
        <v>963</v>
      </c>
      <c r="E33" s="22">
        <v>5400</v>
      </c>
      <c r="F33" s="23">
        <v>326.27999999999997</v>
      </c>
      <c r="G33" s="24">
        <v>5.5999999999999999E-3</v>
      </c>
    </row>
    <row r="34" spans="1:7" ht="12.95" customHeight="1">
      <c r="A34" s="20" t="s">
        <v>2254</v>
      </c>
      <c r="B34" s="21" t="s">
        <v>2256</v>
      </c>
      <c r="C34" s="16" t="s">
        <v>2255</v>
      </c>
      <c r="D34" s="18" t="s">
        <v>1082</v>
      </c>
      <c r="E34" s="22">
        <v>24000</v>
      </c>
      <c r="F34" s="23">
        <v>293.38</v>
      </c>
      <c r="G34" s="24">
        <v>5.0000000000000001E-3</v>
      </c>
    </row>
    <row r="35" spans="1:7" ht="12.95" customHeight="1">
      <c r="A35" s="20" t="s">
        <v>1914</v>
      </c>
      <c r="B35" s="21" t="s">
        <v>1916</v>
      </c>
      <c r="C35" s="16" t="s">
        <v>1915</v>
      </c>
      <c r="D35" s="18" t="s">
        <v>963</v>
      </c>
      <c r="E35" s="22">
        <v>13444</v>
      </c>
      <c r="F35" s="23">
        <v>249.92</v>
      </c>
      <c r="G35" s="24">
        <v>4.3E-3</v>
      </c>
    </row>
    <row r="36" spans="1:7" ht="12.95" customHeight="1">
      <c r="A36" s="20" t="s">
        <v>1920</v>
      </c>
      <c r="B36" s="21" t="s">
        <v>1922</v>
      </c>
      <c r="C36" s="16" t="s">
        <v>1921</v>
      </c>
      <c r="D36" s="18" t="s">
        <v>1027</v>
      </c>
      <c r="E36" s="22">
        <v>129400</v>
      </c>
      <c r="F36" s="23">
        <v>185.69</v>
      </c>
      <c r="G36" s="24">
        <v>3.2000000000000002E-3</v>
      </c>
    </row>
    <row r="37" spans="1:7" ht="12.95" customHeight="1">
      <c r="A37" s="9"/>
      <c r="B37" s="26" t="s">
        <v>45</v>
      </c>
      <c r="C37" s="25" t="s">
        <v>2</v>
      </c>
      <c r="D37" s="26" t="s">
        <v>2</v>
      </c>
      <c r="E37" s="26" t="s">
        <v>2</v>
      </c>
      <c r="F37" s="27">
        <v>39442.76</v>
      </c>
      <c r="G37" s="28">
        <v>0.67459999999999998</v>
      </c>
    </row>
    <row r="38" spans="1:7" ht="12.95" customHeight="1">
      <c r="A38" s="9"/>
      <c r="B38" s="17" t="s">
        <v>1423</v>
      </c>
      <c r="C38" s="38" t="s">
        <v>2</v>
      </c>
      <c r="D38" s="39" t="s">
        <v>2</v>
      </c>
      <c r="E38" s="39" t="s">
        <v>2</v>
      </c>
      <c r="F38" s="52" t="s">
        <v>616</v>
      </c>
      <c r="G38" s="53" t="s">
        <v>616</v>
      </c>
    </row>
    <row r="39" spans="1:7" ht="12.95" customHeight="1">
      <c r="A39" s="9"/>
      <c r="B39" s="26" t="s">
        <v>45</v>
      </c>
      <c r="C39" s="38" t="s">
        <v>2</v>
      </c>
      <c r="D39" s="39" t="s">
        <v>2</v>
      </c>
      <c r="E39" s="39" t="s">
        <v>2</v>
      </c>
      <c r="F39" s="52" t="s">
        <v>616</v>
      </c>
      <c r="G39" s="53" t="s">
        <v>616</v>
      </c>
    </row>
    <row r="40" spans="1:7" ht="12.95" customHeight="1">
      <c r="A40" s="9"/>
      <c r="B40" s="26" t="s">
        <v>50</v>
      </c>
      <c r="C40" s="38" t="s">
        <v>2</v>
      </c>
      <c r="D40" s="39" t="s">
        <v>2</v>
      </c>
      <c r="E40" s="40" t="s">
        <v>2</v>
      </c>
      <c r="F40" s="41">
        <v>39442.76</v>
      </c>
      <c r="G40" s="42">
        <v>0.67459999999999998</v>
      </c>
    </row>
    <row r="41" spans="1:7" ht="12.95" customHeight="1">
      <c r="A41" s="9"/>
      <c r="B41" s="17" t="s">
        <v>51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9"/>
      <c r="B42" s="17" t="s">
        <v>487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10" t="s">
        <v>2</v>
      </c>
      <c r="B43" s="21" t="s">
        <v>488</v>
      </c>
      <c r="C43" s="16" t="s">
        <v>2</v>
      </c>
      <c r="D43" s="18" t="s">
        <v>2</v>
      </c>
      <c r="E43" s="44" t="s">
        <v>2</v>
      </c>
      <c r="F43" s="23">
        <v>19186.080000000002</v>
      </c>
      <c r="G43" s="24">
        <v>0.3281</v>
      </c>
    </row>
    <row r="44" spans="1:7" ht="12.95" customHeight="1">
      <c r="A44" s="9"/>
      <c r="B44" s="26" t="s">
        <v>50</v>
      </c>
      <c r="C44" s="38" t="s">
        <v>2</v>
      </c>
      <c r="D44" s="39" t="s">
        <v>2</v>
      </c>
      <c r="E44" s="40" t="s">
        <v>2</v>
      </c>
      <c r="F44" s="41">
        <v>19186.080000000002</v>
      </c>
      <c r="G44" s="42">
        <v>0.3281</v>
      </c>
    </row>
    <row r="45" spans="1:7" ht="12.95" customHeight="1">
      <c r="A45" s="9"/>
      <c r="B45" s="26" t="s">
        <v>289</v>
      </c>
      <c r="C45" s="38" t="s">
        <v>2</v>
      </c>
      <c r="D45" s="39" t="s">
        <v>2</v>
      </c>
      <c r="E45" s="18" t="s">
        <v>2</v>
      </c>
      <c r="F45" s="41">
        <v>-148.31</v>
      </c>
      <c r="G45" s="42">
        <v>-2.7000000000000001E-3</v>
      </c>
    </row>
    <row r="46" spans="1:7" ht="12.95" customHeight="1" thickBot="1">
      <c r="A46" s="9"/>
      <c r="B46" s="47" t="s">
        <v>290</v>
      </c>
      <c r="C46" s="46" t="s">
        <v>2</v>
      </c>
      <c r="D46" s="48" t="s">
        <v>2</v>
      </c>
      <c r="E46" s="48" t="s">
        <v>2</v>
      </c>
      <c r="F46" s="49">
        <v>58480.525216599999</v>
      </c>
      <c r="G46" s="50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51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  <row r="50" spans="1:7" ht="26.1" customHeight="1">
      <c r="A50" s="9"/>
      <c r="B50" s="64"/>
      <c r="C50" s="9"/>
      <c r="E50" s="9"/>
      <c r="F50" s="9"/>
      <c r="G50" s="9"/>
    </row>
    <row r="51" spans="1:7" ht="12.95" customHeight="1">
      <c r="A51" s="9"/>
      <c r="B51" s="51" t="s">
        <v>2</v>
      </c>
      <c r="C51" s="9"/>
      <c r="D51" s="9"/>
      <c r="E51" s="9"/>
      <c r="F51" s="9"/>
      <c r="G51" s="9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140 (1145 days)</v>
      </c>
      <c r="C4" s="71"/>
      <c r="D4" s="71"/>
      <c r="E4" s="71"/>
      <c r="F4" s="71"/>
      <c r="G4" s="71"/>
    </row>
    <row r="5" spans="1:7" ht="15.95" customHeight="1">
      <c r="A5" s="8" t="s">
        <v>2870</v>
      </c>
      <c r="C5" s="65" t="s">
        <v>2871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2872</v>
      </c>
      <c r="B12" s="21" t="s">
        <v>2874</v>
      </c>
      <c r="C12" s="16" t="s">
        <v>2873</v>
      </c>
      <c r="D12" s="18" t="s">
        <v>298</v>
      </c>
      <c r="E12" s="22">
        <v>3500000</v>
      </c>
      <c r="F12" s="23">
        <v>3457.51</v>
      </c>
      <c r="G12" s="24">
        <v>7.4300000000000005E-2</v>
      </c>
    </row>
    <row r="13" spans="1:7" ht="12.95" customHeight="1">
      <c r="A13" s="20" t="s">
        <v>2875</v>
      </c>
      <c r="B13" s="21" t="s">
        <v>2853</v>
      </c>
      <c r="C13" s="16" t="s">
        <v>2876</v>
      </c>
      <c r="D13" s="18" t="s">
        <v>298</v>
      </c>
      <c r="E13" s="22">
        <v>2500000</v>
      </c>
      <c r="F13" s="23">
        <v>2497.0100000000002</v>
      </c>
      <c r="G13" s="24">
        <v>5.3699999999999998E-2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2877</v>
      </c>
      <c r="B15" s="21" t="s">
        <v>2879</v>
      </c>
      <c r="C15" s="16" t="s">
        <v>2878</v>
      </c>
      <c r="D15" s="18" t="s">
        <v>15</v>
      </c>
      <c r="E15" s="22">
        <v>5300000</v>
      </c>
      <c r="F15" s="23">
        <v>5190.79</v>
      </c>
      <c r="G15" s="24">
        <v>0.1116</v>
      </c>
    </row>
    <row r="16" spans="1:7" ht="12.95" customHeight="1">
      <c r="A16" s="20" t="s">
        <v>2880</v>
      </c>
      <c r="B16" s="21" t="s">
        <v>802</v>
      </c>
      <c r="C16" s="16" t="s">
        <v>2881</v>
      </c>
      <c r="D16" s="18" t="s">
        <v>15</v>
      </c>
      <c r="E16" s="22">
        <v>5000000</v>
      </c>
      <c r="F16" s="23">
        <v>4902.92</v>
      </c>
      <c r="G16" s="24">
        <v>0.10539999999999999</v>
      </c>
    </row>
    <row r="17" spans="1:7" ht="12.95" customHeight="1">
      <c r="A17" s="20" t="s">
        <v>2882</v>
      </c>
      <c r="B17" s="21" t="s">
        <v>2884</v>
      </c>
      <c r="C17" s="16" t="s">
        <v>2883</v>
      </c>
      <c r="D17" s="18" t="s">
        <v>15</v>
      </c>
      <c r="E17" s="22">
        <v>3000000</v>
      </c>
      <c r="F17" s="23">
        <v>2934.92</v>
      </c>
      <c r="G17" s="24">
        <v>6.3100000000000003E-2</v>
      </c>
    </row>
    <row r="18" spans="1:7" ht="12.95" customHeight="1">
      <c r="A18" s="20" t="s">
        <v>2885</v>
      </c>
      <c r="B18" s="21" t="s">
        <v>2884</v>
      </c>
      <c r="C18" s="16" t="s">
        <v>2886</v>
      </c>
      <c r="D18" s="18" t="s">
        <v>15</v>
      </c>
      <c r="E18" s="22">
        <v>2500000</v>
      </c>
      <c r="F18" s="23">
        <v>2444.37</v>
      </c>
      <c r="G18" s="24">
        <v>5.2499999999999998E-2</v>
      </c>
    </row>
    <row r="19" spans="1:7" ht="12.95" customHeight="1">
      <c r="A19" s="20" t="s">
        <v>873</v>
      </c>
      <c r="B19" s="21" t="s">
        <v>875</v>
      </c>
      <c r="C19" s="16" t="s">
        <v>874</v>
      </c>
      <c r="D19" s="18" t="s">
        <v>15</v>
      </c>
      <c r="E19" s="22">
        <v>1000000</v>
      </c>
      <c r="F19" s="23">
        <v>1010.88</v>
      </c>
      <c r="G19" s="24">
        <v>2.1700000000000001E-2</v>
      </c>
    </row>
    <row r="20" spans="1:7" ht="12.95" customHeight="1">
      <c r="A20" s="20" t="s">
        <v>933</v>
      </c>
      <c r="B20" s="21" t="s">
        <v>935</v>
      </c>
      <c r="C20" s="16" t="s">
        <v>934</v>
      </c>
      <c r="D20" s="18" t="s">
        <v>15</v>
      </c>
      <c r="E20" s="22">
        <v>450000</v>
      </c>
      <c r="F20" s="23">
        <v>448.34</v>
      </c>
      <c r="G20" s="24">
        <v>9.5999999999999992E-3</v>
      </c>
    </row>
    <row r="21" spans="1:7" ht="12.95" customHeight="1">
      <c r="A21" s="9"/>
      <c r="B21" s="17" t="s">
        <v>432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2887</v>
      </c>
      <c r="B22" s="21" t="s">
        <v>938</v>
      </c>
      <c r="C22" s="16" t="s">
        <v>2888</v>
      </c>
      <c r="D22" s="18" t="s">
        <v>15</v>
      </c>
      <c r="E22" s="22">
        <v>5500000</v>
      </c>
      <c r="F22" s="23">
        <v>5509.39</v>
      </c>
      <c r="G22" s="24">
        <v>0.11840000000000001</v>
      </c>
    </row>
    <row r="23" spans="1:7" ht="12.95" customHeight="1">
      <c r="A23" s="20" t="s">
        <v>2889</v>
      </c>
      <c r="B23" s="21" t="s">
        <v>439</v>
      </c>
      <c r="C23" s="16" t="s">
        <v>2890</v>
      </c>
      <c r="D23" s="18" t="s">
        <v>15</v>
      </c>
      <c r="E23" s="22">
        <v>7000000</v>
      </c>
      <c r="F23" s="23">
        <v>5487.34</v>
      </c>
      <c r="G23" s="24">
        <v>0.1179</v>
      </c>
    </row>
    <row r="24" spans="1:7" ht="12.95" customHeight="1">
      <c r="A24" s="20" t="s">
        <v>2891</v>
      </c>
      <c r="B24" s="21" t="s">
        <v>2893</v>
      </c>
      <c r="C24" s="16" t="s">
        <v>2892</v>
      </c>
      <c r="D24" s="18" t="s">
        <v>15</v>
      </c>
      <c r="E24" s="22">
        <v>4400000</v>
      </c>
      <c r="F24" s="23">
        <v>4429.74</v>
      </c>
      <c r="G24" s="24">
        <v>9.5200000000000007E-2</v>
      </c>
    </row>
    <row r="25" spans="1:7" ht="12.95" customHeight="1">
      <c r="A25" s="20" t="s">
        <v>2894</v>
      </c>
      <c r="B25" s="21" t="s">
        <v>2896</v>
      </c>
      <c r="C25" s="16" t="s">
        <v>2895</v>
      </c>
      <c r="D25" s="18" t="s">
        <v>15</v>
      </c>
      <c r="E25" s="22">
        <v>3100000</v>
      </c>
      <c r="F25" s="23">
        <v>3098.41</v>
      </c>
      <c r="G25" s="24">
        <v>6.6600000000000006E-2</v>
      </c>
    </row>
    <row r="26" spans="1:7" ht="12.95" customHeight="1">
      <c r="A26" s="9"/>
      <c r="B26" s="26" t="s">
        <v>45</v>
      </c>
      <c r="C26" s="25" t="s">
        <v>2</v>
      </c>
      <c r="D26" s="26" t="s">
        <v>2</v>
      </c>
      <c r="E26" s="26" t="s">
        <v>2</v>
      </c>
      <c r="F26" s="27">
        <v>41411.620000000003</v>
      </c>
      <c r="G26" s="28">
        <v>0.89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11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2897</v>
      </c>
      <c r="B29" s="21" t="s">
        <v>2737</v>
      </c>
      <c r="C29" s="16" t="s">
        <v>2898</v>
      </c>
      <c r="D29" s="18" t="s">
        <v>30</v>
      </c>
      <c r="E29" s="22">
        <v>4400000</v>
      </c>
      <c r="F29" s="23">
        <v>4353.24</v>
      </c>
      <c r="G29" s="24">
        <v>9.3600000000000003E-2</v>
      </c>
    </row>
    <row r="30" spans="1:7" ht="12.95" customHeight="1">
      <c r="A30" s="9"/>
      <c r="B30" s="26" t="s">
        <v>45</v>
      </c>
      <c r="C30" s="25" t="s">
        <v>2</v>
      </c>
      <c r="D30" s="26" t="s">
        <v>2</v>
      </c>
      <c r="E30" s="26" t="s">
        <v>2</v>
      </c>
      <c r="F30" s="27">
        <v>4353.24</v>
      </c>
      <c r="G30" s="28">
        <v>9.3600000000000003E-2</v>
      </c>
    </row>
    <row r="31" spans="1:7" ht="12.95" customHeight="1">
      <c r="A31" s="9"/>
      <c r="B31" s="30" t="s">
        <v>2938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45</v>
      </c>
      <c r="C32" s="34" t="s">
        <v>2</v>
      </c>
      <c r="D32" s="35" t="s">
        <v>2</v>
      </c>
      <c r="E32" s="35" t="s">
        <v>2</v>
      </c>
      <c r="F32" s="36" t="s">
        <v>616</v>
      </c>
      <c r="G32" s="37" t="s">
        <v>616</v>
      </c>
    </row>
    <row r="33" spans="1:7" ht="12.95" customHeight="1">
      <c r="A33" s="9"/>
      <c r="B33" s="26" t="s">
        <v>50</v>
      </c>
      <c r="C33" s="38" t="s">
        <v>2</v>
      </c>
      <c r="D33" s="39" t="s">
        <v>2</v>
      </c>
      <c r="E33" s="40" t="s">
        <v>2</v>
      </c>
      <c r="F33" s="41">
        <v>45764.86</v>
      </c>
      <c r="G33" s="42">
        <v>0.98360000000000003</v>
      </c>
    </row>
    <row r="34" spans="1:7" ht="12.95" customHeight="1">
      <c r="A34" s="9"/>
      <c r="B34" s="17" t="s">
        <v>51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487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488</v>
      </c>
      <c r="C36" s="16" t="s">
        <v>2</v>
      </c>
      <c r="D36" s="18" t="s">
        <v>2</v>
      </c>
      <c r="E36" s="44" t="s">
        <v>2</v>
      </c>
      <c r="F36" s="23">
        <v>160.03</v>
      </c>
      <c r="G36" s="24">
        <v>3.3999999999999998E-3</v>
      </c>
    </row>
    <row r="37" spans="1:7" ht="12.95" customHeight="1">
      <c r="A37" s="9"/>
      <c r="B37" s="26" t="s">
        <v>50</v>
      </c>
      <c r="C37" s="38" t="s">
        <v>2</v>
      </c>
      <c r="D37" s="39" t="s">
        <v>2</v>
      </c>
      <c r="E37" s="40" t="s">
        <v>2</v>
      </c>
      <c r="F37" s="41">
        <v>160.03</v>
      </c>
      <c r="G37" s="42">
        <v>3.3999999999999998E-3</v>
      </c>
    </row>
    <row r="38" spans="1:7" ht="12.95" customHeight="1">
      <c r="A38" s="9"/>
      <c r="B38" s="26" t="s">
        <v>289</v>
      </c>
      <c r="C38" s="38" t="s">
        <v>2</v>
      </c>
      <c r="D38" s="39" t="s">
        <v>2</v>
      </c>
      <c r="E38" s="18" t="s">
        <v>2</v>
      </c>
      <c r="F38" s="41">
        <v>601.05999999999995</v>
      </c>
      <c r="G38" s="42">
        <v>1.2999999999999999E-2</v>
      </c>
    </row>
    <row r="39" spans="1:7" ht="12.95" customHeight="1" thickBot="1">
      <c r="A39" s="9"/>
      <c r="B39" s="47" t="s">
        <v>290</v>
      </c>
      <c r="C39" s="46" t="s">
        <v>2</v>
      </c>
      <c r="D39" s="48" t="s">
        <v>2</v>
      </c>
      <c r="E39" s="48" t="s">
        <v>2</v>
      </c>
      <c r="F39" s="49">
        <v>46525.952887300002</v>
      </c>
      <c r="G39" s="50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  <row r="42" spans="1:7" ht="12.95" customHeight="1">
      <c r="A42" s="9"/>
      <c r="B42" s="51" t="s">
        <v>291</v>
      </c>
      <c r="C42" s="9"/>
      <c r="D42" s="9"/>
      <c r="E42" s="9"/>
      <c r="F42" s="9"/>
      <c r="G42" s="9"/>
    </row>
    <row r="43" spans="1:7" ht="12.95" customHeight="1">
      <c r="A43" s="9"/>
      <c r="B43" s="51" t="s">
        <v>2</v>
      </c>
      <c r="C43" s="9"/>
      <c r="D43" s="9"/>
      <c r="E43" s="9"/>
      <c r="F43" s="9"/>
      <c r="G43" s="9"/>
    </row>
    <row r="44" spans="1:7" ht="26.1" customHeight="1">
      <c r="A44" s="9"/>
      <c r="B44" s="64"/>
      <c r="C44" s="9"/>
      <c r="E44" s="9"/>
      <c r="F44" s="9"/>
      <c r="G44" s="9"/>
    </row>
    <row r="45" spans="1:7" ht="12.95" customHeight="1">
      <c r="A45" s="9"/>
      <c r="B45" s="51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141 (91 days)</v>
      </c>
      <c r="C4" s="71"/>
      <c r="D4" s="71"/>
      <c r="E4" s="71"/>
      <c r="F4" s="71"/>
      <c r="G4" s="71"/>
    </row>
    <row r="5" spans="1:7" ht="15.95" customHeight="1">
      <c r="A5" s="8" t="s">
        <v>2899</v>
      </c>
      <c r="C5" s="65" t="s">
        <v>2900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52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82</v>
      </c>
      <c r="B11" s="21" t="s">
        <v>55</v>
      </c>
      <c r="C11" s="16" t="s">
        <v>83</v>
      </c>
      <c r="D11" s="18" t="s">
        <v>56</v>
      </c>
      <c r="E11" s="22">
        <v>250000</v>
      </c>
      <c r="F11" s="23">
        <v>249.52</v>
      </c>
      <c r="G11" s="24">
        <v>0.1171</v>
      </c>
    </row>
    <row r="12" spans="1:7" ht="12.95" customHeight="1">
      <c r="A12" s="9"/>
      <c r="B12" s="17" t="s">
        <v>487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10" t="s">
        <v>2</v>
      </c>
      <c r="B13" s="21" t="s">
        <v>488</v>
      </c>
      <c r="C13" s="16" t="s">
        <v>2</v>
      </c>
      <c r="D13" s="18" t="s">
        <v>2</v>
      </c>
      <c r="E13" s="44" t="s">
        <v>2</v>
      </c>
      <c r="F13" s="23">
        <v>432.07</v>
      </c>
      <c r="G13" s="24">
        <v>0.20269999999999999</v>
      </c>
    </row>
    <row r="14" spans="1:7" ht="12.95" customHeight="1">
      <c r="A14" s="9"/>
      <c r="B14" s="17" t="s">
        <v>84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85</v>
      </c>
      <c r="B15" s="21" t="s">
        <v>87</v>
      </c>
      <c r="C15" s="16" t="s">
        <v>86</v>
      </c>
      <c r="D15" s="18" t="s">
        <v>64</v>
      </c>
      <c r="E15" s="22">
        <v>250000</v>
      </c>
      <c r="F15" s="23">
        <v>249.82</v>
      </c>
      <c r="G15" s="24">
        <v>0.1172</v>
      </c>
    </row>
    <row r="16" spans="1:7" ht="12.95" customHeight="1">
      <c r="A16" s="20" t="s">
        <v>115</v>
      </c>
      <c r="B16" s="21" t="s">
        <v>117</v>
      </c>
      <c r="C16" s="16" t="s">
        <v>116</v>
      </c>
      <c r="D16" s="18" t="s">
        <v>64</v>
      </c>
      <c r="E16" s="22">
        <v>200000</v>
      </c>
      <c r="F16" s="23">
        <v>200</v>
      </c>
      <c r="G16" s="24">
        <v>9.3799999999999994E-2</v>
      </c>
    </row>
    <row r="17" spans="1:7" ht="12.95" customHeight="1">
      <c r="A17" s="20" t="s">
        <v>134</v>
      </c>
      <c r="B17" s="21" t="s">
        <v>136</v>
      </c>
      <c r="C17" s="16" t="s">
        <v>135</v>
      </c>
      <c r="D17" s="18" t="s">
        <v>56</v>
      </c>
      <c r="E17" s="22">
        <v>200000</v>
      </c>
      <c r="F17" s="23">
        <v>199.89</v>
      </c>
      <c r="G17" s="24">
        <v>9.3799999999999994E-2</v>
      </c>
    </row>
    <row r="18" spans="1:7" ht="12.95" customHeight="1">
      <c r="A18" s="20" t="s">
        <v>217</v>
      </c>
      <c r="B18" s="21" t="s">
        <v>133</v>
      </c>
      <c r="C18" s="16" t="s">
        <v>218</v>
      </c>
      <c r="D18" s="18" t="s">
        <v>56</v>
      </c>
      <c r="E18" s="22">
        <v>200000</v>
      </c>
      <c r="F18" s="23">
        <v>199.82</v>
      </c>
      <c r="G18" s="24">
        <v>9.3799999999999994E-2</v>
      </c>
    </row>
    <row r="19" spans="1:7" ht="12.95" customHeight="1">
      <c r="A19" s="20" t="s">
        <v>88</v>
      </c>
      <c r="B19" s="21" t="s">
        <v>90</v>
      </c>
      <c r="C19" s="16" t="s">
        <v>89</v>
      </c>
      <c r="D19" s="18" t="s">
        <v>56</v>
      </c>
      <c r="E19" s="22">
        <v>200000</v>
      </c>
      <c r="F19" s="23">
        <v>199.78</v>
      </c>
      <c r="G19" s="24">
        <v>9.3700000000000006E-2</v>
      </c>
    </row>
    <row r="20" spans="1:7" ht="12.95" customHeight="1">
      <c r="A20" s="20" t="s">
        <v>263</v>
      </c>
      <c r="B20" s="21" t="s">
        <v>265</v>
      </c>
      <c r="C20" s="16" t="s">
        <v>264</v>
      </c>
      <c r="D20" s="18" t="s">
        <v>64</v>
      </c>
      <c r="E20" s="22">
        <v>200000</v>
      </c>
      <c r="F20" s="23">
        <v>199.73</v>
      </c>
      <c r="G20" s="24">
        <v>9.3700000000000006E-2</v>
      </c>
    </row>
    <row r="21" spans="1:7" ht="12.95" customHeight="1">
      <c r="A21" s="20" t="s">
        <v>266</v>
      </c>
      <c r="B21" s="21" t="s">
        <v>93</v>
      </c>
      <c r="C21" s="16" t="s">
        <v>267</v>
      </c>
      <c r="D21" s="18" t="s">
        <v>56</v>
      </c>
      <c r="E21" s="22">
        <v>200000</v>
      </c>
      <c r="F21" s="23">
        <v>199.65</v>
      </c>
      <c r="G21" s="24">
        <v>9.3700000000000006E-2</v>
      </c>
    </row>
    <row r="22" spans="1:7" ht="12.95" customHeight="1">
      <c r="A22" s="9"/>
      <c r="B22" s="26" t="s">
        <v>50</v>
      </c>
      <c r="C22" s="38" t="s">
        <v>2</v>
      </c>
      <c r="D22" s="39" t="s">
        <v>2</v>
      </c>
      <c r="E22" s="40" t="s">
        <v>2</v>
      </c>
      <c r="F22" s="41">
        <v>2130.2800000000002</v>
      </c>
      <c r="G22" s="42">
        <v>0.99950000000000006</v>
      </c>
    </row>
    <row r="23" spans="1:7" ht="12.95" customHeight="1">
      <c r="A23" s="9"/>
      <c r="B23" s="26" t="s">
        <v>289</v>
      </c>
      <c r="C23" s="38" t="s">
        <v>2</v>
      </c>
      <c r="D23" s="39" t="s">
        <v>2</v>
      </c>
      <c r="E23" s="18" t="s">
        <v>2</v>
      </c>
      <c r="F23" s="41">
        <v>0.79</v>
      </c>
      <c r="G23" s="42">
        <v>5.0000000000000001E-4</v>
      </c>
    </row>
    <row r="24" spans="1:7" ht="12.95" customHeight="1" thickBot="1">
      <c r="A24" s="9"/>
      <c r="B24" s="47" t="s">
        <v>290</v>
      </c>
      <c r="C24" s="46" t="s">
        <v>2</v>
      </c>
      <c r="D24" s="48" t="s">
        <v>2</v>
      </c>
      <c r="E24" s="48" t="s">
        <v>2</v>
      </c>
      <c r="F24" s="49">
        <v>2131.0674726000002</v>
      </c>
      <c r="G24" s="50">
        <v>1</v>
      </c>
    </row>
    <row r="25" spans="1:7" ht="12.95" customHeight="1">
      <c r="A25" s="9"/>
      <c r="B25" s="10" t="s">
        <v>2</v>
      </c>
      <c r="C25" s="9"/>
      <c r="D25" s="9"/>
      <c r="E25" s="9"/>
      <c r="F25" s="9"/>
      <c r="G25" s="9"/>
    </row>
    <row r="26" spans="1:7" ht="12.95" customHeight="1">
      <c r="A26" s="9"/>
      <c r="B26" s="51" t="s">
        <v>2</v>
      </c>
      <c r="C26" s="9"/>
      <c r="D26" s="9"/>
      <c r="E26" s="9"/>
      <c r="F26" s="9"/>
      <c r="G26" s="9"/>
    </row>
    <row r="27" spans="1:7" ht="12.95" customHeight="1">
      <c r="A27" s="9"/>
      <c r="B27" s="51" t="s">
        <v>291</v>
      </c>
      <c r="C27" s="9"/>
      <c r="D27" s="9"/>
      <c r="E27" s="9"/>
      <c r="F27" s="9"/>
      <c r="G27" s="9"/>
    </row>
    <row r="28" spans="1:7" ht="12.95" customHeight="1">
      <c r="A28" s="9"/>
      <c r="B28" s="51" t="s">
        <v>2</v>
      </c>
      <c r="C28" s="9"/>
      <c r="D28" s="9"/>
      <c r="E28" s="9"/>
      <c r="F28" s="9"/>
      <c r="G28" s="9"/>
    </row>
    <row r="29" spans="1:7" ht="26.1" customHeight="1">
      <c r="A29" s="9"/>
      <c r="B29" s="64"/>
      <c r="C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50.425781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Government Securities Fund - Investment Plan (Gilt_IP)</v>
      </c>
      <c r="C4" s="71"/>
      <c r="D4" s="71"/>
      <c r="E4" s="71"/>
      <c r="F4" s="71"/>
      <c r="G4" s="71"/>
    </row>
    <row r="5" spans="1:7" ht="15.95" customHeight="1">
      <c r="A5" s="8" t="s">
        <v>617</v>
      </c>
      <c r="C5" s="65" t="s">
        <v>2941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572</v>
      </c>
      <c r="B12" s="21" t="s">
        <v>574</v>
      </c>
      <c r="C12" s="16" t="s">
        <v>573</v>
      </c>
      <c r="D12" s="18" t="s">
        <v>298</v>
      </c>
      <c r="E12" s="22">
        <v>21650000</v>
      </c>
      <c r="F12" s="23">
        <v>21905.47</v>
      </c>
      <c r="G12" s="24">
        <v>0.4254</v>
      </c>
    </row>
    <row r="13" spans="1:7" ht="12.95" customHeight="1">
      <c r="A13" s="20" t="s">
        <v>569</v>
      </c>
      <c r="B13" s="21" t="s">
        <v>571</v>
      </c>
      <c r="C13" s="16" t="s">
        <v>570</v>
      </c>
      <c r="D13" s="18" t="s">
        <v>298</v>
      </c>
      <c r="E13" s="22">
        <v>15600000</v>
      </c>
      <c r="F13" s="23">
        <v>15015</v>
      </c>
      <c r="G13" s="24">
        <v>0.29160000000000003</v>
      </c>
    </row>
    <row r="14" spans="1:7" ht="12.95" customHeight="1">
      <c r="A14" s="20" t="s">
        <v>581</v>
      </c>
      <c r="B14" s="21" t="s">
        <v>574</v>
      </c>
      <c r="C14" s="16" t="s">
        <v>582</v>
      </c>
      <c r="D14" s="18" t="s">
        <v>298</v>
      </c>
      <c r="E14" s="22">
        <v>10600000</v>
      </c>
      <c r="F14" s="23">
        <v>10707.88</v>
      </c>
      <c r="G14" s="24">
        <v>0.2079</v>
      </c>
    </row>
    <row r="15" spans="1:7" ht="12.95" customHeight="1">
      <c r="A15" s="20" t="s">
        <v>618</v>
      </c>
      <c r="B15" s="21" t="s">
        <v>620</v>
      </c>
      <c r="C15" s="16" t="s">
        <v>619</v>
      </c>
      <c r="D15" s="18" t="s">
        <v>298</v>
      </c>
      <c r="E15" s="22">
        <v>3000000</v>
      </c>
      <c r="F15" s="23">
        <v>2675.4</v>
      </c>
      <c r="G15" s="24">
        <v>5.1900000000000002E-2</v>
      </c>
    </row>
    <row r="16" spans="1:7" ht="12.95" customHeight="1">
      <c r="A16" s="20" t="s">
        <v>586</v>
      </c>
      <c r="B16" s="21" t="s">
        <v>588</v>
      </c>
      <c r="C16" s="16" t="s">
        <v>587</v>
      </c>
      <c r="D16" s="18" t="s">
        <v>298</v>
      </c>
      <c r="E16" s="22">
        <v>296300</v>
      </c>
      <c r="F16" s="23">
        <v>283.32</v>
      </c>
      <c r="G16" s="24">
        <v>5.4999999999999997E-3</v>
      </c>
    </row>
    <row r="17" spans="1:7" ht="12.95" customHeight="1">
      <c r="A17" s="9"/>
      <c r="B17" s="26" t="s">
        <v>45</v>
      </c>
      <c r="C17" s="25" t="s">
        <v>2</v>
      </c>
      <c r="D17" s="26" t="s">
        <v>2</v>
      </c>
      <c r="E17" s="26" t="s">
        <v>2</v>
      </c>
      <c r="F17" s="27">
        <v>50587.07</v>
      </c>
      <c r="G17" s="28">
        <v>0.98229999999999995</v>
      </c>
    </row>
    <row r="18" spans="1:7" ht="12.95" customHeight="1">
      <c r="A18" s="9"/>
      <c r="B18" s="17" t="s">
        <v>46</v>
      </c>
      <c r="C18" s="16" t="s">
        <v>2</v>
      </c>
      <c r="D18" s="39" t="s">
        <v>2</v>
      </c>
      <c r="E18" s="39" t="s">
        <v>2</v>
      </c>
      <c r="F18" s="52" t="s">
        <v>616</v>
      </c>
      <c r="G18" s="53" t="s">
        <v>616</v>
      </c>
    </row>
    <row r="19" spans="1:7" ht="12.95" customHeight="1">
      <c r="A19" s="9"/>
      <c r="B19" s="25" t="s">
        <v>45</v>
      </c>
      <c r="C19" s="38" t="s">
        <v>2</v>
      </c>
      <c r="D19" s="39" t="s">
        <v>2</v>
      </c>
      <c r="E19" s="39" t="s">
        <v>2</v>
      </c>
      <c r="F19" s="52" t="s">
        <v>616</v>
      </c>
      <c r="G19" s="53" t="s">
        <v>616</v>
      </c>
    </row>
    <row r="20" spans="1:7" ht="12.95" customHeight="1">
      <c r="A20" s="9"/>
      <c r="B20" s="30" t="s">
        <v>2938</v>
      </c>
      <c r="C20" s="29" t="s">
        <v>2</v>
      </c>
      <c r="D20" s="31" t="s">
        <v>2</v>
      </c>
      <c r="E20" s="31" t="s">
        <v>2</v>
      </c>
      <c r="F20" s="31" t="s">
        <v>2</v>
      </c>
      <c r="G20" s="32" t="s">
        <v>2</v>
      </c>
    </row>
    <row r="21" spans="1:7" ht="12.95" customHeight="1">
      <c r="A21" s="33"/>
      <c r="B21" s="35" t="s">
        <v>45</v>
      </c>
      <c r="C21" s="34" t="s">
        <v>2</v>
      </c>
      <c r="D21" s="35" t="s">
        <v>2</v>
      </c>
      <c r="E21" s="35" t="s">
        <v>2</v>
      </c>
      <c r="F21" s="36" t="s">
        <v>616</v>
      </c>
      <c r="G21" s="37" t="s">
        <v>616</v>
      </c>
    </row>
    <row r="22" spans="1:7" ht="12.95" customHeight="1">
      <c r="A22" s="9"/>
      <c r="B22" s="26" t="s">
        <v>50</v>
      </c>
      <c r="C22" s="38" t="s">
        <v>2</v>
      </c>
      <c r="D22" s="39" t="s">
        <v>2</v>
      </c>
      <c r="E22" s="40" t="s">
        <v>2</v>
      </c>
      <c r="F22" s="41">
        <v>50587.07</v>
      </c>
      <c r="G22" s="42">
        <v>0.98229999999999995</v>
      </c>
    </row>
    <row r="23" spans="1:7" ht="12.95" customHeight="1">
      <c r="A23" s="9"/>
      <c r="B23" s="17" t="s">
        <v>51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487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488</v>
      </c>
      <c r="C25" s="16" t="s">
        <v>2</v>
      </c>
      <c r="D25" s="18" t="s">
        <v>2</v>
      </c>
      <c r="E25" s="44" t="s">
        <v>2</v>
      </c>
      <c r="F25" s="23">
        <v>60.01</v>
      </c>
      <c r="G25" s="24">
        <v>1.1999999999999999E-3</v>
      </c>
    </row>
    <row r="26" spans="1:7" ht="12.95" customHeight="1">
      <c r="A26" s="9"/>
      <c r="B26" s="26" t="s">
        <v>50</v>
      </c>
      <c r="C26" s="38" t="s">
        <v>2</v>
      </c>
      <c r="D26" s="39" t="s">
        <v>2</v>
      </c>
      <c r="E26" s="40" t="s">
        <v>2</v>
      </c>
      <c r="F26" s="41">
        <v>60.01</v>
      </c>
      <c r="G26" s="42">
        <v>1.1999999999999999E-3</v>
      </c>
    </row>
    <row r="27" spans="1:7" ht="12.95" customHeight="1">
      <c r="A27" s="9"/>
      <c r="B27" s="17" t="s">
        <v>286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287</v>
      </c>
      <c r="B28" s="21" t="s">
        <v>288</v>
      </c>
      <c r="C28" s="16" t="s">
        <v>2</v>
      </c>
      <c r="D28" s="18" t="s">
        <v>2</v>
      </c>
      <c r="E28" s="44" t="s">
        <v>2</v>
      </c>
      <c r="F28" s="23">
        <v>53</v>
      </c>
      <c r="G28" s="24">
        <v>1E-3</v>
      </c>
    </row>
    <row r="29" spans="1:7" ht="12.95" customHeight="1">
      <c r="A29" s="9"/>
      <c r="B29" s="26" t="s">
        <v>50</v>
      </c>
      <c r="C29" s="38" t="s">
        <v>2</v>
      </c>
      <c r="D29" s="39" t="s">
        <v>2</v>
      </c>
      <c r="E29" s="40" t="s">
        <v>2</v>
      </c>
      <c r="F29" s="41">
        <v>53</v>
      </c>
      <c r="G29" s="42">
        <v>1E-3</v>
      </c>
    </row>
    <row r="30" spans="1:7" ht="12.95" customHeight="1">
      <c r="A30" s="9"/>
      <c r="B30" s="26" t="s">
        <v>289</v>
      </c>
      <c r="C30" s="38" t="s">
        <v>2</v>
      </c>
      <c r="D30" s="39" t="s">
        <v>2</v>
      </c>
      <c r="E30" s="18" t="s">
        <v>2</v>
      </c>
      <c r="F30" s="41">
        <v>799.58</v>
      </c>
      <c r="G30" s="42">
        <v>1.55E-2</v>
      </c>
    </row>
    <row r="31" spans="1:7" ht="12.95" customHeight="1" thickBot="1">
      <c r="A31" s="9"/>
      <c r="B31" s="47" t="s">
        <v>290</v>
      </c>
      <c r="C31" s="46" t="s">
        <v>2</v>
      </c>
      <c r="D31" s="48" t="s">
        <v>2</v>
      </c>
      <c r="E31" s="48" t="s">
        <v>2</v>
      </c>
      <c r="F31" s="49">
        <v>51499.658951199999</v>
      </c>
      <c r="G31" s="50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26.1" customHeight="1">
      <c r="A35" s="9"/>
      <c r="B35" s="64"/>
      <c r="C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142 (1139 days)</v>
      </c>
      <c r="C4" s="71"/>
      <c r="D4" s="71"/>
      <c r="E4" s="71"/>
      <c r="F4" s="71"/>
      <c r="G4" s="71"/>
    </row>
    <row r="5" spans="1:7" ht="15.95" customHeight="1">
      <c r="A5" s="8" t="s">
        <v>2901</v>
      </c>
      <c r="C5" s="65" t="s">
        <v>2902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2903</v>
      </c>
      <c r="B12" s="21" t="s">
        <v>2905</v>
      </c>
      <c r="C12" s="16" t="s">
        <v>2904</v>
      </c>
      <c r="D12" s="18" t="s">
        <v>298</v>
      </c>
      <c r="E12" s="22">
        <v>750000</v>
      </c>
      <c r="F12" s="23">
        <v>737.34</v>
      </c>
      <c r="G12" s="24">
        <v>4.82E-2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2906</v>
      </c>
      <c r="B14" s="21" t="s">
        <v>2908</v>
      </c>
      <c r="C14" s="16" t="s">
        <v>2907</v>
      </c>
      <c r="D14" s="18" t="s">
        <v>15</v>
      </c>
      <c r="E14" s="22">
        <v>1830000</v>
      </c>
      <c r="F14" s="23">
        <v>1789.87</v>
      </c>
      <c r="G14" s="24">
        <v>0.11700000000000001</v>
      </c>
    </row>
    <row r="15" spans="1:7" ht="12.95" customHeight="1">
      <c r="A15" s="20" t="s">
        <v>2880</v>
      </c>
      <c r="B15" s="21" t="s">
        <v>802</v>
      </c>
      <c r="C15" s="16" t="s">
        <v>2881</v>
      </c>
      <c r="D15" s="18" t="s">
        <v>15</v>
      </c>
      <c r="E15" s="22">
        <v>1800000</v>
      </c>
      <c r="F15" s="23">
        <v>1765.05</v>
      </c>
      <c r="G15" s="24">
        <v>0.1154</v>
      </c>
    </row>
    <row r="16" spans="1:7" ht="12.95" customHeight="1">
      <c r="A16" s="20" t="s">
        <v>2877</v>
      </c>
      <c r="B16" s="21" t="s">
        <v>2879</v>
      </c>
      <c r="C16" s="16" t="s">
        <v>2878</v>
      </c>
      <c r="D16" s="18" t="s">
        <v>15</v>
      </c>
      <c r="E16" s="22">
        <v>1800000</v>
      </c>
      <c r="F16" s="23">
        <v>1762.91</v>
      </c>
      <c r="G16" s="24">
        <v>0.1153</v>
      </c>
    </row>
    <row r="17" spans="1:7" ht="12.95" customHeight="1">
      <c r="A17" s="20" t="s">
        <v>803</v>
      </c>
      <c r="B17" s="21" t="s">
        <v>805</v>
      </c>
      <c r="C17" s="16" t="s">
        <v>804</v>
      </c>
      <c r="D17" s="18" t="s">
        <v>318</v>
      </c>
      <c r="E17" s="22">
        <v>1600000</v>
      </c>
      <c r="F17" s="23">
        <v>1564.7</v>
      </c>
      <c r="G17" s="24">
        <v>0.1023</v>
      </c>
    </row>
    <row r="18" spans="1:7" ht="12.95" customHeight="1">
      <c r="A18" s="20" t="s">
        <v>2909</v>
      </c>
      <c r="B18" s="21" t="s">
        <v>2911</v>
      </c>
      <c r="C18" s="16" t="s">
        <v>2910</v>
      </c>
      <c r="D18" s="18" t="s">
        <v>30</v>
      </c>
      <c r="E18" s="22">
        <v>1500000</v>
      </c>
      <c r="F18" s="23">
        <v>1465.89</v>
      </c>
      <c r="G18" s="24">
        <v>9.5799999999999996E-2</v>
      </c>
    </row>
    <row r="19" spans="1:7" ht="12.95" customHeight="1">
      <c r="A19" s="20" t="s">
        <v>2592</v>
      </c>
      <c r="B19" s="21" t="s">
        <v>2594</v>
      </c>
      <c r="C19" s="16" t="s">
        <v>2593</v>
      </c>
      <c r="D19" s="18" t="s">
        <v>15</v>
      </c>
      <c r="E19" s="22">
        <v>900000</v>
      </c>
      <c r="F19" s="23">
        <v>893.07</v>
      </c>
      <c r="G19" s="24">
        <v>5.8400000000000001E-2</v>
      </c>
    </row>
    <row r="20" spans="1:7" ht="12.95" customHeight="1">
      <c r="A20" s="9"/>
      <c r="B20" s="17" t="s">
        <v>432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2894</v>
      </c>
      <c r="B21" s="21" t="s">
        <v>2896</v>
      </c>
      <c r="C21" s="16" t="s">
        <v>2895</v>
      </c>
      <c r="D21" s="18" t="s">
        <v>15</v>
      </c>
      <c r="E21" s="22">
        <v>1800000</v>
      </c>
      <c r="F21" s="23">
        <v>1799.08</v>
      </c>
      <c r="G21" s="24">
        <v>0.1176</v>
      </c>
    </row>
    <row r="22" spans="1:7" ht="12.95" customHeight="1">
      <c r="A22" s="20" t="s">
        <v>2891</v>
      </c>
      <c r="B22" s="21" t="s">
        <v>2893</v>
      </c>
      <c r="C22" s="16" t="s">
        <v>2892</v>
      </c>
      <c r="D22" s="18" t="s">
        <v>15</v>
      </c>
      <c r="E22" s="22">
        <v>1500000</v>
      </c>
      <c r="F22" s="23">
        <v>1510.14</v>
      </c>
      <c r="G22" s="24">
        <v>9.8699999999999996E-2</v>
      </c>
    </row>
    <row r="23" spans="1:7" ht="12.95" customHeight="1">
      <c r="A23" s="9"/>
      <c r="B23" s="26" t="s">
        <v>45</v>
      </c>
      <c r="C23" s="25" t="s">
        <v>2</v>
      </c>
      <c r="D23" s="26" t="s">
        <v>2</v>
      </c>
      <c r="E23" s="26" t="s">
        <v>2</v>
      </c>
      <c r="F23" s="27">
        <v>13288.05</v>
      </c>
      <c r="G23" s="28">
        <v>0.86870000000000003</v>
      </c>
    </row>
    <row r="24" spans="1:7" ht="12.95" customHeight="1">
      <c r="A24" s="9"/>
      <c r="B24" s="17" t="s">
        <v>46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2741</v>
      </c>
      <c r="B26" s="21" t="s">
        <v>2743</v>
      </c>
      <c r="C26" s="16" t="s">
        <v>2742</v>
      </c>
      <c r="D26" s="18" t="s">
        <v>15</v>
      </c>
      <c r="E26" s="22">
        <v>1800000</v>
      </c>
      <c r="F26" s="23">
        <v>1771.93</v>
      </c>
      <c r="G26" s="24">
        <v>0.1158</v>
      </c>
    </row>
    <row r="27" spans="1:7" ht="12.95" customHeight="1">
      <c r="A27" s="9"/>
      <c r="B27" s="26" t="s">
        <v>45</v>
      </c>
      <c r="C27" s="25" t="s">
        <v>2</v>
      </c>
      <c r="D27" s="26" t="s">
        <v>2</v>
      </c>
      <c r="E27" s="26" t="s">
        <v>2</v>
      </c>
      <c r="F27" s="27">
        <v>1771.93</v>
      </c>
      <c r="G27" s="28">
        <v>0.1158</v>
      </c>
    </row>
    <row r="28" spans="1:7" ht="12.95" customHeight="1">
      <c r="A28" s="9"/>
      <c r="B28" s="30" t="s">
        <v>2938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45</v>
      </c>
      <c r="C29" s="34" t="s">
        <v>2</v>
      </c>
      <c r="D29" s="35" t="s">
        <v>2</v>
      </c>
      <c r="E29" s="35" t="s">
        <v>2</v>
      </c>
      <c r="F29" s="36" t="s">
        <v>616</v>
      </c>
      <c r="G29" s="37" t="s">
        <v>616</v>
      </c>
    </row>
    <row r="30" spans="1:7" ht="12.95" customHeight="1">
      <c r="A30" s="9"/>
      <c r="B30" s="26" t="s">
        <v>50</v>
      </c>
      <c r="C30" s="38" t="s">
        <v>2</v>
      </c>
      <c r="D30" s="39" t="s">
        <v>2</v>
      </c>
      <c r="E30" s="40" t="s">
        <v>2</v>
      </c>
      <c r="F30" s="41">
        <v>15059.98</v>
      </c>
      <c r="G30" s="42">
        <v>0.98450000000000004</v>
      </c>
    </row>
    <row r="31" spans="1:7" ht="12.95" customHeight="1">
      <c r="A31" s="9"/>
      <c r="B31" s="17" t="s">
        <v>51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487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488</v>
      </c>
      <c r="C33" s="16" t="s">
        <v>2</v>
      </c>
      <c r="D33" s="18" t="s">
        <v>2</v>
      </c>
      <c r="E33" s="44" t="s">
        <v>2</v>
      </c>
      <c r="F33" s="23">
        <v>14</v>
      </c>
      <c r="G33" s="24">
        <v>8.9999999999999998E-4</v>
      </c>
    </row>
    <row r="34" spans="1:7" ht="12.95" customHeight="1">
      <c r="A34" s="9"/>
      <c r="B34" s="26" t="s">
        <v>50</v>
      </c>
      <c r="C34" s="38" t="s">
        <v>2</v>
      </c>
      <c r="D34" s="39" t="s">
        <v>2</v>
      </c>
      <c r="E34" s="40" t="s">
        <v>2</v>
      </c>
      <c r="F34" s="41">
        <v>14</v>
      </c>
      <c r="G34" s="42">
        <v>8.9999999999999998E-4</v>
      </c>
    </row>
    <row r="35" spans="1:7" ht="12.95" customHeight="1">
      <c r="A35" s="9"/>
      <c r="B35" s="26" t="s">
        <v>289</v>
      </c>
      <c r="C35" s="38" t="s">
        <v>2</v>
      </c>
      <c r="D35" s="39" t="s">
        <v>2</v>
      </c>
      <c r="E35" s="18" t="s">
        <v>2</v>
      </c>
      <c r="F35" s="41">
        <v>222.21</v>
      </c>
      <c r="G35" s="42">
        <v>1.46E-2</v>
      </c>
    </row>
    <row r="36" spans="1:7" ht="12.95" customHeight="1" thickBot="1">
      <c r="A36" s="9"/>
      <c r="B36" s="47" t="s">
        <v>290</v>
      </c>
      <c r="C36" s="46" t="s">
        <v>2</v>
      </c>
      <c r="D36" s="48" t="s">
        <v>2</v>
      </c>
      <c r="E36" s="48" t="s">
        <v>2</v>
      </c>
      <c r="F36" s="49">
        <v>15296.189384699999</v>
      </c>
      <c r="G36" s="50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291</v>
      </c>
      <c r="C39" s="9"/>
      <c r="D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  <row r="41" spans="1:7" ht="26.1" customHeight="1">
      <c r="A41" s="9"/>
      <c r="B41" s="64"/>
      <c r="C41" s="9"/>
      <c r="E41" s="9"/>
      <c r="F41" s="9"/>
      <c r="G41" s="9"/>
    </row>
    <row r="42" spans="1:7" ht="12.95" customHeight="1">
      <c r="A42" s="9"/>
      <c r="B42" s="51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144 (1141 days)</v>
      </c>
      <c r="C4" s="71"/>
      <c r="D4" s="71"/>
      <c r="E4" s="71"/>
      <c r="F4" s="71"/>
      <c r="G4" s="71"/>
    </row>
    <row r="5" spans="1:7" ht="15.95" customHeight="1">
      <c r="A5" s="8" t="s">
        <v>2912</v>
      </c>
      <c r="C5" s="65" t="s">
        <v>2913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630</v>
      </c>
      <c r="B12" s="21" t="s">
        <v>629</v>
      </c>
      <c r="C12" s="16" t="s">
        <v>631</v>
      </c>
      <c r="D12" s="18" t="s">
        <v>298</v>
      </c>
      <c r="E12" s="22">
        <v>2940000</v>
      </c>
      <c r="F12" s="23">
        <v>2949.41</v>
      </c>
      <c r="G12" s="24">
        <v>9.5000000000000001E-2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2906</v>
      </c>
      <c r="B14" s="21" t="s">
        <v>2908</v>
      </c>
      <c r="C14" s="16" t="s">
        <v>2907</v>
      </c>
      <c r="D14" s="18" t="s">
        <v>15</v>
      </c>
      <c r="E14" s="22">
        <v>3670000</v>
      </c>
      <c r="F14" s="23">
        <v>3589.52</v>
      </c>
      <c r="G14" s="24">
        <v>0.11559999999999999</v>
      </c>
    </row>
    <row r="15" spans="1:7" ht="12.95" customHeight="1">
      <c r="A15" s="20" t="s">
        <v>803</v>
      </c>
      <c r="B15" s="21" t="s">
        <v>805</v>
      </c>
      <c r="C15" s="16" t="s">
        <v>804</v>
      </c>
      <c r="D15" s="18" t="s">
        <v>318</v>
      </c>
      <c r="E15" s="22">
        <v>3500000</v>
      </c>
      <c r="F15" s="23">
        <v>3422.78</v>
      </c>
      <c r="G15" s="24">
        <v>0.11020000000000001</v>
      </c>
    </row>
    <row r="16" spans="1:7" ht="12.95" customHeight="1">
      <c r="A16" s="20" t="s">
        <v>2877</v>
      </c>
      <c r="B16" s="21" t="s">
        <v>2879</v>
      </c>
      <c r="C16" s="16" t="s">
        <v>2878</v>
      </c>
      <c r="D16" s="18" t="s">
        <v>15</v>
      </c>
      <c r="E16" s="22">
        <v>3400000</v>
      </c>
      <c r="F16" s="23">
        <v>3329.94</v>
      </c>
      <c r="G16" s="24">
        <v>0.1072</v>
      </c>
    </row>
    <row r="17" spans="1:7" ht="12.95" customHeight="1">
      <c r="A17" s="20" t="s">
        <v>2880</v>
      </c>
      <c r="B17" s="21" t="s">
        <v>802</v>
      </c>
      <c r="C17" s="16" t="s">
        <v>2881</v>
      </c>
      <c r="D17" s="18" t="s">
        <v>15</v>
      </c>
      <c r="E17" s="22">
        <v>3200000</v>
      </c>
      <c r="F17" s="23">
        <v>3137.87</v>
      </c>
      <c r="G17" s="24">
        <v>0.10100000000000001</v>
      </c>
    </row>
    <row r="18" spans="1:7" ht="12.95" customHeight="1">
      <c r="A18" s="20" t="s">
        <v>2909</v>
      </c>
      <c r="B18" s="21" t="s">
        <v>2911</v>
      </c>
      <c r="C18" s="16" t="s">
        <v>2910</v>
      </c>
      <c r="D18" s="18" t="s">
        <v>30</v>
      </c>
      <c r="E18" s="22">
        <v>1500000</v>
      </c>
      <c r="F18" s="23">
        <v>1465.89</v>
      </c>
      <c r="G18" s="24">
        <v>4.7199999999999999E-2</v>
      </c>
    </row>
    <row r="19" spans="1:7" ht="12.95" customHeight="1">
      <c r="A19" s="20" t="s">
        <v>2592</v>
      </c>
      <c r="B19" s="21" t="s">
        <v>2594</v>
      </c>
      <c r="C19" s="16" t="s">
        <v>2593</v>
      </c>
      <c r="D19" s="18" t="s">
        <v>15</v>
      </c>
      <c r="E19" s="22">
        <v>400000</v>
      </c>
      <c r="F19" s="23">
        <v>396.92</v>
      </c>
      <c r="G19" s="24">
        <v>1.2800000000000001E-2</v>
      </c>
    </row>
    <row r="20" spans="1:7" ht="12.95" customHeight="1">
      <c r="A20" s="9"/>
      <c r="B20" s="17" t="s">
        <v>432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2914</v>
      </c>
      <c r="B21" s="21" t="s">
        <v>244</v>
      </c>
      <c r="C21" s="16" t="s">
        <v>2915</v>
      </c>
      <c r="D21" s="18" t="s">
        <v>15</v>
      </c>
      <c r="E21" s="22">
        <v>3650000</v>
      </c>
      <c r="F21" s="23">
        <v>3632.84</v>
      </c>
      <c r="G21" s="24">
        <v>0.11700000000000001</v>
      </c>
    </row>
    <row r="22" spans="1:7" ht="12.95" customHeight="1">
      <c r="A22" s="20" t="s">
        <v>2889</v>
      </c>
      <c r="B22" s="21" t="s">
        <v>439</v>
      </c>
      <c r="C22" s="16" t="s">
        <v>2890</v>
      </c>
      <c r="D22" s="18" t="s">
        <v>15</v>
      </c>
      <c r="E22" s="22">
        <v>4600000</v>
      </c>
      <c r="F22" s="23">
        <v>3605.97</v>
      </c>
      <c r="G22" s="24">
        <v>0.11609999999999999</v>
      </c>
    </row>
    <row r="23" spans="1:7" ht="12.95" customHeight="1">
      <c r="A23" s="20" t="s">
        <v>2916</v>
      </c>
      <c r="B23" s="21" t="s">
        <v>2893</v>
      </c>
      <c r="C23" s="16" t="s">
        <v>2917</v>
      </c>
      <c r="D23" s="18" t="s">
        <v>15</v>
      </c>
      <c r="E23" s="22">
        <v>3050000</v>
      </c>
      <c r="F23" s="23">
        <v>3059.14</v>
      </c>
      <c r="G23" s="24">
        <v>9.8500000000000004E-2</v>
      </c>
    </row>
    <row r="24" spans="1:7" ht="12.95" customHeight="1">
      <c r="A24" s="20" t="s">
        <v>2887</v>
      </c>
      <c r="B24" s="21" t="s">
        <v>938</v>
      </c>
      <c r="C24" s="16" t="s">
        <v>2888</v>
      </c>
      <c r="D24" s="18" t="s">
        <v>15</v>
      </c>
      <c r="E24" s="22">
        <v>1000000</v>
      </c>
      <c r="F24" s="23">
        <v>1001.71</v>
      </c>
      <c r="G24" s="24">
        <v>3.2300000000000002E-2</v>
      </c>
    </row>
    <row r="25" spans="1:7" ht="12.95" customHeight="1">
      <c r="A25" s="9"/>
      <c r="B25" s="26" t="s">
        <v>45</v>
      </c>
      <c r="C25" s="25" t="s">
        <v>2</v>
      </c>
      <c r="D25" s="26" t="s">
        <v>2</v>
      </c>
      <c r="E25" s="26" t="s">
        <v>2</v>
      </c>
      <c r="F25" s="27">
        <v>29591.99</v>
      </c>
      <c r="G25" s="28">
        <v>0.95289999999999997</v>
      </c>
    </row>
    <row r="26" spans="1:7" ht="12.95" customHeight="1">
      <c r="A26" s="9"/>
      <c r="B26" s="17" t="s">
        <v>46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2897</v>
      </c>
      <c r="B28" s="21" t="s">
        <v>2737</v>
      </c>
      <c r="C28" s="16" t="s">
        <v>2898</v>
      </c>
      <c r="D28" s="18" t="s">
        <v>30</v>
      </c>
      <c r="E28" s="22">
        <v>600000</v>
      </c>
      <c r="F28" s="23">
        <v>593.62</v>
      </c>
      <c r="G28" s="24">
        <v>1.9099999999999999E-2</v>
      </c>
    </row>
    <row r="29" spans="1:7" ht="12.95" customHeight="1">
      <c r="A29" s="20" t="s">
        <v>2741</v>
      </c>
      <c r="B29" s="21" t="s">
        <v>2743</v>
      </c>
      <c r="C29" s="16" t="s">
        <v>2742</v>
      </c>
      <c r="D29" s="18" t="s">
        <v>15</v>
      </c>
      <c r="E29" s="22">
        <v>500000</v>
      </c>
      <c r="F29" s="23">
        <v>492.2</v>
      </c>
      <c r="G29" s="24">
        <v>1.5800000000000002E-2</v>
      </c>
    </row>
    <row r="30" spans="1:7" ht="12.95" customHeight="1">
      <c r="A30" s="9"/>
      <c r="B30" s="26" t="s">
        <v>45</v>
      </c>
      <c r="C30" s="25" t="s">
        <v>2</v>
      </c>
      <c r="D30" s="26" t="s">
        <v>2</v>
      </c>
      <c r="E30" s="26" t="s">
        <v>2</v>
      </c>
      <c r="F30" s="27">
        <v>1085.82</v>
      </c>
      <c r="G30" s="28">
        <v>3.49E-2</v>
      </c>
    </row>
    <row r="31" spans="1:7" ht="12.95" customHeight="1">
      <c r="A31" s="9"/>
      <c r="B31" s="30" t="s">
        <v>2938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45</v>
      </c>
      <c r="C32" s="34" t="s">
        <v>2</v>
      </c>
      <c r="D32" s="35" t="s">
        <v>2</v>
      </c>
      <c r="E32" s="35" t="s">
        <v>2</v>
      </c>
      <c r="F32" s="36" t="s">
        <v>616</v>
      </c>
      <c r="G32" s="37" t="s">
        <v>616</v>
      </c>
    </row>
    <row r="33" spans="1:7" ht="12.95" customHeight="1">
      <c r="A33" s="9"/>
      <c r="B33" s="26" t="s">
        <v>50</v>
      </c>
      <c r="C33" s="38" t="s">
        <v>2</v>
      </c>
      <c r="D33" s="39" t="s">
        <v>2</v>
      </c>
      <c r="E33" s="40" t="s">
        <v>2</v>
      </c>
      <c r="F33" s="41">
        <v>30677.81</v>
      </c>
      <c r="G33" s="42">
        <v>0.98780000000000001</v>
      </c>
    </row>
    <row r="34" spans="1:7" ht="12.95" customHeight="1">
      <c r="A34" s="9"/>
      <c r="B34" s="17" t="s">
        <v>51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487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488</v>
      </c>
      <c r="C36" s="16" t="s">
        <v>2</v>
      </c>
      <c r="D36" s="18" t="s">
        <v>2</v>
      </c>
      <c r="E36" s="44" t="s">
        <v>2</v>
      </c>
      <c r="F36" s="23">
        <v>39.01</v>
      </c>
      <c r="G36" s="24">
        <v>1.2999999999999999E-3</v>
      </c>
    </row>
    <row r="37" spans="1:7" ht="12.95" customHeight="1">
      <c r="A37" s="9"/>
      <c r="B37" s="26" t="s">
        <v>50</v>
      </c>
      <c r="C37" s="38" t="s">
        <v>2</v>
      </c>
      <c r="D37" s="39" t="s">
        <v>2</v>
      </c>
      <c r="E37" s="40" t="s">
        <v>2</v>
      </c>
      <c r="F37" s="41">
        <v>39.01</v>
      </c>
      <c r="G37" s="42">
        <v>1.2999999999999999E-3</v>
      </c>
    </row>
    <row r="38" spans="1:7" ht="12.95" customHeight="1">
      <c r="A38" s="9"/>
      <c r="B38" s="26" t="s">
        <v>289</v>
      </c>
      <c r="C38" s="38" t="s">
        <v>2</v>
      </c>
      <c r="D38" s="39" t="s">
        <v>2</v>
      </c>
      <c r="E38" s="18" t="s">
        <v>2</v>
      </c>
      <c r="F38" s="41">
        <v>339.32</v>
      </c>
      <c r="G38" s="42">
        <v>1.09E-2</v>
      </c>
    </row>
    <row r="39" spans="1:7" ht="12.95" customHeight="1" thickBot="1">
      <c r="A39" s="9"/>
      <c r="B39" s="47" t="s">
        <v>290</v>
      </c>
      <c r="C39" s="46" t="s">
        <v>2</v>
      </c>
      <c r="D39" s="48" t="s">
        <v>2</v>
      </c>
      <c r="E39" s="48" t="s">
        <v>2</v>
      </c>
      <c r="F39" s="49">
        <v>31056.1449985</v>
      </c>
      <c r="G39" s="50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  <row r="42" spans="1:7" ht="12.95" customHeight="1">
      <c r="A42" s="9"/>
      <c r="B42" s="51" t="s">
        <v>291</v>
      </c>
      <c r="C42" s="9"/>
      <c r="D42" s="9"/>
      <c r="E42" s="9"/>
      <c r="F42" s="9"/>
      <c r="G42" s="9"/>
    </row>
    <row r="43" spans="1:7" ht="12.95" customHeight="1">
      <c r="A43" s="9"/>
      <c r="B43" s="51" t="s">
        <v>2</v>
      </c>
      <c r="C43" s="9"/>
      <c r="D43" s="9"/>
      <c r="E43" s="9"/>
      <c r="F43" s="9"/>
      <c r="G43" s="9"/>
    </row>
    <row r="44" spans="1:7" ht="26.1" customHeight="1">
      <c r="A44" s="9"/>
      <c r="B44" s="64"/>
      <c r="C44" s="9"/>
      <c r="E44" s="9"/>
      <c r="F44" s="9"/>
      <c r="G44" s="9"/>
    </row>
    <row r="45" spans="1:7" ht="12.95" customHeight="1">
      <c r="A45" s="9"/>
      <c r="B45" s="51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146 (212 days)</v>
      </c>
      <c r="C4" s="71"/>
      <c r="D4" s="71"/>
      <c r="E4" s="71"/>
      <c r="F4" s="71"/>
      <c r="G4" s="71"/>
    </row>
    <row r="5" spans="1:7" ht="15.95" customHeight="1">
      <c r="A5" s="8" t="s">
        <v>2918</v>
      </c>
      <c r="C5" s="65" t="s">
        <v>2919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52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1756</v>
      </c>
      <c r="B11" s="21" t="s">
        <v>252</v>
      </c>
      <c r="C11" s="16" t="s">
        <v>1757</v>
      </c>
      <c r="D11" s="18" t="s">
        <v>56</v>
      </c>
      <c r="E11" s="22">
        <v>2000000</v>
      </c>
      <c r="F11" s="23">
        <v>1919.32</v>
      </c>
      <c r="G11" s="24">
        <v>0.1181</v>
      </c>
    </row>
    <row r="12" spans="1:7" ht="12.95" customHeight="1">
      <c r="A12" s="20" t="s">
        <v>2920</v>
      </c>
      <c r="B12" s="21" t="s">
        <v>63</v>
      </c>
      <c r="C12" s="16" t="s">
        <v>2921</v>
      </c>
      <c r="D12" s="18" t="s">
        <v>64</v>
      </c>
      <c r="E12" s="22">
        <v>2000000</v>
      </c>
      <c r="F12" s="23">
        <v>1918.27</v>
      </c>
      <c r="G12" s="24">
        <v>0.11799999999999999</v>
      </c>
    </row>
    <row r="13" spans="1:7" ht="12.95" customHeight="1">
      <c r="A13" s="20" t="s">
        <v>2922</v>
      </c>
      <c r="B13" s="21" t="s">
        <v>469</v>
      </c>
      <c r="C13" s="16" t="s">
        <v>2923</v>
      </c>
      <c r="D13" s="18" t="s">
        <v>64</v>
      </c>
      <c r="E13" s="22">
        <v>2000000</v>
      </c>
      <c r="F13" s="23">
        <v>1918.23</v>
      </c>
      <c r="G13" s="24">
        <v>0.11799999999999999</v>
      </c>
    </row>
    <row r="14" spans="1:7" ht="12.95" customHeight="1">
      <c r="A14" s="20" t="s">
        <v>2924</v>
      </c>
      <c r="B14" s="21" t="s">
        <v>67</v>
      </c>
      <c r="C14" s="16" t="s">
        <v>2925</v>
      </c>
      <c r="D14" s="18" t="s">
        <v>56</v>
      </c>
      <c r="E14" s="22">
        <v>2000000</v>
      </c>
      <c r="F14" s="23">
        <v>1918.17</v>
      </c>
      <c r="G14" s="24">
        <v>0.11799999999999999</v>
      </c>
    </row>
    <row r="15" spans="1:7" ht="12.95" customHeight="1">
      <c r="A15" s="20" t="s">
        <v>2926</v>
      </c>
      <c r="B15" s="21" t="s">
        <v>55</v>
      </c>
      <c r="C15" s="16" t="s">
        <v>2927</v>
      </c>
      <c r="D15" s="18" t="s">
        <v>56</v>
      </c>
      <c r="E15" s="22">
        <v>500000</v>
      </c>
      <c r="F15" s="23">
        <v>479.78</v>
      </c>
      <c r="G15" s="24">
        <v>2.9499999999999998E-2</v>
      </c>
    </row>
    <row r="16" spans="1:7" ht="12.95" customHeight="1">
      <c r="A16" s="9"/>
      <c r="B16" s="17" t="s">
        <v>487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10" t="s">
        <v>2</v>
      </c>
      <c r="B17" s="21" t="s">
        <v>488</v>
      </c>
      <c r="C17" s="16" t="s">
        <v>2</v>
      </c>
      <c r="D17" s="18" t="s">
        <v>2</v>
      </c>
      <c r="E17" s="44" t="s">
        <v>2</v>
      </c>
      <c r="F17" s="23">
        <v>151.02000000000001</v>
      </c>
      <c r="G17" s="24">
        <v>9.2999999999999992E-3</v>
      </c>
    </row>
    <row r="18" spans="1:7" ht="12.95" customHeight="1">
      <c r="A18" s="9"/>
      <c r="B18" s="17" t="s">
        <v>84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2928</v>
      </c>
      <c r="B19" s="21" t="s">
        <v>439</v>
      </c>
      <c r="C19" s="16" t="s">
        <v>2929</v>
      </c>
      <c r="D19" s="18" t="s">
        <v>56</v>
      </c>
      <c r="E19" s="22">
        <v>2000000</v>
      </c>
      <c r="F19" s="23">
        <v>1914.1</v>
      </c>
      <c r="G19" s="24">
        <v>0.1178</v>
      </c>
    </row>
    <row r="20" spans="1:7" ht="12.95" customHeight="1">
      <c r="A20" s="20" t="s">
        <v>2930</v>
      </c>
      <c r="B20" s="21" t="s">
        <v>2932</v>
      </c>
      <c r="C20" s="16" t="s">
        <v>2931</v>
      </c>
      <c r="D20" s="18" t="s">
        <v>56</v>
      </c>
      <c r="E20" s="22">
        <v>2000000</v>
      </c>
      <c r="F20" s="23">
        <v>1914.1</v>
      </c>
      <c r="G20" s="24">
        <v>0.1178</v>
      </c>
    </row>
    <row r="21" spans="1:7" ht="12.95" customHeight="1">
      <c r="A21" s="20" t="s">
        <v>1762</v>
      </c>
      <c r="B21" s="21" t="s">
        <v>130</v>
      </c>
      <c r="C21" s="16" t="s">
        <v>1763</v>
      </c>
      <c r="D21" s="18" t="s">
        <v>56</v>
      </c>
      <c r="E21" s="22">
        <v>1600000</v>
      </c>
      <c r="F21" s="23">
        <v>1533.44</v>
      </c>
      <c r="G21" s="24">
        <v>9.4399999999999998E-2</v>
      </c>
    </row>
    <row r="22" spans="1:7" ht="12.95" customHeight="1">
      <c r="A22" s="20" t="s">
        <v>2933</v>
      </c>
      <c r="B22" s="21" t="s">
        <v>136</v>
      </c>
      <c r="C22" s="16" t="s">
        <v>2934</v>
      </c>
      <c r="D22" s="18" t="s">
        <v>56</v>
      </c>
      <c r="E22" s="22">
        <v>1600000</v>
      </c>
      <c r="F22" s="23">
        <v>1532.46</v>
      </c>
      <c r="G22" s="24">
        <v>9.4299999999999995E-2</v>
      </c>
    </row>
    <row r="23" spans="1:7" ht="12.95" customHeight="1">
      <c r="A23" s="20" t="s">
        <v>1764</v>
      </c>
      <c r="B23" s="21" t="s">
        <v>123</v>
      </c>
      <c r="C23" s="16" t="s">
        <v>1765</v>
      </c>
      <c r="D23" s="18" t="s">
        <v>56</v>
      </c>
      <c r="E23" s="22">
        <v>1100000</v>
      </c>
      <c r="F23" s="23">
        <v>1053.46</v>
      </c>
      <c r="G23" s="24">
        <v>6.4799999999999996E-2</v>
      </c>
    </row>
    <row r="24" spans="1:7" ht="12.95" customHeight="1">
      <c r="A24" s="9"/>
      <c r="B24" s="26" t="s">
        <v>50</v>
      </c>
      <c r="C24" s="38" t="s">
        <v>2</v>
      </c>
      <c r="D24" s="39" t="s">
        <v>2</v>
      </c>
      <c r="E24" s="40" t="s">
        <v>2</v>
      </c>
      <c r="F24" s="41">
        <v>16252.35</v>
      </c>
      <c r="G24" s="42">
        <v>1</v>
      </c>
    </row>
    <row r="25" spans="1:7" ht="12.95" customHeight="1">
      <c r="A25" s="9"/>
      <c r="B25" s="26" t="s">
        <v>289</v>
      </c>
      <c r="C25" s="38" t="s">
        <v>2</v>
      </c>
      <c r="D25" s="39" t="s">
        <v>2</v>
      </c>
      <c r="E25" s="18" t="s">
        <v>2</v>
      </c>
      <c r="F25" s="41">
        <v>0.05</v>
      </c>
      <c r="G25" s="42">
        <v>0</v>
      </c>
    </row>
    <row r="26" spans="1:7" ht="12.95" customHeight="1" thickBot="1">
      <c r="A26" s="9"/>
      <c r="B26" s="47" t="s">
        <v>290</v>
      </c>
      <c r="C26" s="46" t="s">
        <v>2</v>
      </c>
      <c r="D26" s="48" t="s">
        <v>2</v>
      </c>
      <c r="E26" s="48" t="s">
        <v>2</v>
      </c>
      <c r="F26" s="49">
        <v>16252.3964868</v>
      </c>
      <c r="G26" s="50">
        <v>1</v>
      </c>
    </row>
    <row r="27" spans="1:7" ht="12.95" customHeight="1">
      <c r="A27" s="9"/>
      <c r="B27" s="10" t="s">
        <v>2</v>
      </c>
      <c r="C27" s="9"/>
      <c r="D27" s="9"/>
      <c r="E27" s="9"/>
      <c r="F27" s="9"/>
      <c r="G27" s="9"/>
    </row>
    <row r="28" spans="1:7" ht="12.95" customHeight="1">
      <c r="A28" s="9"/>
      <c r="B28" s="51" t="s">
        <v>2</v>
      </c>
      <c r="C28" s="9"/>
      <c r="D28" s="9"/>
      <c r="E28" s="9"/>
      <c r="F28" s="9"/>
      <c r="G28" s="9"/>
    </row>
    <row r="29" spans="1:7" ht="12.95" customHeight="1">
      <c r="A29" s="9"/>
      <c r="B29" s="51" t="s">
        <v>291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26.1" customHeight="1">
      <c r="A31" s="9"/>
      <c r="B31" s="64"/>
      <c r="C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6.85546875" style="2" bestFit="1" customWidth="1"/>
    <col min="2" max="2" width="61.7109375" style="2" bestFit="1" customWidth="1"/>
    <col min="3" max="3" width="39.855468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tr">
        <f>+C5</f>
        <v>IDFC Fixed Term Plan Series 148 (91 days)</v>
      </c>
      <c r="C4" s="71"/>
      <c r="D4" s="71"/>
      <c r="E4" s="71"/>
      <c r="F4" s="71"/>
      <c r="G4" s="71"/>
    </row>
    <row r="5" spans="1:7" ht="15.95" customHeight="1">
      <c r="A5" s="8" t="s">
        <v>2935</v>
      </c>
      <c r="C5" s="65" t="s">
        <v>2936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51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488</v>
      </c>
      <c r="C11" s="16" t="s">
        <v>2</v>
      </c>
      <c r="D11" s="18" t="s">
        <v>2</v>
      </c>
      <c r="E11" s="44" t="s">
        <v>2</v>
      </c>
      <c r="F11" s="23">
        <v>6895.21</v>
      </c>
      <c r="G11" s="24">
        <v>0.99970000000000003</v>
      </c>
    </row>
    <row r="12" spans="1:7" ht="12.95" customHeight="1">
      <c r="A12" s="9"/>
      <c r="B12" s="26" t="s">
        <v>50</v>
      </c>
      <c r="C12" s="38" t="s">
        <v>2</v>
      </c>
      <c r="D12" s="39" t="s">
        <v>2</v>
      </c>
      <c r="E12" s="40" t="s">
        <v>2</v>
      </c>
      <c r="F12" s="41">
        <v>6895.21</v>
      </c>
      <c r="G12" s="42">
        <v>0.99970000000000003</v>
      </c>
    </row>
    <row r="13" spans="1:7" ht="12.95" customHeight="1">
      <c r="A13" s="9"/>
      <c r="B13" s="26" t="s">
        <v>289</v>
      </c>
      <c r="C13" s="38" t="s">
        <v>2</v>
      </c>
      <c r="D13" s="39" t="s">
        <v>2</v>
      </c>
      <c r="E13" s="18" t="s">
        <v>2</v>
      </c>
      <c r="F13" s="41">
        <v>1.81</v>
      </c>
      <c r="G13" s="42">
        <v>2.9999999999999997E-4</v>
      </c>
    </row>
    <row r="14" spans="1:7" ht="12.95" customHeight="1" thickBot="1">
      <c r="A14" s="9"/>
      <c r="B14" s="47" t="s">
        <v>290</v>
      </c>
      <c r="C14" s="46" t="s">
        <v>2</v>
      </c>
      <c r="D14" s="48" t="s">
        <v>2</v>
      </c>
      <c r="E14" s="48" t="s">
        <v>2</v>
      </c>
      <c r="F14" s="49">
        <v>6897.0176103000003</v>
      </c>
      <c r="G14" s="50">
        <v>1</v>
      </c>
    </row>
    <row r="15" spans="1:7" ht="12.95" customHeight="1">
      <c r="A15" s="9"/>
      <c r="B15" s="10" t="s">
        <v>2</v>
      </c>
      <c r="C15" s="9"/>
      <c r="D15" s="9"/>
      <c r="E15" s="9"/>
      <c r="F15" s="9"/>
      <c r="G15" s="9"/>
    </row>
    <row r="16" spans="1:7" ht="12.95" customHeight="1">
      <c r="A16" s="9"/>
      <c r="B16" s="51" t="s">
        <v>2</v>
      </c>
      <c r="C16" s="9"/>
      <c r="D16" s="9"/>
      <c r="E16" s="9"/>
      <c r="F16" s="9"/>
      <c r="G16" s="9"/>
    </row>
    <row r="17" spans="1:7" ht="12.95" customHeight="1">
      <c r="A17" s="9"/>
      <c r="B17" s="51" t="s">
        <v>2</v>
      </c>
      <c r="C17" s="9"/>
      <c r="D17" s="9"/>
      <c r="E17" s="9"/>
      <c r="F17" s="9"/>
      <c r="G17" s="9"/>
    </row>
    <row r="18" spans="1:7" ht="26.1" customHeight="1">
      <c r="A18" s="9"/>
      <c r="B18" s="64"/>
      <c r="C18" s="9"/>
      <c r="E18" s="9"/>
      <c r="F18" s="9"/>
      <c r="G18" s="9"/>
    </row>
    <row r="19" spans="1:7" ht="12.95" customHeight="1">
      <c r="A19" s="9"/>
      <c r="B19" s="51" t="s">
        <v>2</v>
      </c>
      <c r="C19" s="9"/>
      <c r="D19" s="9"/>
      <c r="E19" s="9"/>
      <c r="F19" s="9"/>
      <c r="G1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>
      <selection activeCell="B4" sqref="B4:G4"/>
    </sheetView>
  </sheetViews>
  <sheetFormatPr defaultRowHeight="12.75"/>
  <cols>
    <col min="1" max="1" width="8.85546875" style="2" bestFit="1" customWidth="1"/>
    <col min="2" max="2" width="61.7109375" style="2" bestFit="1" customWidth="1"/>
    <col min="3" max="3" width="51.140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3030</v>
      </c>
      <c r="C4" s="71"/>
      <c r="D4" s="71"/>
      <c r="E4" s="71"/>
      <c r="F4" s="71"/>
      <c r="G4" s="71"/>
    </row>
    <row r="5" spans="1:7" ht="15.95" customHeight="1">
      <c r="A5" s="8" t="s">
        <v>621</v>
      </c>
      <c r="C5" s="65" t="s">
        <v>3017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586</v>
      </c>
      <c r="B12" s="21" t="s">
        <v>588</v>
      </c>
      <c r="C12" s="16" t="s">
        <v>587</v>
      </c>
      <c r="D12" s="18" t="s">
        <v>298</v>
      </c>
      <c r="E12" s="22">
        <v>2000000</v>
      </c>
      <c r="F12" s="23">
        <v>1912.4</v>
      </c>
      <c r="G12" s="24">
        <v>0.73470000000000002</v>
      </c>
    </row>
    <row r="13" spans="1:7" ht="12.95" customHeight="1">
      <c r="A13" s="20" t="s">
        <v>622</v>
      </c>
      <c r="B13" s="21" t="s">
        <v>624</v>
      </c>
      <c r="C13" s="16" t="s">
        <v>623</v>
      </c>
      <c r="D13" s="18" t="s">
        <v>298</v>
      </c>
      <c r="E13" s="22">
        <v>300000</v>
      </c>
      <c r="F13" s="23">
        <v>305.69</v>
      </c>
      <c r="G13" s="24">
        <v>0.1174</v>
      </c>
    </row>
    <row r="14" spans="1:7" ht="12.95" customHeight="1">
      <c r="A14" s="20" t="s">
        <v>572</v>
      </c>
      <c r="B14" s="21" t="s">
        <v>574</v>
      </c>
      <c r="C14" s="16" t="s">
        <v>573</v>
      </c>
      <c r="D14" s="18" t="s">
        <v>298</v>
      </c>
      <c r="E14" s="22">
        <v>300000</v>
      </c>
      <c r="F14" s="23">
        <v>303.54000000000002</v>
      </c>
      <c r="G14" s="24">
        <v>0.1166</v>
      </c>
    </row>
    <row r="15" spans="1:7" ht="12.95" customHeight="1">
      <c r="A15" s="9"/>
      <c r="B15" s="26" t="s">
        <v>45</v>
      </c>
      <c r="C15" s="25" t="s">
        <v>2</v>
      </c>
      <c r="D15" s="26" t="s">
        <v>2</v>
      </c>
      <c r="E15" s="26" t="s">
        <v>2</v>
      </c>
      <c r="F15" s="27">
        <v>2521.63</v>
      </c>
      <c r="G15" s="28">
        <v>0.96870000000000001</v>
      </c>
    </row>
    <row r="16" spans="1:7" ht="12.95" customHeight="1">
      <c r="A16" s="9"/>
      <c r="B16" s="17" t="s">
        <v>46</v>
      </c>
      <c r="C16" s="16" t="s">
        <v>2</v>
      </c>
      <c r="D16" s="39" t="s">
        <v>2</v>
      </c>
      <c r="E16" s="39" t="s">
        <v>2</v>
      </c>
      <c r="F16" s="52" t="s">
        <v>616</v>
      </c>
      <c r="G16" s="53" t="s">
        <v>616</v>
      </c>
    </row>
    <row r="17" spans="1:7" ht="12.95" customHeight="1">
      <c r="A17" s="9"/>
      <c r="B17" s="25" t="s">
        <v>45</v>
      </c>
      <c r="C17" s="38" t="s">
        <v>2</v>
      </c>
      <c r="D17" s="39" t="s">
        <v>2</v>
      </c>
      <c r="E17" s="39" t="s">
        <v>2</v>
      </c>
      <c r="F17" s="52" t="s">
        <v>616</v>
      </c>
      <c r="G17" s="53" t="s">
        <v>616</v>
      </c>
    </row>
    <row r="18" spans="1:7" ht="12.95" customHeight="1">
      <c r="A18" s="9"/>
      <c r="B18" s="30" t="s">
        <v>2938</v>
      </c>
      <c r="C18" s="29" t="s">
        <v>2</v>
      </c>
      <c r="D18" s="31" t="s">
        <v>2</v>
      </c>
      <c r="E18" s="31" t="s">
        <v>2</v>
      </c>
      <c r="F18" s="31" t="s">
        <v>2</v>
      </c>
      <c r="G18" s="32" t="s">
        <v>2</v>
      </c>
    </row>
    <row r="19" spans="1:7" ht="12.95" customHeight="1">
      <c r="A19" s="33"/>
      <c r="B19" s="35" t="s">
        <v>45</v>
      </c>
      <c r="C19" s="34" t="s">
        <v>2</v>
      </c>
      <c r="D19" s="35" t="s">
        <v>2</v>
      </c>
      <c r="E19" s="35" t="s">
        <v>2</v>
      </c>
      <c r="F19" s="36" t="s">
        <v>616</v>
      </c>
      <c r="G19" s="37" t="s">
        <v>616</v>
      </c>
    </row>
    <row r="20" spans="1:7" ht="12.95" customHeight="1">
      <c r="A20" s="9"/>
      <c r="B20" s="26" t="s">
        <v>50</v>
      </c>
      <c r="C20" s="38" t="s">
        <v>2</v>
      </c>
      <c r="D20" s="39" t="s">
        <v>2</v>
      </c>
      <c r="E20" s="40" t="s">
        <v>2</v>
      </c>
      <c r="F20" s="41">
        <v>2521.63</v>
      </c>
      <c r="G20" s="42">
        <v>0.96870000000000001</v>
      </c>
    </row>
    <row r="21" spans="1:7" ht="12.95" customHeight="1">
      <c r="A21" s="9"/>
      <c r="B21" s="17" t="s">
        <v>51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487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10" t="s">
        <v>2</v>
      </c>
      <c r="B23" s="21" t="s">
        <v>488</v>
      </c>
      <c r="C23" s="16" t="s">
        <v>2</v>
      </c>
      <c r="D23" s="18" t="s">
        <v>2</v>
      </c>
      <c r="E23" s="44" t="s">
        <v>2</v>
      </c>
      <c r="F23" s="23">
        <v>20</v>
      </c>
      <c r="G23" s="24">
        <v>7.7000000000000002E-3</v>
      </c>
    </row>
    <row r="24" spans="1:7" ht="12.95" customHeight="1">
      <c r="A24" s="9"/>
      <c r="B24" s="26" t="s">
        <v>50</v>
      </c>
      <c r="C24" s="38" t="s">
        <v>2</v>
      </c>
      <c r="D24" s="39" t="s">
        <v>2</v>
      </c>
      <c r="E24" s="40" t="s">
        <v>2</v>
      </c>
      <c r="F24" s="41">
        <v>20</v>
      </c>
      <c r="G24" s="42">
        <v>7.7000000000000002E-3</v>
      </c>
    </row>
    <row r="25" spans="1:7" ht="12.95" customHeight="1">
      <c r="A25" s="9"/>
      <c r="B25" s="17" t="s">
        <v>286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287</v>
      </c>
      <c r="B26" s="21" t="s">
        <v>288</v>
      </c>
      <c r="C26" s="16" t="s">
        <v>2</v>
      </c>
      <c r="D26" s="18" t="s">
        <v>2</v>
      </c>
      <c r="E26" s="44" t="s">
        <v>2</v>
      </c>
      <c r="F26" s="23">
        <v>-2</v>
      </c>
      <c r="G26" s="24">
        <v>-8.0000000000000004E-4</v>
      </c>
    </row>
    <row r="27" spans="1:7" ht="12.95" customHeight="1">
      <c r="A27" s="9"/>
      <c r="B27" s="26" t="s">
        <v>50</v>
      </c>
      <c r="C27" s="38" t="s">
        <v>2</v>
      </c>
      <c r="D27" s="39" t="s">
        <v>2</v>
      </c>
      <c r="E27" s="40" t="s">
        <v>2</v>
      </c>
      <c r="F27" s="41">
        <v>-2</v>
      </c>
      <c r="G27" s="42">
        <v>-8.0000000000000004E-4</v>
      </c>
    </row>
    <row r="28" spans="1:7" ht="12.95" customHeight="1">
      <c r="A28" s="9"/>
      <c r="B28" s="26" t="s">
        <v>289</v>
      </c>
      <c r="C28" s="38" t="s">
        <v>2</v>
      </c>
      <c r="D28" s="39" t="s">
        <v>2</v>
      </c>
      <c r="E28" s="18" t="s">
        <v>2</v>
      </c>
      <c r="F28" s="41">
        <v>63.32</v>
      </c>
      <c r="G28" s="42">
        <v>2.4400000000000002E-2</v>
      </c>
    </row>
    <row r="29" spans="1:7" ht="12.95" customHeight="1" thickBot="1">
      <c r="A29" s="9"/>
      <c r="B29" s="47" t="s">
        <v>290</v>
      </c>
      <c r="C29" s="46" t="s">
        <v>2</v>
      </c>
      <c r="D29" s="48" t="s">
        <v>2</v>
      </c>
      <c r="E29" s="48" t="s">
        <v>2</v>
      </c>
      <c r="F29" s="49">
        <v>2602.9537260000002</v>
      </c>
      <c r="G29" s="50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26.1" customHeight="1">
      <c r="A33" s="9"/>
      <c r="B33" s="64"/>
      <c r="C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6"/>
  <sheetViews>
    <sheetView showGridLines="0" zoomScaleNormal="100" workbookViewId="0">
      <selection activeCell="B4" sqref="B4:G4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49.1406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3031</v>
      </c>
      <c r="C4" s="71"/>
      <c r="D4" s="71"/>
      <c r="E4" s="71"/>
      <c r="F4" s="71"/>
      <c r="G4" s="71"/>
    </row>
    <row r="5" spans="1:7" ht="15.95" customHeight="1">
      <c r="A5" s="8" t="s">
        <v>625</v>
      </c>
      <c r="C5" s="65" t="s">
        <v>3018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572</v>
      </c>
      <c r="B12" s="21" t="s">
        <v>574</v>
      </c>
      <c r="C12" s="16" t="s">
        <v>573</v>
      </c>
      <c r="D12" s="18" t="s">
        <v>298</v>
      </c>
      <c r="E12" s="22">
        <v>33200000</v>
      </c>
      <c r="F12" s="23">
        <v>33591.760000000002</v>
      </c>
      <c r="G12" s="24">
        <v>0.3795</v>
      </c>
    </row>
    <row r="13" spans="1:7" ht="12.95" customHeight="1">
      <c r="A13" s="20" t="s">
        <v>569</v>
      </c>
      <c r="B13" s="21" t="s">
        <v>571</v>
      </c>
      <c r="C13" s="16" t="s">
        <v>570</v>
      </c>
      <c r="D13" s="18" t="s">
        <v>298</v>
      </c>
      <c r="E13" s="22">
        <v>33700000</v>
      </c>
      <c r="F13" s="23">
        <v>32436.25</v>
      </c>
      <c r="G13" s="24">
        <v>0.36649999999999999</v>
      </c>
    </row>
    <row r="14" spans="1:7" ht="12.95" customHeight="1">
      <c r="A14" s="20" t="s">
        <v>578</v>
      </c>
      <c r="B14" s="21" t="s">
        <v>580</v>
      </c>
      <c r="C14" s="16" t="s">
        <v>579</v>
      </c>
      <c r="D14" s="18" t="s">
        <v>298</v>
      </c>
      <c r="E14" s="22">
        <v>6200000</v>
      </c>
      <c r="F14" s="23">
        <v>6216.12</v>
      </c>
      <c r="G14" s="24">
        <v>7.0199999999999999E-2</v>
      </c>
    </row>
    <row r="15" spans="1:7" ht="12.95" customHeight="1">
      <c r="A15" s="20" t="s">
        <v>581</v>
      </c>
      <c r="B15" s="21" t="s">
        <v>574</v>
      </c>
      <c r="C15" s="16" t="s">
        <v>582</v>
      </c>
      <c r="D15" s="18" t="s">
        <v>298</v>
      </c>
      <c r="E15" s="22">
        <v>2000000</v>
      </c>
      <c r="F15" s="23">
        <v>2020.35</v>
      </c>
      <c r="G15" s="24">
        <v>2.2800000000000001E-2</v>
      </c>
    </row>
    <row r="16" spans="1:7" ht="12.95" customHeight="1">
      <c r="A16" s="20" t="s">
        <v>583</v>
      </c>
      <c r="B16" s="21" t="s">
        <v>585</v>
      </c>
      <c r="C16" s="16" t="s">
        <v>584</v>
      </c>
      <c r="D16" s="18" t="s">
        <v>298</v>
      </c>
      <c r="E16" s="22">
        <v>300000</v>
      </c>
      <c r="F16" s="23">
        <v>291.60000000000002</v>
      </c>
      <c r="G16" s="24">
        <v>3.3E-3</v>
      </c>
    </row>
    <row r="17" spans="1:7" ht="12.95" customHeight="1">
      <c r="A17" s="9"/>
      <c r="B17" s="17" t="s">
        <v>11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595</v>
      </c>
      <c r="B18" s="21" t="s">
        <v>597</v>
      </c>
      <c r="C18" s="16" t="s">
        <v>596</v>
      </c>
      <c r="D18" s="18" t="s">
        <v>15</v>
      </c>
      <c r="E18" s="22">
        <v>2700000</v>
      </c>
      <c r="F18" s="23">
        <v>2585.98</v>
      </c>
      <c r="G18" s="24">
        <v>2.92E-2</v>
      </c>
    </row>
    <row r="19" spans="1:7" ht="12.95" customHeight="1">
      <c r="A19" s="20" t="s">
        <v>589</v>
      </c>
      <c r="B19" s="21" t="s">
        <v>591</v>
      </c>
      <c r="C19" s="16" t="s">
        <v>590</v>
      </c>
      <c r="D19" s="18" t="s">
        <v>15</v>
      </c>
      <c r="E19" s="22">
        <v>2300000</v>
      </c>
      <c r="F19" s="23">
        <v>2219.1</v>
      </c>
      <c r="G19" s="24">
        <v>2.5100000000000001E-2</v>
      </c>
    </row>
    <row r="20" spans="1:7" ht="12.95" customHeight="1">
      <c r="A20" s="20" t="s">
        <v>601</v>
      </c>
      <c r="B20" s="21" t="s">
        <v>603</v>
      </c>
      <c r="C20" s="16" t="s">
        <v>602</v>
      </c>
      <c r="D20" s="18" t="s">
        <v>15</v>
      </c>
      <c r="E20" s="22">
        <v>2000000</v>
      </c>
      <c r="F20" s="23">
        <v>1970.78</v>
      </c>
      <c r="G20" s="24">
        <v>2.23E-2</v>
      </c>
    </row>
    <row r="21" spans="1:7" ht="12.95" customHeight="1">
      <c r="A21" s="20" t="s">
        <v>592</v>
      </c>
      <c r="B21" s="21" t="s">
        <v>594</v>
      </c>
      <c r="C21" s="16" t="s">
        <v>593</v>
      </c>
      <c r="D21" s="18" t="s">
        <v>15</v>
      </c>
      <c r="E21" s="22">
        <v>1500000</v>
      </c>
      <c r="F21" s="23">
        <v>1431.01</v>
      </c>
      <c r="G21" s="24">
        <v>1.6199999999999999E-2</v>
      </c>
    </row>
    <row r="22" spans="1:7" ht="12.95" customHeight="1">
      <c r="A22" s="20" t="s">
        <v>610</v>
      </c>
      <c r="B22" s="21" t="s">
        <v>612</v>
      </c>
      <c r="C22" s="16" t="s">
        <v>611</v>
      </c>
      <c r="D22" s="18" t="s">
        <v>15</v>
      </c>
      <c r="E22" s="22">
        <v>1300000</v>
      </c>
      <c r="F22" s="23">
        <v>1260.93</v>
      </c>
      <c r="G22" s="24">
        <v>1.4200000000000001E-2</v>
      </c>
    </row>
    <row r="23" spans="1:7" ht="12.95" customHeight="1">
      <c r="A23" s="20" t="s">
        <v>598</v>
      </c>
      <c r="B23" s="21" t="s">
        <v>600</v>
      </c>
      <c r="C23" s="16" t="s">
        <v>599</v>
      </c>
      <c r="D23" s="18" t="s">
        <v>15</v>
      </c>
      <c r="E23" s="22">
        <v>1000000</v>
      </c>
      <c r="F23" s="23">
        <v>971.44</v>
      </c>
      <c r="G23" s="24">
        <v>1.0999999999999999E-2</v>
      </c>
    </row>
    <row r="24" spans="1:7" ht="12.95" customHeight="1">
      <c r="A24" s="20" t="s">
        <v>613</v>
      </c>
      <c r="B24" s="21" t="s">
        <v>615</v>
      </c>
      <c r="C24" s="16" t="s">
        <v>614</v>
      </c>
      <c r="D24" s="18" t="s">
        <v>15</v>
      </c>
      <c r="E24" s="22">
        <v>500000</v>
      </c>
      <c r="F24" s="23">
        <v>489.52</v>
      </c>
      <c r="G24" s="24">
        <v>5.4999999999999997E-3</v>
      </c>
    </row>
    <row r="25" spans="1:7" ht="12.95" customHeight="1">
      <c r="A25" s="20" t="s">
        <v>607</v>
      </c>
      <c r="B25" s="21" t="s">
        <v>609</v>
      </c>
      <c r="C25" s="16" t="s">
        <v>608</v>
      </c>
      <c r="D25" s="18" t="s">
        <v>15</v>
      </c>
      <c r="E25" s="22">
        <v>500000</v>
      </c>
      <c r="F25" s="23">
        <v>472.62</v>
      </c>
      <c r="G25" s="24">
        <v>5.3E-3</v>
      </c>
    </row>
    <row r="26" spans="1:7" ht="12.95" customHeight="1">
      <c r="A26" s="9"/>
      <c r="B26" s="26" t="s">
        <v>45</v>
      </c>
      <c r="C26" s="25" t="s">
        <v>2</v>
      </c>
      <c r="D26" s="26" t="s">
        <v>2</v>
      </c>
      <c r="E26" s="26" t="s">
        <v>2</v>
      </c>
      <c r="F26" s="27">
        <v>85957.46</v>
      </c>
      <c r="G26" s="28">
        <v>0.97109999999999996</v>
      </c>
    </row>
    <row r="27" spans="1:7" ht="12.95" customHeight="1">
      <c r="A27" s="9"/>
      <c r="B27" s="17" t="s">
        <v>46</v>
      </c>
      <c r="C27" s="16" t="s">
        <v>2</v>
      </c>
      <c r="D27" s="39" t="s">
        <v>2</v>
      </c>
      <c r="E27" s="39" t="s">
        <v>2</v>
      </c>
      <c r="F27" s="52" t="s">
        <v>616</v>
      </c>
      <c r="G27" s="53" t="s">
        <v>616</v>
      </c>
    </row>
    <row r="28" spans="1:7" ht="12.95" customHeight="1">
      <c r="A28" s="9"/>
      <c r="B28" s="25" t="s">
        <v>45</v>
      </c>
      <c r="C28" s="38" t="s">
        <v>2</v>
      </c>
      <c r="D28" s="39" t="s">
        <v>2</v>
      </c>
      <c r="E28" s="39" t="s">
        <v>2</v>
      </c>
      <c r="F28" s="52" t="s">
        <v>616</v>
      </c>
      <c r="G28" s="53" t="s">
        <v>616</v>
      </c>
    </row>
    <row r="29" spans="1:7" ht="12.95" customHeight="1">
      <c r="A29" s="9"/>
      <c r="B29" s="30" t="s">
        <v>2938</v>
      </c>
      <c r="C29" s="29" t="s">
        <v>2</v>
      </c>
      <c r="D29" s="31" t="s">
        <v>2</v>
      </c>
      <c r="E29" s="31" t="s">
        <v>2</v>
      </c>
      <c r="F29" s="31" t="s">
        <v>2</v>
      </c>
      <c r="G29" s="32" t="s">
        <v>2</v>
      </c>
    </row>
    <row r="30" spans="1:7" ht="12.95" customHeight="1">
      <c r="A30" s="33"/>
      <c r="B30" s="35" t="s">
        <v>45</v>
      </c>
      <c r="C30" s="34" t="s">
        <v>2</v>
      </c>
      <c r="D30" s="35" t="s">
        <v>2</v>
      </c>
      <c r="E30" s="35" t="s">
        <v>2</v>
      </c>
      <c r="F30" s="36" t="s">
        <v>616</v>
      </c>
      <c r="G30" s="37" t="s">
        <v>616</v>
      </c>
    </row>
    <row r="31" spans="1:7" ht="12.95" customHeight="1">
      <c r="A31" s="9"/>
      <c r="B31" s="26" t="s">
        <v>50</v>
      </c>
      <c r="C31" s="38" t="s">
        <v>2</v>
      </c>
      <c r="D31" s="39" t="s">
        <v>2</v>
      </c>
      <c r="E31" s="40" t="s">
        <v>2</v>
      </c>
      <c r="F31" s="41">
        <v>85957.46</v>
      </c>
      <c r="G31" s="42">
        <v>0.97109999999999996</v>
      </c>
    </row>
    <row r="32" spans="1:7" ht="12.95" customHeight="1">
      <c r="A32" s="9"/>
      <c r="B32" s="17" t="s">
        <v>51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9"/>
      <c r="B33" s="17" t="s">
        <v>487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10" t="s">
        <v>2</v>
      </c>
      <c r="B34" s="21" t="s">
        <v>488</v>
      </c>
      <c r="C34" s="16" t="s">
        <v>2</v>
      </c>
      <c r="D34" s="18" t="s">
        <v>2</v>
      </c>
      <c r="E34" s="44" t="s">
        <v>2</v>
      </c>
      <c r="F34" s="23">
        <v>270.04000000000002</v>
      </c>
      <c r="G34" s="24">
        <v>3.0999999999999999E-3</v>
      </c>
    </row>
    <row r="35" spans="1:7" ht="12.95" customHeight="1">
      <c r="A35" s="9"/>
      <c r="B35" s="26" t="s">
        <v>50</v>
      </c>
      <c r="C35" s="38" t="s">
        <v>2</v>
      </c>
      <c r="D35" s="39" t="s">
        <v>2</v>
      </c>
      <c r="E35" s="40" t="s">
        <v>2</v>
      </c>
      <c r="F35" s="41">
        <v>270.04000000000002</v>
      </c>
      <c r="G35" s="42">
        <v>3.0999999999999999E-3</v>
      </c>
    </row>
    <row r="36" spans="1:7" ht="12.95" customHeight="1">
      <c r="A36" s="9"/>
      <c r="B36" s="17" t="s">
        <v>286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20" t="s">
        <v>287</v>
      </c>
      <c r="B37" s="21" t="s">
        <v>288</v>
      </c>
      <c r="C37" s="16" t="s">
        <v>2</v>
      </c>
      <c r="D37" s="18" t="s">
        <v>2</v>
      </c>
      <c r="E37" s="44" t="s">
        <v>2</v>
      </c>
      <c r="F37" s="23">
        <v>59</v>
      </c>
      <c r="G37" s="24">
        <v>6.9999999999999999E-4</v>
      </c>
    </row>
    <row r="38" spans="1:7" ht="12.95" customHeight="1">
      <c r="A38" s="9"/>
      <c r="B38" s="26" t="s">
        <v>50</v>
      </c>
      <c r="C38" s="38" t="s">
        <v>2</v>
      </c>
      <c r="D38" s="39" t="s">
        <v>2</v>
      </c>
      <c r="E38" s="40" t="s">
        <v>2</v>
      </c>
      <c r="F38" s="41">
        <v>59</v>
      </c>
      <c r="G38" s="42">
        <v>6.9999999999999999E-4</v>
      </c>
    </row>
    <row r="39" spans="1:7" ht="12.95" customHeight="1">
      <c r="A39" s="9"/>
      <c r="B39" s="26" t="s">
        <v>289</v>
      </c>
      <c r="C39" s="38" t="s">
        <v>2</v>
      </c>
      <c r="D39" s="39" t="s">
        <v>2</v>
      </c>
      <c r="E39" s="18" t="s">
        <v>2</v>
      </c>
      <c r="F39" s="41">
        <v>2219.0700000000002</v>
      </c>
      <c r="G39" s="42">
        <v>2.5100000000000001E-2</v>
      </c>
    </row>
    <row r="40" spans="1:7" ht="12.95" customHeight="1" thickBot="1">
      <c r="A40" s="9"/>
      <c r="B40" s="47" t="s">
        <v>290</v>
      </c>
      <c r="C40" s="46" t="s">
        <v>2</v>
      </c>
      <c r="D40" s="48" t="s">
        <v>2</v>
      </c>
      <c r="E40" s="48" t="s">
        <v>2</v>
      </c>
      <c r="F40" s="49">
        <v>88505.569220599995</v>
      </c>
      <c r="G40" s="50">
        <v>1</v>
      </c>
    </row>
    <row r="41" spans="1:7" ht="12.95" customHeight="1">
      <c r="A41" s="9"/>
      <c r="B41" s="10" t="s">
        <v>2</v>
      </c>
      <c r="C41" s="9"/>
      <c r="D41" s="9"/>
      <c r="E41" s="9"/>
      <c r="F41" s="9"/>
      <c r="G41" s="9"/>
    </row>
    <row r="42" spans="1:7" ht="12.95" customHeight="1">
      <c r="A42" s="9"/>
      <c r="B42" s="51" t="s">
        <v>2</v>
      </c>
      <c r="C42" s="9"/>
      <c r="D42" s="9"/>
      <c r="E42" s="9"/>
      <c r="F42" s="9"/>
      <c r="G42" s="9"/>
    </row>
    <row r="43" spans="1:7" ht="12.95" customHeight="1">
      <c r="A43" s="9"/>
      <c r="B43" s="51" t="s">
        <v>291</v>
      </c>
      <c r="C43" s="9"/>
      <c r="D43" s="9"/>
      <c r="E43" s="9"/>
      <c r="F43" s="9"/>
      <c r="G43" s="9"/>
    </row>
    <row r="44" spans="1:7" ht="12.95" customHeight="1">
      <c r="A44" s="9"/>
      <c r="B44" s="51" t="s">
        <v>2</v>
      </c>
      <c r="C44" s="9"/>
      <c r="D44" s="9"/>
      <c r="E44" s="9"/>
      <c r="F44" s="9"/>
      <c r="G44" s="9"/>
    </row>
    <row r="45" spans="1:7" ht="26.1" customHeight="1">
      <c r="A45" s="9"/>
      <c r="B45" s="64"/>
      <c r="C45" s="9"/>
      <c r="E45" s="9"/>
      <c r="F45" s="9"/>
      <c r="G45" s="9"/>
    </row>
    <row r="46" spans="1:7" ht="12.95" customHeight="1">
      <c r="A46" s="9"/>
      <c r="B46" s="51" t="s">
        <v>2</v>
      </c>
      <c r="C46" s="9"/>
      <c r="D46" s="9"/>
      <c r="E46" s="9"/>
      <c r="F46" s="9"/>
      <c r="G4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8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52.285156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3032</v>
      </c>
      <c r="C4" s="71"/>
      <c r="D4" s="71"/>
      <c r="E4" s="71"/>
      <c r="F4" s="71"/>
      <c r="G4" s="71"/>
    </row>
    <row r="5" spans="1:7" ht="15.95" customHeight="1">
      <c r="A5" s="8" t="s">
        <v>626</v>
      </c>
      <c r="C5" s="65" t="s">
        <v>3019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294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572</v>
      </c>
      <c r="B12" s="21" t="s">
        <v>574</v>
      </c>
      <c r="C12" s="16" t="s">
        <v>573</v>
      </c>
      <c r="D12" s="18" t="s">
        <v>298</v>
      </c>
      <c r="E12" s="22">
        <v>25900000</v>
      </c>
      <c r="F12" s="23">
        <v>26205.62</v>
      </c>
      <c r="G12" s="24">
        <v>9.1800000000000007E-2</v>
      </c>
    </row>
    <row r="13" spans="1:7" ht="12.95" customHeight="1">
      <c r="A13" s="20" t="s">
        <v>575</v>
      </c>
      <c r="B13" s="21" t="s">
        <v>577</v>
      </c>
      <c r="C13" s="16" t="s">
        <v>576</v>
      </c>
      <c r="D13" s="18" t="s">
        <v>298</v>
      </c>
      <c r="E13" s="22">
        <v>19500000</v>
      </c>
      <c r="F13" s="23">
        <v>19616.88</v>
      </c>
      <c r="G13" s="24">
        <v>6.8699999999999997E-2</v>
      </c>
    </row>
    <row r="14" spans="1:7" ht="12.95" customHeight="1">
      <c r="A14" s="20" t="s">
        <v>510</v>
      </c>
      <c r="B14" s="21" t="s">
        <v>512</v>
      </c>
      <c r="C14" s="16" t="s">
        <v>511</v>
      </c>
      <c r="D14" s="18" t="s">
        <v>298</v>
      </c>
      <c r="E14" s="22">
        <v>10275000</v>
      </c>
      <c r="F14" s="23">
        <v>9962.09</v>
      </c>
      <c r="G14" s="24">
        <v>3.49E-2</v>
      </c>
    </row>
    <row r="15" spans="1:7" ht="12.95" customHeight="1">
      <c r="A15" s="20" t="s">
        <v>578</v>
      </c>
      <c r="B15" s="21" t="s">
        <v>580</v>
      </c>
      <c r="C15" s="16" t="s">
        <v>579</v>
      </c>
      <c r="D15" s="18" t="s">
        <v>298</v>
      </c>
      <c r="E15" s="22">
        <v>5500000</v>
      </c>
      <c r="F15" s="23">
        <v>5514.3</v>
      </c>
      <c r="G15" s="24">
        <v>1.9300000000000001E-2</v>
      </c>
    </row>
    <row r="16" spans="1:7" ht="12.95" customHeight="1">
      <c r="A16" s="20" t="s">
        <v>627</v>
      </c>
      <c r="B16" s="21" t="s">
        <v>629</v>
      </c>
      <c r="C16" s="16" t="s">
        <v>628</v>
      </c>
      <c r="D16" s="18" t="s">
        <v>298</v>
      </c>
      <c r="E16" s="22">
        <v>159000</v>
      </c>
      <c r="F16" s="23">
        <v>159.69999999999999</v>
      </c>
      <c r="G16" s="24">
        <v>5.9999999999999995E-4</v>
      </c>
    </row>
    <row r="17" spans="1:7" ht="12.95" customHeight="1">
      <c r="A17" s="20" t="s">
        <v>630</v>
      </c>
      <c r="B17" s="21" t="s">
        <v>629</v>
      </c>
      <c r="C17" s="16" t="s">
        <v>631</v>
      </c>
      <c r="D17" s="18" t="s">
        <v>298</v>
      </c>
      <c r="E17" s="22">
        <v>60000</v>
      </c>
      <c r="F17" s="23">
        <v>60.19</v>
      </c>
      <c r="G17" s="24">
        <v>2.0000000000000001E-4</v>
      </c>
    </row>
    <row r="18" spans="1:7" ht="12.95" customHeight="1">
      <c r="A18" s="20" t="s">
        <v>632</v>
      </c>
      <c r="B18" s="21" t="s">
        <v>634</v>
      </c>
      <c r="C18" s="16" t="s">
        <v>633</v>
      </c>
      <c r="D18" s="18" t="s">
        <v>298</v>
      </c>
      <c r="E18" s="22">
        <v>400</v>
      </c>
      <c r="F18" s="23">
        <v>0.41</v>
      </c>
      <c r="G18" s="45" t="s">
        <v>2976</v>
      </c>
    </row>
    <row r="19" spans="1:7" ht="12.95" customHeight="1">
      <c r="A19" s="9"/>
      <c r="B19" s="17" t="s">
        <v>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635</v>
      </c>
      <c r="B20" s="21" t="s">
        <v>2999</v>
      </c>
      <c r="C20" s="16" t="s">
        <v>636</v>
      </c>
      <c r="D20" s="18" t="s">
        <v>15</v>
      </c>
      <c r="E20" s="22">
        <v>25000000</v>
      </c>
      <c r="F20" s="23">
        <v>24730.78</v>
      </c>
      <c r="G20" s="24">
        <v>8.6599999999999996E-2</v>
      </c>
    </row>
    <row r="21" spans="1:7" ht="12.95" customHeight="1">
      <c r="A21" s="20" t="s">
        <v>637</v>
      </c>
      <c r="B21" s="21" t="s">
        <v>2992</v>
      </c>
      <c r="C21" s="16" t="s">
        <v>638</v>
      </c>
      <c r="D21" s="18" t="s">
        <v>15</v>
      </c>
      <c r="E21" s="22">
        <v>20000000</v>
      </c>
      <c r="F21" s="23">
        <v>19903.54</v>
      </c>
      <c r="G21" s="24">
        <v>6.9699999999999998E-2</v>
      </c>
    </row>
    <row r="22" spans="1:7" ht="12.95" customHeight="1">
      <c r="A22" s="20" t="s">
        <v>639</v>
      </c>
      <c r="B22" s="21" t="s">
        <v>641</v>
      </c>
      <c r="C22" s="16" t="s">
        <v>640</v>
      </c>
      <c r="D22" s="18" t="s">
        <v>15</v>
      </c>
      <c r="E22" s="22">
        <v>17000000</v>
      </c>
      <c r="F22" s="23">
        <v>16501.07</v>
      </c>
      <c r="G22" s="24">
        <v>5.7799999999999997E-2</v>
      </c>
    </row>
    <row r="23" spans="1:7" ht="12.95" customHeight="1">
      <c r="A23" s="20" t="s">
        <v>642</v>
      </c>
      <c r="B23" s="21" t="s">
        <v>41</v>
      </c>
      <c r="C23" s="16" t="s">
        <v>643</v>
      </c>
      <c r="D23" s="18" t="s">
        <v>15</v>
      </c>
      <c r="E23" s="22">
        <v>13500000</v>
      </c>
      <c r="F23" s="23">
        <v>13496.1</v>
      </c>
      <c r="G23" s="24">
        <v>4.7300000000000002E-2</v>
      </c>
    </row>
    <row r="24" spans="1:7" ht="12.95" customHeight="1">
      <c r="A24" s="20" t="s">
        <v>644</v>
      </c>
      <c r="B24" s="21" t="s">
        <v>646</v>
      </c>
      <c r="C24" s="16" t="s">
        <v>645</v>
      </c>
      <c r="D24" s="18" t="s">
        <v>15</v>
      </c>
      <c r="E24" s="22">
        <v>10000000</v>
      </c>
      <c r="F24" s="23">
        <v>9460.82</v>
      </c>
      <c r="G24" s="24">
        <v>3.3099999999999997E-2</v>
      </c>
    </row>
    <row r="25" spans="1:7" ht="12.95" customHeight="1">
      <c r="A25" s="20" t="s">
        <v>647</v>
      </c>
      <c r="B25" s="21" t="s">
        <v>615</v>
      </c>
      <c r="C25" s="16" t="s">
        <v>648</v>
      </c>
      <c r="D25" s="18" t="s">
        <v>15</v>
      </c>
      <c r="E25" s="22">
        <v>9000000</v>
      </c>
      <c r="F25" s="23">
        <v>8719.15</v>
      </c>
      <c r="G25" s="24">
        <v>3.0499999999999999E-2</v>
      </c>
    </row>
    <row r="26" spans="1:7" ht="12.95" customHeight="1">
      <c r="A26" s="20" t="s">
        <v>345</v>
      </c>
      <c r="B26" s="21" t="s">
        <v>347</v>
      </c>
      <c r="C26" s="16" t="s">
        <v>346</v>
      </c>
      <c r="D26" s="18" t="s">
        <v>15</v>
      </c>
      <c r="E26" s="22">
        <v>8500000</v>
      </c>
      <c r="F26" s="23">
        <v>8450.56</v>
      </c>
      <c r="G26" s="24">
        <v>2.9600000000000001E-2</v>
      </c>
    </row>
    <row r="27" spans="1:7" ht="12.95" customHeight="1">
      <c r="A27" s="20" t="s">
        <v>610</v>
      </c>
      <c r="B27" s="21" t="s">
        <v>612</v>
      </c>
      <c r="C27" s="16" t="s">
        <v>611</v>
      </c>
      <c r="D27" s="18" t="s">
        <v>15</v>
      </c>
      <c r="E27" s="22">
        <v>8500000</v>
      </c>
      <c r="F27" s="23">
        <v>8244.57</v>
      </c>
      <c r="G27" s="24">
        <v>2.8899999999999999E-2</v>
      </c>
    </row>
    <row r="28" spans="1:7" ht="12.95" customHeight="1">
      <c r="A28" s="20" t="s">
        <v>649</v>
      </c>
      <c r="B28" s="21" t="s">
        <v>651</v>
      </c>
      <c r="C28" s="16" t="s">
        <v>650</v>
      </c>
      <c r="D28" s="18" t="s">
        <v>15</v>
      </c>
      <c r="E28" s="22">
        <v>8000000</v>
      </c>
      <c r="F28" s="23">
        <v>7831.74</v>
      </c>
      <c r="G28" s="24">
        <v>2.7400000000000001E-2</v>
      </c>
    </row>
    <row r="29" spans="1:7" ht="12.95" customHeight="1">
      <c r="A29" s="20" t="s">
        <v>652</v>
      </c>
      <c r="B29" s="21" t="s">
        <v>654</v>
      </c>
      <c r="C29" s="16" t="s">
        <v>653</v>
      </c>
      <c r="D29" s="18" t="s">
        <v>15</v>
      </c>
      <c r="E29" s="22">
        <v>7500000</v>
      </c>
      <c r="F29" s="23">
        <v>7287.81</v>
      </c>
      <c r="G29" s="24">
        <v>2.5499999999999998E-2</v>
      </c>
    </row>
    <row r="30" spans="1:7" ht="12.95" customHeight="1">
      <c r="A30" s="20" t="s">
        <v>655</v>
      </c>
      <c r="B30" s="21" t="s">
        <v>3001</v>
      </c>
      <c r="C30" s="16" t="s">
        <v>656</v>
      </c>
      <c r="D30" s="18" t="s">
        <v>15</v>
      </c>
      <c r="E30" s="22">
        <v>7000000</v>
      </c>
      <c r="F30" s="23">
        <v>7005.47</v>
      </c>
      <c r="G30" s="24">
        <v>2.4500000000000001E-2</v>
      </c>
    </row>
    <row r="31" spans="1:7" ht="12.95" customHeight="1">
      <c r="A31" s="20" t="s">
        <v>657</v>
      </c>
      <c r="B31" s="21" t="s">
        <v>659</v>
      </c>
      <c r="C31" s="16" t="s">
        <v>658</v>
      </c>
      <c r="D31" s="18" t="s">
        <v>15</v>
      </c>
      <c r="E31" s="22">
        <v>7000000</v>
      </c>
      <c r="F31" s="23">
        <v>6996.17</v>
      </c>
      <c r="G31" s="24">
        <v>2.4500000000000001E-2</v>
      </c>
    </row>
    <row r="32" spans="1:7" ht="12.95" customHeight="1">
      <c r="A32" s="20" t="s">
        <v>550</v>
      </c>
      <c r="B32" s="21" t="s">
        <v>552</v>
      </c>
      <c r="C32" s="16" t="s">
        <v>551</v>
      </c>
      <c r="D32" s="18" t="s">
        <v>15</v>
      </c>
      <c r="E32" s="22">
        <v>6000000</v>
      </c>
      <c r="F32" s="23">
        <v>5878.89</v>
      </c>
      <c r="G32" s="24">
        <v>2.06E-2</v>
      </c>
    </row>
    <row r="33" spans="1:7" ht="12.95" customHeight="1">
      <c r="A33" s="20" t="s">
        <v>660</v>
      </c>
      <c r="B33" s="21" t="s">
        <v>662</v>
      </c>
      <c r="C33" s="16" t="s">
        <v>661</v>
      </c>
      <c r="D33" s="18" t="s">
        <v>15</v>
      </c>
      <c r="E33" s="22">
        <v>5000000</v>
      </c>
      <c r="F33" s="23">
        <v>4942.0600000000004</v>
      </c>
      <c r="G33" s="24">
        <v>1.7299999999999999E-2</v>
      </c>
    </row>
    <row r="34" spans="1:7" ht="12.95" customHeight="1">
      <c r="A34" s="20" t="s">
        <v>663</v>
      </c>
      <c r="B34" s="21" t="s">
        <v>665</v>
      </c>
      <c r="C34" s="16" t="s">
        <v>664</v>
      </c>
      <c r="D34" s="18" t="s">
        <v>15</v>
      </c>
      <c r="E34" s="22">
        <v>5000000</v>
      </c>
      <c r="F34" s="23">
        <v>4874.0600000000004</v>
      </c>
      <c r="G34" s="24">
        <v>1.7100000000000001E-2</v>
      </c>
    </row>
    <row r="35" spans="1:7" ht="12.95" customHeight="1">
      <c r="A35" s="20" t="s">
        <v>666</v>
      </c>
      <c r="B35" s="21" t="s">
        <v>668</v>
      </c>
      <c r="C35" s="16" t="s">
        <v>667</v>
      </c>
      <c r="D35" s="18" t="s">
        <v>15</v>
      </c>
      <c r="E35" s="22">
        <v>5000000</v>
      </c>
      <c r="F35" s="23">
        <v>4869.25</v>
      </c>
      <c r="G35" s="24">
        <v>1.7000000000000001E-2</v>
      </c>
    </row>
    <row r="36" spans="1:7" ht="12.95" customHeight="1">
      <c r="A36" s="20" t="s">
        <v>669</v>
      </c>
      <c r="B36" s="21" t="s">
        <v>671</v>
      </c>
      <c r="C36" s="16" t="s">
        <v>670</v>
      </c>
      <c r="D36" s="18" t="s">
        <v>15</v>
      </c>
      <c r="E36" s="22">
        <v>5000000</v>
      </c>
      <c r="F36" s="23">
        <v>4729.1400000000003</v>
      </c>
      <c r="G36" s="24">
        <v>1.66E-2</v>
      </c>
    </row>
    <row r="37" spans="1:7" ht="12.95" customHeight="1">
      <c r="A37" s="20" t="s">
        <v>672</v>
      </c>
      <c r="B37" s="21" t="s">
        <v>674</v>
      </c>
      <c r="C37" s="16" t="s">
        <v>673</v>
      </c>
      <c r="D37" s="18" t="s">
        <v>15</v>
      </c>
      <c r="E37" s="22">
        <v>4500000</v>
      </c>
      <c r="F37" s="23">
        <v>4478.1099999999997</v>
      </c>
      <c r="G37" s="24">
        <v>1.5699999999999999E-2</v>
      </c>
    </row>
    <row r="38" spans="1:7" ht="12.95" customHeight="1">
      <c r="A38" s="20" t="s">
        <v>675</v>
      </c>
      <c r="B38" s="21" t="s">
        <v>677</v>
      </c>
      <c r="C38" s="16" t="s">
        <v>676</v>
      </c>
      <c r="D38" s="18" t="s">
        <v>15</v>
      </c>
      <c r="E38" s="22">
        <v>4000000</v>
      </c>
      <c r="F38" s="23">
        <v>3902.03</v>
      </c>
      <c r="G38" s="24">
        <v>1.37E-2</v>
      </c>
    </row>
    <row r="39" spans="1:7" ht="12.95" customHeight="1">
      <c r="A39" s="20" t="s">
        <v>678</v>
      </c>
      <c r="B39" s="21" t="s">
        <v>680</v>
      </c>
      <c r="C39" s="16" t="s">
        <v>679</v>
      </c>
      <c r="D39" s="18" t="s">
        <v>15</v>
      </c>
      <c r="E39" s="22">
        <v>3500000</v>
      </c>
      <c r="F39" s="23">
        <v>3484.53</v>
      </c>
      <c r="G39" s="24">
        <v>1.2200000000000001E-2</v>
      </c>
    </row>
    <row r="40" spans="1:7" ht="12.95" customHeight="1">
      <c r="A40" s="20" t="s">
        <v>319</v>
      </c>
      <c r="B40" s="21" t="s">
        <v>321</v>
      </c>
      <c r="C40" s="16" t="s">
        <v>320</v>
      </c>
      <c r="D40" s="18" t="s">
        <v>15</v>
      </c>
      <c r="E40" s="22">
        <v>2500000</v>
      </c>
      <c r="F40" s="23">
        <v>2515.87</v>
      </c>
      <c r="G40" s="24">
        <v>8.8000000000000005E-3</v>
      </c>
    </row>
    <row r="41" spans="1:7" ht="12.95" customHeight="1">
      <c r="A41" s="20" t="s">
        <v>681</v>
      </c>
      <c r="B41" s="21" t="s">
        <v>683</v>
      </c>
      <c r="C41" s="16" t="s">
        <v>682</v>
      </c>
      <c r="D41" s="18" t="s">
        <v>15</v>
      </c>
      <c r="E41" s="22">
        <v>2500000</v>
      </c>
      <c r="F41" s="23">
        <v>2506.88</v>
      </c>
      <c r="G41" s="24">
        <v>8.8000000000000005E-3</v>
      </c>
    </row>
    <row r="42" spans="1:7" ht="12.95" customHeight="1">
      <c r="A42" s="20" t="s">
        <v>684</v>
      </c>
      <c r="B42" s="21" t="s">
        <v>686</v>
      </c>
      <c r="C42" s="16" t="s">
        <v>685</v>
      </c>
      <c r="D42" s="18" t="s">
        <v>15</v>
      </c>
      <c r="E42" s="22">
        <v>2500000</v>
      </c>
      <c r="F42" s="23">
        <v>2501.23</v>
      </c>
      <c r="G42" s="24">
        <v>8.8000000000000005E-3</v>
      </c>
    </row>
    <row r="43" spans="1:7" ht="12.95" customHeight="1">
      <c r="A43" s="20" t="s">
        <v>687</v>
      </c>
      <c r="B43" s="21" t="s">
        <v>689</v>
      </c>
      <c r="C43" s="16" t="s">
        <v>688</v>
      </c>
      <c r="D43" s="18" t="s">
        <v>15</v>
      </c>
      <c r="E43" s="22">
        <v>2500000</v>
      </c>
      <c r="F43" s="23">
        <v>2493.04</v>
      </c>
      <c r="G43" s="24">
        <v>8.6999999999999994E-3</v>
      </c>
    </row>
    <row r="44" spans="1:7" ht="12.95" customHeight="1">
      <c r="A44" s="20" t="s">
        <v>690</v>
      </c>
      <c r="B44" s="21" t="s">
        <v>692</v>
      </c>
      <c r="C44" s="16" t="s">
        <v>691</v>
      </c>
      <c r="D44" s="18" t="s">
        <v>15</v>
      </c>
      <c r="E44" s="22">
        <v>2500000</v>
      </c>
      <c r="F44" s="23">
        <v>2479.2800000000002</v>
      </c>
      <c r="G44" s="24">
        <v>8.6999999999999994E-3</v>
      </c>
    </row>
    <row r="45" spans="1:7" ht="12.95" customHeight="1">
      <c r="A45" s="20" t="s">
        <v>693</v>
      </c>
      <c r="B45" s="21" t="s">
        <v>695</v>
      </c>
      <c r="C45" s="16" t="s">
        <v>694</v>
      </c>
      <c r="D45" s="18" t="s">
        <v>27</v>
      </c>
      <c r="E45" s="22">
        <v>2500000</v>
      </c>
      <c r="F45" s="23">
        <v>2473.4299999999998</v>
      </c>
      <c r="G45" s="24">
        <v>8.6999999999999994E-3</v>
      </c>
    </row>
    <row r="46" spans="1:7" ht="12.95" customHeight="1">
      <c r="A46" s="20" t="s">
        <v>696</v>
      </c>
      <c r="B46" s="21" t="s">
        <v>698</v>
      </c>
      <c r="C46" s="16" t="s">
        <v>697</v>
      </c>
      <c r="D46" s="18" t="s">
        <v>15</v>
      </c>
      <c r="E46" s="22">
        <v>2500000</v>
      </c>
      <c r="F46" s="23">
        <v>2470.5</v>
      </c>
      <c r="G46" s="24">
        <v>8.6E-3</v>
      </c>
    </row>
    <row r="47" spans="1:7" ht="12.95" customHeight="1">
      <c r="A47" s="20" t="s">
        <v>699</v>
      </c>
      <c r="B47" s="21" t="s">
        <v>701</v>
      </c>
      <c r="C47" s="16" t="s">
        <v>700</v>
      </c>
      <c r="D47" s="18" t="s">
        <v>15</v>
      </c>
      <c r="E47" s="22">
        <v>2500000</v>
      </c>
      <c r="F47" s="23">
        <v>2460.8000000000002</v>
      </c>
      <c r="G47" s="24">
        <v>8.6E-3</v>
      </c>
    </row>
    <row r="48" spans="1:7" ht="12.95" customHeight="1">
      <c r="A48" s="20" t="s">
        <v>702</v>
      </c>
      <c r="B48" s="21" t="s">
        <v>704</v>
      </c>
      <c r="C48" s="16" t="s">
        <v>703</v>
      </c>
      <c r="D48" s="18" t="s">
        <v>15</v>
      </c>
      <c r="E48" s="22">
        <v>2500000</v>
      </c>
      <c r="F48" s="23">
        <v>2455.66</v>
      </c>
      <c r="G48" s="24">
        <v>8.6E-3</v>
      </c>
    </row>
    <row r="49" spans="1:7" ht="12.95" customHeight="1">
      <c r="A49" s="20" t="s">
        <v>705</v>
      </c>
      <c r="B49" s="21" t="s">
        <v>704</v>
      </c>
      <c r="C49" s="16" t="s">
        <v>706</v>
      </c>
      <c r="D49" s="18" t="s">
        <v>15</v>
      </c>
      <c r="E49" s="22">
        <v>2500000</v>
      </c>
      <c r="F49" s="23">
        <v>2437.86</v>
      </c>
      <c r="G49" s="24">
        <v>8.5000000000000006E-3</v>
      </c>
    </row>
    <row r="50" spans="1:7" ht="12.95" customHeight="1">
      <c r="A50" s="20" t="s">
        <v>595</v>
      </c>
      <c r="B50" s="21" t="s">
        <v>597</v>
      </c>
      <c r="C50" s="16" t="s">
        <v>596</v>
      </c>
      <c r="D50" s="18" t="s">
        <v>15</v>
      </c>
      <c r="E50" s="22">
        <v>2500000</v>
      </c>
      <c r="F50" s="23">
        <v>2394.4299999999998</v>
      </c>
      <c r="G50" s="24">
        <v>8.3999999999999995E-3</v>
      </c>
    </row>
    <row r="51" spans="1:7" ht="12.95" customHeight="1">
      <c r="A51" s="20" t="s">
        <v>707</v>
      </c>
      <c r="B51" s="21" t="s">
        <v>709</v>
      </c>
      <c r="C51" s="16" t="s">
        <v>708</v>
      </c>
      <c r="D51" s="18" t="s">
        <v>15</v>
      </c>
      <c r="E51" s="22">
        <v>2000000</v>
      </c>
      <c r="F51" s="23">
        <v>2003.85</v>
      </c>
      <c r="G51" s="24">
        <v>7.0000000000000001E-3</v>
      </c>
    </row>
    <row r="52" spans="1:7" ht="12.95" customHeight="1">
      <c r="A52" s="20" t="s">
        <v>710</v>
      </c>
      <c r="B52" s="21" t="s">
        <v>712</v>
      </c>
      <c r="C52" s="16" t="s">
        <v>711</v>
      </c>
      <c r="D52" s="18" t="s">
        <v>318</v>
      </c>
      <c r="E52" s="22">
        <v>1000000</v>
      </c>
      <c r="F52" s="23">
        <v>1012.28</v>
      </c>
      <c r="G52" s="24">
        <v>3.5000000000000001E-3</v>
      </c>
    </row>
    <row r="53" spans="1:7" ht="12.95" customHeight="1">
      <c r="A53" s="20" t="s">
        <v>713</v>
      </c>
      <c r="B53" s="21" t="s">
        <v>715</v>
      </c>
      <c r="C53" s="16" t="s">
        <v>714</v>
      </c>
      <c r="D53" s="18" t="s">
        <v>15</v>
      </c>
      <c r="E53" s="22">
        <v>400000</v>
      </c>
      <c r="F53" s="23">
        <v>401.72</v>
      </c>
      <c r="G53" s="24">
        <v>1.4E-3</v>
      </c>
    </row>
    <row r="54" spans="1:7" ht="12.95" customHeight="1">
      <c r="A54" s="20" t="s">
        <v>716</v>
      </c>
      <c r="B54" s="21" t="s">
        <v>2979</v>
      </c>
      <c r="C54" s="16" t="s">
        <v>717</v>
      </c>
      <c r="D54" s="18" t="s">
        <v>30</v>
      </c>
      <c r="E54" s="22">
        <v>240000</v>
      </c>
      <c r="F54" s="23">
        <v>240.19</v>
      </c>
      <c r="G54" s="24">
        <v>8.0000000000000004E-4</v>
      </c>
    </row>
    <row r="55" spans="1:7" ht="12.95" customHeight="1">
      <c r="A55" s="20" t="s">
        <v>553</v>
      </c>
      <c r="B55" s="21" t="s">
        <v>555</v>
      </c>
      <c r="C55" s="16" t="s">
        <v>554</v>
      </c>
      <c r="D55" s="18" t="s">
        <v>15</v>
      </c>
      <c r="E55" s="22">
        <v>200000</v>
      </c>
      <c r="F55" s="23">
        <v>200.11</v>
      </c>
      <c r="G55" s="24">
        <v>6.9999999999999999E-4</v>
      </c>
    </row>
    <row r="56" spans="1:7" ht="12.95" customHeight="1">
      <c r="A56" s="20" t="s">
        <v>408</v>
      </c>
      <c r="B56" s="21" t="s">
        <v>410</v>
      </c>
      <c r="C56" s="16" t="s">
        <v>409</v>
      </c>
      <c r="D56" s="18" t="s">
        <v>15</v>
      </c>
      <c r="E56" s="22">
        <v>100000</v>
      </c>
      <c r="F56" s="23">
        <v>100.62</v>
      </c>
      <c r="G56" s="24">
        <v>4.0000000000000002E-4</v>
      </c>
    </row>
    <row r="57" spans="1:7" ht="12.95" customHeight="1">
      <c r="A57" s="20" t="s">
        <v>592</v>
      </c>
      <c r="B57" s="21" t="s">
        <v>594</v>
      </c>
      <c r="C57" s="16" t="s">
        <v>593</v>
      </c>
      <c r="D57" s="18" t="s">
        <v>15</v>
      </c>
      <c r="E57" s="22">
        <v>100000</v>
      </c>
      <c r="F57" s="23">
        <v>95.4</v>
      </c>
      <c r="G57" s="24">
        <v>2.9999999999999997E-4</v>
      </c>
    </row>
    <row r="58" spans="1:7" ht="12.95" customHeight="1">
      <c r="A58" s="20" t="s">
        <v>718</v>
      </c>
      <c r="B58" s="21" t="s">
        <v>720</v>
      </c>
      <c r="C58" s="16" t="s">
        <v>719</v>
      </c>
      <c r="D58" s="18" t="s">
        <v>318</v>
      </c>
      <c r="E58" s="22">
        <v>80000</v>
      </c>
      <c r="F58" s="23">
        <v>80.06</v>
      </c>
      <c r="G58" s="24">
        <v>2.9999999999999997E-4</v>
      </c>
    </row>
    <row r="59" spans="1:7" ht="12.95" customHeight="1">
      <c r="A59" s="9"/>
      <c r="B59" s="26" t="s">
        <v>45</v>
      </c>
      <c r="C59" s="25" t="s">
        <v>2</v>
      </c>
      <c r="D59" s="26" t="s">
        <v>2</v>
      </c>
      <c r="E59" s="26" t="s">
        <v>2</v>
      </c>
      <c r="F59" s="27">
        <v>268628.25</v>
      </c>
      <c r="G59" s="28">
        <v>0.94069999999999998</v>
      </c>
    </row>
    <row r="60" spans="1:7" ht="12.95" customHeight="1">
      <c r="A60" s="9"/>
      <c r="B60" s="17" t="s">
        <v>46</v>
      </c>
      <c r="C60" s="16" t="s">
        <v>2</v>
      </c>
      <c r="D60" s="39" t="s">
        <v>2</v>
      </c>
      <c r="E60" s="39" t="s">
        <v>2</v>
      </c>
      <c r="F60" s="52" t="s">
        <v>616</v>
      </c>
      <c r="G60" s="53" t="s">
        <v>616</v>
      </c>
    </row>
    <row r="61" spans="1:7" ht="12.95" customHeight="1">
      <c r="A61" s="9"/>
      <c r="B61" s="25" t="s">
        <v>45</v>
      </c>
      <c r="C61" s="38" t="s">
        <v>2</v>
      </c>
      <c r="D61" s="39" t="s">
        <v>2</v>
      </c>
      <c r="E61" s="39" t="s">
        <v>2</v>
      </c>
      <c r="F61" s="52" t="s">
        <v>616</v>
      </c>
      <c r="G61" s="53" t="s">
        <v>616</v>
      </c>
    </row>
    <row r="62" spans="1:7" ht="12.95" customHeight="1">
      <c r="A62" s="9"/>
      <c r="B62" s="30" t="s">
        <v>2938</v>
      </c>
      <c r="C62" s="29" t="s">
        <v>2</v>
      </c>
      <c r="D62" s="31" t="s">
        <v>2</v>
      </c>
      <c r="E62" s="31" t="s">
        <v>2</v>
      </c>
      <c r="F62" s="31" t="s">
        <v>2</v>
      </c>
      <c r="G62" s="32" t="s">
        <v>2</v>
      </c>
    </row>
    <row r="63" spans="1:7" ht="12.95" customHeight="1">
      <c r="A63" s="33"/>
      <c r="B63" s="35" t="s">
        <v>45</v>
      </c>
      <c r="C63" s="34" t="s">
        <v>2</v>
      </c>
      <c r="D63" s="35" t="s">
        <v>2</v>
      </c>
      <c r="E63" s="35" t="s">
        <v>2</v>
      </c>
      <c r="F63" s="36" t="s">
        <v>616</v>
      </c>
      <c r="G63" s="37" t="s">
        <v>616</v>
      </c>
    </row>
    <row r="64" spans="1:7" ht="12.95" customHeight="1">
      <c r="A64" s="9"/>
      <c r="B64" s="26" t="s">
        <v>50</v>
      </c>
      <c r="C64" s="38" t="s">
        <v>2</v>
      </c>
      <c r="D64" s="39" t="s">
        <v>2</v>
      </c>
      <c r="E64" s="40" t="s">
        <v>2</v>
      </c>
      <c r="F64" s="41">
        <v>268628.25</v>
      </c>
      <c r="G64" s="42">
        <v>0.94069999999999998</v>
      </c>
    </row>
    <row r="65" spans="1:7" ht="12.95" customHeight="1">
      <c r="A65" s="9"/>
      <c r="B65" s="17" t="s">
        <v>51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52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472</v>
      </c>
      <c r="B67" s="21" t="s">
        <v>63</v>
      </c>
      <c r="C67" s="16" t="s">
        <v>473</v>
      </c>
      <c r="D67" s="18" t="s">
        <v>56</v>
      </c>
      <c r="E67" s="22">
        <v>4600000</v>
      </c>
      <c r="F67" s="23">
        <v>4342.84</v>
      </c>
      <c r="G67" s="24">
        <v>1.52E-2</v>
      </c>
    </row>
    <row r="68" spans="1:7" ht="12.95" customHeight="1">
      <c r="A68" s="20" t="s">
        <v>470</v>
      </c>
      <c r="B68" s="21" t="s">
        <v>63</v>
      </c>
      <c r="C68" s="16" t="s">
        <v>471</v>
      </c>
      <c r="D68" s="18" t="s">
        <v>64</v>
      </c>
      <c r="E68" s="22">
        <v>2500000</v>
      </c>
      <c r="F68" s="23">
        <v>2392.3200000000002</v>
      </c>
      <c r="G68" s="24">
        <v>8.3999999999999995E-3</v>
      </c>
    </row>
    <row r="69" spans="1:7" ht="12.95" customHeight="1">
      <c r="A69" s="9"/>
      <c r="B69" s="17" t="s">
        <v>487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10" t="s">
        <v>2</v>
      </c>
      <c r="B70" s="21" t="s">
        <v>488</v>
      </c>
      <c r="C70" s="16" t="s">
        <v>2</v>
      </c>
      <c r="D70" s="18" t="s">
        <v>2</v>
      </c>
      <c r="E70" s="44" t="s">
        <v>2</v>
      </c>
      <c r="F70" s="23">
        <v>400.06</v>
      </c>
      <c r="G70" s="24">
        <v>1.4E-3</v>
      </c>
    </row>
    <row r="71" spans="1:7" ht="12.95" customHeight="1">
      <c r="A71" s="9"/>
      <c r="B71" s="26" t="s">
        <v>50</v>
      </c>
      <c r="C71" s="38" t="s">
        <v>2</v>
      </c>
      <c r="D71" s="39" t="s">
        <v>2</v>
      </c>
      <c r="E71" s="40" t="s">
        <v>2</v>
      </c>
      <c r="F71" s="41">
        <v>7135.22</v>
      </c>
      <c r="G71" s="42">
        <v>2.5000000000000001E-2</v>
      </c>
    </row>
    <row r="72" spans="1:7" ht="12.95" customHeight="1">
      <c r="A72" s="9"/>
      <c r="B72" s="17" t="s">
        <v>286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287</v>
      </c>
      <c r="B73" s="21" t="s">
        <v>288</v>
      </c>
      <c r="C73" s="16" t="s">
        <v>2</v>
      </c>
      <c r="D73" s="18" t="s">
        <v>2</v>
      </c>
      <c r="E73" s="44" t="s">
        <v>2</v>
      </c>
      <c r="F73" s="23">
        <v>31</v>
      </c>
      <c r="G73" s="24">
        <v>1E-4</v>
      </c>
    </row>
    <row r="74" spans="1:7" ht="12.95" customHeight="1">
      <c r="A74" s="9"/>
      <c r="B74" s="26" t="s">
        <v>50</v>
      </c>
      <c r="C74" s="38" t="s">
        <v>2</v>
      </c>
      <c r="D74" s="39" t="s">
        <v>2</v>
      </c>
      <c r="E74" s="40" t="s">
        <v>2</v>
      </c>
      <c r="F74" s="41">
        <v>31</v>
      </c>
      <c r="G74" s="42">
        <v>1E-4</v>
      </c>
    </row>
    <row r="75" spans="1:7" ht="12.95" customHeight="1">
      <c r="A75" s="9"/>
      <c r="B75" s="26" t="s">
        <v>289</v>
      </c>
      <c r="C75" s="38" t="s">
        <v>2</v>
      </c>
      <c r="D75" s="39" t="s">
        <v>2</v>
      </c>
      <c r="E75" s="18" t="s">
        <v>2</v>
      </c>
      <c r="F75" s="41">
        <v>9822.2000000000007</v>
      </c>
      <c r="G75" s="42">
        <v>3.4200000000000001E-2</v>
      </c>
    </row>
    <row r="76" spans="1:7" ht="12.95" customHeight="1" thickBot="1">
      <c r="A76" s="9"/>
      <c r="B76" s="47" t="s">
        <v>290</v>
      </c>
      <c r="C76" s="46" t="s">
        <v>2</v>
      </c>
      <c r="D76" s="48" t="s">
        <v>2</v>
      </c>
      <c r="E76" s="48" t="s">
        <v>2</v>
      </c>
      <c r="F76" s="49">
        <v>285616.6726929</v>
      </c>
      <c r="G76" s="50">
        <v>1</v>
      </c>
    </row>
    <row r="77" spans="1:7" ht="12.95" customHeight="1">
      <c r="A77" s="9"/>
      <c r="B77" s="10" t="s">
        <v>2</v>
      </c>
      <c r="C77" s="9"/>
      <c r="D77" s="9"/>
      <c r="E77" s="9"/>
      <c r="F77" s="9"/>
      <c r="G77" s="9"/>
    </row>
    <row r="78" spans="1:7" ht="12.95" customHeight="1">
      <c r="A78" s="9"/>
      <c r="B78" s="51" t="s">
        <v>2</v>
      </c>
      <c r="C78" s="9"/>
      <c r="D78" s="9"/>
      <c r="E78" s="9"/>
      <c r="F78" s="9"/>
      <c r="G78" s="9"/>
    </row>
    <row r="79" spans="1:7" ht="12.95" customHeight="1">
      <c r="A79" s="9"/>
      <c r="B79" s="51" t="s">
        <v>291</v>
      </c>
      <c r="C79" s="9"/>
      <c r="D79" s="9"/>
      <c r="E79" s="9"/>
      <c r="F79" s="9"/>
      <c r="G79" s="9"/>
    </row>
    <row r="80" spans="1:7" ht="12.95" customHeight="1">
      <c r="A80" s="9"/>
      <c r="B80" s="51" t="s">
        <v>292</v>
      </c>
      <c r="C80" s="9"/>
      <c r="D80" s="9"/>
      <c r="E80" s="9"/>
      <c r="F80" s="9"/>
      <c r="G80" s="9"/>
    </row>
    <row r="81" spans="1:7" ht="12.95" customHeight="1">
      <c r="A81" s="9"/>
      <c r="B81" s="51" t="s">
        <v>2</v>
      </c>
      <c r="C81" s="9"/>
      <c r="D81" s="9"/>
      <c r="E81" s="9"/>
      <c r="F81" s="9"/>
      <c r="G81" s="9"/>
    </row>
    <row r="82" spans="1:7" ht="26.1" customHeight="1">
      <c r="A82" s="9"/>
      <c r="B82" s="64"/>
      <c r="C82" s="9"/>
      <c r="E82" s="9"/>
      <c r="F82" s="9"/>
      <c r="G82" s="9"/>
    </row>
    <row r="83" spans="1:7" ht="12.95" customHeight="1">
      <c r="A83" s="9"/>
      <c r="B83" s="51" t="s">
        <v>2</v>
      </c>
      <c r="C83" s="9"/>
      <c r="D83" s="9"/>
      <c r="E83" s="9"/>
      <c r="F83" s="9"/>
      <c r="G8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14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49.425781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1" t="s">
        <v>2971</v>
      </c>
      <c r="C2" s="71"/>
      <c r="D2" s="71"/>
      <c r="E2" s="71"/>
      <c r="F2" s="71"/>
      <c r="G2" s="71"/>
    </row>
    <row r="4" spans="1:7">
      <c r="B4" s="71" t="s">
        <v>3033</v>
      </c>
      <c r="C4" s="71"/>
      <c r="D4" s="71"/>
      <c r="E4" s="71"/>
      <c r="F4" s="71"/>
      <c r="G4" s="71"/>
    </row>
    <row r="5" spans="1:7" ht="15.95" customHeight="1">
      <c r="A5" s="8" t="s">
        <v>721</v>
      </c>
      <c r="C5" s="65" t="s">
        <v>3020</v>
      </c>
      <c r="D5" s="9"/>
      <c r="E5" s="9"/>
      <c r="F5" s="9"/>
      <c r="G5" s="9"/>
    </row>
    <row r="6" spans="1:7" ht="12.95" customHeight="1">
      <c r="A6" s="9"/>
      <c r="C6" s="65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610</v>
      </c>
      <c r="B12" s="21" t="s">
        <v>612</v>
      </c>
      <c r="C12" s="16" t="s">
        <v>611</v>
      </c>
      <c r="D12" s="18" t="s">
        <v>15</v>
      </c>
      <c r="E12" s="22">
        <v>27000000</v>
      </c>
      <c r="F12" s="23">
        <v>26188.62</v>
      </c>
      <c r="G12" s="24">
        <v>4.2000000000000003E-2</v>
      </c>
    </row>
    <row r="13" spans="1:7" ht="12.95" customHeight="1">
      <c r="A13" s="20" t="s">
        <v>722</v>
      </c>
      <c r="B13" s="21" t="s">
        <v>724</v>
      </c>
      <c r="C13" s="16" t="s">
        <v>723</v>
      </c>
      <c r="D13" s="18" t="s">
        <v>15</v>
      </c>
      <c r="E13" s="22">
        <v>21000000</v>
      </c>
      <c r="F13" s="23">
        <v>20558.580000000002</v>
      </c>
      <c r="G13" s="24">
        <v>3.3000000000000002E-2</v>
      </c>
    </row>
    <row r="14" spans="1:7" ht="12.95" customHeight="1">
      <c r="A14" s="20" t="s">
        <v>725</v>
      </c>
      <c r="B14" s="21" t="s">
        <v>727</v>
      </c>
      <c r="C14" s="16" t="s">
        <v>726</v>
      </c>
      <c r="D14" s="18" t="s">
        <v>15</v>
      </c>
      <c r="E14" s="22">
        <v>20000000</v>
      </c>
      <c r="F14" s="23">
        <v>20034.400000000001</v>
      </c>
      <c r="G14" s="24">
        <v>3.2099999999999997E-2</v>
      </c>
    </row>
    <row r="15" spans="1:7" ht="12.95" customHeight="1">
      <c r="A15" s="20" t="s">
        <v>728</v>
      </c>
      <c r="B15" s="21" t="s">
        <v>730</v>
      </c>
      <c r="C15" s="16" t="s">
        <v>729</v>
      </c>
      <c r="D15" s="18" t="s">
        <v>15</v>
      </c>
      <c r="E15" s="22">
        <v>19000000</v>
      </c>
      <c r="F15" s="23">
        <v>17947.5</v>
      </c>
      <c r="G15" s="24">
        <v>2.8799999999999999E-2</v>
      </c>
    </row>
    <row r="16" spans="1:7" ht="12.95" customHeight="1">
      <c r="A16" s="20" t="s">
        <v>731</v>
      </c>
      <c r="B16" s="21" t="s">
        <v>2993</v>
      </c>
      <c r="C16" s="16" t="s">
        <v>732</v>
      </c>
      <c r="D16" s="18" t="s">
        <v>318</v>
      </c>
      <c r="E16" s="22">
        <v>16500000</v>
      </c>
      <c r="F16" s="23">
        <v>16415.919999999998</v>
      </c>
      <c r="G16" s="24">
        <v>2.63E-2</v>
      </c>
    </row>
    <row r="17" spans="1:7" ht="12.95" customHeight="1">
      <c r="A17" s="20" t="s">
        <v>699</v>
      </c>
      <c r="B17" s="21" t="s">
        <v>701</v>
      </c>
      <c r="C17" s="16" t="s">
        <v>700</v>
      </c>
      <c r="D17" s="18" t="s">
        <v>15</v>
      </c>
      <c r="E17" s="22">
        <v>16500000</v>
      </c>
      <c r="F17" s="23">
        <v>16241.26</v>
      </c>
      <c r="G17" s="24">
        <v>2.5999999999999999E-2</v>
      </c>
    </row>
    <row r="18" spans="1:7" ht="12.95" customHeight="1">
      <c r="A18" s="20" t="s">
        <v>672</v>
      </c>
      <c r="B18" s="21" t="s">
        <v>674</v>
      </c>
      <c r="C18" s="16" t="s">
        <v>673</v>
      </c>
      <c r="D18" s="18" t="s">
        <v>15</v>
      </c>
      <c r="E18" s="22">
        <v>15500000</v>
      </c>
      <c r="F18" s="23">
        <v>15424.61</v>
      </c>
      <c r="G18" s="24">
        <v>2.47E-2</v>
      </c>
    </row>
    <row r="19" spans="1:7" ht="12.95" customHeight="1">
      <c r="A19" s="20" t="s">
        <v>733</v>
      </c>
      <c r="B19" s="21" t="s">
        <v>735</v>
      </c>
      <c r="C19" s="16" t="s">
        <v>734</v>
      </c>
      <c r="D19" s="18" t="s">
        <v>318</v>
      </c>
      <c r="E19" s="22">
        <v>15000000</v>
      </c>
      <c r="F19" s="23">
        <v>14977.68</v>
      </c>
      <c r="G19" s="24">
        <v>2.4E-2</v>
      </c>
    </row>
    <row r="20" spans="1:7" ht="12.95" customHeight="1">
      <c r="A20" s="20" t="s">
        <v>736</v>
      </c>
      <c r="B20" s="21" t="s">
        <v>738</v>
      </c>
      <c r="C20" s="16" t="s">
        <v>737</v>
      </c>
      <c r="D20" s="18" t="s">
        <v>15</v>
      </c>
      <c r="E20" s="22">
        <v>14500000</v>
      </c>
      <c r="F20" s="23">
        <v>14468.84</v>
      </c>
      <c r="G20" s="24">
        <v>2.3199999999999998E-2</v>
      </c>
    </row>
    <row r="21" spans="1:7" ht="12.95" customHeight="1">
      <c r="A21" s="20" t="s">
        <v>429</v>
      </c>
      <c r="B21" s="21" t="s">
        <v>431</v>
      </c>
      <c r="C21" s="16" t="s">
        <v>430</v>
      </c>
      <c r="D21" s="18" t="s">
        <v>15</v>
      </c>
      <c r="E21" s="22">
        <v>14500000</v>
      </c>
      <c r="F21" s="23">
        <v>14455.08</v>
      </c>
      <c r="G21" s="24">
        <v>2.3199999999999998E-2</v>
      </c>
    </row>
    <row r="22" spans="1:7" ht="12.95" customHeight="1">
      <c r="A22" s="20" t="s">
        <v>378</v>
      </c>
      <c r="B22" s="21" t="s">
        <v>380</v>
      </c>
      <c r="C22" s="16" t="s">
        <v>379</v>
      </c>
      <c r="D22" s="18" t="s">
        <v>15</v>
      </c>
      <c r="E22" s="22">
        <v>14000000</v>
      </c>
      <c r="F22" s="23">
        <v>13927.42</v>
      </c>
      <c r="G22" s="24">
        <v>2.23E-2</v>
      </c>
    </row>
    <row r="23" spans="1:7" ht="12.95" customHeight="1">
      <c r="A23" s="20" t="s">
        <v>739</v>
      </c>
      <c r="B23" s="21" t="s">
        <v>741</v>
      </c>
      <c r="C23" s="16" t="s">
        <v>740</v>
      </c>
      <c r="D23" s="18" t="s">
        <v>15</v>
      </c>
      <c r="E23" s="22">
        <v>13000000</v>
      </c>
      <c r="F23" s="23">
        <v>12468.69</v>
      </c>
      <c r="G23" s="24">
        <v>0.02</v>
      </c>
    </row>
    <row r="24" spans="1:7" ht="12.95" customHeight="1">
      <c r="A24" s="20" t="s">
        <v>742</v>
      </c>
      <c r="B24" s="21" t="s">
        <v>744</v>
      </c>
      <c r="C24" s="16" t="s">
        <v>743</v>
      </c>
      <c r="D24" s="18" t="s">
        <v>15</v>
      </c>
      <c r="E24" s="22">
        <v>12500000</v>
      </c>
      <c r="F24" s="23">
        <v>12345.2</v>
      </c>
      <c r="G24" s="24">
        <v>1.9800000000000002E-2</v>
      </c>
    </row>
    <row r="25" spans="1:7" ht="12.95" customHeight="1">
      <c r="A25" s="20" t="s">
        <v>745</v>
      </c>
      <c r="B25" s="21" t="s">
        <v>747</v>
      </c>
      <c r="C25" s="16" t="s">
        <v>746</v>
      </c>
      <c r="D25" s="18" t="s">
        <v>15</v>
      </c>
      <c r="E25" s="22">
        <v>12000000</v>
      </c>
      <c r="F25" s="23">
        <v>11990.11</v>
      </c>
      <c r="G25" s="24">
        <v>1.9199999999999998E-2</v>
      </c>
    </row>
    <row r="26" spans="1:7" ht="12.95" customHeight="1">
      <c r="A26" s="20" t="s">
        <v>748</v>
      </c>
      <c r="B26" s="21" t="s">
        <v>750</v>
      </c>
      <c r="C26" s="16" t="s">
        <v>749</v>
      </c>
      <c r="D26" s="18" t="s">
        <v>15</v>
      </c>
      <c r="E26" s="22">
        <v>11000000</v>
      </c>
      <c r="F26" s="23">
        <v>10609.37</v>
      </c>
      <c r="G26" s="24">
        <v>1.7000000000000001E-2</v>
      </c>
    </row>
    <row r="27" spans="1:7" ht="12.95" customHeight="1">
      <c r="A27" s="20" t="s">
        <v>751</v>
      </c>
      <c r="B27" s="21" t="s">
        <v>753</v>
      </c>
      <c r="C27" s="16" t="s">
        <v>752</v>
      </c>
      <c r="D27" s="18" t="s">
        <v>15</v>
      </c>
      <c r="E27" s="22">
        <v>10000000</v>
      </c>
      <c r="F27" s="23">
        <v>9998.67</v>
      </c>
      <c r="G27" s="24">
        <v>1.6E-2</v>
      </c>
    </row>
    <row r="28" spans="1:7" ht="12.95" customHeight="1">
      <c r="A28" s="20" t="s">
        <v>754</v>
      </c>
      <c r="B28" s="21" t="s">
        <v>2996</v>
      </c>
      <c r="C28" s="16" t="s">
        <v>755</v>
      </c>
      <c r="D28" s="18" t="s">
        <v>15</v>
      </c>
      <c r="E28" s="22">
        <v>10000000</v>
      </c>
      <c r="F28" s="23">
        <v>9940.6</v>
      </c>
      <c r="G28" s="24">
        <v>1.5900000000000001E-2</v>
      </c>
    </row>
    <row r="29" spans="1:7" ht="12.95" customHeight="1">
      <c r="A29" s="20" t="s">
        <v>756</v>
      </c>
      <c r="B29" s="21" t="s">
        <v>758</v>
      </c>
      <c r="C29" s="16" t="s">
        <v>757</v>
      </c>
      <c r="D29" s="18" t="s">
        <v>15</v>
      </c>
      <c r="E29" s="22">
        <v>10000000</v>
      </c>
      <c r="F29" s="23">
        <v>9886.86</v>
      </c>
      <c r="G29" s="24">
        <v>1.5900000000000001E-2</v>
      </c>
    </row>
    <row r="30" spans="1:7" ht="12.95" customHeight="1">
      <c r="A30" s="20" t="s">
        <v>657</v>
      </c>
      <c r="B30" s="21" t="s">
        <v>659</v>
      </c>
      <c r="C30" s="16" t="s">
        <v>658</v>
      </c>
      <c r="D30" s="18" t="s">
        <v>15</v>
      </c>
      <c r="E30" s="22">
        <v>9000000</v>
      </c>
      <c r="F30" s="23">
        <v>8995.08</v>
      </c>
      <c r="G30" s="24">
        <v>1.44E-2</v>
      </c>
    </row>
    <row r="31" spans="1:7" ht="12.95" customHeight="1">
      <c r="A31" s="20" t="s">
        <v>759</v>
      </c>
      <c r="B31" s="21" t="s">
        <v>761</v>
      </c>
      <c r="C31" s="16" t="s">
        <v>760</v>
      </c>
      <c r="D31" s="18" t="s">
        <v>30</v>
      </c>
      <c r="E31" s="22">
        <v>8500000</v>
      </c>
      <c r="F31" s="23">
        <v>8503.0499999999993</v>
      </c>
      <c r="G31" s="24">
        <v>1.3599999999999999E-2</v>
      </c>
    </row>
    <row r="32" spans="1:7" ht="12.95" customHeight="1">
      <c r="A32" s="20" t="s">
        <v>647</v>
      </c>
      <c r="B32" s="21" t="s">
        <v>615</v>
      </c>
      <c r="C32" s="16" t="s">
        <v>648</v>
      </c>
      <c r="D32" s="18" t="s">
        <v>15</v>
      </c>
      <c r="E32" s="22">
        <v>8500000</v>
      </c>
      <c r="F32" s="23">
        <v>8234.75</v>
      </c>
      <c r="G32" s="24">
        <v>1.32E-2</v>
      </c>
    </row>
    <row r="33" spans="1:7" ht="12.95" customHeight="1">
      <c r="A33" s="20" t="s">
        <v>762</v>
      </c>
      <c r="B33" s="21" t="s">
        <v>764</v>
      </c>
      <c r="C33" s="16" t="s">
        <v>763</v>
      </c>
      <c r="D33" s="18" t="s">
        <v>15</v>
      </c>
      <c r="E33" s="22">
        <v>8500000</v>
      </c>
      <c r="F33" s="23">
        <v>8142.02</v>
      </c>
      <c r="G33" s="24">
        <v>1.3100000000000001E-2</v>
      </c>
    </row>
    <row r="34" spans="1:7" ht="12.95" customHeight="1">
      <c r="A34" s="20" t="s">
        <v>765</v>
      </c>
      <c r="B34" s="21" t="s">
        <v>767</v>
      </c>
      <c r="C34" s="16" t="s">
        <v>766</v>
      </c>
      <c r="D34" s="18" t="s">
        <v>15</v>
      </c>
      <c r="E34" s="22">
        <v>8000000</v>
      </c>
      <c r="F34" s="23">
        <v>7696.07</v>
      </c>
      <c r="G34" s="24">
        <v>1.23E-2</v>
      </c>
    </row>
    <row r="35" spans="1:7" ht="12.95" customHeight="1">
      <c r="A35" s="20" t="s">
        <v>768</v>
      </c>
      <c r="B35" s="21" t="s">
        <v>770</v>
      </c>
      <c r="C35" s="16" t="s">
        <v>769</v>
      </c>
      <c r="D35" s="18" t="s">
        <v>15</v>
      </c>
      <c r="E35" s="22">
        <v>7500000</v>
      </c>
      <c r="F35" s="23">
        <v>7470.44</v>
      </c>
      <c r="G35" s="24">
        <v>1.2E-2</v>
      </c>
    </row>
    <row r="36" spans="1:7" ht="12.95" customHeight="1">
      <c r="A36" s="20" t="s">
        <v>771</v>
      </c>
      <c r="B36" s="21" t="s">
        <v>773</v>
      </c>
      <c r="C36" s="16" t="s">
        <v>772</v>
      </c>
      <c r="D36" s="18" t="s">
        <v>15</v>
      </c>
      <c r="E36" s="22">
        <v>7500000</v>
      </c>
      <c r="F36" s="23">
        <v>7433.39</v>
      </c>
      <c r="G36" s="24">
        <v>1.1900000000000001E-2</v>
      </c>
    </row>
    <row r="37" spans="1:7" ht="12.95" customHeight="1">
      <c r="A37" s="20" t="s">
        <v>774</v>
      </c>
      <c r="B37" s="21" t="s">
        <v>776</v>
      </c>
      <c r="C37" s="16" t="s">
        <v>775</v>
      </c>
      <c r="D37" s="18" t="s">
        <v>15</v>
      </c>
      <c r="E37" s="22">
        <v>7300000</v>
      </c>
      <c r="F37" s="23">
        <v>7297.39</v>
      </c>
      <c r="G37" s="24">
        <v>1.17E-2</v>
      </c>
    </row>
    <row r="38" spans="1:7" ht="12.95" customHeight="1">
      <c r="A38" s="20" t="s">
        <v>777</v>
      </c>
      <c r="B38" s="21" t="s">
        <v>779</v>
      </c>
      <c r="C38" s="16" t="s">
        <v>778</v>
      </c>
      <c r="D38" s="18" t="s">
        <v>15</v>
      </c>
      <c r="E38" s="22">
        <v>6500000</v>
      </c>
      <c r="F38" s="23">
        <v>6501.72</v>
      </c>
      <c r="G38" s="24">
        <v>1.04E-2</v>
      </c>
    </row>
    <row r="39" spans="1:7" ht="12.95" customHeight="1">
      <c r="A39" s="20" t="s">
        <v>696</v>
      </c>
      <c r="B39" s="21" t="s">
        <v>698</v>
      </c>
      <c r="C39" s="16" t="s">
        <v>697</v>
      </c>
      <c r="D39" s="18" t="s">
        <v>15</v>
      </c>
      <c r="E39" s="22">
        <v>6500000</v>
      </c>
      <c r="F39" s="23">
        <v>6423.31</v>
      </c>
      <c r="G39" s="24">
        <v>1.03E-2</v>
      </c>
    </row>
    <row r="40" spans="1:7" ht="12.95" customHeight="1">
      <c r="A40" s="20" t="s">
        <v>649</v>
      </c>
      <c r="B40" s="21" t="s">
        <v>651</v>
      </c>
      <c r="C40" s="16" t="s">
        <v>650</v>
      </c>
      <c r="D40" s="18" t="s">
        <v>15</v>
      </c>
      <c r="E40" s="22">
        <v>6500000</v>
      </c>
      <c r="F40" s="23">
        <v>6363.29</v>
      </c>
      <c r="G40" s="24">
        <v>1.0200000000000001E-2</v>
      </c>
    </row>
    <row r="41" spans="1:7" ht="12.95" customHeight="1">
      <c r="A41" s="20" t="s">
        <v>639</v>
      </c>
      <c r="B41" s="21" t="s">
        <v>641</v>
      </c>
      <c r="C41" s="16" t="s">
        <v>640</v>
      </c>
      <c r="D41" s="18" t="s">
        <v>15</v>
      </c>
      <c r="E41" s="22">
        <v>6500000</v>
      </c>
      <c r="F41" s="23">
        <v>6309.23</v>
      </c>
      <c r="G41" s="24">
        <v>1.01E-2</v>
      </c>
    </row>
    <row r="42" spans="1:7" ht="12.95" customHeight="1">
      <c r="A42" s="20" t="s">
        <v>780</v>
      </c>
      <c r="B42" s="21" t="s">
        <v>782</v>
      </c>
      <c r="C42" s="16" t="s">
        <v>781</v>
      </c>
      <c r="D42" s="18" t="s">
        <v>15</v>
      </c>
      <c r="E42" s="22">
        <v>6500000</v>
      </c>
      <c r="F42" s="23">
        <v>6306.95</v>
      </c>
      <c r="G42" s="24">
        <v>1.01E-2</v>
      </c>
    </row>
    <row r="43" spans="1:7" ht="12.95" customHeight="1">
      <c r="A43" s="20" t="s">
        <v>783</v>
      </c>
      <c r="B43" s="21" t="s">
        <v>785</v>
      </c>
      <c r="C43" s="16" t="s">
        <v>784</v>
      </c>
      <c r="D43" s="18" t="s">
        <v>15</v>
      </c>
      <c r="E43" s="22">
        <v>6500000</v>
      </c>
      <c r="F43" s="23">
        <v>6285.4</v>
      </c>
      <c r="G43" s="24">
        <v>1.01E-2</v>
      </c>
    </row>
    <row r="44" spans="1:7" ht="12.95" customHeight="1">
      <c r="A44" s="20" t="s">
        <v>786</v>
      </c>
      <c r="B44" s="21" t="s">
        <v>788</v>
      </c>
      <c r="C44" s="16" t="s">
        <v>787</v>
      </c>
      <c r="D44" s="18" t="s">
        <v>15</v>
      </c>
      <c r="E44" s="22">
        <v>6500000</v>
      </c>
      <c r="F44" s="23">
        <v>6245.91</v>
      </c>
      <c r="G44" s="24">
        <v>0.01</v>
      </c>
    </row>
    <row r="45" spans="1:7" ht="12.95" customHeight="1">
      <c r="A45" s="20" t="s">
        <v>789</v>
      </c>
      <c r="B45" s="21" t="s">
        <v>791</v>
      </c>
      <c r="C45" s="16" t="s">
        <v>790</v>
      </c>
      <c r="D45" s="18" t="s">
        <v>15</v>
      </c>
      <c r="E45" s="22">
        <v>5500000</v>
      </c>
      <c r="F45" s="23">
        <v>5495.46</v>
      </c>
      <c r="G45" s="24">
        <v>8.8000000000000005E-3</v>
      </c>
    </row>
    <row r="46" spans="1:7" ht="12.95" customHeight="1">
      <c r="A46" s="20" t="s">
        <v>595</v>
      </c>
      <c r="B46" s="21" t="s">
        <v>597</v>
      </c>
      <c r="C46" s="16" t="s">
        <v>596</v>
      </c>
      <c r="D46" s="18" t="s">
        <v>15</v>
      </c>
      <c r="E46" s="22">
        <v>5500000</v>
      </c>
      <c r="F46" s="23">
        <v>5267.75</v>
      </c>
      <c r="G46" s="24">
        <v>8.3999999999999995E-3</v>
      </c>
    </row>
    <row r="47" spans="1:7" ht="12.95" customHeight="1">
      <c r="A47" s="20" t="s">
        <v>792</v>
      </c>
      <c r="B47" s="21" t="s">
        <v>794</v>
      </c>
      <c r="C47" s="16" t="s">
        <v>793</v>
      </c>
      <c r="D47" s="18" t="s">
        <v>15</v>
      </c>
      <c r="E47" s="22">
        <v>5000000</v>
      </c>
      <c r="F47" s="23">
        <v>4998.2700000000004</v>
      </c>
      <c r="G47" s="24">
        <v>8.0000000000000002E-3</v>
      </c>
    </row>
    <row r="48" spans="1:7" ht="12.95" customHeight="1">
      <c r="A48" s="20" t="s">
        <v>515</v>
      </c>
      <c r="B48" s="21" t="s">
        <v>517</v>
      </c>
      <c r="C48" s="16" t="s">
        <v>516</v>
      </c>
      <c r="D48" s="18" t="s">
        <v>15</v>
      </c>
      <c r="E48" s="22">
        <v>5000000</v>
      </c>
      <c r="F48" s="23">
        <v>4997.9799999999996</v>
      </c>
      <c r="G48" s="24">
        <v>8.0000000000000002E-3</v>
      </c>
    </row>
    <row r="49" spans="1:7" ht="12.95" customHeight="1">
      <c r="A49" s="20" t="s">
        <v>795</v>
      </c>
      <c r="B49" s="21" t="s">
        <v>3010</v>
      </c>
      <c r="C49" s="16" t="s">
        <v>796</v>
      </c>
      <c r="D49" s="18" t="s">
        <v>15</v>
      </c>
      <c r="E49" s="22">
        <v>5000000</v>
      </c>
      <c r="F49" s="23">
        <v>4992.13</v>
      </c>
      <c r="G49" s="24">
        <v>8.0000000000000002E-3</v>
      </c>
    </row>
    <row r="50" spans="1:7" ht="12.95" customHeight="1">
      <c r="A50" s="20" t="s">
        <v>373</v>
      </c>
      <c r="B50" s="21" t="s">
        <v>375</v>
      </c>
      <c r="C50" s="16" t="s">
        <v>374</v>
      </c>
      <c r="D50" s="18" t="s">
        <v>15</v>
      </c>
      <c r="E50" s="22">
        <v>5000000</v>
      </c>
      <c r="F50" s="23">
        <v>4984.12</v>
      </c>
      <c r="G50" s="24">
        <v>8.0000000000000002E-3</v>
      </c>
    </row>
    <row r="51" spans="1:7" ht="12.95" customHeight="1">
      <c r="A51" s="20" t="s">
        <v>797</v>
      </c>
      <c r="B51" s="21" t="s">
        <v>799</v>
      </c>
      <c r="C51" s="16" t="s">
        <v>798</v>
      </c>
      <c r="D51" s="18" t="s">
        <v>15</v>
      </c>
      <c r="E51" s="22">
        <v>5000000</v>
      </c>
      <c r="F51" s="23">
        <v>4983.33</v>
      </c>
      <c r="G51" s="24">
        <v>8.0000000000000002E-3</v>
      </c>
    </row>
    <row r="52" spans="1:7" ht="12.95" customHeight="1">
      <c r="A52" s="20" t="s">
        <v>800</v>
      </c>
      <c r="B52" s="21" t="s">
        <v>802</v>
      </c>
      <c r="C52" s="16" t="s">
        <v>801</v>
      </c>
      <c r="D52" s="18" t="s">
        <v>15</v>
      </c>
      <c r="E52" s="22">
        <v>5000000</v>
      </c>
      <c r="F52" s="23">
        <v>4966.25</v>
      </c>
      <c r="G52" s="24">
        <v>8.0000000000000002E-3</v>
      </c>
    </row>
    <row r="53" spans="1:7" ht="12.95" customHeight="1">
      <c r="A53" s="20" t="s">
        <v>803</v>
      </c>
      <c r="B53" s="21" t="s">
        <v>805</v>
      </c>
      <c r="C53" s="16" t="s">
        <v>804</v>
      </c>
      <c r="D53" s="18" t="s">
        <v>318</v>
      </c>
      <c r="E53" s="22">
        <v>4900000</v>
      </c>
      <c r="F53" s="23">
        <v>4791.8999999999996</v>
      </c>
      <c r="G53" s="24">
        <v>7.7000000000000002E-3</v>
      </c>
    </row>
    <row r="54" spans="1:7" ht="12.95" customHeight="1">
      <c r="A54" s="20" t="s">
        <v>681</v>
      </c>
      <c r="B54" s="21" t="s">
        <v>683</v>
      </c>
      <c r="C54" s="16" t="s">
        <v>682</v>
      </c>
      <c r="D54" s="18" t="s">
        <v>15</v>
      </c>
      <c r="E54" s="22">
        <v>4500000</v>
      </c>
      <c r="F54" s="23">
        <v>4512.3900000000003</v>
      </c>
      <c r="G54" s="24">
        <v>7.1999999999999998E-3</v>
      </c>
    </row>
    <row r="55" spans="1:7" ht="12.95" customHeight="1">
      <c r="A55" s="20" t="s">
        <v>678</v>
      </c>
      <c r="B55" s="21" t="s">
        <v>680</v>
      </c>
      <c r="C55" s="16" t="s">
        <v>679</v>
      </c>
      <c r="D55" s="18" t="s">
        <v>15</v>
      </c>
      <c r="E55" s="22">
        <v>4500000</v>
      </c>
      <c r="F55" s="23">
        <v>4480.1099999999997</v>
      </c>
      <c r="G55" s="24">
        <v>7.1999999999999998E-3</v>
      </c>
    </row>
    <row r="56" spans="1:7" ht="12.95" customHeight="1">
      <c r="A56" s="20" t="s">
        <v>806</v>
      </c>
      <c r="B56" s="21" t="s">
        <v>808</v>
      </c>
      <c r="C56" s="16" t="s">
        <v>807</v>
      </c>
      <c r="D56" s="18" t="s">
        <v>15</v>
      </c>
      <c r="E56" s="22">
        <v>4500000</v>
      </c>
      <c r="F56" s="23">
        <v>4387.99</v>
      </c>
      <c r="G56" s="24">
        <v>7.0000000000000001E-3</v>
      </c>
    </row>
    <row r="57" spans="1:7" ht="12.95" customHeight="1">
      <c r="A57" s="20" t="s">
        <v>809</v>
      </c>
      <c r="B57" s="21" t="s">
        <v>779</v>
      </c>
      <c r="C57" s="16" t="s">
        <v>810</v>
      </c>
      <c r="D57" s="18" t="s">
        <v>15</v>
      </c>
      <c r="E57" s="22">
        <v>4000000</v>
      </c>
      <c r="F57" s="23">
        <v>4002.76</v>
      </c>
      <c r="G57" s="24">
        <v>6.4000000000000003E-3</v>
      </c>
    </row>
    <row r="58" spans="1:7" ht="12.95" customHeight="1">
      <c r="A58" s="20" t="s">
        <v>348</v>
      </c>
      <c r="B58" s="21" t="s">
        <v>350</v>
      </c>
      <c r="C58" s="16" t="s">
        <v>349</v>
      </c>
      <c r="D58" s="18" t="s">
        <v>15</v>
      </c>
      <c r="E58" s="22">
        <v>4000000</v>
      </c>
      <c r="F58" s="23">
        <v>3898.72</v>
      </c>
      <c r="G58" s="24">
        <v>6.3E-3</v>
      </c>
    </row>
    <row r="59" spans="1:7" ht="12.95" customHeight="1">
      <c r="A59" s="20" t="s">
        <v>811</v>
      </c>
      <c r="B59" s="21" t="s">
        <v>813</v>
      </c>
      <c r="C59" s="16" t="s">
        <v>812</v>
      </c>
      <c r="D59" s="18" t="s">
        <v>15</v>
      </c>
      <c r="E59" s="22">
        <v>3500000</v>
      </c>
      <c r="F59" s="23">
        <v>3482.33</v>
      </c>
      <c r="G59" s="24">
        <v>5.5999999999999999E-3</v>
      </c>
    </row>
    <row r="60" spans="1:7" ht="12.95" customHeight="1">
      <c r="A60" s="20" t="s">
        <v>550</v>
      </c>
      <c r="B60" s="21" t="s">
        <v>552</v>
      </c>
      <c r="C60" s="16" t="s">
        <v>551</v>
      </c>
      <c r="D60" s="18" t="s">
        <v>15</v>
      </c>
      <c r="E60" s="22">
        <v>3500000</v>
      </c>
      <c r="F60" s="23">
        <v>3429.35</v>
      </c>
      <c r="G60" s="24">
        <v>5.4999999999999997E-3</v>
      </c>
    </row>
    <row r="61" spans="1:7" ht="12.95" customHeight="1">
      <c r="A61" s="20" t="s">
        <v>814</v>
      </c>
      <c r="B61" s="21" t="s">
        <v>816</v>
      </c>
      <c r="C61" s="16" t="s">
        <v>815</v>
      </c>
      <c r="D61" s="18" t="s">
        <v>15</v>
      </c>
      <c r="E61" s="22">
        <v>3500000</v>
      </c>
      <c r="F61" s="23">
        <v>3384.95</v>
      </c>
      <c r="G61" s="24">
        <v>5.4000000000000003E-3</v>
      </c>
    </row>
    <row r="62" spans="1:7" ht="12.95" customHeight="1">
      <c r="A62" s="20" t="s">
        <v>817</v>
      </c>
      <c r="B62" s="21" t="s">
        <v>819</v>
      </c>
      <c r="C62" s="16" t="s">
        <v>818</v>
      </c>
      <c r="D62" s="18" t="s">
        <v>15</v>
      </c>
      <c r="E62" s="22">
        <v>3500000</v>
      </c>
      <c r="F62" s="23">
        <v>3379.28</v>
      </c>
      <c r="G62" s="24">
        <v>5.4000000000000003E-3</v>
      </c>
    </row>
    <row r="63" spans="1:7" ht="12.95" customHeight="1">
      <c r="A63" s="20" t="s">
        <v>820</v>
      </c>
      <c r="B63" s="21" t="s">
        <v>822</v>
      </c>
      <c r="C63" s="16" t="s">
        <v>821</v>
      </c>
      <c r="D63" s="18" t="s">
        <v>15</v>
      </c>
      <c r="E63" s="22">
        <v>3000000</v>
      </c>
      <c r="F63" s="23">
        <v>3024.11</v>
      </c>
      <c r="G63" s="24">
        <v>4.8999999999999998E-3</v>
      </c>
    </row>
    <row r="64" spans="1:7" ht="12.95" customHeight="1">
      <c r="A64" s="20" t="s">
        <v>823</v>
      </c>
      <c r="B64" s="21" t="s">
        <v>825</v>
      </c>
      <c r="C64" s="16" t="s">
        <v>824</v>
      </c>
      <c r="D64" s="18" t="s">
        <v>15</v>
      </c>
      <c r="E64" s="22">
        <v>3000000</v>
      </c>
      <c r="F64" s="23">
        <v>2966.43</v>
      </c>
      <c r="G64" s="24">
        <v>4.7999999999999996E-3</v>
      </c>
    </row>
    <row r="65" spans="1:7" ht="12.95" customHeight="1">
      <c r="A65" s="20" t="s">
        <v>613</v>
      </c>
      <c r="B65" s="21" t="s">
        <v>615</v>
      </c>
      <c r="C65" s="16" t="s">
        <v>614</v>
      </c>
      <c r="D65" s="18" t="s">
        <v>15</v>
      </c>
      <c r="E65" s="22">
        <v>3000000</v>
      </c>
      <c r="F65" s="23">
        <v>2937.11</v>
      </c>
      <c r="G65" s="24">
        <v>4.7000000000000002E-3</v>
      </c>
    </row>
    <row r="66" spans="1:7" ht="12.95" customHeight="1">
      <c r="A66" s="20" t="s">
        <v>826</v>
      </c>
      <c r="B66" s="21" t="s">
        <v>828</v>
      </c>
      <c r="C66" s="16" t="s">
        <v>827</v>
      </c>
      <c r="D66" s="18" t="s">
        <v>15</v>
      </c>
      <c r="E66" s="22">
        <v>3000000</v>
      </c>
      <c r="F66" s="23">
        <v>2883.31</v>
      </c>
      <c r="G66" s="24">
        <v>4.5999999999999999E-3</v>
      </c>
    </row>
    <row r="67" spans="1:7" ht="12.95" customHeight="1">
      <c r="A67" s="20" t="s">
        <v>829</v>
      </c>
      <c r="B67" s="21" t="s">
        <v>831</v>
      </c>
      <c r="C67" s="16" t="s">
        <v>830</v>
      </c>
      <c r="D67" s="18" t="s">
        <v>15</v>
      </c>
      <c r="E67" s="22">
        <v>3000000</v>
      </c>
      <c r="F67" s="23">
        <v>2873.87</v>
      </c>
      <c r="G67" s="24">
        <v>4.5999999999999999E-3</v>
      </c>
    </row>
    <row r="68" spans="1:7" ht="12.95" customHeight="1">
      <c r="A68" s="20" t="s">
        <v>607</v>
      </c>
      <c r="B68" s="21" t="s">
        <v>609</v>
      </c>
      <c r="C68" s="16" t="s">
        <v>608</v>
      </c>
      <c r="D68" s="18" t="s">
        <v>15</v>
      </c>
      <c r="E68" s="22">
        <v>3000000</v>
      </c>
      <c r="F68" s="23">
        <v>2835.72</v>
      </c>
      <c r="G68" s="24">
        <v>4.4999999999999997E-3</v>
      </c>
    </row>
    <row r="69" spans="1:7" ht="12.95" customHeight="1">
      <c r="A69" s="20" t="s">
        <v>832</v>
      </c>
      <c r="B69" s="21" t="s">
        <v>834</v>
      </c>
      <c r="C69" s="16" t="s">
        <v>833</v>
      </c>
      <c r="D69" s="18" t="s">
        <v>15</v>
      </c>
      <c r="E69" s="22">
        <v>2500000</v>
      </c>
      <c r="F69" s="23">
        <v>2518.54</v>
      </c>
      <c r="G69" s="24">
        <v>4.0000000000000001E-3</v>
      </c>
    </row>
    <row r="70" spans="1:7" ht="12.95" customHeight="1">
      <c r="A70" s="20" t="s">
        <v>319</v>
      </c>
      <c r="B70" s="21" t="s">
        <v>321</v>
      </c>
      <c r="C70" s="16" t="s">
        <v>320</v>
      </c>
      <c r="D70" s="18" t="s">
        <v>15</v>
      </c>
      <c r="E70" s="22">
        <v>2500000</v>
      </c>
      <c r="F70" s="23">
        <v>2515.87</v>
      </c>
      <c r="G70" s="24">
        <v>4.0000000000000001E-3</v>
      </c>
    </row>
    <row r="71" spans="1:7" ht="12.95" customHeight="1">
      <c r="A71" s="20" t="s">
        <v>835</v>
      </c>
      <c r="B71" s="21" t="s">
        <v>837</v>
      </c>
      <c r="C71" s="16" t="s">
        <v>836</v>
      </c>
      <c r="D71" s="18" t="s">
        <v>15</v>
      </c>
      <c r="E71" s="22">
        <v>2500000</v>
      </c>
      <c r="F71" s="23">
        <v>2493.8000000000002</v>
      </c>
      <c r="G71" s="24">
        <v>4.0000000000000001E-3</v>
      </c>
    </row>
    <row r="72" spans="1:7" ht="12.95" customHeight="1">
      <c r="A72" s="20" t="s">
        <v>838</v>
      </c>
      <c r="B72" s="21" t="s">
        <v>840</v>
      </c>
      <c r="C72" s="16" t="s">
        <v>839</v>
      </c>
      <c r="D72" s="18" t="s">
        <v>15</v>
      </c>
      <c r="E72" s="22">
        <v>2500000</v>
      </c>
      <c r="F72" s="23">
        <v>2493.33</v>
      </c>
      <c r="G72" s="24">
        <v>4.0000000000000001E-3</v>
      </c>
    </row>
    <row r="73" spans="1:7" ht="12.95" customHeight="1">
      <c r="A73" s="20" t="s">
        <v>841</v>
      </c>
      <c r="B73" s="21" t="s">
        <v>843</v>
      </c>
      <c r="C73" s="16" t="s">
        <v>842</v>
      </c>
      <c r="D73" s="18" t="s">
        <v>15</v>
      </c>
      <c r="E73" s="22">
        <v>2500000</v>
      </c>
      <c r="F73" s="23">
        <v>2490.9</v>
      </c>
      <c r="G73" s="24">
        <v>4.0000000000000001E-3</v>
      </c>
    </row>
    <row r="74" spans="1:7" ht="12.95" customHeight="1">
      <c r="A74" s="20" t="s">
        <v>413</v>
      </c>
      <c r="B74" s="21" t="s">
        <v>415</v>
      </c>
      <c r="C74" s="16" t="s">
        <v>414</v>
      </c>
      <c r="D74" s="18" t="s">
        <v>15</v>
      </c>
      <c r="E74" s="22">
        <v>2500000</v>
      </c>
      <c r="F74" s="23">
        <v>2490.75</v>
      </c>
      <c r="G74" s="24">
        <v>4.0000000000000001E-3</v>
      </c>
    </row>
    <row r="75" spans="1:7" ht="12.95" customHeight="1">
      <c r="A75" s="20" t="s">
        <v>844</v>
      </c>
      <c r="B75" s="21" t="s">
        <v>846</v>
      </c>
      <c r="C75" s="16" t="s">
        <v>845</v>
      </c>
      <c r="D75" s="18" t="s">
        <v>15</v>
      </c>
      <c r="E75" s="22">
        <v>2500000</v>
      </c>
      <c r="F75" s="23">
        <v>2490.4699999999998</v>
      </c>
      <c r="G75" s="24">
        <v>4.0000000000000001E-3</v>
      </c>
    </row>
    <row r="76" spans="1:7" ht="12.95" customHeight="1">
      <c r="A76" s="20" t="s">
        <v>847</v>
      </c>
      <c r="B76" s="21" t="s">
        <v>849</v>
      </c>
      <c r="C76" s="16" t="s">
        <v>848</v>
      </c>
      <c r="D76" s="18" t="s">
        <v>15</v>
      </c>
      <c r="E76" s="22">
        <v>2500000</v>
      </c>
      <c r="F76" s="23">
        <v>2482.16</v>
      </c>
      <c r="G76" s="24">
        <v>4.0000000000000001E-3</v>
      </c>
    </row>
    <row r="77" spans="1:7" ht="12.95" customHeight="1">
      <c r="A77" s="20" t="s">
        <v>850</v>
      </c>
      <c r="B77" s="21" t="s">
        <v>852</v>
      </c>
      <c r="C77" s="16" t="s">
        <v>851</v>
      </c>
      <c r="D77" s="18" t="s">
        <v>15</v>
      </c>
      <c r="E77" s="22">
        <v>2500000</v>
      </c>
      <c r="F77" s="23">
        <v>2477.5100000000002</v>
      </c>
      <c r="G77" s="24">
        <v>4.0000000000000001E-3</v>
      </c>
    </row>
    <row r="78" spans="1:7" ht="12.95" customHeight="1">
      <c r="A78" s="20" t="s">
        <v>660</v>
      </c>
      <c r="B78" s="21" t="s">
        <v>662</v>
      </c>
      <c r="C78" s="16" t="s">
        <v>661</v>
      </c>
      <c r="D78" s="18" t="s">
        <v>15</v>
      </c>
      <c r="E78" s="22">
        <v>2500000</v>
      </c>
      <c r="F78" s="23">
        <v>2471.0300000000002</v>
      </c>
      <c r="G78" s="24">
        <v>4.0000000000000001E-3</v>
      </c>
    </row>
    <row r="79" spans="1:7" ht="12.95" customHeight="1">
      <c r="A79" s="20" t="s">
        <v>853</v>
      </c>
      <c r="B79" s="21" t="s">
        <v>855</v>
      </c>
      <c r="C79" s="16" t="s">
        <v>854</v>
      </c>
      <c r="D79" s="18" t="s">
        <v>15</v>
      </c>
      <c r="E79" s="22">
        <v>2500000</v>
      </c>
      <c r="F79" s="23">
        <v>2457.56</v>
      </c>
      <c r="G79" s="24">
        <v>3.8999999999999998E-3</v>
      </c>
    </row>
    <row r="80" spans="1:7" ht="12.95" customHeight="1">
      <c r="A80" s="20" t="s">
        <v>856</v>
      </c>
      <c r="B80" s="21" t="s">
        <v>858</v>
      </c>
      <c r="C80" s="16" t="s">
        <v>857</v>
      </c>
      <c r="D80" s="18" t="s">
        <v>15</v>
      </c>
      <c r="E80" s="22">
        <v>2500000</v>
      </c>
      <c r="F80" s="23">
        <v>2453.63</v>
      </c>
      <c r="G80" s="24">
        <v>3.8999999999999998E-3</v>
      </c>
    </row>
    <row r="81" spans="1:7" ht="12.95" customHeight="1">
      <c r="A81" s="20" t="s">
        <v>859</v>
      </c>
      <c r="B81" s="21" t="s">
        <v>861</v>
      </c>
      <c r="C81" s="16" t="s">
        <v>860</v>
      </c>
      <c r="D81" s="18" t="s">
        <v>15</v>
      </c>
      <c r="E81" s="22">
        <v>2500000</v>
      </c>
      <c r="F81" s="23">
        <v>2452.52</v>
      </c>
      <c r="G81" s="24">
        <v>3.8999999999999998E-3</v>
      </c>
    </row>
    <row r="82" spans="1:7" ht="12.95" customHeight="1">
      <c r="A82" s="20" t="s">
        <v>862</v>
      </c>
      <c r="B82" s="21" t="s">
        <v>864</v>
      </c>
      <c r="C82" s="16" t="s">
        <v>863</v>
      </c>
      <c r="D82" s="18" t="s">
        <v>15</v>
      </c>
      <c r="E82" s="22">
        <v>2500000</v>
      </c>
      <c r="F82" s="23">
        <v>2442.33</v>
      </c>
      <c r="G82" s="24">
        <v>3.8999999999999998E-3</v>
      </c>
    </row>
    <row r="83" spans="1:7" ht="12.95" customHeight="1">
      <c r="A83" s="20" t="s">
        <v>865</v>
      </c>
      <c r="B83" s="21" t="s">
        <v>2978</v>
      </c>
      <c r="C83" s="16" t="s">
        <v>866</v>
      </c>
      <c r="D83" s="18" t="s">
        <v>15</v>
      </c>
      <c r="E83" s="22">
        <v>2400000</v>
      </c>
      <c r="F83" s="23">
        <v>2379.25</v>
      </c>
      <c r="G83" s="24">
        <v>3.8E-3</v>
      </c>
    </row>
    <row r="84" spans="1:7" ht="12.95" customHeight="1">
      <c r="A84" s="20" t="s">
        <v>867</v>
      </c>
      <c r="B84" s="21" t="s">
        <v>869</v>
      </c>
      <c r="C84" s="16" t="s">
        <v>868</v>
      </c>
      <c r="D84" s="18" t="s">
        <v>15</v>
      </c>
      <c r="E84" s="22">
        <v>2400000</v>
      </c>
      <c r="F84" s="23">
        <v>2368.9699999999998</v>
      </c>
      <c r="G84" s="24">
        <v>3.8E-3</v>
      </c>
    </row>
    <row r="85" spans="1:7" ht="12.95" customHeight="1">
      <c r="A85" s="20" t="s">
        <v>592</v>
      </c>
      <c r="B85" s="21" t="s">
        <v>594</v>
      </c>
      <c r="C85" s="16" t="s">
        <v>593</v>
      </c>
      <c r="D85" s="18" t="s">
        <v>15</v>
      </c>
      <c r="E85" s="22">
        <v>2400000</v>
      </c>
      <c r="F85" s="23">
        <v>2289.62</v>
      </c>
      <c r="G85" s="24">
        <v>3.7000000000000002E-3</v>
      </c>
    </row>
    <row r="86" spans="1:7" ht="12.95" customHeight="1">
      <c r="A86" s="20" t="s">
        <v>870</v>
      </c>
      <c r="B86" s="21" t="s">
        <v>872</v>
      </c>
      <c r="C86" s="16" t="s">
        <v>871</v>
      </c>
      <c r="D86" s="18" t="s">
        <v>15</v>
      </c>
      <c r="E86" s="22">
        <v>2000000</v>
      </c>
      <c r="F86" s="23">
        <v>1991.08</v>
      </c>
      <c r="G86" s="24">
        <v>3.2000000000000002E-3</v>
      </c>
    </row>
    <row r="87" spans="1:7" ht="12.95" customHeight="1">
      <c r="A87" s="20" t="s">
        <v>528</v>
      </c>
      <c r="B87" s="21" t="s">
        <v>530</v>
      </c>
      <c r="C87" s="16" t="s">
        <v>529</v>
      </c>
      <c r="D87" s="18" t="s">
        <v>15</v>
      </c>
      <c r="E87" s="22">
        <v>2000000</v>
      </c>
      <c r="F87" s="23">
        <v>1985.67</v>
      </c>
      <c r="G87" s="24">
        <v>3.2000000000000002E-3</v>
      </c>
    </row>
    <row r="88" spans="1:7" ht="12.95" customHeight="1">
      <c r="A88" s="20" t="s">
        <v>873</v>
      </c>
      <c r="B88" s="21" t="s">
        <v>875</v>
      </c>
      <c r="C88" s="16" t="s">
        <v>874</v>
      </c>
      <c r="D88" s="18" t="s">
        <v>15</v>
      </c>
      <c r="E88" s="22">
        <v>1500000</v>
      </c>
      <c r="F88" s="23">
        <v>1516.33</v>
      </c>
      <c r="G88" s="24">
        <v>2.3999999999999998E-3</v>
      </c>
    </row>
    <row r="89" spans="1:7" ht="12.95" customHeight="1">
      <c r="A89" s="20" t="s">
        <v>876</v>
      </c>
      <c r="B89" s="21" t="s">
        <v>878</v>
      </c>
      <c r="C89" s="16" t="s">
        <v>877</v>
      </c>
      <c r="D89" s="18" t="s">
        <v>15</v>
      </c>
      <c r="E89" s="22">
        <v>1500000</v>
      </c>
      <c r="F89" s="23">
        <v>1512.31</v>
      </c>
      <c r="G89" s="24">
        <v>2.3999999999999998E-3</v>
      </c>
    </row>
    <row r="90" spans="1:7" ht="12.95" customHeight="1">
      <c r="A90" s="20" t="s">
        <v>879</v>
      </c>
      <c r="B90" s="21" t="s">
        <v>881</v>
      </c>
      <c r="C90" s="16" t="s">
        <v>880</v>
      </c>
      <c r="D90" s="18" t="s">
        <v>15</v>
      </c>
      <c r="E90" s="22">
        <v>1500000</v>
      </c>
      <c r="F90" s="23">
        <v>1510.75</v>
      </c>
      <c r="G90" s="24">
        <v>2.3999999999999998E-3</v>
      </c>
    </row>
    <row r="91" spans="1:7" ht="12.95" customHeight="1">
      <c r="A91" s="20" t="s">
        <v>882</v>
      </c>
      <c r="B91" s="21" t="s">
        <v>884</v>
      </c>
      <c r="C91" s="16" t="s">
        <v>883</v>
      </c>
      <c r="D91" s="18" t="s">
        <v>15</v>
      </c>
      <c r="E91" s="22">
        <v>1500000</v>
      </c>
      <c r="F91" s="23">
        <v>1504.24</v>
      </c>
      <c r="G91" s="24">
        <v>2.3999999999999998E-3</v>
      </c>
    </row>
    <row r="92" spans="1:7" ht="12.95" customHeight="1">
      <c r="A92" s="20" t="s">
        <v>885</v>
      </c>
      <c r="B92" s="21" t="s">
        <v>887</v>
      </c>
      <c r="C92" s="16" t="s">
        <v>886</v>
      </c>
      <c r="D92" s="18" t="s">
        <v>15</v>
      </c>
      <c r="E92" s="22">
        <v>1500000</v>
      </c>
      <c r="F92" s="23">
        <v>1491.45</v>
      </c>
      <c r="G92" s="24">
        <v>2.3999999999999998E-3</v>
      </c>
    </row>
    <row r="93" spans="1:7" ht="12.95" customHeight="1">
      <c r="A93" s="20" t="s">
        <v>888</v>
      </c>
      <c r="B93" s="21" t="s">
        <v>852</v>
      </c>
      <c r="C93" s="16" t="s">
        <v>889</v>
      </c>
      <c r="D93" s="18" t="s">
        <v>15</v>
      </c>
      <c r="E93" s="22">
        <v>1500000</v>
      </c>
      <c r="F93" s="23">
        <v>1486.26</v>
      </c>
      <c r="G93" s="24">
        <v>2.3999999999999998E-3</v>
      </c>
    </row>
    <row r="94" spans="1:7" ht="12.95" customHeight="1">
      <c r="A94" s="20" t="s">
        <v>890</v>
      </c>
      <c r="B94" s="21" t="s">
        <v>892</v>
      </c>
      <c r="C94" s="16" t="s">
        <v>891</v>
      </c>
      <c r="D94" s="18" t="s">
        <v>15</v>
      </c>
      <c r="E94" s="22">
        <v>1500000</v>
      </c>
      <c r="F94" s="23">
        <v>1473.62</v>
      </c>
      <c r="G94" s="24">
        <v>2.3999999999999998E-3</v>
      </c>
    </row>
    <row r="95" spans="1:7" ht="12.95" customHeight="1">
      <c r="A95" s="20" t="s">
        <v>893</v>
      </c>
      <c r="B95" s="21" t="s">
        <v>895</v>
      </c>
      <c r="C95" s="16" t="s">
        <v>894</v>
      </c>
      <c r="D95" s="18" t="s">
        <v>27</v>
      </c>
      <c r="E95" s="22">
        <v>1500000</v>
      </c>
      <c r="F95" s="23">
        <v>1469.24</v>
      </c>
      <c r="G95" s="24">
        <v>2.3999999999999998E-3</v>
      </c>
    </row>
    <row r="96" spans="1:7" ht="12.95" customHeight="1">
      <c r="A96" s="20" t="s">
        <v>896</v>
      </c>
      <c r="B96" s="21" t="s">
        <v>898</v>
      </c>
      <c r="C96" s="16" t="s">
        <v>897</v>
      </c>
      <c r="D96" s="18" t="s">
        <v>15</v>
      </c>
      <c r="E96" s="22">
        <v>1000000</v>
      </c>
      <c r="F96" s="23">
        <v>1003.96</v>
      </c>
      <c r="G96" s="24">
        <v>1.6000000000000001E-3</v>
      </c>
    </row>
    <row r="97" spans="1:7" ht="12.95" customHeight="1">
      <c r="A97" s="20" t="s">
        <v>899</v>
      </c>
      <c r="B97" s="21" t="s">
        <v>901</v>
      </c>
      <c r="C97" s="16" t="s">
        <v>900</v>
      </c>
      <c r="D97" s="18" t="s">
        <v>15</v>
      </c>
      <c r="E97" s="22">
        <v>1000000</v>
      </c>
      <c r="F97" s="23">
        <v>1000.11</v>
      </c>
      <c r="G97" s="24">
        <v>1.6000000000000001E-3</v>
      </c>
    </row>
    <row r="98" spans="1:7" ht="12.95" customHeight="1">
      <c r="A98" s="20" t="s">
        <v>902</v>
      </c>
      <c r="B98" s="21" t="s">
        <v>904</v>
      </c>
      <c r="C98" s="16" t="s">
        <v>903</v>
      </c>
      <c r="D98" s="18" t="s">
        <v>15</v>
      </c>
      <c r="E98" s="22">
        <v>1000000</v>
      </c>
      <c r="F98" s="23">
        <v>1000.05</v>
      </c>
      <c r="G98" s="24">
        <v>1.6000000000000001E-3</v>
      </c>
    </row>
    <row r="99" spans="1:7" ht="12.95" customHeight="1">
      <c r="A99" s="20" t="s">
        <v>905</v>
      </c>
      <c r="B99" s="21" t="s">
        <v>907</v>
      </c>
      <c r="C99" s="16" t="s">
        <v>906</v>
      </c>
      <c r="D99" s="18" t="s">
        <v>15</v>
      </c>
      <c r="E99" s="22">
        <v>1000000</v>
      </c>
      <c r="F99" s="23">
        <v>997.4</v>
      </c>
      <c r="G99" s="24">
        <v>1.6000000000000001E-3</v>
      </c>
    </row>
    <row r="100" spans="1:7" ht="12.95" customHeight="1">
      <c r="A100" s="20" t="s">
        <v>908</v>
      </c>
      <c r="B100" s="21" t="s">
        <v>910</v>
      </c>
      <c r="C100" s="16" t="s">
        <v>909</v>
      </c>
      <c r="D100" s="18" t="s">
        <v>15</v>
      </c>
      <c r="E100" s="22">
        <v>1000000</v>
      </c>
      <c r="F100" s="23">
        <v>995.48</v>
      </c>
      <c r="G100" s="24">
        <v>1.6000000000000001E-3</v>
      </c>
    </row>
    <row r="101" spans="1:7" ht="12.95" customHeight="1">
      <c r="A101" s="20" t="s">
        <v>911</v>
      </c>
      <c r="B101" s="21" t="s">
        <v>3009</v>
      </c>
      <c r="C101" s="16" t="s">
        <v>912</v>
      </c>
      <c r="D101" s="18" t="s">
        <v>27</v>
      </c>
      <c r="E101" s="22">
        <v>1000000</v>
      </c>
      <c r="F101" s="23">
        <v>989.92</v>
      </c>
      <c r="G101" s="24">
        <v>1.6000000000000001E-3</v>
      </c>
    </row>
    <row r="102" spans="1:7" ht="12.95" customHeight="1">
      <c r="A102" s="20" t="s">
        <v>913</v>
      </c>
      <c r="B102" s="21" t="s">
        <v>915</v>
      </c>
      <c r="C102" s="16" t="s">
        <v>914</v>
      </c>
      <c r="D102" s="18" t="s">
        <v>15</v>
      </c>
      <c r="E102" s="22">
        <v>1000000</v>
      </c>
      <c r="F102" s="23">
        <v>979.04</v>
      </c>
      <c r="G102" s="24">
        <v>1.6000000000000001E-3</v>
      </c>
    </row>
    <row r="103" spans="1:7" ht="12.95" customHeight="1">
      <c r="A103" s="20" t="s">
        <v>916</v>
      </c>
      <c r="B103" s="21" t="s">
        <v>321</v>
      </c>
      <c r="C103" s="16" t="s">
        <v>917</v>
      </c>
      <c r="D103" s="18" t="s">
        <v>15</v>
      </c>
      <c r="E103" s="22">
        <v>500000</v>
      </c>
      <c r="F103" s="23">
        <v>506.25</v>
      </c>
      <c r="G103" s="24">
        <v>8.0000000000000004E-4</v>
      </c>
    </row>
    <row r="104" spans="1:7" ht="12.95" customHeight="1">
      <c r="A104" s="20" t="s">
        <v>918</v>
      </c>
      <c r="B104" s="21" t="s">
        <v>920</v>
      </c>
      <c r="C104" s="16" t="s">
        <v>919</v>
      </c>
      <c r="D104" s="18" t="s">
        <v>15</v>
      </c>
      <c r="E104" s="22">
        <v>500000</v>
      </c>
      <c r="F104" s="23">
        <v>505.12</v>
      </c>
      <c r="G104" s="24">
        <v>8.0000000000000004E-4</v>
      </c>
    </row>
    <row r="105" spans="1:7" ht="12.95" customHeight="1">
      <c r="A105" s="20" t="s">
        <v>921</v>
      </c>
      <c r="B105" s="21" t="s">
        <v>923</v>
      </c>
      <c r="C105" s="16" t="s">
        <v>922</v>
      </c>
      <c r="D105" s="18" t="s">
        <v>15</v>
      </c>
      <c r="E105" s="22">
        <v>500000</v>
      </c>
      <c r="F105" s="23">
        <v>500.64</v>
      </c>
      <c r="G105" s="24">
        <v>8.0000000000000004E-4</v>
      </c>
    </row>
    <row r="106" spans="1:7" ht="12.95" customHeight="1">
      <c r="A106" s="20" t="s">
        <v>924</v>
      </c>
      <c r="B106" s="21" t="s">
        <v>926</v>
      </c>
      <c r="C106" s="16" t="s">
        <v>925</v>
      </c>
      <c r="D106" s="18" t="s">
        <v>15</v>
      </c>
      <c r="E106" s="22">
        <v>500000</v>
      </c>
      <c r="F106" s="23">
        <v>499.21</v>
      </c>
      <c r="G106" s="24">
        <v>8.0000000000000004E-4</v>
      </c>
    </row>
    <row r="107" spans="1:7" ht="12.95" customHeight="1">
      <c r="A107" s="20" t="s">
        <v>927</v>
      </c>
      <c r="B107" s="21" t="s">
        <v>929</v>
      </c>
      <c r="C107" s="16" t="s">
        <v>928</v>
      </c>
      <c r="D107" s="18" t="s">
        <v>15</v>
      </c>
      <c r="E107" s="22">
        <v>500000</v>
      </c>
      <c r="F107" s="23">
        <v>499.16</v>
      </c>
      <c r="G107" s="24">
        <v>8.0000000000000004E-4</v>
      </c>
    </row>
    <row r="108" spans="1:7" ht="12.95" customHeight="1">
      <c r="A108" s="20" t="s">
        <v>930</v>
      </c>
      <c r="B108" s="21" t="s">
        <v>932</v>
      </c>
      <c r="C108" s="16" t="s">
        <v>931</v>
      </c>
      <c r="D108" s="18" t="s">
        <v>15</v>
      </c>
      <c r="E108" s="22">
        <v>500000</v>
      </c>
      <c r="F108" s="23">
        <v>491.3</v>
      </c>
      <c r="G108" s="24">
        <v>8.0000000000000004E-4</v>
      </c>
    </row>
    <row r="109" spans="1:7" ht="12.95" customHeight="1">
      <c r="A109" s="20" t="s">
        <v>22</v>
      </c>
      <c r="B109" s="21" t="s">
        <v>14</v>
      </c>
      <c r="C109" s="16" t="s">
        <v>23</v>
      </c>
      <c r="D109" s="18" t="s">
        <v>15</v>
      </c>
      <c r="E109" s="22">
        <v>470000</v>
      </c>
      <c r="F109" s="23">
        <v>470.37</v>
      </c>
      <c r="G109" s="24">
        <v>8.0000000000000004E-4</v>
      </c>
    </row>
    <row r="110" spans="1:7" ht="12.95" customHeight="1">
      <c r="A110" s="20" t="s">
        <v>710</v>
      </c>
      <c r="B110" s="21" t="s">
        <v>712</v>
      </c>
      <c r="C110" s="16" t="s">
        <v>711</v>
      </c>
      <c r="D110" s="18" t="s">
        <v>318</v>
      </c>
      <c r="E110" s="22">
        <v>150000</v>
      </c>
      <c r="F110" s="23">
        <v>151.84</v>
      </c>
      <c r="G110" s="24">
        <v>2.0000000000000001E-4</v>
      </c>
    </row>
    <row r="111" spans="1:7" ht="12.95" customHeight="1">
      <c r="A111" s="20" t="s">
        <v>408</v>
      </c>
      <c r="B111" s="21" t="s">
        <v>410</v>
      </c>
      <c r="C111" s="16" t="s">
        <v>409</v>
      </c>
      <c r="D111" s="18" t="s">
        <v>15</v>
      </c>
      <c r="E111" s="22">
        <v>100000</v>
      </c>
      <c r="F111" s="23">
        <v>100.62</v>
      </c>
      <c r="G111" s="24">
        <v>2.0000000000000001E-4</v>
      </c>
    </row>
    <row r="112" spans="1:7" ht="12.95" customHeight="1">
      <c r="A112" s="20" t="s">
        <v>713</v>
      </c>
      <c r="B112" s="21" t="s">
        <v>715</v>
      </c>
      <c r="C112" s="16" t="s">
        <v>714</v>
      </c>
      <c r="D112" s="18" t="s">
        <v>15</v>
      </c>
      <c r="E112" s="22">
        <v>100000</v>
      </c>
      <c r="F112" s="23">
        <v>100.43</v>
      </c>
      <c r="G112" s="24">
        <v>2.0000000000000001E-4</v>
      </c>
    </row>
    <row r="113" spans="1:7" ht="12.95" customHeight="1">
      <c r="A113" s="20" t="s">
        <v>933</v>
      </c>
      <c r="B113" s="21" t="s">
        <v>935</v>
      </c>
      <c r="C113" s="16" t="s">
        <v>934</v>
      </c>
      <c r="D113" s="18" t="s">
        <v>15</v>
      </c>
      <c r="E113" s="22">
        <v>50000</v>
      </c>
      <c r="F113" s="23">
        <v>49.82</v>
      </c>
      <c r="G113" s="24">
        <v>1E-4</v>
      </c>
    </row>
    <row r="114" spans="1:7" ht="12.95" customHeight="1">
      <c r="A114" s="9"/>
      <c r="B114" s="17" t="s">
        <v>432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20" t="s">
        <v>936</v>
      </c>
      <c r="B115" s="21" t="s">
        <v>938</v>
      </c>
      <c r="C115" s="16" t="s">
        <v>937</v>
      </c>
      <c r="D115" s="18" t="s">
        <v>15</v>
      </c>
      <c r="E115" s="22">
        <v>2500000</v>
      </c>
      <c r="F115" s="23">
        <v>3528.67</v>
      </c>
      <c r="G115" s="24">
        <v>5.7000000000000002E-3</v>
      </c>
    </row>
    <row r="116" spans="1:7" ht="12.95" customHeight="1">
      <c r="A116" s="9"/>
      <c r="B116" s="26" t="s">
        <v>45</v>
      </c>
      <c r="C116" s="25" t="s">
        <v>2</v>
      </c>
      <c r="D116" s="26" t="s">
        <v>2</v>
      </c>
      <c r="E116" s="26" t="s">
        <v>2</v>
      </c>
      <c r="F116" s="27">
        <v>546121.61</v>
      </c>
      <c r="G116" s="28">
        <v>0.87549999999999994</v>
      </c>
    </row>
    <row r="117" spans="1:7" ht="12.95" customHeight="1">
      <c r="A117" s="9"/>
      <c r="B117" s="17" t="s">
        <v>46</v>
      </c>
      <c r="C117" s="16" t="s">
        <v>2</v>
      </c>
      <c r="D117" s="39" t="s">
        <v>2</v>
      </c>
      <c r="E117" s="39" t="s">
        <v>2</v>
      </c>
      <c r="F117" s="52" t="s">
        <v>616</v>
      </c>
      <c r="G117" s="53" t="s">
        <v>616</v>
      </c>
    </row>
    <row r="118" spans="1:7" ht="12.95" customHeight="1">
      <c r="A118" s="9"/>
      <c r="B118" s="25" t="s">
        <v>45</v>
      </c>
      <c r="C118" s="38" t="s">
        <v>2</v>
      </c>
      <c r="D118" s="39" t="s">
        <v>2</v>
      </c>
      <c r="E118" s="39" t="s">
        <v>2</v>
      </c>
      <c r="F118" s="52" t="s">
        <v>616</v>
      </c>
      <c r="G118" s="53" t="s">
        <v>616</v>
      </c>
    </row>
    <row r="119" spans="1:7" ht="12.95" customHeight="1">
      <c r="A119" s="9"/>
      <c r="B119" s="30" t="s">
        <v>2938</v>
      </c>
      <c r="C119" s="29" t="s">
        <v>2</v>
      </c>
      <c r="D119" s="31" t="s">
        <v>2</v>
      </c>
      <c r="E119" s="31" t="s">
        <v>2</v>
      </c>
      <c r="F119" s="31" t="s">
        <v>2</v>
      </c>
      <c r="G119" s="32" t="s">
        <v>2</v>
      </c>
    </row>
    <row r="120" spans="1:7" ht="12.95" customHeight="1">
      <c r="A120" s="33"/>
      <c r="B120" s="35" t="s">
        <v>45</v>
      </c>
      <c r="C120" s="34" t="s">
        <v>2</v>
      </c>
      <c r="D120" s="35" t="s">
        <v>2</v>
      </c>
      <c r="E120" s="35" t="s">
        <v>2</v>
      </c>
      <c r="F120" s="36" t="s">
        <v>616</v>
      </c>
      <c r="G120" s="37" t="s">
        <v>616</v>
      </c>
    </row>
    <row r="121" spans="1:7" ht="12.95" customHeight="1">
      <c r="A121" s="9"/>
      <c r="B121" s="26" t="s">
        <v>50</v>
      </c>
      <c r="C121" s="38" t="s">
        <v>2</v>
      </c>
      <c r="D121" s="39" t="s">
        <v>2</v>
      </c>
      <c r="E121" s="40" t="s">
        <v>2</v>
      </c>
      <c r="F121" s="41">
        <v>546121.61</v>
      </c>
      <c r="G121" s="42">
        <v>0.87549999999999994</v>
      </c>
    </row>
    <row r="122" spans="1:7" ht="12.95" customHeight="1">
      <c r="A122" s="9"/>
      <c r="B122" s="17" t="s">
        <v>51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9"/>
      <c r="B123" s="17" t="s">
        <v>52</v>
      </c>
      <c r="C123" s="16" t="s">
        <v>2</v>
      </c>
      <c r="D123" s="18" t="s">
        <v>2</v>
      </c>
      <c r="E123" s="18" t="s">
        <v>2</v>
      </c>
      <c r="F123" s="18" t="s">
        <v>2</v>
      </c>
      <c r="G123" s="19" t="s">
        <v>2</v>
      </c>
    </row>
    <row r="124" spans="1:7" ht="12.95" customHeight="1">
      <c r="A124" s="20" t="s">
        <v>472</v>
      </c>
      <c r="B124" s="21" t="s">
        <v>63</v>
      </c>
      <c r="C124" s="16" t="s">
        <v>473</v>
      </c>
      <c r="D124" s="18" t="s">
        <v>56</v>
      </c>
      <c r="E124" s="22">
        <v>12500000</v>
      </c>
      <c r="F124" s="23">
        <v>11801.2</v>
      </c>
      <c r="G124" s="24">
        <v>1.89E-2</v>
      </c>
    </row>
    <row r="125" spans="1:7" ht="12.95" customHeight="1">
      <c r="A125" s="20" t="s">
        <v>939</v>
      </c>
      <c r="B125" s="21" t="s">
        <v>275</v>
      </c>
      <c r="C125" s="16" t="s">
        <v>940</v>
      </c>
      <c r="D125" s="18" t="s">
        <v>56</v>
      </c>
      <c r="E125" s="22">
        <v>12500000</v>
      </c>
      <c r="F125" s="23">
        <v>11772.56</v>
      </c>
      <c r="G125" s="24">
        <v>1.89E-2</v>
      </c>
    </row>
    <row r="126" spans="1:7" ht="12.95" customHeight="1">
      <c r="A126" s="20" t="s">
        <v>941</v>
      </c>
      <c r="B126" s="21" t="s">
        <v>63</v>
      </c>
      <c r="C126" s="16" t="s">
        <v>942</v>
      </c>
      <c r="D126" s="18" t="s">
        <v>56</v>
      </c>
      <c r="E126" s="22">
        <v>10000000</v>
      </c>
      <c r="F126" s="23">
        <v>9492.0499999999993</v>
      </c>
      <c r="G126" s="24">
        <v>1.52E-2</v>
      </c>
    </row>
    <row r="127" spans="1:7" ht="12.95" customHeight="1">
      <c r="A127" s="20" t="s">
        <v>459</v>
      </c>
      <c r="B127" s="21" t="s">
        <v>55</v>
      </c>
      <c r="C127" s="16" t="s">
        <v>460</v>
      </c>
      <c r="D127" s="18" t="s">
        <v>56</v>
      </c>
      <c r="E127" s="22">
        <v>7500000</v>
      </c>
      <c r="F127" s="23">
        <v>7047.16</v>
      </c>
      <c r="G127" s="24">
        <v>1.1299999999999999E-2</v>
      </c>
    </row>
    <row r="128" spans="1:7" ht="12.95" customHeight="1">
      <c r="A128" s="20" t="s">
        <v>556</v>
      </c>
      <c r="B128" s="21" t="s">
        <v>55</v>
      </c>
      <c r="C128" s="16" t="s">
        <v>557</v>
      </c>
      <c r="D128" s="18" t="s">
        <v>56</v>
      </c>
      <c r="E128" s="22">
        <v>5000000</v>
      </c>
      <c r="F128" s="23">
        <v>4897.55</v>
      </c>
      <c r="G128" s="24">
        <v>7.9000000000000008E-3</v>
      </c>
    </row>
    <row r="129" spans="1:7" ht="12.95" customHeight="1">
      <c r="A129" s="20" t="s">
        <v>943</v>
      </c>
      <c r="B129" s="21" t="s">
        <v>469</v>
      </c>
      <c r="C129" s="16" t="s">
        <v>944</v>
      </c>
      <c r="D129" s="18" t="s">
        <v>60</v>
      </c>
      <c r="E129" s="22">
        <v>5000000</v>
      </c>
      <c r="F129" s="23">
        <v>4703.1000000000004</v>
      </c>
      <c r="G129" s="24">
        <v>7.4999999999999997E-3</v>
      </c>
    </row>
    <row r="130" spans="1:7" ht="12.95" customHeight="1">
      <c r="A130" s="20" t="s">
        <v>560</v>
      </c>
      <c r="B130" s="21" t="s">
        <v>252</v>
      </c>
      <c r="C130" s="16" t="s">
        <v>561</v>
      </c>
      <c r="D130" s="18" t="s">
        <v>60</v>
      </c>
      <c r="E130" s="22">
        <v>1500000</v>
      </c>
      <c r="F130" s="23">
        <v>1421.25</v>
      </c>
      <c r="G130" s="24">
        <v>2.3E-3</v>
      </c>
    </row>
    <row r="131" spans="1:7" ht="12.95" customHeight="1">
      <c r="A131" s="9"/>
      <c r="B131" s="17" t="s">
        <v>487</v>
      </c>
      <c r="C131" s="16" t="s">
        <v>2</v>
      </c>
      <c r="D131" s="18" t="s">
        <v>2</v>
      </c>
      <c r="E131" s="18" t="s">
        <v>2</v>
      </c>
      <c r="F131" s="18" t="s">
        <v>2</v>
      </c>
      <c r="G131" s="19" t="s">
        <v>2</v>
      </c>
    </row>
    <row r="132" spans="1:7" ht="12.95" customHeight="1">
      <c r="A132" s="10" t="s">
        <v>2</v>
      </c>
      <c r="B132" s="21" t="s">
        <v>488</v>
      </c>
      <c r="C132" s="16" t="s">
        <v>2</v>
      </c>
      <c r="D132" s="18" t="s">
        <v>2</v>
      </c>
      <c r="E132" s="44" t="s">
        <v>2</v>
      </c>
      <c r="F132" s="23">
        <v>3520.57</v>
      </c>
      <c r="G132" s="24">
        <v>5.5999999999999999E-3</v>
      </c>
    </row>
    <row r="133" spans="1:7" ht="12.95" customHeight="1">
      <c r="A133" s="9"/>
      <c r="B133" s="17" t="s">
        <v>84</v>
      </c>
      <c r="C133" s="16" t="s">
        <v>2</v>
      </c>
      <c r="D133" s="18" t="s">
        <v>2</v>
      </c>
      <c r="E133" s="18" t="s">
        <v>2</v>
      </c>
      <c r="F133" s="18" t="s">
        <v>2</v>
      </c>
      <c r="G133" s="19" t="s">
        <v>2</v>
      </c>
    </row>
    <row r="134" spans="1:7" ht="12.95" customHeight="1">
      <c r="A134" s="20" t="s">
        <v>156</v>
      </c>
      <c r="B134" s="21" t="s">
        <v>87</v>
      </c>
      <c r="C134" s="16" t="s">
        <v>157</v>
      </c>
      <c r="D134" s="18" t="s">
        <v>64</v>
      </c>
      <c r="E134" s="22">
        <v>2500000</v>
      </c>
      <c r="F134" s="23">
        <v>2468.9499999999998</v>
      </c>
      <c r="G134" s="24">
        <v>4.0000000000000001E-3</v>
      </c>
    </row>
    <row r="135" spans="1:7" ht="12.95" customHeight="1">
      <c r="A135" s="9"/>
      <c r="B135" s="61" t="s">
        <v>50</v>
      </c>
      <c r="C135" s="38" t="s">
        <v>2</v>
      </c>
      <c r="D135" s="62" t="s">
        <v>2</v>
      </c>
      <c r="E135" s="40" t="s">
        <v>2</v>
      </c>
      <c r="F135" s="41">
        <v>57124.39</v>
      </c>
      <c r="G135" s="42">
        <v>9.1600000000000001E-2</v>
      </c>
    </row>
    <row r="136" spans="1:7" ht="12.95" customHeight="1">
      <c r="A136" s="9"/>
      <c r="B136" s="26" t="s">
        <v>289</v>
      </c>
      <c r="C136" s="38" t="s">
        <v>2</v>
      </c>
      <c r="D136" s="39" t="s">
        <v>2</v>
      </c>
      <c r="E136" s="18" t="s">
        <v>2</v>
      </c>
      <c r="F136" s="41">
        <v>20242.96</v>
      </c>
      <c r="G136" s="42">
        <v>3.2899999999999999E-2</v>
      </c>
    </row>
    <row r="137" spans="1:7" ht="12.95" customHeight="1" thickBot="1">
      <c r="A137" s="9"/>
      <c r="B137" s="47" t="s">
        <v>290</v>
      </c>
      <c r="C137" s="46" t="s">
        <v>2</v>
      </c>
      <c r="D137" s="48" t="s">
        <v>2</v>
      </c>
      <c r="E137" s="48" t="s">
        <v>2</v>
      </c>
      <c r="F137" s="49">
        <v>623488.96440489998</v>
      </c>
      <c r="G137" s="50">
        <v>1</v>
      </c>
    </row>
    <row r="138" spans="1:7" ht="12.95" customHeight="1">
      <c r="A138" s="9"/>
      <c r="B138" s="10" t="s">
        <v>2</v>
      </c>
      <c r="C138" s="9"/>
      <c r="D138" s="9"/>
      <c r="E138" s="9"/>
      <c r="F138" s="9"/>
      <c r="G138" s="9"/>
    </row>
    <row r="139" spans="1:7" ht="12.95" customHeight="1">
      <c r="A139" s="9"/>
      <c r="B139" s="51" t="s">
        <v>2</v>
      </c>
      <c r="C139" s="9"/>
      <c r="D139" s="9"/>
      <c r="E139" s="9"/>
      <c r="F139" s="9"/>
      <c r="G139" s="9"/>
    </row>
    <row r="140" spans="1:7" ht="12.95" customHeight="1">
      <c r="A140" s="9"/>
      <c r="B140" s="51" t="s">
        <v>291</v>
      </c>
      <c r="C140" s="9"/>
      <c r="D140" s="9"/>
      <c r="E140" s="9"/>
      <c r="F140" s="9"/>
      <c r="G140" s="9"/>
    </row>
    <row r="141" spans="1:7" ht="12.95" customHeight="1">
      <c r="A141" s="9"/>
      <c r="B141" s="51" t="s">
        <v>2</v>
      </c>
      <c r="C141" s="9"/>
      <c r="D141" s="9"/>
      <c r="E141" s="9"/>
      <c r="F141" s="9"/>
      <c r="G141" s="9"/>
    </row>
    <row r="142" spans="1:7" ht="26.1" customHeight="1">
      <c r="A142" s="9"/>
      <c r="B142" s="64"/>
      <c r="C142" s="9"/>
      <c r="E142" s="9"/>
      <c r="F142" s="9"/>
      <c r="G142" s="9"/>
    </row>
    <row r="143" spans="1:7" ht="12.95" customHeight="1">
      <c r="A143" s="9"/>
      <c r="B143" s="51" t="s">
        <v>2</v>
      </c>
      <c r="C143" s="9"/>
      <c r="D143" s="9"/>
      <c r="E143" s="9"/>
      <c r="F143" s="9"/>
      <c r="G14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IDF001</vt:lpstr>
      <vt:lpstr>IDF002</vt:lpstr>
      <vt:lpstr>IDF003</vt:lpstr>
      <vt:lpstr>IDF006</vt:lpstr>
      <vt:lpstr>IDF007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  <vt:lpstr>IDF237</vt:lpstr>
      <vt:lpstr>IDF238</vt:lpstr>
      <vt:lpstr>IDF239</vt:lpstr>
      <vt:lpstr>IDF240</vt:lpstr>
      <vt:lpstr>IDF242</vt:lpstr>
      <vt:lpstr>IDF244</vt:lpstr>
      <vt:lpstr>IDF246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2018-06-06T10:48:02Z</dcterms:created>
  <dcterms:modified xsi:type="dcterms:W3CDTF">2018-06-08T12:18:40Z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eab5e793-1e93-4e22-b143-0f0bf9e1eacc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