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Compliance\Legal &amp; comp - secr-7-4-08\Comp- Secr\AMFI correspondence\Monthly AAUM Disclosure\december\"/>
    </mc:Choice>
  </mc:AlternateContent>
  <bookViews>
    <workbookView xWindow="-6750" yWindow="495" windowWidth="15480" windowHeight="8190" tabRatio="675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F43" i="9" l="1"/>
  <c r="E43" i="9"/>
  <c r="D43" i="9"/>
  <c r="G43" i="9"/>
  <c r="H43" i="9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J43" i="9"/>
  <c r="I43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BK54" i="8"/>
  <c r="BK22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K21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80" i="8"/>
  <c r="BK74" i="8"/>
  <c r="BK68" i="8"/>
  <c r="BK65" i="8"/>
  <c r="BK60" i="8"/>
  <c r="BK53" i="8"/>
  <c r="BK52" i="8"/>
  <c r="BK51" i="8"/>
  <c r="BK50" i="8"/>
  <c r="BK49" i="8"/>
  <c r="BK48" i="8"/>
  <c r="BK45" i="8"/>
  <c r="BK44" i="8"/>
  <c r="BK38" i="8"/>
  <c r="BK37" i="8"/>
  <c r="BK36" i="8"/>
  <c r="BK35" i="8"/>
  <c r="BK34" i="8"/>
  <c r="BK33" i="8"/>
  <c r="BK32" i="8"/>
  <c r="BK31" i="8"/>
  <c r="BK28" i="8"/>
  <c r="BK25" i="8"/>
  <c r="BK20" i="8"/>
  <c r="BK19" i="8"/>
  <c r="BK18" i="8"/>
  <c r="BK17" i="8"/>
  <c r="BK16" i="8"/>
  <c r="BK15" i="8"/>
  <c r="BK14" i="8"/>
  <c r="BK11" i="8"/>
  <c r="BK8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J66" i="8"/>
  <c r="BJ70" i="8" s="1"/>
  <c r="BI66" i="8"/>
  <c r="BI70" i="8" s="1"/>
  <c r="BH66" i="8"/>
  <c r="BH70" i="8" s="1"/>
  <c r="BG66" i="8"/>
  <c r="BG70" i="8" s="1"/>
  <c r="BF66" i="8"/>
  <c r="BF70" i="8" s="1"/>
  <c r="BE66" i="8"/>
  <c r="BE70" i="8" s="1"/>
  <c r="BD66" i="8"/>
  <c r="BD70" i="8" s="1"/>
  <c r="BC66" i="8"/>
  <c r="BC70" i="8" s="1"/>
  <c r="BB66" i="8"/>
  <c r="BB70" i="8" s="1"/>
  <c r="BA66" i="8"/>
  <c r="BA70" i="8" s="1"/>
  <c r="AZ66" i="8"/>
  <c r="AZ70" i="8" s="1"/>
  <c r="AY66" i="8"/>
  <c r="AY70" i="8" s="1"/>
  <c r="AX66" i="8"/>
  <c r="AX70" i="8" s="1"/>
  <c r="AW66" i="8"/>
  <c r="AW70" i="8" s="1"/>
  <c r="AV66" i="8"/>
  <c r="AV70" i="8" s="1"/>
  <c r="AU66" i="8"/>
  <c r="AU70" i="8" s="1"/>
  <c r="AT66" i="8"/>
  <c r="AT70" i="8" s="1"/>
  <c r="AS66" i="8"/>
  <c r="AS70" i="8" s="1"/>
  <c r="AR66" i="8"/>
  <c r="AR70" i="8" s="1"/>
  <c r="AQ66" i="8"/>
  <c r="AQ70" i="8" s="1"/>
  <c r="AP66" i="8"/>
  <c r="AP70" i="8" s="1"/>
  <c r="AO66" i="8"/>
  <c r="AO70" i="8" s="1"/>
  <c r="AN66" i="8"/>
  <c r="AN70" i="8" s="1"/>
  <c r="AM66" i="8"/>
  <c r="AM70" i="8" s="1"/>
  <c r="AL66" i="8"/>
  <c r="AL70" i="8" s="1"/>
  <c r="AK66" i="8"/>
  <c r="AK70" i="8" s="1"/>
  <c r="AJ66" i="8"/>
  <c r="AJ70" i="8" s="1"/>
  <c r="AI66" i="8"/>
  <c r="AI70" i="8" s="1"/>
  <c r="AH66" i="8"/>
  <c r="AH70" i="8" s="1"/>
  <c r="AG66" i="8"/>
  <c r="AG70" i="8" s="1"/>
  <c r="AF66" i="8"/>
  <c r="AF70" i="8" s="1"/>
  <c r="AE66" i="8"/>
  <c r="AE70" i="8" s="1"/>
  <c r="AD66" i="8"/>
  <c r="AD70" i="8" s="1"/>
  <c r="AC66" i="8"/>
  <c r="AC70" i="8" s="1"/>
  <c r="AB66" i="8"/>
  <c r="AB70" i="8" s="1"/>
  <c r="AA66" i="8"/>
  <c r="AA70" i="8" s="1"/>
  <c r="Z66" i="8"/>
  <c r="Z70" i="8" s="1"/>
  <c r="Y66" i="8"/>
  <c r="Y70" i="8" s="1"/>
  <c r="X66" i="8"/>
  <c r="X70" i="8" s="1"/>
  <c r="W66" i="8"/>
  <c r="W70" i="8" s="1"/>
  <c r="V66" i="8"/>
  <c r="V70" i="8" s="1"/>
  <c r="U66" i="8"/>
  <c r="U70" i="8" s="1"/>
  <c r="T66" i="8"/>
  <c r="T70" i="8" s="1"/>
  <c r="S66" i="8"/>
  <c r="S70" i="8" s="1"/>
  <c r="R66" i="8"/>
  <c r="R70" i="8" s="1"/>
  <c r="Q66" i="8"/>
  <c r="Q70" i="8" s="1"/>
  <c r="P66" i="8"/>
  <c r="P70" i="8" s="1"/>
  <c r="O66" i="8"/>
  <c r="O70" i="8" s="1"/>
  <c r="N66" i="8"/>
  <c r="N70" i="8" s="1"/>
  <c r="M66" i="8"/>
  <c r="M70" i="8" s="1"/>
  <c r="L66" i="8"/>
  <c r="L70" i="8" s="1"/>
  <c r="K66" i="8"/>
  <c r="K70" i="8" s="1"/>
  <c r="J66" i="8"/>
  <c r="J70" i="8" s="1"/>
  <c r="I66" i="8"/>
  <c r="I70" i="8" s="1"/>
  <c r="H66" i="8"/>
  <c r="H70" i="8" s="1"/>
  <c r="G66" i="8"/>
  <c r="G70" i="8" s="1"/>
  <c r="F66" i="8"/>
  <c r="F70" i="8" s="1"/>
  <c r="E66" i="8"/>
  <c r="E70" i="8" s="1"/>
  <c r="D66" i="8"/>
  <c r="D70" i="8" s="1"/>
  <c r="C66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J46" i="8"/>
  <c r="BJ56" i="8" s="1"/>
  <c r="BI46" i="8"/>
  <c r="BI56" i="8" s="1"/>
  <c r="BH46" i="8"/>
  <c r="BH56" i="8" s="1"/>
  <c r="BG46" i="8"/>
  <c r="BG56" i="8" s="1"/>
  <c r="BF46" i="8"/>
  <c r="BF56" i="8" s="1"/>
  <c r="BE46" i="8"/>
  <c r="BE56" i="8" s="1"/>
  <c r="BD46" i="8"/>
  <c r="BD56" i="8" s="1"/>
  <c r="BC46" i="8"/>
  <c r="BC56" i="8" s="1"/>
  <c r="BB46" i="8"/>
  <c r="BB56" i="8" s="1"/>
  <c r="BA46" i="8"/>
  <c r="BA56" i="8" s="1"/>
  <c r="AZ46" i="8"/>
  <c r="AZ56" i="8" s="1"/>
  <c r="AY46" i="8"/>
  <c r="AY56" i="8" s="1"/>
  <c r="AX46" i="8"/>
  <c r="AX56" i="8" s="1"/>
  <c r="AW46" i="8"/>
  <c r="AW56" i="8" s="1"/>
  <c r="AV46" i="8"/>
  <c r="AV56" i="8" s="1"/>
  <c r="AU46" i="8"/>
  <c r="AU56" i="8" s="1"/>
  <c r="AT46" i="8"/>
  <c r="AT56" i="8" s="1"/>
  <c r="AS46" i="8"/>
  <c r="AS56" i="8" s="1"/>
  <c r="AR46" i="8"/>
  <c r="AR56" i="8" s="1"/>
  <c r="AQ46" i="8"/>
  <c r="AQ56" i="8" s="1"/>
  <c r="AP46" i="8"/>
  <c r="AP56" i="8" s="1"/>
  <c r="AO46" i="8"/>
  <c r="AO56" i="8" s="1"/>
  <c r="AN46" i="8"/>
  <c r="AN56" i="8" s="1"/>
  <c r="AM46" i="8"/>
  <c r="AM56" i="8" s="1"/>
  <c r="AL46" i="8"/>
  <c r="AL56" i="8" s="1"/>
  <c r="AK46" i="8"/>
  <c r="AK56" i="8" s="1"/>
  <c r="AJ46" i="8"/>
  <c r="AJ56" i="8" s="1"/>
  <c r="AI46" i="8"/>
  <c r="AI56" i="8" s="1"/>
  <c r="AH46" i="8"/>
  <c r="AH56" i="8" s="1"/>
  <c r="AG46" i="8"/>
  <c r="AG56" i="8" s="1"/>
  <c r="AF46" i="8"/>
  <c r="AF56" i="8" s="1"/>
  <c r="AE46" i="8"/>
  <c r="AE56" i="8" s="1"/>
  <c r="AD46" i="8"/>
  <c r="AD56" i="8" s="1"/>
  <c r="AC46" i="8"/>
  <c r="AC56" i="8" s="1"/>
  <c r="AB46" i="8"/>
  <c r="AB56" i="8" s="1"/>
  <c r="AA46" i="8"/>
  <c r="AA56" i="8" s="1"/>
  <c r="Z46" i="8"/>
  <c r="Z56" i="8" s="1"/>
  <c r="Y46" i="8"/>
  <c r="Y56" i="8" s="1"/>
  <c r="X46" i="8"/>
  <c r="X56" i="8" s="1"/>
  <c r="W46" i="8"/>
  <c r="W56" i="8" s="1"/>
  <c r="V46" i="8"/>
  <c r="V56" i="8" s="1"/>
  <c r="U46" i="8"/>
  <c r="U56" i="8" s="1"/>
  <c r="T46" i="8"/>
  <c r="T56" i="8" s="1"/>
  <c r="S46" i="8"/>
  <c r="S56" i="8" s="1"/>
  <c r="R46" i="8"/>
  <c r="R56" i="8" s="1"/>
  <c r="Q46" i="8"/>
  <c r="Q56" i="8" s="1"/>
  <c r="P46" i="8"/>
  <c r="P56" i="8" s="1"/>
  <c r="O46" i="8"/>
  <c r="O56" i="8" s="1"/>
  <c r="N46" i="8"/>
  <c r="N56" i="8" s="1"/>
  <c r="M46" i="8"/>
  <c r="M56" i="8" s="1"/>
  <c r="L46" i="8"/>
  <c r="L56" i="8" s="1"/>
  <c r="K46" i="8"/>
  <c r="K56" i="8" s="1"/>
  <c r="J46" i="8"/>
  <c r="J56" i="8" s="1"/>
  <c r="I46" i="8"/>
  <c r="I56" i="8" s="1"/>
  <c r="H46" i="8"/>
  <c r="H56" i="8" s="1"/>
  <c r="G46" i="8"/>
  <c r="G56" i="8" s="1"/>
  <c r="F46" i="8"/>
  <c r="F56" i="8" s="1"/>
  <c r="E46" i="8"/>
  <c r="E56" i="8" s="1"/>
  <c r="D46" i="8"/>
  <c r="D56" i="8" s="1"/>
  <c r="C46" i="8"/>
  <c r="C56" i="8" s="1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D40" i="8" l="1"/>
  <c r="F40" i="8"/>
  <c r="H40" i="8"/>
  <c r="J40" i="8"/>
  <c r="L40" i="8"/>
  <c r="N40" i="8"/>
  <c r="P40" i="8"/>
  <c r="R40" i="8"/>
  <c r="T40" i="8"/>
  <c r="V40" i="8"/>
  <c r="X40" i="8"/>
  <c r="Z40" i="8"/>
  <c r="AB40" i="8"/>
  <c r="AD40" i="8"/>
  <c r="AF40" i="8"/>
  <c r="AH40" i="8"/>
  <c r="AJ40" i="8"/>
  <c r="AL40" i="8"/>
  <c r="AN40" i="8"/>
  <c r="AP40" i="8"/>
  <c r="AR40" i="8"/>
  <c r="AT40" i="8"/>
  <c r="AV40" i="8"/>
  <c r="AV77" i="8" s="1"/>
  <c r="AX40" i="8"/>
  <c r="AX77" i="8" s="1"/>
  <c r="AZ40" i="8"/>
  <c r="AZ77" i="8" s="1"/>
  <c r="BB40" i="8"/>
  <c r="BB77" i="8" s="1"/>
  <c r="BD40" i="8"/>
  <c r="BD77" i="8" s="1"/>
  <c r="BF40" i="8"/>
  <c r="BF77" i="8" s="1"/>
  <c r="BH40" i="8"/>
  <c r="BH77" i="8" s="1"/>
  <c r="BJ40" i="8"/>
  <c r="C40" i="8"/>
  <c r="E40" i="8"/>
  <c r="G40" i="8"/>
  <c r="I40" i="8"/>
  <c r="K40" i="8"/>
  <c r="M40" i="8"/>
  <c r="O40" i="8"/>
  <c r="Q40" i="8"/>
  <c r="S40" i="8"/>
  <c r="S77" i="8" s="1"/>
  <c r="U40" i="8"/>
  <c r="U77" i="8" s="1"/>
  <c r="W40" i="8"/>
  <c r="W77" i="8" s="1"/>
  <c r="Y40" i="8"/>
  <c r="Y77" i="8" s="1"/>
  <c r="AA40" i="8"/>
  <c r="AA77" i="8" s="1"/>
  <c r="AC40" i="8"/>
  <c r="AC77" i="8" s="1"/>
  <c r="AE40" i="8"/>
  <c r="AE77" i="8" s="1"/>
  <c r="AG40" i="8"/>
  <c r="AI40" i="8"/>
  <c r="AI77" i="8" s="1"/>
  <c r="AK40" i="8"/>
  <c r="AK77" i="8" s="1"/>
  <c r="AM40" i="8"/>
  <c r="AM77" i="8" s="1"/>
  <c r="AO40" i="8"/>
  <c r="AO77" i="8" s="1"/>
  <c r="AQ40" i="8"/>
  <c r="AQ77" i="8" s="1"/>
  <c r="AS40" i="8"/>
  <c r="AS77" i="8" s="1"/>
  <c r="AU40" i="8"/>
  <c r="AU77" i="8" s="1"/>
  <c r="AW40" i="8"/>
  <c r="AY40" i="8"/>
  <c r="AY77" i="8" s="1"/>
  <c r="BA40" i="8"/>
  <c r="BC40" i="8"/>
  <c r="BE40" i="8"/>
  <c r="BG40" i="8"/>
  <c r="BI40" i="8"/>
  <c r="BK26" i="8"/>
  <c r="BK81" i="8"/>
  <c r="BK29" i="8"/>
  <c r="E77" i="8"/>
  <c r="G77" i="8"/>
  <c r="I77" i="8"/>
  <c r="K77" i="8"/>
  <c r="M77" i="8"/>
  <c r="O77" i="8"/>
  <c r="Q77" i="8"/>
  <c r="AG77" i="8"/>
  <c r="BA77" i="8"/>
  <c r="BC77" i="8"/>
  <c r="BE77" i="8"/>
  <c r="BG77" i="8"/>
  <c r="BI77" i="8"/>
  <c r="D77" i="8"/>
  <c r="F77" i="8"/>
  <c r="H77" i="8"/>
  <c r="J77" i="8"/>
  <c r="L77" i="8"/>
  <c r="N77" i="8"/>
  <c r="P77" i="8"/>
  <c r="R77" i="8"/>
  <c r="T77" i="8"/>
  <c r="V77" i="8"/>
  <c r="X77" i="8"/>
  <c r="Z77" i="8"/>
  <c r="AB77" i="8"/>
  <c r="AD77" i="8"/>
  <c r="AF77" i="8"/>
  <c r="AH77" i="8"/>
  <c r="AJ77" i="8"/>
  <c r="AL77" i="8"/>
  <c r="AN77" i="8"/>
  <c r="AP77" i="8"/>
  <c r="AR77" i="8"/>
  <c r="AT77" i="8"/>
  <c r="BJ77" i="8"/>
  <c r="BK69" i="8"/>
  <c r="BK66" i="8"/>
  <c r="BK46" i="8"/>
  <c r="C70" i="8"/>
  <c r="BK70" i="8" s="1"/>
  <c r="BK12" i="8"/>
  <c r="BK23" i="8"/>
  <c r="BK39" i="8"/>
  <c r="BK55" i="8"/>
  <c r="BK61" i="8"/>
  <c r="BK75" i="8"/>
  <c r="BK56" i="8"/>
  <c r="BK40" i="8"/>
  <c r="BK9" i="8"/>
  <c r="C77" i="8" l="1"/>
  <c r="AW77" i="8"/>
  <c r="BK77" i="8" l="1"/>
  <c r="K5" i="9"/>
  <c r="K43" i="9" s="1"/>
</calcChain>
</file>

<file path=xl/sharedStrings.xml><?xml version="1.0" encoding="utf-8"?>
<sst xmlns="http://schemas.openxmlformats.org/spreadsheetml/2006/main" count="170" uniqueCount="138">
  <si>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</si>
  <si>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</si>
  <si>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</si>
  <si>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</si>
  <si>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</si>
  <si>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</si>
  <si>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</si>
  <si>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</si>
  <si>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</si>
  <si>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</si>
  <si>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</si>
  <si>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</si>
  <si>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</si>
  <si>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</si>
  <si>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</si>
  <si>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</si>
  <si>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</si>
  <si>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</si>
  <si>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</si>
  <si>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</si>
  <si>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</si>
  <si>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</si>
  <si>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</si>
  <si>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</si>
  <si>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</si>
  <si>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</si>
  <si>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</si>
  <si>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</si>
  <si>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</si>
  <si>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</si>
  <si>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</si>
  <si>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</si>
  <si>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</si>
  <si>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</si>
  <si>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</si>
  <si>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</si>
  <si>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</si>
  <si>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</si>
  <si>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</si>
  <si>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</si>
  <si>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</si>
  <si>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</si>
  <si>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</si>
  <si>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</si>
  <si>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</si>
  <si>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</si>
  <si>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</si>
  <si>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</si>
  <si>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</si>
  <si>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</si>
  <si>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</si>
  <si>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</si>
  <si>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</si>
  <si>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</si>
  <si>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</si>
  <si>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</si>
  <si>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</si>
  <si>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</si>
  <si>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</si>
  <si>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</si>
  <si>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</si>
  <si>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</si>
  <si>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</si>
  <si>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</si>
  <si>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</si>
  <si>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</si>
  <si>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</si>
  <si>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</si>
  <si>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</si>
  <si>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</si>
  <si>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</si>
  <si>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</si>
  <si>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</si>
  <si>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</si>
  <si>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</si>
  <si>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</si>
  <si>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</si>
  <si>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</si>
  <si>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</si>
  <si>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</si>
  <si>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</si>
  <si>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</si>
  <si>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</si>
  <si>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</si>
  <si>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</si>
  <si>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</si>
  <si>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</si>
  <si>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</si>
  <si>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</si>
  <si>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</si>
  <si>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</si>
  <si>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</si>
  <si>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</si>
  <si>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</si>
  <si>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</si>
  <si>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</si>
  <si>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</si>
  <si>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</si>
  <si>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</si>
  <si>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</si>
  <si>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</si>
  <si>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</si>
  <si>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</si>
  <si>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</si>
  <si>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 xml:space="preserve">Principal Pnb Fixed Maturity Plan – Series B12-368 Days </t>
  </si>
  <si>
    <t>Principal Pnb Fixed Maturity Plan – Series B13-395 Days</t>
  </si>
  <si>
    <t>Principal Pnb Fixed Maturity Plan – Series B14-390 Days</t>
  </si>
  <si>
    <t xml:space="preserve">Principal Pnb Fixed Maturity Plan – Series B15-377 Days </t>
  </si>
  <si>
    <t xml:space="preserve">Principal Pnb Fixed Maturity Plan 1098 Days - Series B2  </t>
  </si>
  <si>
    <t>Principal Debt Opportunities Fund Conservative Plan</t>
  </si>
  <si>
    <t>Principal Debt Opportunities Fund Corporate Bond Plan</t>
  </si>
  <si>
    <t>Principal Income Fund - Short Term Plan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</si>
  <si>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</si>
  <si>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</si>
  <si>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</si>
  <si>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</si>
  <si>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</si>
  <si>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</si>
  <si>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</si>
  <si>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</si>
  <si>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</si>
  <si>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</si>
  <si>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</si>
  <si>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</si>
  <si>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</si>
  <si>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Income Fund - Long Term Plan</t>
  </si>
  <si>
    <t>Principal Pnb Fixed Maturity Plan – Series B16-1094 Days</t>
  </si>
  <si>
    <t>Principal Pnb Fixed Maturity Plan – Series B17-371 Days</t>
  </si>
  <si>
    <t>Principal Index Fund - Mid Cap</t>
  </si>
  <si>
    <t>Principal Debt Savings Fund - MIP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</si>
  <si>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</si>
  <si>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</si>
  <si>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</si>
  <si>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</si>
  <si>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</si>
  <si>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</si>
  <si>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Table showing State wise /Union Territory wise contribution to AAUM of category of schemes for the month of Dec 14</t>
  </si>
  <si>
    <t>Principal Mutual Fund: Net Average Assets Under Management (AUM) for the month of Dec 14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</si>
</sst>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77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8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2" xfId="0" applyFont="1" applyBorder="1" applyAlignment="1">
      <alignment horizontal="left" wrapText="1"/>
    </xf>
    <xf numFmtId="0" fontId="13" fillId="0" borderId="22" xfId="0" applyFont="1" applyBorder="1" applyAlignment="1">
      <alignment horizontal="right" wrapText="1"/>
    </xf>
    <xf numFmtId="0" fontId="13" fillId="0" borderId="22" xfId="0" applyFont="1" applyBorder="1" applyAlignment="1">
      <alignment wrapText="1"/>
    </xf>
    <xf numFmtId="0" fontId="12" fillId="0" borderId="22" xfId="0" applyFont="1" applyBorder="1" applyAlignment="1">
      <alignment horizontal="right" wrapText="1"/>
    </xf>
    <xf numFmtId="0" fontId="14" fillId="0" borderId="22" xfId="0" applyFont="1" applyBorder="1" applyAlignment="1">
      <alignment wrapText="1"/>
    </xf>
    <xf numFmtId="0" fontId="12" fillId="0" borderId="22" xfId="0" applyFont="1" applyBorder="1" applyAlignment="1">
      <alignment wrapText="1"/>
    </xf>
    <xf numFmtId="0" fontId="12" fillId="0" borderId="22" xfId="0" applyFont="1" applyBorder="1" applyAlignment="1">
      <alignment horizontal="center" wrapText="1"/>
    </xf>
    <xf numFmtId="0" fontId="12" fillId="0" borderId="22" xfId="0" applyFont="1" applyBorder="1" applyAlignment="1">
      <alignment horizontal="right"/>
    </xf>
    <xf numFmtId="2" fontId="10" fillId="0" borderId="22" xfId="2" applyNumberFormat="1" applyFont="1" applyFill="1" applyBorder="1"/>
    <xf numFmtId="164" fontId="13" fillId="0" borderId="0" xfId="0" applyNumberFormat="1" applyFont="1" applyBorder="1"/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0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49" fontId="6" fillId="0" borderId="23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7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2" fontId="10" fillId="0" borderId="17" xfId="2" applyNumberFormat="1" applyFont="1" applyFill="1" applyBorder="1" applyAlignment="1">
      <alignment horizontal="center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3" fontId="10" fillId="0" borderId="20" xfId="2" applyNumberFormat="1" applyFont="1" applyFill="1" applyBorder="1" applyAlignment="1">
      <alignment horizontal="center" vertical="center" wrapText="1"/>
    </xf>
    <xf numFmtId="49" fontId="6" fillId="0" borderId="14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tabSelected="1" view="pageBreakPreview" zoomScale="60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C8" sqref="C8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5.28515625" style="13" bestFit="1" customWidth="1"/>
    <col min="4" max="4" width="8.140625" style="13" bestFit="1" customWidth="1"/>
    <col min="5" max="5" width="8" style="13" bestFit="1" customWidth="1"/>
    <col min="6" max="7" width="5.28515625" style="13" bestFit="1" customWidth="1"/>
    <col min="8" max="8" width="8.140625" style="13" bestFit="1" customWidth="1"/>
    <col min="9" max="10" width="9" style="13" bestFit="1" customWidth="1"/>
    <col min="11" max="11" width="5.28515625" style="13" bestFit="1" customWidth="1"/>
    <col min="12" max="12" width="12.140625" style="13" customWidth="1"/>
    <col min="13" max="17" width="5.28515625" style="13" bestFit="1" customWidth="1"/>
    <col min="18" max="18" width="8.140625" style="13" bestFit="1" customWidth="1"/>
    <col min="19" max="19" width="8" style="13" bestFit="1" customWidth="1"/>
    <col min="20" max="20" width="7.140625" style="13" bestFit="1" customWidth="1"/>
    <col min="21" max="21" width="5.28515625" style="13" bestFit="1" customWidth="1"/>
    <col min="22" max="22" width="7.140625" style="13" bestFit="1" customWidth="1"/>
    <col min="23" max="23" width="5.28515625" style="13" bestFit="1" customWidth="1"/>
    <col min="24" max="24" width="6.140625" style="13" bestFit="1" customWidth="1"/>
    <col min="25" max="27" width="5.28515625" style="13" bestFit="1" customWidth="1"/>
    <col min="28" max="28" width="7.140625" style="13" bestFit="1" customWidth="1"/>
    <col min="29" max="29" width="8.140625" style="13" bestFit="1" customWidth="1"/>
    <col min="30" max="30" width="6.140625" style="13" bestFit="1" customWidth="1"/>
    <col min="31" max="31" width="5.28515625" style="13" bestFit="1" customWidth="1"/>
    <col min="32" max="32" width="7" style="13" bestFit="1" customWidth="1"/>
    <col min="33" max="37" width="5.28515625" style="13" bestFit="1" customWidth="1"/>
    <col min="38" max="38" width="7.140625" style="13" bestFit="1" customWidth="1"/>
    <col min="39" max="39" width="8" style="13" bestFit="1" customWidth="1"/>
    <col min="40" max="40" width="7.140625" style="13" bestFit="1" customWidth="1"/>
    <col min="41" max="41" width="5.28515625" style="13" bestFit="1" customWidth="1"/>
    <col min="42" max="42" width="7" style="13" bestFit="1" customWidth="1"/>
    <col min="43" max="43" width="5.28515625" style="13" bestFit="1" customWidth="1"/>
    <col min="44" max="44" width="7.140625" style="13" bestFit="1" customWidth="1"/>
    <col min="45" max="47" width="5.28515625" style="13" bestFit="1" customWidth="1"/>
    <col min="48" max="48" width="8.140625" style="13" bestFit="1" customWidth="1"/>
    <col min="49" max="49" width="9" style="13" bestFit="1" customWidth="1"/>
    <col min="50" max="50" width="8" style="13" bestFit="1" customWidth="1"/>
    <col min="51" max="51" width="5.28515625" style="13" bestFit="1" customWidth="1"/>
    <col min="52" max="52" width="8.140625" style="13" bestFit="1" customWidth="1"/>
    <col min="53" max="57" width="5.28515625" style="13" bestFit="1" customWidth="1"/>
    <col min="58" max="58" width="8.140625" style="13" bestFit="1" customWidth="1"/>
    <col min="59" max="59" width="8" style="13" bestFit="1" customWidth="1"/>
    <col min="60" max="60" width="7" style="13" bestFit="1" customWidth="1"/>
    <col min="61" max="61" width="5.28515625" style="13" bestFit="1" customWidth="1"/>
    <col min="62" max="62" width="7.140625" style="13" bestFit="1" customWidth="1"/>
    <col min="63" max="63" width="13.85546875" style="13" bestFit="1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50" t="s">
        <v>74</v>
      </c>
      <c r="B1" s="63" t="s">
        <v>32</v>
      </c>
      <c r="C1" s="54" t="s">
        <v>137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6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51"/>
      <c r="B2" s="64"/>
      <c r="C2" s="54" t="s">
        <v>31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6"/>
      <c r="W2" s="54" t="s">
        <v>27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6"/>
      <c r="AQ2" s="54" t="s">
        <v>28</v>
      </c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6"/>
      <c r="BK2" s="60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51"/>
      <c r="B3" s="64"/>
      <c r="C3" s="57" t="s">
        <v>12</v>
      </c>
      <c r="D3" s="58"/>
      <c r="E3" s="58"/>
      <c r="F3" s="58"/>
      <c r="G3" s="58"/>
      <c r="H3" s="58"/>
      <c r="I3" s="58"/>
      <c r="J3" s="58"/>
      <c r="K3" s="58"/>
      <c r="L3" s="59"/>
      <c r="M3" s="57" t="s">
        <v>13</v>
      </c>
      <c r="N3" s="58"/>
      <c r="O3" s="58"/>
      <c r="P3" s="58"/>
      <c r="Q3" s="58"/>
      <c r="R3" s="58"/>
      <c r="S3" s="58"/>
      <c r="T3" s="58"/>
      <c r="U3" s="58"/>
      <c r="V3" s="59"/>
      <c r="W3" s="57" t="s">
        <v>12</v>
      </c>
      <c r="X3" s="58"/>
      <c r="Y3" s="58"/>
      <c r="Z3" s="58"/>
      <c r="AA3" s="58"/>
      <c r="AB3" s="58"/>
      <c r="AC3" s="58"/>
      <c r="AD3" s="58"/>
      <c r="AE3" s="58"/>
      <c r="AF3" s="59"/>
      <c r="AG3" s="57" t="s">
        <v>13</v>
      </c>
      <c r="AH3" s="58"/>
      <c r="AI3" s="58"/>
      <c r="AJ3" s="58"/>
      <c r="AK3" s="58"/>
      <c r="AL3" s="58"/>
      <c r="AM3" s="58"/>
      <c r="AN3" s="58"/>
      <c r="AO3" s="58"/>
      <c r="AP3" s="59"/>
      <c r="AQ3" s="57" t="s">
        <v>12</v>
      </c>
      <c r="AR3" s="58"/>
      <c r="AS3" s="58"/>
      <c r="AT3" s="58"/>
      <c r="AU3" s="58"/>
      <c r="AV3" s="58"/>
      <c r="AW3" s="58"/>
      <c r="AX3" s="58"/>
      <c r="AY3" s="58"/>
      <c r="AZ3" s="59"/>
      <c r="BA3" s="57" t="s">
        <v>13</v>
      </c>
      <c r="BB3" s="58"/>
      <c r="BC3" s="58"/>
      <c r="BD3" s="58"/>
      <c r="BE3" s="58"/>
      <c r="BF3" s="58"/>
      <c r="BG3" s="58"/>
      <c r="BH3" s="58"/>
      <c r="BI3" s="58"/>
      <c r="BJ3" s="59"/>
      <c r="BK3" s="61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51"/>
      <c r="B4" s="64"/>
      <c r="C4" s="71" t="s">
        <v>38</v>
      </c>
      <c r="D4" s="72"/>
      <c r="E4" s="72"/>
      <c r="F4" s="72"/>
      <c r="G4" s="73"/>
      <c r="H4" s="68" t="s">
        <v>39</v>
      </c>
      <c r="I4" s="69"/>
      <c r="J4" s="69"/>
      <c r="K4" s="69"/>
      <c r="L4" s="70"/>
      <c r="M4" s="71" t="s">
        <v>38</v>
      </c>
      <c r="N4" s="72"/>
      <c r="O4" s="72"/>
      <c r="P4" s="72"/>
      <c r="Q4" s="73"/>
      <c r="R4" s="68" t="s">
        <v>39</v>
      </c>
      <c r="S4" s="69"/>
      <c r="T4" s="69"/>
      <c r="U4" s="69"/>
      <c r="V4" s="70"/>
      <c r="W4" s="71" t="s">
        <v>38</v>
      </c>
      <c r="X4" s="72"/>
      <c r="Y4" s="72"/>
      <c r="Z4" s="72"/>
      <c r="AA4" s="73"/>
      <c r="AB4" s="68" t="s">
        <v>39</v>
      </c>
      <c r="AC4" s="69"/>
      <c r="AD4" s="69"/>
      <c r="AE4" s="69"/>
      <c r="AF4" s="70"/>
      <c r="AG4" s="71" t="s">
        <v>38</v>
      </c>
      <c r="AH4" s="72"/>
      <c r="AI4" s="72"/>
      <c r="AJ4" s="72"/>
      <c r="AK4" s="73"/>
      <c r="AL4" s="68" t="s">
        <v>39</v>
      </c>
      <c r="AM4" s="69"/>
      <c r="AN4" s="69"/>
      <c r="AO4" s="69"/>
      <c r="AP4" s="70"/>
      <c r="AQ4" s="71" t="s">
        <v>38</v>
      </c>
      <c r="AR4" s="72"/>
      <c r="AS4" s="72"/>
      <c r="AT4" s="72"/>
      <c r="AU4" s="73"/>
      <c r="AV4" s="68" t="s">
        <v>39</v>
      </c>
      <c r="AW4" s="69"/>
      <c r="AX4" s="69"/>
      <c r="AY4" s="69"/>
      <c r="AZ4" s="70"/>
      <c r="BA4" s="71" t="s">
        <v>38</v>
      </c>
      <c r="BB4" s="72"/>
      <c r="BC4" s="72"/>
      <c r="BD4" s="72"/>
      <c r="BE4" s="73"/>
      <c r="BF4" s="68" t="s">
        <v>39</v>
      </c>
      <c r="BG4" s="69"/>
      <c r="BH4" s="69"/>
      <c r="BI4" s="69"/>
      <c r="BJ4" s="70"/>
      <c r="BK4" s="61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51"/>
      <c r="B5" s="64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2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7"/>
    </row>
    <row r="7" spans="1:104" x14ac:dyDescent="0.25">
      <c r="A7" s="11" t="s">
        <v>75</v>
      </c>
      <c r="B7" s="14" t="s">
        <v>14</v>
      </c>
      <c r="C7" s="65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7"/>
    </row>
    <row r="8" spans="1:104" x14ac:dyDescent="0.25">
      <c r="A8" s="11"/>
      <c r="B8" s="24" t="s">
        <v>101</v>
      </c>
      <c r="C8" s="39">
        <v>0</v>
      </c>
      <c r="D8" s="39">
        <v>57.029367806774204</v>
      </c>
      <c r="E8" s="39">
        <v>47.614523031322584</v>
      </c>
      <c r="F8" s="39">
        <v>0</v>
      </c>
      <c r="G8" s="39">
        <v>0</v>
      </c>
      <c r="H8" s="39">
        <v>1.2106992085806454</v>
      </c>
      <c r="I8" s="39">
        <v>520.9258752901934</v>
      </c>
      <c r="J8" s="39">
        <v>255.06982544241947</v>
      </c>
      <c r="K8" s="39">
        <v>0</v>
      </c>
      <c r="L8" s="39">
        <v>17.612485349322583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0.24069561551612903</v>
      </c>
      <c r="S8" s="39">
        <v>30.492357938741939</v>
      </c>
      <c r="T8" s="39">
        <v>2.6145767730645169</v>
      </c>
      <c r="U8" s="39">
        <v>0</v>
      </c>
      <c r="V8" s="39">
        <v>6.970312939612902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0.5700796558064517</v>
      </c>
      <c r="AC8" s="39">
        <v>40.561033118451618</v>
      </c>
      <c r="AD8" s="39">
        <v>0</v>
      </c>
      <c r="AE8" s="39">
        <v>0</v>
      </c>
      <c r="AF8" s="39">
        <v>3.444676056903226</v>
      </c>
      <c r="AG8" s="39">
        <v>0</v>
      </c>
      <c r="AH8" s="39">
        <v>0</v>
      </c>
      <c r="AI8" s="39">
        <v>0</v>
      </c>
      <c r="AJ8" s="39">
        <v>0</v>
      </c>
      <c r="AK8" s="39">
        <v>0</v>
      </c>
      <c r="AL8" s="39">
        <v>4.4315822129032262E-2</v>
      </c>
      <c r="AM8" s="39">
        <v>12.102947793161288</v>
      </c>
      <c r="AN8" s="39">
        <v>0.99455534293548387</v>
      </c>
      <c r="AO8" s="39">
        <v>0</v>
      </c>
      <c r="AP8" s="39">
        <v>0.53196453583870962</v>
      </c>
      <c r="AQ8" s="39">
        <v>0</v>
      </c>
      <c r="AR8" s="39">
        <v>2.2616343218387094</v>
      </c>
      <c r="AS8" s="39">
        <v>0</v>
      </c>
      <c r="AT8" s="39">
        <v>0</v>
      </c>
      <c r="AU8" s="39">
        <v>0</v>
      </c>
      <c r="AV8" s="39">
        <v>4.9178830830966103</v>
      </c>
      <c r="AW8" s="39">
        <v>486.14623579019371</v>
      </c>
      <c r="AX8" s="39">
        <v>16.586672147032257</v>
      </c>
      <c r="AY8" s="39">
        <v>0</v>
      </c>
      <c r="AZ8" s="39">
        <v>25.809729969419351</v>
      </c>
      <c r="BA8" s="39">
        <v>0</v>
      </c>
      <c r="BB8" s="39">
        <v>0</v>
      </c>
      <c r="BC8" s="39">
        <v>0</v>
      </c>
      <c r="BD8" s="39">
        <v>0</v>
      </c>
      <c r="BE8" s="39">
        <v>0</v>
      </c>
      <c r="BF8" s="39">
        <v>2.5315727469032296</v>
      </c>
      <c r="BG8" s="39">
        <v>20.277368859967744</v>
      </c>
      <c r="BH8" s="39">
        <v>6.3745293838709666E-2</v>
      </c>
      <c r="BI8" s="39">
        <v>0</v>
      </c>
      <c r="BJ8" s="39">
        <v>6.5162899785483877</v>
      </c>
      <c r="BK8" s="40">
        <f>SUM(C8:BJ8)</f>
        <v>1563.1414239116132</v>
      </c>
    </row>
    <row r="9" spans="1:104" x14ac:dyDescent="0.25">
      <c r="A9" s="11"/>
      <c r="B9" s="27" t="s">
        <v>84</v>
      </c>
      <c r="C9" s="38">
        <f>SUM(C8)</f>
        <v>0</v>
      </c>
      <c r="D9" s="38">
        <f t="shared" ref="D9:BJ9" si="0">SUM(D8)</f>
        <v>57.029367806774204</v>
      </c>
      <c r="E9" s="38">
        <f t="shared" si="0"/>
        <v>47.614523031322584</v>
      </c>
      <c r="F9" s="38">
        <f t="shared" si="0"/>
        <v>0</v>
      </c>
      <c r="G9" s="38">
        <f t="shared" si="0"/>
        <v>0</v>
      </c>
      <c r="H9" s="38">
        <f t="shared" si="0"/>
        <v>1.2106992085806454</v>
      </c>
      <c r="I9" s="38">
        <f t="shared" si="0"/>
        <v>520.9258752901934</v>
      </c>
      <c r="J9" s="38">
        <f t="shared" si="0"/>
        <v>255.06982544241947</v>
      </c>
      <c r="K9" s="38">
        <f t="shared" si="0"/>
        <v>0</v>
      </c>
      <c r="L9" s="38">
        <f t="shared" si="0"/>
        <v>17.612485349322583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0.24069561551612903</v>
      </c>
      <c r="S9" s="38">
        <f t="shared" si="0"/>
        <v>30.492357938741939</v>
      </c>
      <c r="T9" s="38">
        <f t="shared" si="0"/>
        <v>2.6145767730645169</v>
      </c>
      <c r="U9" s="38">
        <f t="shared" si="0"/>
        <v>0</v>
      </c>
      <c r="V9" s="38">
        <f t="shared" si="0"/>
        <v>6.970312939612902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0.5700796558064517</v>
      </c>
      <c r="AC9" s="38">
        <f t="shared" si="0"/>
        <v>40.561033118451618</v>
      </c>
      <c r="AD9" s="38">
        <f t="shared" si="0"/>
        <v>0</v>
      </c>
      <c r="AE9" s="38">
        <f t="shared" si="0"/>
        <v>0</v>
      </c>
      <c r="AF9" s="38">
        <f t="shared" si="0"/>
        <v>3.444676056903226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4.4315822129032262E-2</v>
      </c>
      <c r="AM9" s="38">
        <f t="shared" si="0"/>
        <v>12.102947793161288</v>
      </c>
      <c r="AN9" s="38">
        <f t="shared" si="0"/>
        <v>0.99455534293548387</v>
      </c>
      <c r="AO9" s="38">
        <f t="shared" si="0"/>
        <v>0</v>
      </c>
      <c r="AP9" s="38">
        <f t="shared" si="0"/>
        <v>0.53196453583870962</v>
      </c>
      <c r="AQ9" s="38">
        <f t="shared" si="0"/>
        <v>0</v>
      </c>
      <c r="AR9" s="38">
        <f t="shared" si="0"/>
        <v>2.2616343218387094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 t="shared" si="0"/>
        <v>4.9178830830966103</v>
      </c>
      <c r="AW9" s="38">
        <f t="shared" si="0"/>
        <v>486.14623579019371</v>
      </c>
      <c r="AX9" s="38">
        <f t="shared" si="0"/>
        <v>16.586672147032257</v>
      </c>
      <c r="AY9" s="38">
        <f t="shared" si="0"/>
        <v>0</v>
      </c>
      <c r="AZ9" s="38">
        <f t="shared" si="0"/>
        <v>25.809729969419351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2.5315727469032296</v>
      </c>
      <c r="BG9" s="38">
        <f t="shared" si="0"/>
        <v>20.277368859967744</v>
      </c>
      <c r="BH9" s="38">
        <f t="shared" si="0"/>
        <v>6.3745293838709666E-2</v>
      </c>
      <c r="BI9" s="38">
        <f t="shared" si="0"/>
        <v>0</v>
      </c>
      <c r="BJ9" s="38">
        <f t="shared" si="0"/>
        <v>6.5162899785483877</v>
      </c>
      <c r="BK9" s="38">
        <f>SUM(C9:BJ9)</f>
        <v>1563.1414239116132</v>
      </c>
    </row>
    <row r="10" spans="1:104" x14ac:dyDescent="0.25">
      <c r="A10" s="11" t="s">
        <v>76</v>
      </c>
      <c r="B10" s="26" t="s">
        <v>3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104" x14ac:dyDescent="0.25">
      <c r="A11" s="11"/>
      <c r="B11" s="24" t="s">
        <v>102</v>
      </c>
      <c r="C11" s="39">
        <v>0</v>
      </c>
      <c r="D11" s="39">
        <v>2.6924221612903234E-3</v>
      </c>
      <c r="E11" s="39">
        <v>0</v>
      </c>
      <c r="F11" s="39">
        <v>0</v>
      </c>
      <c r="G11" s="39">
        <v>0</v>
      </c>
      <c r="H11" s="39">
        <v>3.4052108258064519E-2</v>
      </c>
      <c r="I11" s="39">
        <v>5.2009777464516125</v>
      </c>
      <c r="J11" s="39">
        <v>0</v>
      </c>
      <c r="K11" s="39">
        <v>0</v>
      </c>
      <c r="L11" s="39">
        <v>1.5368507677419355E-2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  <c r="R11" s="39">
        <v>1.2587796677419353E-2</v>
      </c>
      <c r="S11" s="39">
        <v>11.049996628322582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8.170687483870967E-3</v>
      </c>
      <c r="AC11" s="39">
        <v>0</v>
      </c>
      <c r="AD11" s="39">
        <v>0</v>
      </c>
      <c r="AE11" s="39">
        <v>0</v>
      </c>
      <c r="AF11" s="39">
        <v>0</v>
      </c>
      <c r="AG11" s="39">
        <v>0</v>
      </c>
      <c r="AH11" s="39">
        <v>0</v>
      </c>
      <c r="AI11" s="39">
        <v>0</v>
      </c>
      <c r="AJ11" s="39">
        <v>0</v>
      </c>
      <c r="AK11" s="39">
        <v>0</v>
      </c>
      <c r="AL11" s="39">
        <v>6.4101074516129033E-3</v>
      </c>
      <c r="AM11" s="39">
        <v>0</v>
      </c>
      <c r="AN11" s="39">
        <v>0</v>
      </c>
      <c r="AO11" s="39">
        <v>0</v>
      </c>
      <c r="AP11" s="39">
        <v>1.6714054838709675E-4</v>
      </c>
      <c r="AQ11" s="39">
        <v>0</v>
      </c>
      <c r="AR11" s="39">
        <v>0</v>
      </c>
      <c r="AS11" s="39">
        <v>0</v>
      </c>
      <c r="AT11" s="39">
        <v>0</v>
      </c>
      <c r="AU11" s="39">
        <v>0</v>
      </c>
      <c r="AV11" s="39">
        <v>0.6583661108386929</v>
      </c>
      <c r="AW11" s="39">
        <v>23.655718389419363</v>
      </c>
      <c r="AX11" s="39">
        <v>0</v>
      </c>
      <c r="AY11" s="39">
        <v>0</v>
      </c>
      <c r="AZ11" s="39">
        <v>3.0771482345806453</v>
      </c>
      <c r="BA11" s="39">
        <v>0</v>
      </c>
      <c r="BB11" s="39">
        <v>0</v>
      </c>
      <c r="BC11" s="39">
        <v>0</v>
      </c>
      <c r="BD11" s="39">
        <v>0</v>
      </c>
      <c r="BE11" s="39">
        <v>0</v>
      </c>
      <c r="BF11" s="39">
        <v>0.11963264367741935</v>
      </c>
      <c r="BG11" s="39">
        <v>5.748757651612902E-2</v>
      </c>
      <c r="BH11" s="39">
        <v>0.2705506055806452</v>
      </c>
      <c r="BI11" s="39">
        <v>0</v>
      </c>
      <c r="BJ11" s="39">
        <v>8.9348154838709702E-4</v>
      </c>
      <c r="BK11" s="40">
        <f t="shared" ref="BK11:BK12" si="1">SUM(C11:BJ11)</f>
        <v>44.17022018719355</v>
      </c>
    </row>
    <row r="12" spans="1:104" x14ac:dyDescent="0.25">
      <c r="A12" s="11"/>
      <c r="B12" s="27" t="s">
        <v>85</v>
      </c>
      <c r="C12" s="38">
        <f t="shared" ref="C12:BJ12" si="2">SUM(C11)</f>
        <v>0</v>
      </c>
      <c r="D12" s="38">
        <f t="shared" si="2"/>
        <v>2.6924221612903234E-3</v>
      </c>
      <c r="E12" s="38">
        <f t="shared" si="2"/>
        <v>0</v>
      </c>
      <c r="F12" s="38">
        <f t="shared" si="2"/>
        <v>0</v>
      </c>
      <c r="G12" s="38">
        <f t="shared" si="2"/>
        <v>0</v>
      </c>
      <c r="H12" s="38">
        <f t="shared" si="2"/>
        <v>3.4052108258064519E-2</v>
      </c>
      <c r="I12" s="38">
        <f t="shared" si="2"/>
        <v>5.2009777464516125</v>
      </c>
      <c r="J12" s="38">
        <f t="shared" si="2"/>
        <v>0</v>
      </c>
      <c r="K12" s="38">
        <f t="shared" si="2"/>
        <v>0</v>
      </c>
      <c r="L12" s="38">
        <f t="shared" si="2"/>
        <v>1.5368507677419355E-2</v>
      </c>
      <c r="M12" s="38">
        <f t="shared" si="2"/>
        <v>0</v>
      </c>
      <c r="N12" s="38">
        <f t="shared" si="2"/>
        <v>0</v>
      </c>
      <c r="O12" s="38">
        <f t="shared" si="2"/>
        <v>0</v>
      </c>
      <c r="P12" s="38">
        <f t="shared" si="2"/>
        <v>0</v>
      </c>
      <c r="Q12" s="38">
        <f t="shared" si="2"/>
        <v>0</v>
      </c>
      <c r="R12" s="38">
        <f t="shared" si="2"/>
        <v>1.2587796677419353E-2</v>
      </c>
      <c r="S12" s="38">
        <f t="shared" si="2"/>
        <v>11.049996628322582</v>
      </c>
      <c r="T12" s="38">
        <f t="shared" si="2"/>
        <v>0</v>
      </c>
      <c r="U12" s="38">
        <f t="shared" si="2"/>
        <v>0</v>
      </c>
      <c r="V12" s="38">
        <f t="shared" si="2"/>
        <v>0</v>
      </c>
      <c r="W12" s="38">
        <f t="shared" si="2"/>
        <v>0</v>
      </c>
      <c r="X12" s="38">
        <f t="shared" si="2"/>
        <v>0</v>
      </c>
      <c r="Y12" s="38">
        <f t="shared" si="2"/>
        <v>0</v>
      </c>
      <c r="Z12" s="38">
        <f t="shared" si="2"/>
        <v>0</v>
      </c>
      <c r="AA12" s="38">
        <f t="shared" si="2"/>
        <v>0</v>
      </c>
      <c r="AB12" s="38">
        <f t="shared" si="2"/>
        <v>8.170687483870967E-3</v>
      </c>
      <c r="AC12" s="38">
        <f t="shared" si="2"/>
        <v>0</v>
      </c>
      <c r="AD12" s="38">
        <f t="shared" si="2"/>
        <v>0</v>
      </c>
      <c r="AE12" s="38">
        <f t="shared" si="2"/>
        <v>0</v>
      </c>
      <c r="AF12" s="38">
        <f t="shared" si="2"/>
        <v>0</v>
      </c>
      <c r="AG12" s="38">
        <f t="shared" si="2"/>
        <v>0</v>
      </c>
      <c r="AH12" s="38">
        <f t="shared" si="2"/>
        <v>0</v>
      </c>
      <c r="AI12" s="38">
        <f t="shared" si="2"/>
        <v>0</v>
      </c>
      <c r="AJ12" s="38">
        <f t="shared" si="2"/>
        <v>0</v>
      </c>
      <c r="AK12" s="38">
        <f t="shared" si="2"/>
        <v>0</v>
      </c>
      <c r="AL12" s="38">
        <f t="shared" si="2"/>
        <v>6.4101074516129033E-3</v>
      </c>
      <c r="AM12" s="38">
        <f t="shared" si="2"/>
        <v>0</v>
      </c>
      <c r="AN12" s="38">
        <f t="shared" si="2"/>
        <v>0</v>
      </c>
      <c r="AO12" s="38">
        <f t="shared" si="2"/>
        <v>0</v>
      </c>
      <c r="AP12" s="38">
        <f t="shared" si="2"/>
        <v>1.6714054838709675E-4</v>
      </c>
      <c r="AQ12" s="38">
        <f t="shared" si="2"/>
        <v>0</v>
      </c>
      <c r="AR12" s="38">
        <f t="shared" si="2"/>
        <v>0</v>
      </c>
      <c r="AS12" s="38">
        <f t="shared" si="2"/>
        <v>0</v>
      </c>
      <c r="AT12" s="38">
        <f t="shared" si="2"/>
        <v>0</v>
      </c>
      <c r="AU12" s="38">
        <f t="shared" si="2"/>
        <v>0</v>
      </c>
      <c r="AV12" s="38">
        <f t="shared" si="2"/>
        <v>0.6583661108386929</v>
      </c>
      <c r="AW12" s="38">
        <f t="shared" si="2"/>
        <v>23.655718389419363</v>
      </c>
      <c r="AX12" s="38">
        <f t="shared" si="2"/>
        <v>0</v>
      </c>
      <c r="AY12" s="38">
        <f t="shared" si="2"/>
        <v>0</v>
      </c>
      <c r="AZ12" s="38">
        <f t="shared" si="2"/>
        <v>3.0771482345806453</v>
      </c>
      <c r="BA12" s="38">
        <f t="shared" si="2"/>
        <v>0</v>
      </c>
      <c r="BB12" s="38">
        <f t="shared" si="2"/>
        <v>0</v>
      </c>
      <c r="BC12" s="38">
        <f t="shared" si="2"/>
        <v>0</v>
      </c>
      <c r="BD12" s="38">
        <f t="shared" si="2"/>
        <v>0</v>
      </c>
      <c r="BE12" s="38">
        <f t="shared" si="2"/>
        <v>0</v>
      </c>
      <c r="BF12" s="38">
        <f t="shared" si="2"/>
        <v>0.11963264367741935</v>
      </c>
      <c r="BG12" s="38">
        <f t="shared" si="2"/>
        <v>5.748757651612902E-2</v>
      </c>
      <c r="BH12" s="38">
        <f t="shared" si="2"/>
        <v>0.2705506055806452</v>
      </c>
      <c r="BI12" s="38">
        <f t="shared" si="2"/>
        <v>0</v>
      </c>
      <c r="BJ12" s="38">
        <f t="shared" si="2"/>
        <v>8.9348154838709702E-4</v>
      </c>
      <c r="BK12" s="38">
        <f t="shared" si="1"/>
        <v>44.17022018719355</v>
      </c>
    </row>
    <row r="13" spans="1:104" x14ac:dyDescent="0.25">
      <c r="A13" s="11" t="s">
        <v>77</v>
      </c>
      <c r="B13" s="26" t="s">
        <v>10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104" x14ac:dyDescent="0.25">
      <c r="A14" s="11"/>
      <c r="B14" s="26" t="s">
        <v>108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  <c r="X14" s="41">
        <v>6.0156983870967737</v>
      </c>
      <c r="Y14" s="41">
        <v>0</v>
      </c>
      <c r="Z14" s="41">
        <v>0</v>
      </c>
      <c r="AA14" s="41">
        <v>0</v>
      </c>
      <c r="AB14" s="41">
        <v>7.2140255870967757E-2</v>
      </c>
      <c r="AC14" s="41">
        <v>0</v>
      </c>
      <c r="AD14" s="41">
        <v>0</v>
      </c>
      <c r="AE14" s="41">
        <v>0</v>
      </c>
      <c r="AF14" s="41">
        <v>0</v>
      </c>
      <c r="AG14" s="41">
        <v>0</v>
      </c>
      <c r="AH14" s="41">
        <v>0</v>
      </c>
      <c r="AI14" s="41">
        <v>0</v>
      </c>
      <c r="AJ14" s="41">
        <v>0</v>
      </c>
      <c r="AK14" s="41">
        <v>0</v>
      </c>
      <c r="AL14" s="41">
        <v>0</v>
      </c>
      <c r="AM14" s="41">
        <v>0</v>
      </c>
      <c r="AN14" s="41">
        <v>0</v>
      </c>
      <c r="AO14" s="41">
        <v>0</v>
      </c>
      <c r="AP14" s="41">
        <v>0</v>
      </c>
      <c r="AQ14" s="41">
        <v>0</v>
      </c>
      <c r="AR14" s="41">
        <v>1.8206956030322579</v>
      </c>
      <c r="AS14" s="41">
        <v>0</v>
      </c>
      <c r="AT14" s="41">
        <v>0</v>
      </c>
      <c r="AU14" s="41">
        <v>0</v>
      </c>
      <c r="AV14" s="41">
        <v>1.0012576955161319</v>
      </c>
      <c r="AW14" s="41">
        <v>5.2496025409032265</v>
      </c>
      <c r="AX14" s="41">
        <v>1.9250234838709677</v>
      </c>
      <c r="AY14" s="41">
        <v>0</v>
      </c>
      <c r="AZ14" s="41">
        <v>7.1286315079032265</v>
      </c>
      <c r="BA14" s="41">
        <v>0</v>
      </c>
      <c r="BB14" s="41">
        <v>0</v>
      </c>
      <c r="BC14" s="41">
        <v>0</v>
      </c>
      <c r="BD14" s="41">
        <v>0</v>
      </c>
      <c r="BE14" s="41">
        <v>0</v>
      </c>
      <c r="BF14" s="41">
        <v>0.43847917706451611</v>
      </c>
      <c r="BG14" s="41">
        <v>1.5092774746774191</v>
      </c>
      <c r="BH14" s="41">
        <v>0</v>
      </c>
      <c r="BI14" s="41">
        <v>0</v>
      </c>
      <c r="BJ14" s="41">
        <v>2.0609042518709679</v>
      </c>
      <c r="BK14" s="42">
        <f t="shared" ref="BK14:BK23" si="3">SUM(C14:BJ14)</f>
        <v>27.221710377806453</v>
      </c>
    </row>
    <row r="15" spans="1:104" x14ac:dyDescent="0.25">
      <c r="A15" s="11"/>
      <c r="B15" s="26" t="s">
        <v>135</v>
      </c>
      <c r="C15" s="41">
        <v>0</v>
      </c>
      <c r="D15" s="41">
        <v>5.2030422191290331</v>
      </c>
      <c r="E15" s="41">
        <v>0</v>
      </c>
      <c r="F15" s="41">
        <v>0</v>
      </c>
      <c r="G15" s="41">
        <v>0</v>
      </c>
      <c r="H15" s="41">
        <v>0.16941182922580644</v>
      </c>
      <c r="I15" s="41">
        <v>0</v>
      </c>
      <c r="J15" s="41">
        <v>0</v>
      </c>
      <c r="K15" s="41">
        <v>0</v>
      </c>
      <c r="L15" s="41">
        <v>1.6647096235161292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6.2500113870967737E-3</v>
      </c>
      <c r="S15" s="41">
        <v>0</v>
      </c>
      <c r="T15" s="41">
        <v>0</v>
      </c>
      <c r="U15" s="41">
        <v>0</v>
      </c>
      <c r="V15" s="41">
        <v>1.2117390000000001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2.1704938064516122E-2</v>
      </c>
      <c r="AC15" s="41">
        <v>0</v>
      </c>
      <c r="AD15" s="41">
        <v>0</v>
      </c>
      <c r="AE15" s="41">
        <v>0</v>
      </c>
      <c r="AF15" s="41">
        <v>5.7118258064516132E-3</v>
      </c>
      <c r="AG15" s="41">
        <v>0</v>
      </c>
      <c r="AH15" s="41">
        <v>0</v>
      </c>
      <c r="AI15" s="41">
        <v>0</v>
      </c>
      <c r="AJ15" s="41">
        <v>0</v>
      </c>
      <c r="AK15" s="41">
        <v>0</v>
      </c>
      <c r="AL15" s="41">
        <v>2.2830167580645166E-2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0</v>
      </c>
      <c r="AU15" s="41">
        <v>0</v>
      </c>
      <c r="AV15" s="41">
        <v>0.35812153490322463</v>
      </c>
      <c r="AW15" s="41">
        <v>9.5510113151935467</v>
      </c>
      <c r="AX15" s="41">
        <v>0</v>
      </c>
      <c r="AY15" s="41">
        <v>0</v>
      </c>
      <c r="AZ15" s="41">
        <v>2.0779622283870967</v>
      </c>
      <c r="BA15" s="41">
        <v>0</v>
      </c>
      <c r="BB15" s="41">
        <v>0</v>
      </c>
      <c r="BC15" s="41">
        <v>0</v>
      </c>
      <c r="BD15" s="41">
        <v>0</v>
      </c>
      <c r="BE15" s="41">
        <v>0</v>
      </c>
      <c r="BF15" s="41">
        <v>0.15650402709677422</v>
      </c>
      <c r="BG15" s="41">
        <v>0.11423651612903227</v>
      </c>
      <c r="BH15" s="41">
        <v>0</v>
      </c>
      <c r="BI15" s="41">
        <v>0</v>
      </c>
      <c r="BJ15" s="41">
        <v>0.35743888599999996</v>
      </c>
      <c r="BK15" s="42">
        <f t="shared" si="3"/>
        <v>20.920674122419356</v>
      </c>
    </row>
    <row r="16" spans="1:104" x14ac:dyDescent="0.25">
      <c r="A16" s="11"/>
      <c r="B16" s="26" t="s">
        <v>103</v>
      </c>
      <c r="C16" s="41">
        <v>0</v>
      </c>
      <c r="D16" s="41">
        <v>2.1957012903225808</v>
      </c>
      <c r="E16" s="41">
        <v>0</v>
      </c>
      <c r="F16" s="41">
        <v>0</v>
      </c>
      <c r="G16" s="41">
        <v>0</v>
      </c>
      <c r="H16" s="41">
        <v>0.53449580616129033</v>
      </c>
      <c r="I16" s="41">
        <v>55.98120130819354</v>
      </c>
      <c r="J16" s="41">
        <v>0</v>
      </c>
      <c r="K16" s="41">
        <v>0</v>
      </c>
      <c r="L16" s="41">
        <v>4.1271991315483874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0.21055219383870971</v>
      </c>
      <c r="S16" s="41">
        <v>0.16467759677419355</v>
      </c>
      <c r="T16" s="41">
        <v>0</v>
      </c>
      <c r="U16" s="41">
        <v>0</v>
      </c>
      <c r="V16" s="41">
        <v>0.2924735469032258</v>
      </c>
      <c r="W16" s="41">
        <v>0</v>
      </c>
      <c r="X16" s="41">
        <v>3.0040920161290323</v>
      </c>
      <c r="Y16" s="41">
        <v>0</v>
      </c>
      <c r="Z16" s="41">
        <v>0</v>
      </c>
      <c r="AA16" s="41">
        <v>0</v>
      </c>
      <c r="AB16" s="41">
        <v>9.5584745967741913E-2</v>
      </c>
      <c r="AC16" s="41">
        <v>0</v>
      </c>
      <c r="AD16" s="41">
        <v>0</v>
      </c>
      <c r="AE16" s="41">
        <v>0</v>
      </c>
      <c r="AF16" s="41">
        <v>8.9683556838709683E-2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1.0923970967741935E-2</v>
      </c>
      <c r="AM16" s="41">
        <v>0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v>2.1605355595806448</v>
      </c>
      <c r="AW16" s="41">
        <v>7.7996872739999992</v>
      </c>
      <c r="AX16" s="41">
        <v>0.12016368064516128</v>
      </c>
      <c r="AY16" s="41">
        <v>0</v>
      </c>
      <c r="AZ16" s="41">
        <v>30.523080251516127</v>
      </c>
      <c r="BA16" s="41">
        <v>0</v>
      </c>
      <c r="BB16" s="41">
        <v>0</v>
      </c>
      <c r="BC16" s="41">
        <v>0</v>
      </c>
      <c r="BD16" s="41">
        <v>0</v>
      </c>
      <c r="BE16" s="41">
        <v>0</v>
      </c>
      <c r="BF16" s="41">
        <v>0.66174095948387091</v>
      </c>
      <c r="BG16" s="41">
        <v>0.47487109058064531</v>
      </c>
      <c r="BH16" s="41">
        <v>0</v>
      </c>
      <c r="BI16" s="41">
        <v>0</v>
      </c>
      <c r="BJ16" s="41">
        <v>1.1956022999677418</v>
      </c>
      <c r="BK16" s="42">
        <f t="shared" si="3"/>
        <v>109.64226627941933</v>
      </c>
    </row>
    <row r="17" spans="1:63" x14ac:dyDescent="0.25">
      <c r="A17" s="11"/>
      <c r="B17" s="26" t="s">
        <v>104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1">
        <v>0.36858290225806456</v>
      </c>
      <c r="I17" s="41">
        <v>12.716108555935486</v>
      </c>
      <c r="J17" s="41">
        <v>1.621190806451613</v>
      </c>
      <c r="K17" s="41">
        <v>0</v>
      </c>
      <c r="L17" s="41">
        <v>1.6637097076774192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0.14648750919354836</v>
      </c>
      <c r="S17" s="41">
        <v>5.4580090483870967</v>
      </c>
      <c r="T17" s="41">
        <v>0</v>
      </c>
      <c r="U17" s="41">
        <v>0</v>
      </c>
      <c r="V17" s="41">
        <v>1.8041099759999999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0.71101389358066291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>
        <v>0</v>
      </c>
      <c r="AJ17" s="41">
        <v>0</v>
      </c>
      <c r="AK17" s="41">
        <v>0</v>
      </c>
      <c r="AL17" s="41">
        <v>0.15591851858064512</v>
      </c>
      <c r="AM17" s="41">
        <v>0.75503038709677417</v>
      </c>
      <c r="AN17" s="41">
        <v>0</v>
      </c>
      <c r="AO17" s="41">
        <v>0</v>
      </c>
      <c r="AP17" s="41">
        <v>0.43144593548387095</v>
      </c>
      <c r="AQ17" s="41">
        <v>0</v>
      </c>
      <c r="AR17" s="41">
        <v>0</v>
      </c>
      <c r="AS17" s="41">
        <v>0</v>
      </c>
      <c r="AT17" s="41">
        <v>0</v>
      </c>
      <c r="AU17" s="41">
        <v>0</v>
      </c>
      <c r="AV17" s="41">
        <v>0.48248255535483869</v>
      </c>
      <c r="AW17" s="41">
        <v>3.2547202758064513</v>
      </c>
      <c r="AX17" s="41">
        <v>0</v>
      </c>
      <c r="AY17" s="41">
        <v>0</v>
      </c>
      <c r="AZ17" s="41">
        <v>3.1564111365161298</v>
      </c>
      <c r="BA17" s="41">
        <v>0</v>
      </c>
      <c r="BB17" s="41">
        <v>0</v>
      </c>
      <c r="BC17" s="41">
        <v>0</v>
      </c>
      <c r="BD17" s="41">
        <v>0</v>
      </c>
      <c r="BE17" s="41">
        <v>0</v>
      </c>
      <c r="BF17" s="41">
        <v>0.22412623306451615</v>
      </c>
      <c r="BG17" s="41">
        <v>0</v>
      </c>
      <c r="BH17" s="41">
        <v>0</v>
      </c>
      <c r="BI17" s="41">
        <v>0</v>
      </c>
      <c r="BJ17" s="41">
        <v>0.1132015970322581</v>
      </c>
      <c r="BK17" s="42">
        <f t="shared" si="3"/>
        <v>33.062549038419377</v>
      </c>
    </row>
    <row r="18" spans="1:63" x14ac:dyDescent="0.25">
      <c r="A18" s="11"/>
      <c r="B18" s="26" t="s">
        <v>105</v>
      </c>
      <c r="C18" s="41">
        <v>0</v>
      </c>
      <c r="D18" s="41">
        <v>5.3978405630322586</v>
      </c>
      <c r="E18" s="41">
        <v>0</v>
      </c>
      <c r="F18" s="41">
        <v>0</v>
      </c>
      <c r="G18" s="41">
        <v>0</v>
      </c>
      <c r="H18" s="41">
        <v>0.26905570083870967</v>
      </c>
      <c r="I18" s="41">
        <v>1.4206945416129033</v>
      </c>
      <c r="J18" s="41">
        <v>0</v>
      </c>
      <c r="K18" s="41">
        <v>0</v>
      </c>
      <c r="L18" s="41">
        <v>5.2195372855483857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0.12385694196774193</v>
      </c>
      <c r="S18" s="41">
        <v>0</v>
      </c>
      <c r="T18" s="41">
        <v>0</v>
      </c>
      <c r="U18" s="41">
        <v>0</v>
      </c>
      <c r="V18" s="41">
        <v>0.70120112903225806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0.28900721148387098</v>
      </c>
      <c r="AC18" s="41">
        <v>0</v>
      </c>
      <c r="AD18" s="41">
        <v>0</v>
      </c>
      <c r="AE18" s="41">
        <v>0</v>
      </c>
      <c r="AF18" s="41">
        <v>0.107477</v>
      </c>
      <c r="AG18" s="41">
        <v>0</v>
      </c>
      <c r="AH18" s="41">
        <v>0</v>
      </c>
      <c r="AI18" s="41">
        <v>0</v>
      </c>
      <c r="AJ18" s="41">
        <v>0</v>
      </c>
      <c r="AK18" s="41">
        <v>0</v>
      </c>
      <c r="AL18" s="41">
        <v>0.30394176519355792</v>
      </c>
      <c r="AM18" s="41">
        <v>0.537385</v>
      </c>
      <c r="AN18" s="41">
        <v>0</v>
      </c>
      <c r="AO18" s="41">
        <v>0</v>
      </c>
      <c r="AP18" s="41">
        <v>0.2686925</v>
      </c>
      <c r="AQ18" s="41">
        <v>0</v>
      </c>
      <c r="AR18" s="41">
        <v>0</v>
      </c>
      <c r="AS18" s="41">
        <v>0</v>
      </c>
      <c r="AT18" s="41">
        <v>0</v>
      </c>
      <c r="AU18" s="41">
        <v>0</v>
      </c>
      <c r="AV18" s="41">
        <v>0.68905324622580666</v>
      </c>
      <c r="AW18" s="41">
        <v>13.116258558709674</v>
      </c>
      <c r="AX18" s="41">
        <v>0</v>
      </c>
      <c r="AY18" s="41">
        <v>0</v>
      </c>
      <c r="AZ18" s="41">
        <v>4.9373195949354844</v>
      </c>
      <c r="BA18" s="41">
        <v>0</v>
      </c>
      <c r="BB18" s="41">
        <v>0</v>
      </c>
      <c r="BC18" s="41">
        <v>0</v>
      </c>
      <c r="BD18" s="41">
        <v>0</v>
      </c>
      <c r="BE18" s="41">
        <v>0</v>
      </c>
      <c r="BF18" s="41">
        <v>0.24709883248387099</v>
      </c>
      <c r="BG18" s="41">
        <v>0.27944020000000003</v>
      </c>
      <c r="BH18" s="41">
        <v>0</v>
      </c>
      <c r="BI18" s="41">
        <v>0</v>
      </c>
      <c r="BJ18" s="41">
        <v>0.1827800517741936</v>
      </c>
      <c r="BK18" s="42">
        <f t="shared" si="3"/>
        <v>34.090640122838721</v>
      </c>
    </row>
    <row r="19" spans="1:63" x14ac:dyDescent="0.25">
      <c r="A19" s="11"/>
      <c r="B19" s="26" t="s">
        <v>106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1">
        <v>0.14103704019354837</v>
      </c>
      <c r="I19" s="41">
        <v>15.020482935032259</v>
      </c>
      <c r="J19" s="41">
        <v>0</v>
      </c>
      <c r="K19" s="41">
        <v>0</v>
      </c>
      <c r="L19" s="41">
        <v>5.4581853677419359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0.12326671096774192</v>
      </c>
      <c r="S19" s="41">
        <v>1.0765651612903226</v>
      </c>
      <c r="T19" s="41">
        <v>0</v>
      </c>
      <c r="U19" s="41">
        <v>0</v>
      </c>
      <c r="V19" s="41">
        <v>0.18301607741935483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0.47864351061289612</v>
      </c>
      <c r="AC19" s="41">
        <v>0</v>
      </c>
      <c r="AD19" s="41">
        <v>0</v>
      </c>
      <c r="AE19" s="41">
        <v>0</v>
      </c>
      <c r="AF19" s="41">
        <v>0.6300281001290321</v>
      </c>
      <c r="AG19" s="41">
        <v>0</v>
      </c>
      <c r="AH19" s="41">
        <v>0</v>
      </c>
      <c r="AI19" s="41">
        <v>0</v>
      </c>
      <c r="AJ19" s="41">
        <v>0</v>
      </c>
      <c r="AK19" s="41">
        <v>0</v>
      </c>
      <c r="AL19" s="41">
        <v>0.3074536079677419</v>
      </c>
      <c r="AM19" s="41">
        <v>0.80473862903225801</v>
      </c>
      <c r="AN19" s="41">
        <v>0</v>
      </c>
      <c r="AO19" s="41">
        <v>0</v>
      </c>
      <c r="AP19" s="41">
        <v>0.33369828483870967</v>
      </c>
      <c r="AQ19" s="41">
        <v>0</v>
      </c>
      <c r="AR19" s="41">
        <v>0</v>
      </c>
      <c r="AS19" s="41">
        <v>0</v>
      </c>
      <c r="AT19" s="41">
        <v>0</v>
      </c>
      <c r="AU19" s="41">
        <v>0</v>
      </c>
      <c r="AV19" s="41">
        <v>0.68902127219354847</v>
      </c>
      <c r="AW19" s="41">
        <v>3.5584910949677422</v>
      </c>
      <c r="AX19" s="41">
        <v>0</v>
      </c>
      <c r="AY19" s="41">
        <v>0</v>
      </c>
      <c r="AZ19" s="41">
        <v>1.3812317729999997</v>
      </c>
      <c r="BA19" s="41">
        <v>0</v>
      </c>
      <c r="BB19" s="41">
        <v>0</v>
      </c>
      <c r="BC19" s="41">
        <v>0</v>
      </c>
      <c r="BD19" s="41">
        <v>0</v>
      </c>
      <c r="BE19" s="41">
        <v>0</v>
      </c>
      <c r="BF19" s="41">
        <v>0.11371493322580645</v>
      </c>
      <c r="BG19" s="41">
        <v>0.10729848387096773</v>
      </c>
      <c r="BH19" s="41">
        <v>0</v>
      </c>
      <c r="BI19" s="41">
        <v>0</v>
      </c>
      <c r="BJ19" s="41">
        <v>1.0925944295483871</v>
      </c>
      <c r="BK19" s="42">
        <f t="shared" si="3"/>
        <v>31.499467412032256</v>
      </c>
    </row>
    <row r="20" spans="1:63" x14ac:dyDescent="0.25">
      <c r="A20" s="11"/>
      <c r="B20" s="26" t="s">
        <v>107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1">
        <v>0.24301591135483874</v>
      </c>
      <c r="I20" s="41">
        <v>7.4724074774193543</v>
      </c>
      <c r="J20" s="41">
        <v>0</v>
      </c>
      <c r="K20" s="41">
        <v>0</v>
      </c>
      <c r="L20" s="41">
        <v>1.7232621162258066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0.13147086445161291</v>
      </c>
      <c r="S20" s="41">
        <v>2.1410909677419352</v>
      </c>
      <c r="T20" s="41">
        <v>0</v>
      </c>
      <c r="U20" s="41">
        <v>0</v>
      </c>
      <c r="V20" s="41">
        <v>0.42821819354838708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0.66660804390322592</v>
      </c>
      <c r="AC20" s="41">
        <v>0</v>
      </c>
      <c r="AD20" s="41">
        <v>0</v>
      </c>
      <c r="AE20" s="41">
        <v>0</v>
      </c>
      <c r="AF20" s="41">
        <v>1.395548056451613</v>
      </c>
      <c r="AG20" s="41">
        <v>0</v>
      </c>
      <c r="AH20" s="41">
        <v>0</v>
      </c>
      <c r="AI20" s="41">
        <v>0</v>
      </c>
      <c r="AJ20" s="41">
        <v>0</v>
      </c>
      <c r="AK20" s="41">
        <v>0</v>
      </c>
      <c r="AL20" s="41">
        <v>0.16941045167741939</v>
      </c>
      <c r="AM20" s="41">
        <v>1.1763240322580646</v>
      </c>
      <c r="AN20" s="41">
        <v>0</v>
      </c>
      <c r="AO20" s="41">
        <v>0</v>
      </c>
      <c r="AP20" s="41">
        <v>0.61044909922580637</v>
      </c>
      <c r="AQ20" s="41">
        <v>0</v>
      </c>
      <c r="AR20" s="41">
        <v>0</v>
      </c>
      <c r="AS20" s="41">
        <v>0</v>
      </c>
      <c r="AT20" s="41">
        <v>0</v>
      </c>
      <c r="AU20" s="41">
        <v>0</v>
      </c>
      <c r="AV20" s="41">
        <v>0.93110972780645074</v>
      </c>
      <c r="AW20" s="41">
        <v>7.2183520161290335</v>
      </c>
      <c r="AX20" s="41">
        <v>0</v>
      </c>
      <c r="AY20" s="41">
        <v>0</v>
      </c>
      <c r="AZ20" s="41">
        <v>5.2881112177419363</v>
      </c>
      <c r="BA20" s="41">
        <v>0</v>
      </c>
      <c r="BB20" s="41">
        <v>0</v>
      </c>
      <c r="BC20" s="41">
        <v>0</v>
      </c>
      <c r="BD20" s="41">
        <v>0</v>
      </c>
      <c r="BE20" s="41">
        <v>0</v>
      </c>
      <c r="BF20" s="41">
        <v>0.12712955167741935</v>
      </c>
      <c r="BG20" s="41">
        <v>0.40678805277419355</v>
      </c>
      <c r="BH20" s="41">
        <v>0</v>
      </c>
      <c r="BI20" s="41">
        <v>0</v>
      </c>
      <c r="BJ20" s="41">
        <v>1.5766983151612903</v>
      </c>
      <c r="BK20" s="42">
        <f t="shared" si="3"/>
        <v>31.705994095548384</v>
      </c>
    </row>
    <row r="21" spans="1:63" x14ac:dyDescent="0.25">
      <c r="A21" s="11"/>
      <c r="B21" s="26" t="s">
        <v>126</v>
      </c>
      <c r="C21" s="41">
        <v>0</v>
      </c>
      <c r="D21" s="41">
        <v>0.80590064516129023</v>
      </c>
      <c r="E21" s="41">
        <v>0</v>
      </c>
      <c r="F21" s="41">
        <v>0</v>
      </c>
      <c r="G21" s="41">
        <v>0</v>
      </c>
      <c r="H21" s="41">
        <v>0.20079812419354839</v>
      </c>
      <c r="I21" s="41">
        <v>4.9965840000000004</v>
      </c>
      <c r="J21" s="41">
        <v>0.5372670967741936</v>
      </c>
      <c r="K21" s="41">
        <v>0</v>
      </c>
      <c r="L21" s="41">
        <v>0.74142859354838708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2.3734154322580647E-2</v>
      </c>
      <c r="S21" s="41">
        <v>0.10745341935483871</v>
      </c>
      <c r="T21" s="41">
        <v>0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0.59624866777420427</v>
      </c>
      <c r="AC21" s="41">
        <v>0</v>
      </c>
      <c r="AD21" s="41">
        <v>0</v>
      </c>
      <c r="AE21" s="41">
        <v>0</v>
      </c>
      <c r="AF21" s="41">
        <v>0.71249980258064516</v>
      </c>
      <c r="AG21" s="41">
        <v>0</v>
      </c>
      <c r="AH21" s="41">
        <v>0</v>
      </c>
      <c r="AI21" s="41">
        <v>0</v>
      </c>
      <c r="AJ21" s="41">
        <v>0</v>
      </c>
      <c r="AK21" s="41">
        <v>0</v>
      </c>
      <c r="AL21" s="41">
        <v>0.13274248</v>
      </c>
      <c r="AM21" s="41">
        <v>1.0294617010967739</v>
      </c>
      <c r="AN21" s="41">
        <v>0</v>
      </c>
      <c r="AO21" s="41">
        <v>0</v>
      </c>
      <c r="AP21" s="41">
        <v>0.37467635483870965</v>
      </c>
      <c r="AQ21" s="41">
        <v>0</v>
      </c>
      <c r="AR21" s="41">
        <v>0</v>
      </c>
      <c r="AS21" s="41">
        <v>0</v>
      </c>
      <c r="AT21" s="41">
        <v>0</v>
      </c>
      <c r="AU21" s="41">
        <v>0</v>
      </c>
      <c r="AV21" s="41">
        <v>1.0186618198064519</v>
      </c>
      <c r="AW21" s="41">
        <v>5.3525193548387096</v>
      </c>
      <c r="AX21" s="41">
        <v>0</v>
      </c>
      <c r="AY21" s="41">
        <v>0</v>
      </c>
      <c r="AZ21" s="41">
        <v>2.4599691168387103</v>
      </c>
      <c r="BA21" s="41">
        <v>0</v>
      </c>
      <c r="BB21" s="41">
        <v>0</v>
      </c>
      <c r="BC21" s="41">
        <v>0</v>
      </c>
      <c r="BD21" s="41">
        <v>0</v>
      </c>
      <c r="BE21" s="41">
        <v>0</v>
      </c>
      <c r="BF21" s="41">
        <v>0.4241990083870969</v>
      </c>
      <c r="BG21" s="41">
        <v>3.2115116129032263E-2</v>
      </c>
      <c r="BH21" s="41">
        <v>0</v>
      </c>
      <c r="BI21" s="41">
        <v>0</v>
      </c>
      <c r="BJ21" s="41">
        <v>2.2791660967096776</v>
      </c>
      <c r="BK21" s="42">
        <f t="shared" si="3"/>
        <v>21.825425552354847</v>
      </c>
    </row>
    <row r="22" spans="1:63" x14ac:dyDescent="0.25">
      <c r="A22" s="11"/>
      <c r="B22" s="26" t="s">
        <v>127</v>
      </c>
      <c r="C22" s="41">
        <v>0</v>
      </c>
      <c r="D22" s="41">
        <v>5.2735112903225811</v>
      </c>
      <c r="E22" s="41">
        <v>0</v>
      </c>
      <c r="F22" s="41">
        <v>0</v>
      </c>
      <c r="G22" s="41">
        <v>0</v>
      </c>
      <c r="H22" s="41">
        <v>8.214861996774192E-2</v>
      </c>
      <c r="I22" s="41">
        <v>15.141305616774195</v>
      </c>
      <c r="J22" s="41">
        <v>0</v>
      </c>
      <c r="K22" s="41">
        <v>0</v>
      </c>
      <c r="L22" s="41">
        <v>0.56953921935483864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6.3282135483870962E-3</v>
      </c>
      <c r="S22" s="41">
        <v>0</v>
      </c>
      <c r="T22" s="41">
        <v>0</v>
      </c>
      <c r="U22" s="41">
        <v>0</v>
      </c>
      <c r="V22" s="41">
        <v>3.1641067741935487E-2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0.81954571312903723</v>
      </c>
      <c r="AC22" s="41">
        <v>1.1071185300967741</v>
      </c>
      <c r="AD22" s="41">
        <v>0</v>
      </c>
      <c r="AE22" s="41">
        <v>0</v>
      </c>
      <c r="AF22" s="41">
        <v>0.87777672096774195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0.14305228658064514</v>
      </c>
      <c r="AM22" s="41">
        <v>0.970035535483871</v>
      </c>
      <c r="AN22" s="41">
        <v>0</v>
      </c>
      <c r="AO22" s="41">
        <v>0</v>
      </c>
      <c r="AP22" s="41">
        <v>0.23202508361290325</v>
      </c>
      <c r="AQ22" s="41">
        <v>0</v>
      </c>
      <c r="AR22" s="41">
        <v>0</v>
      </c>
      <c r="AS22" s="41">
        <v>0</v>
      </c>
      <c r="AT22" s="41">
        <v>0</v>
      </c>
      <c r="AU22" s="41">
        <v>0</v>
      </c>
      <c r="AV22" s="41">
        <v>0.4344072180645161</v>
      </c>
      <c r="AW22" s="41">
        <v>14.524173370967741</v>
      </c>
      <c r="AX22" s="41">
        <v>0</v>
      </c>
      <c r="AY22" s="41">
        <v>0</v>
      </c>
      <c r="AZ22" s="41">
        <v>13.074483415548388</v>
      </c>
      <c r="BA22" s="41">
        <v>0</v>
      </c>
      <c r="BB22" s="41">
        <v>0</v>
      </c>
      <c r="BC22" s="41">
        <v>0</v>
      </c>
      <c r="BD22" s="41">
        <v>0</v>
      </c>
      <c r="BE22" s="41">
        <v>0</v>
      </c>
      <c r="BF22" s="41">
        <v>0.11403644341935486</v>
      </c>
      <c r="BG22" s="41">
        <v>5.2719322580645163E-2</v>
      </c>
      <c r="BH22" s="41">
        <v>0</v>
      </c>
      <c r="BI22" s="41">
        <v>0</v>
      </c>
      <c r="BJ22" s="41">
        <v>2.4593087243548384</v>
      </c>
      <c r="BK22" s="42">
        <f t="shared" si="3"/>
        <v>55.913156392516129</v>
      </c>
    </row>
    <row r="23" spans="1:63" x14ac:dyDescent="0.25">
      <c r="A23" s="11"/>
      <c r="B23" s="27" t="s">
        <v>92</v>
      </c>
      <c r="C23" s="43">
        <f>SUM(C14:C22)</f>
        <v>0</v>
      </c>
      <c r="D23" s="43">
        <f t="shared" ref="D23:BJ23" si="4">SUM(D14:D22)</f>
        <v>18.875996007967743</v>
      </c>
      <c r="E23" s="43">
        <f t="shared" si="4"/>
        <v>0</v>
      </c>
      <c r="F23" s="43">
        <f t="shared" si="4"/>
        <v>0</v>
      </c>
      <c r="G23" s="43">
        <f t="shared" si="4"/>
        <v>0</v>
      </c>
      <c r="H23" s="43">
        <f t="shared" si="4"/>
        <v>2.0085459341935481</v>
      </c>
      <c r="I23" s="43">
        <f t="shared" si="4"/>
        <v>112.74878443496773</v>
      </c>
      <c r="J23" s="43">
        <f t="shared" si="4"/>
        <v>2.1584579032258064</v>
      </c>
      <c r="K23" s="43">
        <f t="shared" si="4"/>
        <v>0</v>
      </c>
      <c r="L23" s="43">
        <f t="shared" si="4"/>
        <v>21.167571045161292</v>
      </c>
      <c r="M23" s="43">
        <f t="shared" si="4"/>
        <v>0</v>
      </c>
      <c r="N23" s="43">
        <f t="shared" si="4"/>
        <v>0</v>
      </c>
      <c r="O23" s="43">
        <f t="shared" si="4"/>
        <v>0</v>
      </c>
      <c r="P23" s="43">
        <f t="shared" si="4"/>
        <v>0</v>
      </c>
      <c r="Q23" s="43">
        <f t="shared" si="4"/>
        <v>0</v>
      </c>
      <c r="R23" s="43">
        <f t="shared" si="4"/>
        <v>0.77194659967741941</v>
      </c>
      <c r="S23" s="43">
        <f t="shared" si="4"/>
        <v>8.9477961935483865</v>
      </c>
      <c r="T23" s="43">
        <f t="shared" si="4"/>
        <v>0</v>
      </c>
      <c r="U23" s="43">
        <f t="shared" si="4"/>
        <v>0</v>
      </c>
      <c r="V23" s="43">
        <f t="shared" si="4"/>
        <v>4.6523989906451613</v>
      </c>
      <c r="W23" s="43">
        <f t="shared" si="4"/>
        <v>0</v>
      </c>
      <c r="X23" s="43">
        <f t="shared" si="4"/>
        <v>9.0197904032258052</v>
      </c>
      <c r="Y23" s="43">
        <f t="shared" si="4"/>
        <v>0</v>
      </c>
      <c r="Z23" s="43">
        <f t="shared" si="4"/>
        <v>0</v>
      </c>
      <c r="AA23" s="43">
        <f t="shared" si="4"/>
        <v>0</v>
      </c>
      <c r="AB23" s="43">
        <f t="shared" si="4"/>
        <v>3.7504969803871235</v>
      </c>
      <c r="AC23" s="43">
        <f t="shared" si="4"/>
        <v>1.1071185300967741</v>
      </c>
      <c r="AD23" s="43">
        <f t="shared" si="4"/>
        <v>0</v>
      </c>
      <c r="AE23" s="43">
        <f t="shared" si="4"/>
        <v>0</v>
      </c>
      <c r="AF23" s="43">
        <f t="shared" si="4"/>
        <v>3.8187250627741935</v>
      </c>
      <c r="AG23" s="43">
        <f t="shared" si="4"/>
        <v>0</v>
      </c>
      <c r="AH23" s="43">
        <f t="shared" si="4"/>
        <v>0</v>
      </c>
      <c r="AI23" s="43">
        <f t="shared" si="4"/>
        <v>0</v>
      </c>
      <c r="AJ23" s="43">
        <f t="shared" si="4"/>
        <v>0</v>
      </c>
      <c r="AK23" s="43">
        <f t="shared" si="4"/>
        <v>0</v>
      </c>
      <c r="AL23" s="43">
        <f t="shared" si="4"/>
        <v>1.2462732485483967</v>
      </c>
      <c r="AM23" s="43">
        <f t="shared" si="4"/>
        <v>5.2729752849677416</v>
      </c>
      <c r="AN23" s="43">
        <f t="shared" si="4"/>
        <v>0</v>
      </c>
      <c r="AO23" s="43">
        <f t="shared" si="4"/>
        <v>0</v>
      </c>
      <c r="AP23" s="43">
        <f t="shared" si="4"/>
        <v>2.2509872579999999</v>
      </c>
      <c r="AQ23" s="43">
        <f t="shared" si="4"/>
        <v>0</v>
      </c>
      <c r="AR23" s="43">
        <f t="shared" si="4"/>
        <v>1.8206956030322579</v>
      </c>
      <c r="AS23" s="43">
        <f t="shared" si="4"/>
        <v>0</v>
      </c>
      <c r="AT23" s="43">
        <f t="shared" si="4"/>
        <v>0</v>
      </c>
      <c r="AU23" s="43">
        <f t="shared" si="4"/>
        <v>0</v>
      </c>
      <c r="AV23" s="43">
        <f t="shared" si="4"/>
        <v>7.764650629451614</v>
      </c>
      <c r="AW23" s="43">
        <f t="shared" si="4"/>
        <v>69.624815801516135</v>
      </c>
      <c r="AX23" s="43">
        <f t="shared" si="4"/>
        <v>2.045187164516129</v>
      </c>
      <c r="AY23" s="43">
        <f t="shared" si="4"/>
        <v>0</v>
      </c>
      <c r="AZ23" s="43">
        <f t="shared" si="4"/>
        <v>70.027200242387096</v>
      </c>
      <c r="BA23" s="43">
        <f t="shared" si="4"/>
        <v>0</v>
      </c>
      <c r="BB23" s="43">
        <f t="shared" si="4"/>
        <v>0</v>
      </c>
      <c r="BC23" s="43">
        <f t="shared" si="4"/>
        <v>0</v>
      </c>
      <c r="BD23" s="43">
        <f t="shared" si="4"/>
        <v>0</v>
      </c>
      <c r="BE23" s="43">
        <f t="shared" si="4"/>
        <v>0</v>
      </c>
      <c r="BF23" s="43">
        <f t="shared" si="4"/>
        <v>2.507029165903226</v>
      </c>
      <c r="BG23" s="43">
        <f t="shared" si="4"/>
        <v>2.9767462567419352</v>
      </c>
      <c r="BH23" s="43">
        <f t="shared" si="4"/>
        <v>0</v>
      </c>
      <c r="BI23" s="43">
        <f t="shared" si="4"/>
        <v>0</v>
      </c>
      <c r="BJ23" s="43">
        <f t="shared" si="4"/>
        <v>11.317694652419355</v>
      </c>
      <c r="BK23" s="43">
        <f t="shared" si="3"/>
        <v>365.88188339335488</v>
      </c>
    </row>
    <row r="24" spans="1:63" x14ac:dyDescent="0.25">
      <c r="A24" s="11" t="s">
        <v>78</v>
      </c>
      <c r="B24" s="26" t="s">
        <v>15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 x14ac:dyDescent="0.25">
      <c r="A25" s="11"/>
      <c r="B25" s="26"/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41">
        <v>0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41">
        <v>0</v>
      </c>
      <c r="AE25" s="41">
        <v>0</v>
      </c>
      <c r="AF25" s="41">
        <v>0</v>
      </c>
      <c r="AG25" s="41">
        <v>0</v>
      </c>
      <c r="AH25" s="41">
        <v>0</v>
      </c>
      <c r="AI25" s="41">
        <v>0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41">
        <v>0</v>
      </c>
      <c r="AP25" s="41">
        <v>0</v>
      </c>
      <c r="AQ25" s="41">
        <v>0</v>
      </c>
      <c r="AR25" s="41">
        <v>0</v>
      </c>
      <c r="AS25" s="41">
        <v>0</v>
      </c>
      <c r="AT25" s="41">
        <v>0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0</v>
      </c>
      <c r="BA25" s="41">
        <v>0</v>
      </c>
      <c r="BB25" s="41">
        <v>0</v>
      </c>
      <c r="BC25" s="41">
        <v>0</v>
      </c>
      <c r="BD25" s="41">
        <v>0</v>
      </c>
      <c r="BE25" s="41">
        <v>0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42">
        <f t="shared" ref="BK25:BK26" si="5">SUM(C25:BJ25)</f>
        <v>0</v>
      </c>
    </row>
    <row r="26" spans="1:63" x14ac:dyDescent="0.25">
      <c r="A26" s="11"/>
      <c r="B26" s="27" t="s">
        <v>91</v>
      </c>
      <c r="C26" s="43">
        <f>SUM(C25)</f>
        <v>0</v>
      </c>
      <c r="D26" s="43">
        <f t="shared" ref="D26:BJ26" si="6">SUM(D25)</f>
        <v>0</v>
      </c>
      <c r="E26" s="43">
        <f t="shared" si="6"/>
        <v>0</v>
      </c>
      <c r="F26" s="43">
        <f t="shared" si="6"/>
        <v>0</v>
      </c>
      <c r="G26" s="43">
        <f t="shared" si="6"/>
        <v>0</v>
      </c>
      <c r="H26" s="43">
        <f t="shared" si="6"/>
        <v>0</v>
      </c>
      <c r="I26" s="43">
        <f t="shared" si="6"/>
        <v>0</v>
      </c>
      <c r="J26" s="43">
        <f t="shared" si="6"/>
        <v>0</v>
      </c>
      <c r="K26" s="43">
        <f t="shared" si="6"/>
        <v>0</v>
      </c>
      <c r="L26" s="43">
        <f t="shared" si="6"/>
        <v>0</v>
      </c>
      <c r="M26" s="43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3">
        <f t="shared" si="6"/>
        <v>0</v>
      </c>
      <c r="T26" s="43">
        <f t="shared" si="6"/>
        <v>0</v>
      </c>
      <c r="U26" s="43">
        <f t="shared" si="6"/>
        <v>0</v>
      </c>
      <c r="V26" s="43">
        <f t="shared" si="6"/>
        <v>0</v>
      </c>
      <c r="W26" s="43">
        <f t="shared" si="6"/>
        <v>0</v>
      </c>
      <c r="X26" s="43">
        <f t="shared" si="6"/>
        <v>0</v>
      </c>
      <c r="Y26" s="43">
        <f t="shared" si="6"/>
        <v>0</v>
      </c>
      <c r="Z26" s="43">
        <f t="shared" si="6"/>
        <v>0</v>
      </c>
      <c r="AA26" s="43">
        <f t="shared" si="6"/>
        <v>0</v>
      </c>
      <c r="AB26" s="43">
        <f t="shared" si="6"/>
        <v>0</v>
      </c>
      <c r="AC26" s="43">
        <f t="shared" si="6"/>
        <v>0</v>
      </c>
      <c r="AD26" s="43">
        <f t="shared" si="6"/>
        <v>0</v>
      </c>
      <c r="AE26" s="43">
        <f t="shared" si="6"/>
        <v>0</v>
      </c>
      <c r="AF26" s="43">
        <f t="shared" si="6"/>
        <v>0</v>
      </c>
      <c r="AG26" s="43">
        <f t="shared" si="6"/>
        <v>0</v>
      </c>
      <c r="AH26" s="43">
        <f t="shared" si="6"/>
        <v>0</v>
      </c>
      <c r="AI26" s="43">
        <f t="shared" si="6"/>
        <v>0</v>
      </c>
      <c r="AJ26" s="43">
        <f t="shared" si="6"/>
        <v>0</v>
      </c>
      <c r="AK26" s="43">
        <f t="shared" si="6"/>
        <v>0</v>
      </c>
      <c r="AL26" s="43">
        <f t="shared" si="6"/>
        <v>0</v>
      </c>
      <c r="AM26" s="43">
        <f t="shared" si="6"/>
        <v>0</v>
      </c>
      <c r="AN26" s="43">
        <f t="shared" si="6"/>
        <v>0</v>
      </c>
      <c r="AO26" s="43">
        <f t="shared" si="6"/>
        <v>0</v>
      </c>
      <c r="AP26" s="43">
        <f t="shared" si="6"/>
        <v>0</v>
      </c>
      <c r="AQ26" s="43">
        <f t="shared" si="6"/>
        <v>0</v>
      </c>
      <c r="AR26" s="43">
        <f t="shared" si="6"/>
        <v>0</v>
      </c>
      <c r="AS26" s="43">
        <f t="shared" si="6"/>
        <v>0</v>
      </c>
      <c r="AT26" s="43">
        <f t="shared" si="6"/>
        <v>0</v>
      </c>
      <c r="AU26" s="43">
        <f t="shared" si="6"/>
        <v>0</v>
      </c>
      <c r="AV26" s="43">
        <f t="shared" si="6"/>
        <v>0</v>
      </c>
      <c r="AW26" s="43">
        <f t="shared" si="6"/>
        <v>0</v>
      </c>
      <c r="AX26" s="43">
        <f t="shared" si="6"/>
        <v>0</v>
      </c>
      <c r="AY26" s="43">
        <f t="shared" si="6"/>
        <v>0</v>
      </c>
      <c r="AZ26" s="43">
        <f t="shared" si="6"/>
        <v>0</v>
      </c>
      <c r="BA26" s="43">
        <f t="shared" si="6"/>
        <v>0</v>
      </c>
      <c r="BB26" s="43">
        <f t="shared" si="6"/>
        <v>0</v>
      </c>
      <c r="BC26" s="43">
        <f t="shared" si="6"/>
        <v>0</v>
      </c>
      <c r="BD26" s="43">
        <f t="shared" si="6"/>
        <v>0</v>
      </c>
      <c r="BE26" s="43">
        <f t="shared" si="6"/>
        <v>0</v>
      </c>
      <c r="BF26" s="43">
        <f t="shared" si="6"/>
        <v>0</v>
      </c>
      <c r="BG26" s="43">
        <f t="shared" si="6"/>
        <v>0</v>
      </c>
      <c r="BH26" s="43">
        <f t="shared" si="6"/>
        <v>0</v>
      </c>
      <c r="BI26" s="43">
        <f t="shared" si="6"/>
        <v>0</v>
      </c>
      <c r="BJ26" s="43">
        <f t="shared" si="6"/>
        <v>0</v>
      </c>
      <c r="BK26" s="43">
        <f t="shared" si="5"/>
        <v>0</v>
      </c>
    </row>
    <row r="27" spans="1:63" x14ac:dyDescent="0.25">
      <c r="A27" s="11" t="s">
        <v>80</v>
      </c>
      <c r="B27" s="26" t="s">
        <v>96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 x14ac:dyDescent="0.25">
      <c r="A28" s="11"/>
      <c r="B28" s="25"/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  <c r="AG28" s="41">
        <v>0</v>
      </c>
      <c r="AH28" s="41">
        <v>0</v>
      </c>
      <c r="AI28" s="41">
        <v>0</v>
      </c>
      <c r="AJ28" s="41">
        <v>0</v>
      </c>
      <c r="AK28" s="41">
        <v>0</v>
      </c>
      <c r="AL28" s="41">
        <v>0</v>
      </c>
      <c r="AM28" s="41">
        <v>0</v>
      </c>
      <c r="AN28" s="41">
        <v>0</v>
      </c>
      <c r="AO28" s="41">
        <v>0</v>
      </c>
      <c r="AP28" s="41">
        <v>0</v>
      </c>
      <c r="AQ28" s="41">
        <v>0</v>
      </c>
      <c r="AR28" s="41">
        <v>0</v>
      </c>
      <c r="AS28" s="41">
        <v>0</v>
      </c>
      <c r="AT28" s="41">
        <v>0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0</v>
      </c>
      <c r="BA28" s="41">
        <v>0</v>
      </c>
      <c r="BB28" s="41">
        <v>0</v>
      </c>
      <c r="BC28" s="41">
        <v>0</v>
      </c>
      <c r="BD28" s="41">
        <v>0</v>
      </c>
      <c r="BE28" s="41">
        <v>0</v>
      </c>
      <c r="BF28" s="41">
        <v>0</v>
      </c>
      <c r="BG28" s="41">
        <v>0</v>
      </c>
      <c r="BH28" s="41">
        <v>0</v>
      </c>
      <c r="BI28" s="41">
        <v>0</v>
      </c>
      <c r="BJ28" s="41">
        <v>0</v>
      </c>
      <c r="BK28" s="42">
        <f t="shared" ref="BK28:BK29" si="7">SUM(C28:BJ28)</f>
        <v>0</v>
      </c>
    </row>
    <row r="29" spans="1:63" x14ac:dyDescent="0.25">
      <c r="A29" s="11"/>
      <c r="B29" s="27" t="s">
        <v>90</v>
      </c>
      <c r="C29" s="43">
        <f>SUM(C28)</f>
        <v>0</v>
      </c>
      <c r="D29" s="43">
        <f t="shared" ref="D29:BJ29" si="8">SUM(D28)</f>
        <v>0</v>
      </c>
      <c r="E29" s="43">
        <f t="shared" si="8"/>
        <v>0</v>
      </c>
      <c r="F29" s="43">
        <f t="shared" si="8"/>
        <v>0</v>
      </c>
      <c r="G29" s="43">
        <f t="shared" si="8"/>
        <v>0</v>
      </c>
      <c r="H29" s="43">
        <f t="shared" si="8"/>
        <v>0</v>
      </c>
      <c r="I29" s="43">
        <f t="shared" si="8"/>
        <v>0</v>
      </c>
      <c r="J29" s="43">
        <f t="shared" si="8"/>
        <v>0</v>
      </c>
      <c r="K29" s="43">
        <f t="shared" si="8"/>
        <v>0</v>
      </c>
      <c r="L29" s="43">
        <f t="shared" si="8"/>
        <v>0</v>
      </c>
      <c r="M29" s="43">
        <f t="shared" si="8"/>
        <v>0</v>
      </c>
      <c r="N29" s="43">
        <f t="shared" si="8"/>
        <v>0</v>
      </c>
      <c r="O29" s="43">
        <f t="shared" si="8"/>
        <v>0</v>
      </c>
      <c r="P29" s="43">
        <f t="shared" si="8"/>
        <v>0</v>
      </c>
      <c r="Q29" s="43">
        <f t="shared" si="8"/>
        <v>0</v>
      </c>
      <c r="R29" s="43">
        <f t="shared" si="8"/>
        <v>0</v>
      </c>
      <c r="S29" s="43">
        <f t="shared" si="8"/>
        <v>0</v>
      </c>
      <c r="T29" s="43">
        <f t="shared" si="8"/>
        <v>0</v>
      </c>
      <c r="U29" s="43">
        <f t="shared" si="8"/>
        <v>0</v>
      </c>
      <c r="V29" s="43">
        <f t="shared" si="8"/>
        <v>0</v>
      </c>
      <c r="W29" s="43">
        <f t="shared" si="8"/>
        <v>0</v>
      </c>
      <c r="X29" s="43">
        <f t="shared" si="8"/>
        <v>0</v>
      </c>
      <c r="Y29" s="43">
        <f t="shared" si="8"/>
        <v>0</v>
      </c>
      <c r="Z29" s="43">
        <f t="shared" si="8"/>
        <v>0</v>
      </c>
      <c r="AA29" s="43">
        <f t="shared" si="8"/>
        <v>0</v>
      </c>
      <c r="AB29" s="43">
        <f t="shared" si="8"/>
        <v>0</v>
      </c>
      <c r="AC29" s="43">
        <f t="shared" si="8"/>
        <v>0</v>
      </c>
      <c r="AD29" s="43">
        <f t="shared" si="8"/>
        <v>0</v>
      </c>
      <c r="AE29" s="43">
        <f t="shared" si="8"/>
        <v>0</v>
      </c>
      <c r="AF29" s="43">
        <f t="shared" si="8"/>
        <v>0</v>
      </c>
      <c r="AG29" s="43">
        <f t="shared" si="8"/>
        <v>0</v>
      </c>
      <c r="AH29" s="43">
        <f t="shared" si="8"/>
        <v>0</v>
      </c>
      <c r="AI29" s="43">
        <f t="shared" si="8"/>
        <v>0</v>
      </c>
      <c r="AJ29" s="43">
        <f t="shared" si="8"/>
        <v>0</v>
      </c>
      <c r="AK29" s="43">
        <f t="shared" si="8"/>
        <v>0</v>
      </c>
      <c r="AL29" s="43">
        <f t="shared" si="8"/>
        <v>0</v>
      </c>
      <c r="AM29" s="43">
        <f t="shared" si="8"/>
        <v>0</v>
      </c>
      <c r="AN29" s="43">
        <f t="shared" si="8"/>
        <v>0</v>
      </c>
      <c r="AO29" s="43">
        <f t="shared" si="8"/>
        <v>0</v>
      </c>
      <c r="AP29" s="43">
        <f t="shared" si="8"/>
        <v>0</v>
      </c>
      <c r="AQ29" s="43">
        <f t="shared" si="8"/>
        <v>0</v>
      </c>
      <c r="AR29" s="43">
        <f t="shared" si="8"/>
        <v>0</v>
      </c>
      <c r="AS29" s="43">
        <f t="shared" si="8"/>
        <v>0</v>
      </c>
      <c r="AT29" s="43">
        <f t="shared" si="8"/>
        <v>0</v>
      </c>
      <c r="AU29" s="43">
        <f t="shared" si="8"/>
        <v>0</v>
      </c>
      <c r="AV29" s="43">
        <f t="shared" si="8"/>
        <v>0</v>
      </c>
      <c r="AW29" s="43">
        <f t="shared" si="8"/>
        <v>0</v>
      </c>
      <c r="AX29" s="43">
        <f t="shared" si="8"/>
        <v>0</v>
      </c>
      <c r="AY29" s="43">
        <f t="shared" si="8"/>
        <v>0</v>
      </c>
      <c r="AZ29" s="43">
        <f t="shared" si="8"/>
        <v>0</v>
      </c>
      <c r="BA29" s="43">
        <f t="shared" si="8"/>
        <v>0</v>
      </c>
      <c r="BB29" s="43">
        <f t="shared" si="8"/>
        <v>0</v>
      </c>
      <c r="BC29" s="43">
        <f t="shared" si="8"/>
        <v>0</v>
      </c>
      <c r="BD29" s="43">
        <f t="shared" si="8"/>
        <v>0</v>
      </c>
      <c r="BE29" s="43">
        <f t="shared" si="8"/>
        <v>0</v>
      </c>
      <c r="BF29" s="43">
        <f t="shared" si="8"/>
        <v>0</v>
      </c>
      <c r="BG29" s="43">
        <f t="shared" si="8"/>
        <v>0</v>
      </c>
      <c r="BH29" s="43">
        <f t="shared" si="8"/>
        <v>0</v>
      </c>
      <c r="BI29" s="43">
        <f t="shared" si="8"/>
        <v>0</v>
      </c>
      <c r="BJ29" s="43">
        <f t="shared" si="8"/>
        <v>0</v>
      </c>
      <c r="BK29" s="43">
        <f t="shared" si="7"/>
        <v>0</v>
      </c>
    </row>
    <row r="30" spans="1:63" x14ac:dyDescent="0.25">
      <c r="A30" s="11" t="s">
        <v>81</v>
      </c>
      <c r="B30" s="26" t="s">
        <v>16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 x14ac:dyDescent="0.25">
      <c r="A31" s="11"/>
      <c r="B31" s="26" t="s">
        <v>109</v>
      </c>
      <c r="C31" s="41">
        <v>0</v>
      </c>
      <c r="D31" s="41">
        <v>17.374503238193544</v>
      </c>
      <c r="E31" s="41">
        <v>0</v>
      </c>
      <c r="F31" s="41">
        <v>0</v>
      </c>
      <c r="G31" s="41">
        <v>0</v>
      </c>
      <c r="H31" s="41">
        <v>1.4160327054838708</v>
      </c>
      <c r="I31" s="41">
        <v>62.040085300612887</v>
      </c>
      <c r="J31" s="41">
        <v>0.93020708164516108</v>
      </c>
      <c r="K31" s="41">
        <v>0</v>
      </c>
      <c r="L31" s="41">
        <v>43.145297367741939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1.0574039158709678</v>
      </c>
      <c r="S31" s="41">
        <v>28.425918935290323</v>
      </c>
      <c r="T31" s="41">
        <v>0</v>
      </c>
      <c r="U31" s="41">
        <v>0</v>
      </c>
      <c r="V31" s="41">
        <v>3.6675408186451603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0.57331878677419357</v>
      </c>
      <c r="AC31" s="41">
        <v>44.709062550580654</v>
      </c>
      <c r="AD31" s="41">
        <v>0</v>
      </c>
      <c r="AE31" s="41">
        <v>0</v>
      </c>
      <c r="AF31" s="41">
        <v>0.6733993699032258</v>
      </c>
      <c r="AG31" s="41">
        <v>0</v>
      </c>
      <c r="AH31" s="41">
        <v>0</v>
      </c>
      <c r="AI31" s="41">
        <v>0</v>
      </c>
      <c r="AJ31" s="41">
        <v>0</v>
      </c>
      <c r="AK31" s="41">
        <v>0</v>
      </c>
      <c r="AL31" s="41">
        <v>0.28994102306451619</v>
      </c>
      <c r="AM31" s="41">
        <v>8.3830675950645155</v>
      </c>
      <c r="AN31" s="41">
        <v>17.046220194258066</v>
      </c>
      <c r="AO31" s="41">
        <v>0</v>
      </c>
      <c r="AP31" s="41">
        <v>0.29993877400000007</v>
      </c>
      <c r="AQ31" s="41">
        <v>0</v>
      </c>
      <c r="AR31" s="41">
        <v>0</v>
      </c>
      <c r="AS31" s="41">
        <v>0</v>
      </c>
      <c r="AT31" s="41">
        <v>0</v>
      </c>
      <c r="AU31" s="41">
        <v>0</v>
      </c>
      <c r="AV31" s="41">
        <v>8.8807121680645142</v>
      </c>
      <c r="AW31" s="41">
        <v>196.22329990267738</v>
      </c>
      <c r="AX31" s="41">
        <v>5.2530143225806456E-3</v>
      </c>
      <c r="AY31" s="41">
        <v>0</v>
      </c>
      <c r="AZ31" s="41">
        <v>51.554023053258064</v>
      </c>
      <c r="BA31" s="41">
        <v>0</v>
      </c>
      <c r="BB31" s="41">
        <v>0</v>
      </c>
      <c r="BC31" s="41">
        <v>0</v>
      </c>
      <c r="BD31" s="41">
        <v>0</v>
      </c>
      <c r="BE31" s="41">
        <v>0</v>
      </c>
      <c r="BF31" s="41">
        <v>5.2875559623229522</v>
      </c>
      <c r="BG31" s="41">
        <v>3.1439180895806444</v>
      </c>
      <c r="BH31" s="41">
        <v>5.4717674641935492</v>
      </c>
      <c r="BI31" s="41">
        <v>0</v>
      </c>
      <c r="BJ31" s="41">
        <v>10.750471908580648</v>
      </c>
      <c r="BK31" s="42">
        <f t="shared" ref="BK31:BK40" si="9">SUM(C31:BJ31)</f>
        <v>511.34893922012941</v>
      </c>
    </row>
    <row r="32" spans="1:63" x14ac:dyDescent="0.25">
      <c r="A32" s="11"/>
      <c r="B32" s="26" t="s">
        <v>110</v>
      </c>
      <c r="C32" s="41">
        <v>0</v>
      </c>
      <c r="D32" s="41">
        <v>3.6258586763870975</v>
      </c>
      <c r="E32" s="41">
        <v>0</v>
      </c>
      <c r="F32" s="41">
        <v>0</v>
      </c>
      <c r="G32" s="41">
        <v>0</v>
      </c>
      <c r="H32" s="41">
        <v>5.7415377387096768E-2</v>
      </c>
      <c r="I32" s="41">
        <v>42.963059256999991</v>
      </c>
      <c r="J32" s="41">
        <v>0</v>
      </c>
      <c r="K32" s="41">
        <v>0</v>
      </c>
      <c r="L32" s="41">
        <v>0.15279920429032259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1.4969554935483872E-2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4.1143286709677422E-2</v>
      </c>
      <c r="AC32" s="41">
        <v>2.3602927612903231E-2</v>
      </c>
      <c r="AD32" s="41">
        <v>0</v>
      </c>
      <c r="AE32" s="41">
        <v>0</v>
      </c>
      <c r="AF32" s="41">
        <v>0.2239931612903226</v>
      </c>
      <c r="AG32" s="41">
        <v>0</v>
      </c>
      <c r="AH32" s="41">
        <v>0</v>
      </c>
      <c r="AI32" s="41">
        <v>0</v>
      </c>
      <c r="AJ32" s="41">
        <v>0</v>
      </c>
      <c r="AK32" s="41">
        <v>0</v>
      </c>
      <c r="AL32" s="41">
        <v>2.3973368774193551E-2</v>
      </c>
      <c r="AM32" s="41">
        <v>0</v>
      </c>
      <c r="AN32" s="41">
        <v>0</v>
      </c>
      <c r="AO32" s="41">
        <v>0</v>
      </c>
      <c r="AP32" s="41">
        <v>0.15125815199999995</v>
      </c>
      <c r="AQ32" s="41">
        <v>0</v>
      </c>
      <c r="AR32" s="41">
        <v>0</v>
      </c>
      <c r="AS32" s="41">
        <v>0</v>
      </c>
      <c r="AT32" s="41">
        <v>0</v>
      </c>
      <c r="AU32" s="41">
        <v>0</v>
      </c>
      <c r="AV32" s="41">
        <v>1.3397173782580647</v>
      </c>
      <c r="AW32" s="41">
        <v>111.232995815</v>
      </c>
      <c r="AX32" s="41">
        <v>0</v>
      </c>
      <c r="AY32" s="41">
        <v>0</v>
      </c>
      <c r="AZ32" s="41">
        <v>1.3784285426774192</v>
      </c>
      <c r="BA32" s="41">
        <v>0</v>
      </c>
      <c r="BB32" s="41">
        <v>0</v>
      </c>
      <c r="BC32" s="41">
        <v>0</v>
      </c>
      <c r="BD32" s="41">
        <v>0</v>
      </c>
      <c r="BE32" s="41">
        <v>0</v>
      </c>
      <c r="BF32" s="41">
        <v>0.71650058167740671</v>
      </c>
      <c r="BG32" s="41">
        <v>0</v>
      </c>
      <c r="BH32" s="41">
        <v>0.69496845348387104</v>
      </c>
      <c r="BI32" s="41">
        <v>0</v>
      </c>
      <c r="BJ32" s="41">
        <v>4.9554362597096784</v>
      </c>
      <c r="BK32" s="42">
        <f t="shared" si="9"/>
        <v>167.59611999719351</v>
      </c>
    </row>
    <row r="33" spans="1:64" x14ac:dyDescent="0.25">
      <c r="A33" s="11"/>
      <c r="B33" s="26" t="s">
        <v>125</v>
      </c>
      <c r="C33" s="41">
        <v>0</v>
      </c>
      <c r="D33" s="41">
        <v>5.7580847083870959</v>
      </c>
      <c r="E33" s="41">
        <v>0</v>
      </c>
      <c r="F33" s="41">
        <v>0</v>
      </c>
      <c r="G33" s="41">
        <v>0</v>
      </c>
      <c r="H33" s="41">
        <v>0.55272282270967743</v>
      </c>
      <c r="I33" s="41">
        <v>0</v>
      </c>
      <c r="J33" s="41">
        <v>0</v>
      </c>
      <c r="K33" s="41">
        <v>0</v>
      </c>
      <c r="L33" s="41">
        <v>0.51563436454838707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9.7629498387096766E-2</v>
      </c>
      <c r="S33" s="41">
        <v>0</v>
      </c>
      <c r="T33" s="41">
        <v>0</v>
      </c>
      <c r="U33" s="41">
        <v>0</v>
      </c>
      <c r="V33" s="41">
        <v>0.40533731845161303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1.083761154129032</v>
      </c>
      <c r="AC33" s="41">
        <v>1.1472829562903224</v>
      </c>
      <c r="AD33" s="41">
        <v>0</v>
      </c>
      <c r="AE33" s="41">
        <v>0</v>
      </c>
      <c r="AF33" s="41">
        <v>0.39793172738709681</v>
      </c>
      <c r="AG33" s="41">
        <v>0</v>
      </c>
      <c r="AH33" s="41">
        <v>0</v>
      </c>
      <c r="AI33" s="41">
        <v>0</v>
      </c>
      <c r="AJ33" s="41">
        <v>0</v>
      </c>
      <c r="AK33" s="41">
        <v>0</v>
      </c>
      <c r="AL33" s="41">
        <v>0.45386032874193555</v>
      </c>
      <c r="AM33" s="41">
        <v>0.23697337848387096</v>
      </c>
      <c r="AN33" s="41">
        <v>0</v>
      </c>
      <c r="AO33" s="41">
        <v>0</v>
      </c>
      <c r="AP33" s="41">
        <v>0</v>
      </c>
      <c r="AQ33" s="41">
        <v>0</v>
      </c>
      <c r="AR33" s="41">
        <v>0</v>
      </c>
      <c r="AS33" s="41">
        <v>0</v>
      </c>
      <c r="AT33" s="41">
        <v>0</v>
      </c>
      <c r="AU33" s="41">
        <v>0</v>
      </c>
      <c r="AV33" s="41">
        <v>11.713726534903282</v>
      </c>
      <c r="AW33" s="41">
        <v>11.478460384645164</v>
      </c>
      <c r="AX33" s="41">
        <v>7.0005850325483863</v>
      </c>
      <c r="AY33" s="41">
        <v>0</v>
      </c>
      <c r="AZ33" s="41">
        <v>23.39533841945163</v>
      </c>
      <c r="BA33" s="41">
        <v>0</v>
      </c>
      <c r="BB33" s="41">
        <v>0</v>
      </c>
      <c r="BC33" s="41">
        <v>0</v>
      </c>
      <c r="BD33" s="41">
        <v>0</v>
      </c>
      <c r="BE33" s="41">
        <v>0</v>
      </c>
      <c r="BF33" s="41">
        <v>2.9026769125161258</v>
      </c>
      <c r="BG33" s="41">
        <v>2.5595355427741935</v>
      </c>
      <c r="BH33" s="41">
        <v>0</v>
      </c>
      <c r="BI33" s="41">
        <v>0</v>
      </c>
      <c r="BJ33" s="41">
        <v>1.7160323849999997</v>
      </c>
      <c r="BK33" s="42">
        <f t="shared" si="9"/>
        <v>71.415573469354925</v>
      </c>
    </row>
    <row r="34" spans="1:64" x14ac:dyDescent="0.25">
      <c r="A34" s="11"/>
      <c r="B34" s="26" t="s">
        <v>111</v>
      </c>
      <c r="C34" s="41">
        <v>0</v>
      </c>
      <c r="D34" s="41">
        <v>11.277286973483868</v>
      </c>
      <c r="E34" s="41">
        <v>0</v>
      </c>
      <c r="F34" s="41">
        <v>0</v>
      </c>
      <c r="G34" s="41">
        <v>0</v>
      </c>
      <c r="H34" s="41">
        <v>0.26664414109677415</v>
      </c>
      <c r="I34" s="41">
        <v>7.6500671584516127</v>
      </c>
      <c r="J34" s="41">
        <v>0</v>
      </c>
      <c r="K34" s="41">
        <v>0</v>
      </c>
      <c r="L34" s="41">
        <v>2.2450182637096776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0.12411889029032255</v>
      </c>
      <c r="S34" s="41">
        <v>6.7499147776129043</v>
      </c>
      <c r="T34" s="41">
        <v>0</v>
      </c>
      <c r="U34" s="41">
        <v>0</v>
      </c>
      <c r="V34" s="41">
        <v>4.1831497161290324E-2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2.6309745254838375</v>
      </c>
      <c r="AC34" s="41">
        <v>2.4922063152580645</v>
      </c>
      <c r="AD34" s="41">
        <v>0</v>
      </c>
      <c r="AE34" s="41">
        <v>0</v>
      </c>
      <c r="AF34" s="41">
        <v>1.0825833977419355</v>
      </c>
      <c r="AG34" s="41">
        <v>0</v>
      </c>
      <c r="AH34" s="41">
        <v>0</v>
      </c>
      <c r="AI34" s="41">
        <v>0</v>
      </c>
      <c r="AJ34" s="41">
        <v>0</v>
      </c>
      <c r="AK34" s="41">
        <v>0</v>
      </c>
      <c r="AL34" s="41">
        <v>0.92268013419354822</v>
      </c>
      <c r="AM34" s="41">
        <v>3.2639369418709667</v>
      </c>
      <c r="AN34" s="41">
        <v>7.6158250448709683</v>
      </c>
      <c r="AO34" s="41">
        <v>0</v>
      </c>
      <c r="AP34" s="41">
        <v>1.1614351632903226</v>
      </c>
      <c r="AQ34" s="41">
        <v>0</v>
      </c>
      <c r="AR34" s="41">
        <v>7.2811638965483878</v>
      </c>
      <c r="AS34" s="41">
        <v>0</v>
      </c>
      <c r="AT34" s="41">
        <v>0</v>
      </c>
      <c r="AU34" s="41">
        <v>0</v>
      </c>
      <c r="AV34" s="41">
        <v>5.3751376250322584</v>
      </c>
      <c r="AW34" s="41">
        <v>30.815379353838711</v>
      </c>
      <c r="AX34" s="41">
        <v>0</v>
      </c>
      <c r="AY34" s="41">
        <v>0</v>
      </c>
      <c r="AZ34" s="41">
        <v>21.881037600709682</v>
      </c>
      <c r="BA34" s="41">
        <v>0</v>
      </c>
      <c r="BB34" s="41">
        <v>0</v>
      </c>
      <c r="BC34" s="41">
        <v>0</v>
      </c>
      <c r="BD34" s="41">
        <v>0</v>
      </c>
      <c r="BE34" s="41">
        <v>0</v>
      </c>
      <c r="BF34" s="41">
        <v>1.9091969227741934</v>
      </c>
      <c r="BG34" s="41">
        <v>0.33748135216129022</v>
      </c>
      <c r="BH34" s="41">
        <v>0.14282237351612909</v>
      </c>
      <c r="BI34" s="41">
        <v>0</v>
      </c>
      <c r="BJ34" s="41">
        <v>2.4498041149032255</v>
      </c>
      <c r="BK34" s="42">
        <f t="shared" si="9"/>
        <v>117.71654646399998</v>
      </c>
    </row>
    <row r="35" spans="1:64" x14ac:dyDescent="0.25">
      <c r="A35" s="11"/>
      <c r="B35" s="26" t="s">
        <v>129</v>
      </c>
      <c r="C35" s="41">
        <v>0</v>
      </c>
      <c r="D35" s="41">
        <v>1.6984418387096774E-3</v>
      </c>
      <c r="E35" s="41">
        <v>0</v>
      </c>
      <c r="F35" s="41">
        <v>0</v>
      </c>
      <c r="G35" s="41">
        <v>0</v>
      </c>
      <c r="H35" s="41">
        <v>4.2579063322580643E-2</v>
      </c>
      <c r="I35" s="41">
        <v>0</v>
      </c>
      <c r="J35" s="41">
        <v>0</v>
      </c>
      <c r="K35" s="41">
        <v>0</v>
      </c>
      <c r="L35" s="41">
        <v>1.9786007709677415E-2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3.1019806516129029E-2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0.61170554309677405</v>
      </c>
      <c r="AC35" s="41">
        <v>1.4065933127419354</v>
      </c>
      <c r="AD35" s="41">
        <v>0</v>
      </c>
      <c r="AE35" s="41">
        <v>0</v>
      </c>
      <c r="AF35" s="41">
        <v>0.81708162525806449</v>
      </c>
      <c r="AG35" s="41">
        <v>0</v>
      </c>
      <c r="AH35" s="41">
        <v>0</v>
      </c>
      <c r="AI35" s="41">
        <v>0</v>
      </c>
      <c r="AJ35" s="41">
        <v>0</v>
      </c>
      <c r="AK35" s="41">
        <v>0</v>
      </c>
      <c r="AL35" s="41">
        <v>0.55431407851612891</v>
      </c>
      <c r="AM35" s="41">
        <v>0.13251295719354836</v>
      </c>
      <c r="AN35" s="41">
        <v>0</v>
      </c>
      <c r="AO35" s="41">
        <v>0</v>
      </c>
      <c r="AP35" s="41">
        <v>5.9901837580645163E-2</v>
      </c>
      <c r="AQ35" s="41">
        <v>0</v>
      </c>
      <c r="AR35" s="41">
        <v>0</v>
      </c>
      <c r="AS35" s="41">
        <v>0</v>
      </c>
      <c r="AT35" s="41">
        <v>0</v>
      </c>
      <c r="AU35" s="41">
        <v>0</v>
      </c>
      <c r="AV35" s="41">
        <v>7.324957385516135</v>
      </c>
      <c r="AW35" s="41">
        <v>6.1501456222903244</v>
      </c>
      <c r="AX35" s="41">
        <v>4.7841829935483846E-2</v>
      </c>
      <c r="AY35" s="41">
        <v>0</v>
      </c>
      <c r="AZ35" s="41">
        <v>4.9129203347741921</v>
      </c>
      <c r="BA35" s="41">
        <v>0</v>
      </c>
      <c r="BB35" s="41">
        <v>0</v>
      </c>
      <c r="BC35" s="41">
        <v>0</v>
      </c>
      <c r="BD35" s="41">
        <v>0</v>
      </c>
      <c r="BE35" s="41">
        <v>0</v>
      </c>
      <c r="BF35" s="41">
        <v>2.9383699094516369</v>
      </c>
      <c r="BG35" s="41">
        <v>0.65574373654838725</v>
      </c>
      <c r="BH35" s="41">
        <v>1.4676840322580644E-3</v>
      </c>
      <c r="BI35" s="41">
        <v>0</v>
      </c>
      <c r="BJ35" s="41">
        <v>0.66951388167741943</v>
      </c>
      <c r="BK35" s="42">
        <f t="shared" si="9"/>
        <v>26.378153058000031</v>
      </c>
    </row>
    <row r="36" spans="1:64" x14ac:dyDescent="0.25">
      <c r="A36" s="11"/>
      <c r="B36" s="26" t="s">
        <v>112</v>
      </c>
      <c r="C36" s="41">
        <v>0</v>
      </c>
      <c r="D36" s="41">
        <v>0</v>
      </c>
      <c r="E36" s="41">
        <v>0</v>
      </c>
      <c r="F36" s="41">
        <v>0</v>
      </c>
      <c r="G36" s="41">
        <v>0</v>
      </c>
      <c r="H36" s="41">
        <v>3.5128695330645203</v>
      </c>
      <c r="I36" s="41">
        <v>0.2363134386451613</v>
      </c>
      <c r="J36" s="41">
        <v>0</v>
      </c>
      <c r="K36" s="41">
        <v>0</v>
      </c>
      <c r="L36" s="41">
        <v>3.5877753744838712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41">
        <v>1.2285411891612901</v>
      </c>
      <c r="S36" s="41">
        <v>0</v>
      </c>
      <c r="T36" s="41">
        <v>0</v>
      </c>
      <c r="U36" s="41">
        <v>0</v>
      </c>
      <c r="V36" s="41">
        <v>1.0865708288064517</v>
      </c>
      <c r="W36" s="41">
        <v>0</v>
      </c>
      <c r="X36" s="41">
        <v>0</v>
      </c>
      <c r="Y36" s="41">
        <v>0</v>
      </c>
      <c r="Z36" s="41">
        <v>0</v>
      </c>
      <c r="AA36" s="41">
        <v>0</v>
      </c>
      <c r="AB36" s="41">
        <v>0.47175857709677416</v>
      </c>
      <c r="AC36" s="41">
        <v>0</v>
      </c>
      <c r="AD36" s="41">
        <v>0</v>
      </c>
      <c r="AE36" s="41">
        <v>0</v>
      </c>
      <c r="AF36" s="41">
        <v>1.6724821625806456</v>
      </c>
      <c r="AG36" s="41">
        <v>0</v>
      </c>
      <c r="AH36" s="41">
        <v>0</v>
      </c>
      <c r="AI36" s="41">
        <v>0</v>
      </c>
      <c r="AJ36" s="41">
        <v>0</v>
      </c>
      <c r="AK36" s="41">
        <v>0</v>
      </c>
      <c r="AL36" s="41">
        <v>0.1390555192580645</v>
      </c>
      <c r="AM36" s="41">
        <v>0</v>
      </c>
      <c r="AN36" s="41">
        <v>0</v>
      </c>
      <c r="AO36" s="41">
        <v>0</v>
      </c>
      <c r="AP36" s="41">
        <v>0.29088611203225812</v>
      </c>
      <c r="AQ36" s="41">
        <v>0</v>
      </c>
      <c r="AR36" s="41">
        <v>0</v>
      </c>
      <c r="AS36" s="41">
        <v>0</v>
      </c>
      <c r="AT36" s="41">
        <v>0</v>
      </c>
      <c r="AU36" s="41">
        <v>0</v>
      </c>
      <c r="AV36" s="41">
        <v>4.3110094193225823</v>
      </c>
      <c r="AW36" s="41">
        <v>2.213528867741936E-2</v>
      </c>
      <c r="AX36" s="41">
        <v>0</v>
      </c>
      <c r="AY36" s="41">
        <v>0</v>
      </c>
      <c r="AZ36" s="41">
        <v>5.030453646419355</v>
      </c>
      <c r="BA36" s="41">
        <v>0</v>
      </c>
      <c r="BB36" s="41">
        <v>0</v>
      </c>
      <c r="BC36" s="41">
        <v>0</v>
      </c>
      <c r="BD36" s="41">
        <v>0</v>
      </c>
      <c r="BE36" s="41">
        <v>0</v>
      </c>
      <c r="BF36" s="41">
        <v>2.0340494226129033</v>
      </c>
      <c r="BG36" s="41">
        <v>1.4710516129032257E-3</v>
      </c>
      <c r="BH36" s="41">
        <v>0</v>
      </c>
      <c r="BI36" s="41">
        <v>0</v>
      </c>
      <c r="BJ36" s="41">
        <v>1.187265202096774</v>
      </c>
      <c r="BK36" s="42">
        <f t="shared" si="9"/>
        <v>24.81263676587097</v>
      </c>
    </row>
    <row r="37" spans="1:64" x14ac:dyDescent="0.25">
      <c r="A37" s="11"/>
      <c r="B37" s="26" t="s">
        <v>113</v>
      </c>
      <c r="C37" s="41">
        <v>0</v>
      </c>
      <c r="D37" s="41">
        <v>0</v>
      </c>
      <c r="E37" s="41">
        <v>0</v>
      </c>
      <c r="F37" s="41">
        <v>0</v>
      </c>
      <c r="G37" s="41">
        <v>0</v>
      </c>
      <c r="H37" s="41">
        <v>5.5229395903225821E-2</v>
      </c>
      <c r="I37" s="41">
        <v>0</v>
      </c>
      <c r="J37" s="41">
        <v>0</v>
      </c>
      <c r="K37" s="41">
        <v>0</v>
      </c>
      <c r="L37" s="41">
        <v>0.13928535087096774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0.3796266364193549</v>
      </c>
      <c r="S37" s="41">
        <v>0</v>
      </c>
      <c r="T37" s="41">
        <v>0</v>
      </c>
      <c r="U37" s="41">
        <v>0</v>
      </c>
      <c r="V37" s="41">
        <v>0.26073803280645153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41">
        <v>0.38810642812903229</v>
      </c>
      <c r="AC37" s="41">
        <v>0.35605784451612893</v>
      </c>
      <c r="AD37" s="41">
        <v>0</v>
      </c>
      <c r="AE37" s="41">
        <v>0</v>
      </c>
      <c r="AF37" s="41">
        <v>0.40174574080645153</v>
      </c>
      <c r="AG37" s="41">
        <v>0</v>
      </c>
      <c r="AH37" s="41">
        <v>0</v>
      </c>
      <c r="AI37" s="41">
        <v>0</v>
      </c>
      <c r="AJ37" s="41">
        <v>0</v>
      </c>
      <c r="AK37" s="41">
        <v>0</v>
      </c>
      <c r="AL37" s="41">
        <v>0.35599782603225821</v>
      </c>
      <c r="AM37" s="41">
        <v>3.7579757516129027E-2</v>
      </c>
      <c r="AN37" s="41">
        <v>0</v>
      </c>
      <c r="AO37" s="41">
        <v>0</v>
      </c>
      <c r="AP37" s="41">
        <v>0.83555167212903236</v>
      </c>
      <c r="AQ37" s="41">
        <v>0</v>
      </c>
      <c r="AR37" s="41">
        <v>0</v>
      </c>
      <c r="AS37" s="41">
        <v>0</v>
      </c>
      <c r="AT37" s="41">
        <v>0</v>
      </c>
      <c r="AU37" s="41">
        <v>0</v>
      </c>
      <c r="AV37" s="41">
        <v>9.1975434051290268</v>
      </c>
      <c r="AW37" s="41">
        <v>2.2237909750967755</v>
      </c>
      <c r="AX37" s="41">
        <v>0</v>
      </c>
      <c r="AY37" s="41">
        <v>0</v>
      </c>
      <c r="AZ37" s="41">
        <v>4.9012819444516138</v>
      </c>
      <c r="BA37" s="41">
        <v>0</v>
      </c>
      <c r="BB37" s="41">
        <v>0</v>
      </c>
      <c r="BC37" s="41">
        <v>0</v>
      </c>
      <c r="BD37" s="41">
        <v>0</v>
      </c>
      <c r="BE37" s="41">
        <v>0</v>
      </c>
      <c r="BF37" s="41">
        <v>3.670839094225804</v>
      </c>
      <c r="BG37" s="41">
        <v>0.10141754961290322</v>
      </c>
      <c r="BH37" s="41">
        <v>0</v>
      </c>
      <c r="BI37" s="41">
        <v>0</v>
      </c>
      <c r="BJ37" s="41">
        <v>6.0332692064516122E-2</v>
      </c>
      <c r="BK37" s="42">
        <f t="shared" si="9"/>
        <v>23.365124345709674</v>
      </c>
    </row>
    <row r="38" spans="1:64" x14ac:dyDescent="0.25">
      <c r="A38" s="11"/>
      <c r="B38" s="26" t="s">
        <v>114</v>
      </c>
      <c r="C38" s="41">
        <v>0</v>
      </c>
      <c r="D38" s="41">
        <v>13.293433356193546</v>
      </c>
      <c r="E38" s="41">
        <v>0</v>
      </c>
      <c r="F38" s="41">
        <v>0</v>
      </c>
      <c r="G38" s="41">
        <v>0</v>
      </c>
      <c r="H38" s="41">
        <v>0.61267850858060646</v>
      </c>
      <c r="I38" s="41">
        <v>17.151112644548384</v>
      </c>
      <c r="J38" s="41">
        <v>0</v>
      </c>
      <c r="K38" s="41">
        <v>0</v>
      </c>
      <c r="L38" s="41">
        <v>4.9118206122258075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41">
        <v>0.21408323451612901</v>
      </c>
      <c r="S38" s="41">
        <v>16.381188821387099</v>
      </c>
      <c r="T38" s="41">
        <v>1.1068922967741935E-2</v>
      </c>
      <c r="U38" s="41">
        <v>0</v>
      </c>
      <c r="V38" s="41">
        <v>0.2814237054193548</v>
      </c>
      <c r="W38" s="41">
        <v>0</v>
      </c>
      <c r="X38" s="41">
        <v>0</v>
      </c>
      <c r="Y38" s="41">
        <v>0</v>
      </c>
      <c r="Z38" s="41">
        <v>0</v>
      </c>
      <c r="AA38" s="41">
        <v>0</v>
      </c>
      <c r="AB38" s="41">
        <v>0.31639925635483868</v>
      </c>
      <c r="AC38" s="41">
        <v>2.8644057096774179E-3</v>
      </c>
      <c r="AD38" s="41">
        <v>0</v>
      </c>
      <c r="AE38" s="41">
        <v>0</v>
      </c>
      <c r="AF38" s="41">
        <v>0.80675811703225819</v>
      </c>
      <c r="AG38" s="41">
        <v>0</v>
      </c>
      <c r="AH38" s="41">
        <v>0</v>
      </c>
      <c r="AI38" s="41">
        <v>0</v>
      </c>
      <c r="AJ38" s="41">
        <v>0</v>
      </c>
      <c r="AK38" s="41">
        <v>0</v>
      </c>
      <c r="AL38" s="41">
        <v>9.5720835387096789E-2</v>
      </c>
      <c r="AM38" s="41">
        <v>0</v>
      </c>
      <c r="AN38" s="41">
        <v>0</v>
      </c>
      <c r="AO38" s="41">
        <v>0</v>
      </c>
      <c r="AP38" s="41">
        <v>1.6128694387096777E-2</v>
      </c>
      <c r="AQ38" s="41">
        <v>0</v>
      </c>
      <c r="AR38" s="41">
        <v>0</v>
      </c>
      <c r="AS38" s="41">
        <v>0</v>
      </c>
      <c r="AT38" s="41">
        <v>0</v>
      </c>
      <c r="AU38" s="41">
        <v>0</v>
      </c>
      <c r="AV38" s="41">
        <v>3.6242173154193558</v>
      </c>
      <c r="AW38" s="41">
        <v>40.665306779645164</v>
      </c>
      <c r="AX38" s="41">
        <v>0</v>
      </c>
      <c r="AY38" s="41">
        <v>0</v>
      </c>
      <c r="AZ38" s="41">
        <v>18.935927138354838</v>
      </c>
      <c r="BA38" s="41">
        <v>0</v>
      </c>
      <c r="BB38" s="41">
        <v>0</v>
      </c>
      <c r="BC38" s="41">
        <v>0</v>
      </c>
      <c r="BD38" s="41">
        <v>0</v>
      </c>
      <c r="BE38" s="41">
        <v>0</v>
      </c>
      <c r="BF38" s="41">
        <v>1.589586419935485</v>
      </c>
      <c r="BG38" s="41">
        <v>0.24124490583870967</v>
      </c>
      <c r="BH38" s="41">
        <v>0</v>
      </c>
      <c r="BI38" s="41">
        <v>0</v>
      </c>
      <c r="BJ38" s="41">
        <v>0.46399784190322579</v>
      </c>
      <c r="BK38" s="42">
        <f t="shared" si="9"/>
        <v>119.61496151580644</v>
      </c>
    </row>
    <row r="39" spans="1:64" x14ac:dyDescent="0.25">
      <c r="A39" s="11"/>
      <c r="B39" s="27" t="s">
        <v>89</v>
      </c>
      <c r="C39" s="43">
        <f>SUM(C31:C38)</f>
        <v>0</v>
      </c>
      <c r="D39" s="43">
        <f t="shared" ref="D39:BJ39" si="10">SUM(D31:D38)</f>
        <v>51.330865394483865</v>
      </c>
      <c r="E39" s="43">
        <f t="shared" si="10"/>
        <v>0</v>
      </c>
      <c r="F39" s="43">
        <f t="shared" si="10"/>
        <v>0</v>
      </c>
      <c r="G39" s="43">
        <f t="shared" si="10"/>
        <v>0</v>
      </c>
      <c r="H39" s="43">
        <f t="shared" si="10"/>
        <v>6.5161715475483524</v>
      </c>
      <c r="I39" s="43">
        <f t="shared" si="10"/>
        <v>130.04063779925801</v>
      </c>
      <c r="J39" s="43">
        <f t="shared" si="10"/>
        <v>0.93020708164516108</v>
      </c>
      <c r="K39" s="43">
        <f t="shared" si="10"/>
        <v>0</v>
      </c>
      <c r="L39" s="43">
        <f t="shared" si="10"/>
        <v>54.717416545580654</v>
      </c>
      <c r="M39" s="43">
        <f t="shared" si="10"/>
        <v>0</v>
      </c>
      <c r="N39" s="43">
        <f t="shared" si="10"/>
        <v>0</v>
      </c>
      <c r="O39" s="43">
        <f t="shared" si="10"/>
        <v>0</v>
      </c>
      <c r="P39" s="43">
        <f t="shared" si="10"/>
        <v>0</v>
      </c>
      <c r="Q39" s="43">
        <f t="shared" si="10"/>
        <v>0</v>
      </c>
      <c r="R39" s="43">
        <f t="shared" si="10"/>
        <v>3.1473927260967742</v>
      </c>
      <c r="S39" s="43">
        <f t="shared" si="10"/>
        <v>51.557022534290326</v>
      </c>
      <c r="T39" s="43">
        <f t="shared" si="10"/>
        <v>1.1068922967741935E-2</v>
      </c>
      <c r="U39" s="43">
        <f t="shared" si="10"/>
        <v>0</v>
      </c>
      <c r="V39" s="43">
        <f t="shared" si="10"/>
        <v>5.7434422012903221</v>
      </c>
      <c r="W39" s="43">
        <f t="shared" si="10"/>
        <v>0</v>
      </c>
      <c r="X39" s="43">
        <f t="shared" si="10"/>
        <v>0</v>
      </c>
      <c r="Y39" s="43">
        <f t="shared" si="10"/>
        <v>0</v>
      </c>
      <c r="Z39" s="43">
        <f t="shared" si="10"/>
        <v>0</v>
      </c>
      <c r="AA39" s="43">
        <f t="shared" si="10"/>
        <v>0</v>
      </c>
      <c r="AB39" s="43">
        <f t="shared" si="10"/>
        <v>6.1171675577741595</v>
      </c>
      <c r="AC39" s="43">
        <f t="shared" si="10"/>
        <v>50.137670312709695</v>
      </c>
      <c r="AD39" s="43">
        <f t="shared" si="10"/>
        <v>0</v>
      </c>
      <c r="AE39" s="43">
        <f t="shared" si="10"/>
        <v>0</v>
      </c>
      <c r="AF39" s="43">
        <f t="shared" si="10"/>
        <v>6.0759753020000007</v>
      </c>
      <c r="AG39" s="43">
        <f t="shared" si="10"/>
        <v>0</v>
      </c>
      <c r="AH39" s="43">
        <f t="shared" si="10"/>
        <v>0</v>
      </c>
      <c r="AI39" s="43">
        <f t="shared" si="10"/>
        <v>0</v>
      </c>
      <c r="AJ39" s="43">
        <f t="shared" si="10"/>
        <v>0</v>
      </c>
      <c r="AK39" s="43">
        <f t="shared" si="10"/>
        <v>0</v>
      </c>
      <c r="AL39" s="43">
        <f t="shared" si="10"/>
        <v>2.8355431139677418</v>
      </c>
      <c r="AM39" s="43">
        <f t="shared" si="10"/>
        <v>12.054070630129029</v>
      </c>
      <c r="AN39" s="43">
        <f t="shared" si="10"/>
        <v>24.662045239129036</v>
      </c>
      <c r="AO39" s="43">
        <f t="shared" si="10"/>
        <v>0</v>
      </c>
      <c r="AP39" s="43">
        <f t="shared" si="10"/>
        <v>2.8151004054193556</v>
      </c>
      <c r="AQ39" s="43">
        <f t="shared" si="10"/>
        <v>0</v>
      </c>
      <c r="AR39" s="43">
        <f t="shared" si="10"/>
        <v>7.2811638965483878</v>
      </c>
      <c r="AS39" s="43">
        <f t="shared" si="10"/>
        <v>0</v>
      </c>
      <c r="AT39" s="43">
        <f t="shared" si="10"/>
        <v>0</v>
      </c>
      <c r="AU39" s="43">
        <f t="shared" si="10"/>
        <v>0</v>
      </c>
      <c r="AV39" s="43">
        <f t="shared" si="10"/>
        <v>51.767021231645217</v>
      </c>
      <c r="AW39" s="43">
        <f t="shared" si="10"/>
        <v>398.81151412187097</v>
      </c>
      <c r="AX39" s="43">
        <f t="shared" si="10"/>
        <v>7.0536798768064513</v>
      </c>
      <c r="AY39" s="43">
        <f t="shared" si="10"/>
        <v>0</v>
      </c>
      <c r="AZ39" s="43">
        <f t="shared" si="10"/>
        <v>131.98941068009677</v>
      </c>
      <c r="BA39" s="43">
        <f t="shared" si="10"/>
        <v>0</v>
      </c>
      <c r="BB39" s="43">
        <f t="shared" si="10"/>
        <v>0</v>
      </c>
      <c r="BC39" s="43">
        <f t="shared" si="10"/>
        <v>0</v>
      </c>
      <c r="BD39" s="43">
        <f t="shared" si="10"/>
        <v>0</v>
      </c>
      <c r="BE39" s="43">
        <f t="shared" si="10"/>
        <v>0</v>
      </c>
      <c r="BF39" s="43">
        <f t="shared" si="10"/>
        <v>21.048775225516508</v>
      </c>
      <c r="BG39" s="43">
        <f t="shared" si="10"/>
        <v>7.0408122281290311</v>
      </c>
      <c r="BH39" s="43">
        <f t="shared" si="10"/>
        <v>6.3110259752258075</v>
      </c>
      <c r="BI39" s="43">
        <f t="shared" si="10"/>
        <v>0</v>
      </c>
      <c r="BJ39" s="43">
        <f t="shared" si="10"/>
        <v>22.252854285935491</v>
      </c>
      <c r="BK39" s="43">
        <f t="shared" si="9"/>
        <v>1062.248054836065</v>
      </c>
      <c r="BL39" s="33"/>
    </row>
    <row r="40" spans="1:64" x14ac:dyDescent="0.25">
      <c r="A40" s="11"/>
      <c r="B40" s="27" t="s">
        <v>79</v>
      </c>
      <c r="C40" s="43">
        <f t="shared" ref="C40:AH40" si="11">C9+C12+C23+C26+C29+C39</f>
        <v>0</v>
      </c>
      <c r="D40" s="43">
        <f t="shared" si="11"/>
        <v>127.2389216313871</v>
      </c>
      <c r="E40" s="43">
        <f t="shared" si="11"/>
        <v>47.614523031322584</v>
      </c>
      <c r="F40" s="43">
        <f t="shared" si="11"/>
        <v>0</v>
      </c>
      <c r="G40" s="43">
        <f t="shared" si="11"/>
        <v>0</v>
      </c>
      <c r="H40" s="43">
        <f t="shared" si="11"/>
        <v>9.7694687985806112</v>
      </c>
      <c r="I40" s="43">
        <f t="shared" si="11"/>
        <v>768.91627527087076</v>
      </c>
      <c r="J40" s="43">
        <f t="shared" si="11"/>
        <v>258.15849042729042</v>
      </c>
      <c r="K40" s="43">
        <f t="shared" si="11"/>
        <v>0</v>
      </c>
      <c r="L40" s="43">
        <f t="shared" si="11"/>
        <v>93.512841447741948</v>
      </c>
      <c r="M40" s="43">
        <f t="shared" si="11"/>
        <v>0</v>
      </c>
      <c r="N40" s="43">
        <f t="shared" si="11"/>
        <v>0</v>
      </c>
      <c r="O40" s="43">
        <f t="shared" si="11"/>
        <v>0</v>
      </c>
      <c r="P40" s="43">
        <f t="shared" si="11"/>
        <v>0</v>
      </c>
      <c r="Q40" s="43">
        <f t="shared" si="11"/>
        <v>0</v>
      </c>
      <c r="R40" s="43">
        <f t="shared" si="11"/>
        <v>4.1726227379677425</v>
      </c>
      <c r="S40" s="43">
        <f t="shared" si="11"/>
        <v>102.04717329490323</v>
      </c>
      <c r="T40" s="43">
        <f t="shared" si="11"/>
        <v>2.6256456960322589</v>
      </c>
      <c r="U40" s="43">
        <f t="shared" si="11"/>
        <v>0</v>
      </c>
      <c r="V40" s="43">
        <f t="shared" si="11"/>
        <v>17.366154131548384</v>
      </c>
      <c r="W40" s="43">
        <f t="shared" si="11"/>
        <v>0</v>
      </c>
      <c r="X40" s="43">
        <f t="shared" si="11"/>
        <v>9.0197904032258052</v>
      </c>
      <c r="Y40" s="43">
        <f t="shared" si="11"/>
        <v>0</v>
      </c>
      <c r="Z40" s="43">
        <f t="shared" si="11"/>
        <v>0</v>
      </c>
      <c r="AA40" s="43">
        <f t="shared" si="11"/>
        <v>0</v>
      </c>
      <c r="AB40" s="43">
        <f t="shared" si="11"/>
        <v>10.445914881451607</v>
      </c>
      <c r="AC40" s="43">
        <f t="shared" si="11"/>
        <v>91.80582196125809</v>
      </c>
      <c r="AD40" s="43">
        <f t="shared" si="11"/>
        <v>0</v>
      </c>
      <c r="AE40" s="43">
        <f t="shared" si="11"/>
        <v>0</v>
      </c>
      <c r="AF40" s="43">
        <f t="shared" si="11"/>
        <v>13.339376421677422</v>
      </c>
      <c r="AG40" s="43">
        <f t="shared" si="11"/>
        <v>0</v>
      </c>
      <c r="AH40" s="43">
        <f t="shared" si="11"/>
        <v>0</v>
      </c>
      <c r="AI40" s="43">
        <f t="shared" ref="AI40:BJ40" si="12">AI9+AI12+AI23+AI26+AI29+AI39</f>
        <v>0</v>
      </c>
      <c r="AJ40" s="43">
        <f t="shared" si="12"/>
        <v>0</v>
      </c>
      <c r="AK40" s="43">
        <f t="shared" si="12"/>
        <v>0</v>
      </c>
      <c r="AL40" s="43">
        <f t="shared" si="12"/>
        <v>4.132542292096784</v>
      </c>
      <c r="AM40" s="43">
        <f t="shared" si="12"/>
        <v>29.42999370825806</v>
      </c>
      <c r="AN40" s="43">
        <f t="shared" si="12"/>
        <v>25.65660058206452</v>
      </c>
      <c r="AO40" s="43">
        <f t="shared" si="12"/>
        <v>0</v>
      </c>
      <c r="AP40" s="43">
        <f t="shared" si="12"/>
        <v>5.5982193398064517</v>
      </c>
      <c r="AQ40" s="43">
        <f t="shared" si="12"/>
        <v>0</v>
      </c>
      <c r="AR40" s="43">
        <f t="shared" si="12"/>
        <v>11.363493821419354</v>
      </c>
      <c r="AS40" s="43">
        <f t="shared" si="12"/>
        <v>0</v>
      </c>
      <c r="AT40" s="43">
        <f t="shared" si="12"/>
        <v>0</v>
      </c>
      <c r="AU40" s="43">
        <f t="shared" si="12"/>
        <v>0</v>
      </c>
      <c r="AV40" s="43">
        <f t="shared" si="12"/>
        <v>65.107921055032136</v>
      </c>
      <c r="AW40" s="43">
        <f t="shared" si="12"/>
        <v>978.23828410300007</v>
      </c>
      <c r="AX40" s="43">
        <f t="shared" si="12"/>
        <v>25.685539188354838</v>
      </c>
      <c r="AY40" s="43">
        <f t="shared" si="12"/>
        <v>0</v>
      </c>
      <c r="AZ40" s="43">
        <f t="shared" si="12"/>
        <v>230.90348912648386</v>
      </c>
      <c r="BA40" s="43">
        <f t="shared" si="12"/>
        <v>0</v>
      </c>
      <c r="BB40" s="43">
        <f t="shared" si="12"/>
        <v>0</v>
      </c>
      <c r="BC40" s="43">
        <f t="shared" si="12"/>
        <v>0</v>
      </c>
      <c r="BD40" s="43">
        <f t="shared" si="12"/>
        <v>0</v>
      </c>
      <c r="BE40" s="43">
        <f t="shared" si="12"/>
        <v>0</v>
      </c>
      <c r="BF40" s="43">
        <f t="shared" si="12"/>
        <v>26.207009782000384</v>
      </c>
      <c r="BG40" s="43">
        <f t="shared" si="12"/>
        <v>30.352414921354839</v>
      </c>
      <c r="BH40" s="43">
        <f t="shared" si="12"/>
        <v>6.6453218746451626</v>
      </c>
      <c r="BI40" s="43">
        <f t="shared" si="12"/>
        <v>0</v>
      </c>
      <c r="BJ40" s="43">
        <f t="shared" si="12"/>
        <v>40.087732398451621</v>
      </c>
      <c r="BK40" s="43">
        <f t="shared" si="9"/>
        <v>3035.4415823282266</v>
      </c>
    </row>
    <row r="41" spans="1:64" ht="3.75" customHeight="1" x14ac:dyDescent="0.25">
      <c r="A41" s="11"/>
      <c r="B41" s="28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</row>
    <row r="42" spans="1:64" x14ac:dyDescent="0.25">
      <c r="A42" s="11" t="s">
        <v>1</v>
      </c>
      <c r="B42" s="29" t="s">
        <v>7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</row>
    <row r="43" spans="1:64" s="15" customFormat="1" x14ac:dyDescent="0.25">
      <c r="A43" s="11" t="s">
        <v>75</v>
      </c>
      <c r="B43" s="26" t="s">
        <v>2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</row>
    <row r="44" spans="1:64" s="15" customFormat="1" x14ac:dyDescent="0.25">
      <c r="A44" s="11"/>
      <c r="B44" s="26" t="s">
        <v>115</v>
      </c>
      <c r="C44" s="41">
        <v>0</v>
      </c>
      <c r="D44" s="41">
        <v>1.4732348387096769E-4</v>
      </c>
      <c r="E44" s="41">
        <v>0</v>
      </c>
      <c r="F44" s="41">
        <v>0</v>
      </c>
      <c r="G44" s="41">
        <v>0</v>
      </c>
      <c r="H44" s="41">
        <v>1.1253058528709678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0.55021966935483868</v>
      </c>
      <c r="S44" s="41">
        <v>0</v>
      </c>
      <c r="T44" s="41">
        <v>0</v>
      </c>
      <c r="U44" s="41">
        <v>0</v>
      </c>
      <c r="V44" s="41">
        <v>3.7075919677419366E-3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8.5901052622903205</v>
      </c>
      <c r="AC44" s="41">
        <v>0.1021333643548387</v>
      </c>
      <c r="AD44" s="41">
        <v>0</v>
      </c>
      <c r="AE44" s="41">
        <v>0</v>
      </c>
      <c r="AF44" s="41">
        <v>0.24403248470967742</v>
      </c>
      <c r="AG44" s="41">
        <v>0</v>
      </c>
      <c r="AH44" s="41">
        <v>0</v>
      </c>
      <c r="AI44" s="41">
        <v>0</v>
      </c>
      <c r="AJ44" s="41">
        <v>0</v>
      </c>
      <c r="AK44" s="41">
        <v>0</v>
      </c>
      <c r="AL44" s="41">
        <v>8.0637943392903164</v>
      </c>
      <c r="AM44" s="41">
        <v>3.0579669354838718E-2</v>
      </c>
      <c r="AN44" s="41">
        <v>0</v>
      </c>
      <c r="AO44" s="41">
        <v>0</v>
      </c>
      <c r="AP44" s="41">
        <v>3.2831077129032257E-2</v>
      </c>
      <c r="AQ44" s="41">
        <v>0</v>
      </c>
      <c r="AR44" s="41">
        <v>0</v>
      </c>
      <c r="AS44" s="41">
        <v>0</v>
      </c>
      <c r="AT44" s="41">
        <v>0</v>
      </c>
      <c r="AU44" s="41">
        <v>0</v>
      </c>
      <c r="AV44" s="41">
        <v>225.55819513870918</v>
      </c>
      <c r="AW44" s="41">
        <v>0.76142456132258085</v>
      </c>
      <c r="AX44" s="41">
        <v>0</v>
      </c>
      <c r="AY44" s="41">
        <v>0</v>
      </c>
      <c r="AZ44" s="41">
        <v>3.0472194367096765</v>
      </c>
      <c r="BA44" s="41">
        <v>0</v>
      </c>
      <c r="BB44" s="41">
        <v>0</v>
      </c>
      <c r="BC44" s="41">
        <v>0</v>
      </c>
      <c r="BD44" s="41">
        <v>0</v>
      </c>
      <c r="BE44" s="41">
        <v>0</v>
      </c>
      <c r="BF44" s="41">
        <v>113.93730518761237</v>
      </c>
      <c r="BG44" s="41">
        <v>7.3081405207741952</v>
      </c>
      <c r="BH44" s="41">
        <v>0</v>
      </c>
      <c r="BI44" s="41">
        <v>0</v>
      </c>
      <c r="BJ44" s="41">
        <v>0.21667000364516129</v>
      </c>
      <c r="BK44" s="42">
        <f t="shared" ref="BK44:BK46" si="13">SUM(C44:BJ44)</f>
        <v>369.57181148357955</v>
      </c>
    </row>
    <row r="45" spans="1:64" s="15" customFormat="1" x14ac:dyDescent="0.25">
      <c r="A45" s="11"/>
      <c r="B45" s="24" t="s">
        <v>116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0.48325529274193546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0.24236664499999999</v>
      </c>
      <c r="S45" s="41">
        <v>0</v>
      </c>
      <c r="T45" s="41">
        <v>0</v>
      </c>
      <c r="U45" s="41">
        <v>0</v>
      </c>
      <c r="V45" s="41">
        <v>5.6815583225806451E-3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7.2150924789354836</v>
      </c>
      <c r="AC45" s="41">
        <v>0.60960307351612908</v>
      </c>
      <c r="AD45" s="41">
        <v>0</v>
      </c>
      <c r="AE45" s="41">
        <v>0</v>
      </c>
      <c r="AF45" s="41">
        <v>0.70718016487096758</v>
      </c>
      <c r="AG45" s="41">
        <v>0</v>
      </c>
      <c r="AH45" s="41">
        <v>0</v>
      </c>
      <c r="AI45" s="41">
        <v>0</v>
      </c>
      <c r="AJ45" s="41">
        <v>0</v>
      </c>
      <c r="AK45" s="41">
        <v>0</v>
      </c>
      <c r="AL45" s="41">
        <v>9.7527351135161293</v>
      </c>
      <c r="AM45" s="41">
        <v>9.9133392741935486E-2</v>
      </c>
      <c r="AN45" s="41">
        <v>0</v>
      </c>
      <c r="AO45" s="41">
        <v>0</v>
      </c>
      <c r="AP45" s="41">
        <v>0.14800355583870967</v>
      </c>
      <c r="AQ45" s="41">
        <v>0</v>
      </c>
      <c r="AR45" s="41">
        <v>0</v>
      </c>
      <c r="AS45" s="41">
        <v>0</v>
      </c>
      <c r="AT45" s="41">
        <v>0</v>
      </c>
      <c r="AU45" s="41">
        <v>0</v>
      </c>
      <c r="AV45" s="41">
        <v>142.4093462285457</v>
      </c>
      <c r="AW45" s="41">
        <v>0.14288182354838708</v>
      </c>
      <c r="AX45" s="41">
        <v>0</v>
      </c>
      <c r="AY45" s="41">
        <v>0</v>
      </c>
      <c r="AZ45" s="41">
        <v>1.6194573085806456</v>
      </c>
      <c r="BA45" s="41">
        <v>0</v>
      </c>
      <c r="BB45" s="41">
        <v>0</v>
      </c>
      <c r="BC45" s="41">
        <v>0</v>
      </c>
      <c r="BD45" s="41">
        <v>0</v>
      </c>
      <c r="BE45" s="41">
        <v>0</v>
      </c>
      <c r="BF45" s="41">
        <v>100.86089188387098</v>
      </c>
      <c r="BG45" s="41">
        <v>3.6115171000000001E-2</v>
      </c>
      <c r="BH45" s="41">
        <v>0</v>
      </c>
      <c r="BI45" s="41">
        <v>0</v>
      </c>
      <c r="BJ45" s="41">
        <v>0.19607538532258068</v>
      </c>
      <c r="BK45" s="42">
        <f t="shared" si="13"/>
        <v>264.52781907635216</v>
      </c>
    </row>
    <row r="46" spans="1:64" s="15" customFormat="1" x14ac:dyDescent="0.25">
      <c r="A46" s="11"/>
      <c r="B46" s="27" t="s">
        <v>84</v>
      </c>
      <c r="C46" s="44">
        <f>SUM(C44:C45)</f>
        <v>0</v>
      </c>
      <c r="D46" s="44">
        <f t="shared" ref="D46:BJ46" si="14">SUM(D44:D45)</f>
        <v>1.4732348387096769E-4</v>
      </c>
      <c r="E46" s="44">
        <f t="shared" si="14"/>
        <v>0</v>
      </c>
      <c r="F46" s="44">
        <f t="shared" si="14"/>
        <v>0</v>
      </c>
      <c r="G46" s="44">
        <f t="shared" si="14"/>
        <v>0</v>
      </c>
      <c r="H46" s="44">
        <f t="shared" si="14"/>
        <v>1.6085611456129034</v>
      </c>
      <c r="I46" s="44">
        <f t="shared" si="14"/>
        <v>0</v>
      </c>
      <c r="J46" s="44">
        <f t="shared" si="14"/>
        <v>0</v>
      </c>
      <c r="K46" s="44">
        <f t="shared" si="14"/>
        <v>0</v>
      </c>
      <c r="L46" s="44">
        <f t="shared" si="14"/>
        <v>0</v>
      </c>
      <c r="M46" s="44">
        <f t="shared" si="14"/>
        <v>0</v>
      </c>
      <c r="N46" s="44">
        <f t="shared" si="14"/>
        <v>0</v>
      </c>
      <c r="O46" s="44">
        <f t="shared" si="14"/>
        <v>0</v>
      </c>
      <c r="P46" s="44">
        <f t="shared" si="14"/>
        <v>0</v>
      </c>
      <c r="Q46" s="44">
        <f t="shared" si="14"/>
        <v>0</v>
      </c>
      <c r="R46" s="44">
        <f t="shared" si="14"/>
        <v>0.79258631435483862</v>
      </c>
      <c r="S46" s="44">
        <f t="shared" si="14"/>
        <v>0</v>
      </c>
      <c r="T46" s="44">
        <f t="shared" si="14"/>
        <v>0</v>
      </c>
      <c r="U46" s="44">
        <f t="shared" si="14"/>
        <v>0</v>
      </c>
      <c r="V46" s="44">
        <f t="shared" si="14"/>
        <v>9.3891502903225808E-3</v>
      </c>
      <c r="W46" s="44">
        <f t="shared" si="14"/>
        <v>0</v>
      </c>
      <c r="X46" s="44">
        <f t="shared" si="14"/>
        <v>0</v>
      </c>
      <c r="Y46" s="44">
        <f t="shared" si="14"/>
        <v>0</v>
      </c>
      <c r="Z46" s="44">
        <f t="shared" si="14"/>
        <v>0</v>
      </c>
      <c r="AA46" s="44">
        <f t="shared" si="14"/>
        <v>0</v>
      </c>
      <c r="AB46" s="44">
        <f t="shared" si="14"/>
        <v>15.805197741225804</v>
      </c>
      <c r="AC46" s="44">
        <f t="shared" si="14"/>
        <v>0.71173643787096774</v>
      </c>
      <c r="AD46" s="44">
        <f t="shared" si="14"/>
        <v>0</v>
      </c>
      <c r="AE46" s="44">
        <f t="shared" si="14"/>
        <v>0</v>
      </c>
      <c r="AF46" s="44">
        <f t="shared" si="14"/>
        <v>0.951212649580645</v>
      </c>
      <c r="AG46" s="44">
        <f t="shared" si="14"/>
        <v>0</v>
      </c>
      <c r="AH46" s="44">
        <f t="shared" si="14"/>
        <v>0</v>
      </c>
      <c r="AI46" s="44">
        <f t="shared" si="14"/>
        <v>0</v>
      </c>
      <c r="AJ46" s="44">
        <f t="shared" si="14"/>
        <v>0</v>
      </c>
      <c r="AK46" s="44">
        <f t="shared" si="14"/>
        <v>0</v>
      </c>
      <c r="AL46" s="44">
        <f t="shared" si="14"/>
        <v>17.816529452806446</v>
      </c>
      <c r="AM46" s="44">
        <f t="shared" si="14"/>
        <v>0.12971306209677419</v>
      </c>
      <c r="AN46" s="44">
        <f t="shared" si="14"/>
        <v>0</v>
      </c>
      <c r="AO46" s="44">
        <f t="shared" si="14"/>
        <v>0</v>
      </c>
      <c r="AP46" s="44">
        <f t="shared" si="14"/>
        <v>0.18083463296774194</v>
      </c>
      <c r="AQ46" s="44">
        <f t="shared" si="14"/>
        <v>0</v>
      </c>
      <c r="AR46" s="44">
        <f t="shared" si="14"/>
        <v>0</v>
      </c>
      <c r="AS46" s="44">
        <f t="shared" si="14"/>
        <v>0</v>
      </c>
      <c r="AT46" s="44">
        <f t="shared" si="14"/>
        <v>0</v>
      </c>
      <c r="AU46" s="44">
        <f t="shared" si="14"/>
        <v>0</v>
      </c>
      <c r="AV46" s="44">
        <f t="shared" si="14"/>
        <v>367.96754136725485</v>
      </c>
      <c r="AW46" s="44">
        <f t="shared" si="14"/>
        <v>0.90430638487096793</v>
      </c>
      <c r="AX46" s="44">
        <f t="shared" si="14"/>
        <v>0</v>
      </c>
      <c r="AY46" s="44">
        <f t="shared" si="14"/>
        <v>0</v>
      </c>
      <c r="AZ46" s="44">
        <f t="shared" si="14"/>
        <v>4.6666767452903226</v>
      </c>
      <c r="BA46" s="44">
        <f t="shared" si="14"/>
        <v>0</v>
      </c>
      <c r="BB46" s="44">
        <f t="shared" si="14"/>
        <v>0</v>
      </c>
      <c r="BC46" s="44">
        <f t="shared" si="14"/>
        <v>0</v>
      </c>
      <c r="BD46" s="44">
        <f t="shared" si="14"/>
        <v>0</v>
      </c>
      <c r="BE46" s="44">
        <f t="shared" si="14"/>
        <v>0</v>
      </c>
      <c r="BF46" s="44">
        <f t="shared" si="14"/>
        <v>214.79819707148334</v>
      </c>
      <c r="BG46" s="44">
        <f t="shared" si="14"/>
        <v>7.3442556917741948</v>
      </c>
      <c r="BH46" s="44">
        <f t="shared" si="14"/>
        <v>0</v>
      </c>
      <c r="BI46" s="44">
        <f t="shared" si="14"/>
        <v>0</v>
      </c>
      <c r="BJ46" s="44">
        <f t="shared" si="14"/>
        <v>0.41274538896774193</v>
      </c>
      <c r="BK46" s="43">
        <f t="shared" si="13"/>
        <v>634.09963055993171</v>
      </c>
    </row>
    <row r="47" spans="1:64" x14ac:dyDescent="0.25">
      <c r="A47" s="11" t="s">
        <v>76</v>
      </c>
      <c r="B47" s="26" t="s">
        <v>17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</row>
    <row r="48" spans="1:64" x14ac:dyDescent="0.25">
      <c r="A48" s="11"/>
      <c r="B48" s="26" t="s">
        <v>117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0.17005149061290323</v>
      </c>
      <c r="I48" s="41">
        <v>0</v>
      </c>
      <c r="J48" s="41">
        <v>0</v>
      </c>
      <c r="K48" s="41">
        <v>0</v>
      </c>
      <c r="L48" s="41">
        <v>0.27401131925806449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8.0878752677419355E-2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5.6285415645483887</v>
      </c>
      <c r="AC48" s="41">
        <v>0.52887653132258061</v>
      </c>
      <c r="AD48" s="41">
        <v>0</v>
      </c>
      <c r="AE48" s="41">
        <v>0</v>
      </c>
      <c r="AF48" s="41">
        <v>0</v>
      </c>
      <c r="AG48" s="41">
        <v>0</v>
      </c>
      <c r="AH48" s="41">
        <v>0</v>
      </c>
      <c r="AI48" s="41">
        <v>0</v>
      </c>
      <c r="AJ48" s="41">
        <v>0</v>
      </c>
      <c r="AK48" s="41">
        <v>0</v>
      </c>
      <c r="AL48" s="41">
        <v>1.8141822647741934</v>
      </c>
      <c r="AM48" s="41">
        <v>8.6664593161290299E-2</v>
      </c>
      <c r="AN48" s="41">
        <v>0</v>
      </c>
      <c r="AO48" s="41">
        <v>0</v>
      </c>
      <c r="AP48" s="41">
        <v>0.15411860809677416</v>
      </c>
      <c r="AQ48" s="41">
        <v>0</v>
      </c>
      <c r="AR48" s="41">
        <v>0</v>
      </c>
      <c r="AS48" s="41">
        <v>0</v>
      </c>
      <c r="AT48" s="41">
        <v>0</v>
      </c>
      <c r="AU48" s="41">
        <v>0</v>
      </c>
      <c r="AV48" s="41">
        <v>66.724150026161155</v>
      </c>
      <c r="AW48" s="41">
        <v>6.2919817177096773</v>
      </c>
      <c r="AX48" s="41">
        <v>6.0269828387096765E-3</v>
      </c>
      <c r="AY48" s="41">
        <v>0</v>
      </c>
      <c r="AZ48" s="41">
        <v>6.2540167706129024</v>
      </c>
      <c r="BA48" s="41">
        <v>0</v>
      </c>
      <c r="BB48" s="41">
        <v>0</v>
      </c>
      <c r="BC48" s="41">
        <v>0</v>
      </c>
      <c r="BD48" s="41">
        <v>0</v>
      </c>
      <c r="BE48" s="41">
        <v>0</v>
      </c>
      <c r="BF48" s="41">
        <v>39.018995316741865</v>
      </c>
      <c r="BG48" s="41">
        <v>0.44524297903225807</v>
      </c>
      <c r="BH48" s="41">
        <v>0</v>
      </c>
      <c r="BI48" s="41">
        <v>0</v>
      </c>
      <c r="BJ48" s="41">
        <v>1.0740598780967743</v>
      </c>
      <c r="BK48" s="42">
        <f t="shared" ref="BK48:BK56" si="15">SUM(C48:BJ48)</f>
        <v>128.55179879564494</v>
      </c>
    </row>
    <row r="49" spans="1:63" x14ac:dyDescent="0.25">
      <c r="A49" s="11"/>
      <c r="B49" s="26" t="s">
        <v>118</v>
      </c>
      <c r="C49" s="41">
        <v>0</v>
      </c>
      <c r="D49" s="41">
        <v>0</v>
      </c>
      <c r="E49" s="41">
        <v>0</v>
      </c>
      <c r="F49" s="41">
        <v>0</v>
      </c>
      <c r="G49" s="41">
        <v>0</v>
      </c>
      <c r="H49" s="41">
        <v>3.2025188984838717</v>
      </c>
      <c r="I49" s="41">
        <v>1.1118850703548386</v>
      </c>
      <c r="J49" s="41">
        <v>0</v>
      </c>
      <c r="K49" s="41">
        <v>0</v>
      </c>
      <c r="L49" s="41">
        <v>1.0730234202580646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1.7626628775806448</v>
      </c>
      <c r="S49" s="41">
        <v>0</v>
      </c>
      <c r="T49" s="41">
        <v>0</v>
      </c>
      <c r="U49" s="41">
        <v>0</v>
      </c>
      <c r="V49" s="41">
        <v>1.9226728460322586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34.943483597032262</v>
      </c>
      <c r="AC49" s="41">
        <v>7.5157898884516152</v>
      </c>
      <c r="AD49" s="41">
        <v>0</v>
      </c>
      <c r="AE49" s="41">
        <v>0</v>
      </c>
      <c r="AF49" s="41">
        <v>2.6961948098387092</v>
      </c>
      <c r="AG49" s="41">
        <v>0</v>
      </c>
      <c r="AH49" s="41">
        <v>0</v>
      </c>
      <c r="AI49" s="41">
        <v>0</v>
      </c>
      <c r="AJ49" s="41">
        <v>0</v>
      </c>
      <c r="AK49" s="41">
        <v>0</v>
      </c>
      <c r="AL49" s="41">
        <v>33.171264066161292</v>
      </c>
      <c r="AM49" s="41">
        <v>2.6679254310967737</v>
      </c>
      <c r="AN49" s="41">
        <v>0</v>
      </c>
      <c r="AO49" s="41">
        <v>0</v>
      </c>
      <c r="AP49" s="41">
        <v>1.4440394569032255</v>
      </c>
      <c r="AQ49" s="41">
        <v>0</v>
      </c>
      <c r="AR49" s="41">
        <v>0</v>
      </c>
      <c r="AS49" s="41">
        <v>0</v>
      </c>
      <c r="AT49" s="41">
        <v>0</v>
      </c>
      <c r="AU49" s="41">
        <v>0</v>
      </c>
      <c r="AV49" s="41">
        <v>144.83153803265284</v>
      </c>
      <c r="AW49" s="41">
        <v>27.117586673516122</v>
      </c>
      <c r="AX49" s="41">
        <v>0</v>
      </c>
      <c r="AY49" s="41">
        <v>0</v>
      </c>
      <c r="AZ49" s="41">
        <v>68.69623751841938</v>
      </c>
      <c r="BA49" s="41">
        <v>0</v>
      </c>
      <c r="BB49" s="41">
        <v>0</v>
      </c>
      <c r="BC49" s="41">
        <v>0</v>
      </c>
      <c r="BD49" s="41">
        <v>0</v>
      </c>
      <c r="BE49" s="41">
        <v>0</v>
      </c>
      <c r="BF49" s="41">
        <v>91.586148911258078</v>
      </c>
      <c r="BG49" s="41">
        <v>8.3054251029032287</v>
      </c>
      <c r="BH49" s="41">
        <v>4.9099219064516128E-2</v>
      </c>
      <c r="BI49" s="41">
        <v>0</v>
      </c>
      <c r="BJ49" s="41">
        <v>8.4914865481935458</v>
      </c>
      <c r="BK49" s="42">
        <f t="shared" si="15"/>
        <v>440.5889823682013</v>
      </c>
    </row>
    <row r="50" spans="1:63" x14ac:dyDescent="0.25">
      <c r="A50" s="11"/>
      <c r="B50" s="26" t="s">
        <v>119</v>
      </c>
      <c r="C50" s="41">
        <v>0</v>
      </c>
      <c r="D50" s="41">
        <v>0</v>
      </c>
      <c r="E50" s="41">
        <v>0</v>
      </c>
      <c r="F50" s="41">
        <v>0</v>
      </c>
      <c r="G50" s="41">
        <v>0</v>
      </c>
      <c r="H50" s="41">
        <v>1.4833178188387104</v>
      </c>
      <c r="I50" s="41">
        <v>0.37816724777419358</v>
      </c>
      <c r="J50" s="41">
        <v>0.80154420954838712</v>
      </c>
      <c r="K50" s="41">
        <v>0</v>
      </c>
      <c r="L50" s="41">
        <v>2.4435461092258057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0.59151851138709677</v>
      </c>
      <c r="S50" s="41">
        <v>0</v>
      </c>
      <c r="T50" s="41">
        <v>0</v>
      </c>
      <c r="U50" s="41">
        <v>0</v>
      </c>
      <c r="V50" s="41">
        <v>0.65919215745161308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18.643317770419355</v>
      </c>
      <c r="AC50" s="41">
        <v>1.2687444769677423</v>
      </c>
      <c r="AD50" s="41">
        <v>0</v>
      </c>
      <c r="AE50" s="41">
        <v>0</v>
      </c>
      <c r="AF50" s="41">
        <v>0.52166202738709677</v>
      </c>
      <c r="AG50" s="41">
        <v>0</v>
      </c>
      <c r="AH50" s="41">
        <v>0</v>
      </c>
      <c r="AI50" s="41">
        <v>0</v>
      </c>
      <c r="AJ50" s="41">
        <v>0</v>
      </c>
      <c r="AK50" s="41">
        <v>0</v>
      </c>
      <c r="AL50" s="41">
        <v>11.552971885612898</v>
      </c>
      <c r="AM50" s="41">
        <v>0.29306883706451614</v>
      </c>
      <c r="AN50" s="41">
        <v>0</v>
      </c>
      <c r="AO50" s="41">
        <v>0</v>
      </c>
      <c r="AP50" s="41">
        <v>0.24983413409677421</v>
      </c>
      <c r="AQ50" s="41">
        <v>0</v>
      </c>
      <c r="AR50" s="41">
        <v>0</v>
      </c>
      <c r="AS50" s="41">
        <v>0</v>
      </c>
      <c r="AT50" s="41">
        <v>0</v>
      </c>
      <c r="AU50" s="41">
        <v>0</v>
      </c>
      <c r="AV50" s="41">
        <v>167.43030600471022</v>
      </c>
      <c r="AW50" s="41">
        <v>32.16795829403226</v>
      </c>
      <c r="AX50" s="41">
        <v>2.9643218683548387</v>
      </c>
      <c r="AY50" s="41">
        <v>0</v>
      </c>
      <c r="AZ50" s="41">
        <v>30.995386959129039</v>
      </c>
      <c r="BA50" s="41">
        <v>0</v>
      </c>
      <c r="BB50" s="41">
        <v>0</v>
      </c>
      <c r="BC50" s="41">
        <v>0</v>
      </c>
      <c r="BD50" s="41">
        <v>0</v>
      </c>
      <c r="BE50" s="41">
        <v>0</v>
      </c>
      <c r="BF50" s="41">
        <v>94.28091972999961</v>
      </c>
      <c r="BG50" s="41">
        <v>6.0742297476774185</v>
      </c>
      <c r="BH50" s="41">
        <v>0</v>
      </c>
      <c r="BI50" s="41">
        <v>0</v>
      </c>
      <c r="BJ50" s="41">
        <v>3.1881737691935479</v>
      </c>
      <c r="BK50" s="42">
        <f t="shared" si="15"/>
        <v>375.98818155887113</v>
      </c>
    </row>
    <row r="51" spans="1:63" x14ac:dyDescent="0.25">
      <c r="A51" s="11"/>
      <c r="B51" s="26" t="s">
        <v>120</v>
      </c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41">
        <v>1.1585493273548386</v>
      </c>
      <c r="I51" s="41">
        <v>6.477530328387096</v>
      </c>
      <c r="J51" s="41">
        <v>0</v>
      </c>
      <c r="K51" s="41">
        <v>0</v>
      </c>
      <c r="L51" s="41">
        <v>0.92125442758064513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0.76385684090322581</v>
      </c>
      <c r="S51" s="41">
        <v>1.2877258451612906E-2</v>
      </c>
      <c r="T51" s="41">
        <v>0</v>
      </c>
      <c r="U51" s="41">
        <v>0</v>
      </c>
      <c r="V51" s="41">
        <v>1.8182938451612899E-2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20.045327850064517</v>
      </c>
      <c r="AC51" s="41">
        <v>2.1164590977741935</v>
      </c>
      <c r="AD51" s="41">
        <v>0</v>
      </c>
      <c r="AE51" s="41">
        <v>0</v>
      </c>
      <c r="AF51" s="41">
        <v>1.0081911643870969</v>
      </c>
      <c r="AG51" s="41">
        <v>0</v>
      </c>
      <c r="AH51" s="41">
        <v>0</v>
      </c>
      <c r="AI51" s="41">
        <v>0</v>
      </c>
      <c r="AJ51" s="41">
        <v>0</v>
      </c>
      <c r="AK51" s="41">
        <v>0</v>
      </c>
      <c r="AL51" s="41">
        <v>29.644750037516314</v>
      </c>
      <c r="AM51" s="41">
        <v>2.0114709513225808</v>
      </c>
      <c r="AN51" s="41">
        <v>0</v>
      </c>
      <c r="AO51" s="41">
        <v>0</v>
      </c>
      <c r="AP51" s="41">
        <v>0.57514078541935476</v>
      </c>
      <c r="AQ51" s="41">
        <v>0</v>
      </c>
      <c r="AR51" s="41">
        <v>0</v>
      </c>
      <c r="AS51" s="41">
        <v>0</v>
      </c>
      <c r="AT51" s="41">
        <v>0</v>
      </c>
      <c r="AU51" s="41">
        <v>0</v>
      </c>
      <c r="AV51" s="41">
        <v>99.113246007226309</v>
      </c>
      <c r="AW51" s="41">
        <v>41.221994743741938</v>
      </c>
      <c r="AX51" s="41">
        <v>0</v>
      </c>
      <c r="AY51" s="41">
        <v>0</v>
      </c>
      <c r="AZ51" s="41">
        <v>29.783551017451604</v>
      </c>
      <c r="BA51" s="41">
        <v>0</v>
      </c>
      <c r="BB51" s="41">
        <v>0</v>
      </c>
      <c r="BC51" s="41">
        <v>0</v>
      </c>
      <c r="BD51" s="41">
        <v>0</v>
      </c>
      <c r="BE51" s="41">
        <v>0</v>
      </c>
      <c r="BF51" s="41">
        <v>64.579862451967841</v>
      </c>
      <c r="BG51" s="41">
        <v>7.0737940348709669</v>
      </c>
      <c r="BH51" s="41">
        <v>2.9073308203548387</v>
      </c>
      <c r="BI51" s="41">
        <v>0</v>
      </c>
      <c r="BJ51" s="41">
        <v>5.2743959387419368</v>
      </c>
      <c r="BK51" s="42">
        <f t="shared" si="15"/>
        <v>314.7077660219685</v>
      </c>
    </row>
    <row r="52" spans="1:63" x14ac:dyDescent="0.25">
      <c r="A52" s="11"/>
      <c r="B52" s="26" t="s">
        <v>121</v>
      </c>
      <c r="C52" s="41">
        <v>0</v>
      </c>
      <c r="D52" s="41">
        <v>7.0835232258064512E-4</v>
      </c>
      <c r="E52" s="41">
        <v>0</v>
      </c>
      <c r="F52" s="41">
        <v>0</v>
      </c>
      <c r="G52" s="41">
        <v>0</v>
      </c>
      <c r="H52" s="41">
        <v>0.36012178703225822</v>
      </c>
      <c r="I52" s="41">
        <v>0</v>
      </c>
      <c r="J52" s="41">
        <v>0</v>
      </c>
      <c r="K52" s="41">
        <v>0</v>
      </c>
      <c r="L52" s="41">
        <v>2.1251294601290325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0.13346782199999999</v>
      </c>
      <c r="S52" s="41">
        <v>0</v>
      </c>
      <c r="T52" s="41">
        <v>0</v>
      </c>
      <c r="U52" s="41">
        <v>0</v>
      </c>
      <c r="V52" s="41">
        <v>0.50456139825806445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2.350223137612903</v>
      </c>
      <c r="AC52" s="41">
        <v>0.49577122632258075</v>
      </c>
      <c r="AD52" s="41">
        <v>0</v>
      </c>
      <c r="AE52" s="41">
        <v>0</v>
      </c>
      <c r="AF52" s="41">
        <v>0.16115483870967742</v>
      </c>
      <c r="AG52" s="41">
        <v>0</v>
      </c>
      <c r="AH52" s="41">
        <v>0</v>
      </c>
      <c r="AI52" s="41">
        <v>0</v>
      </c>
      <c r="AJ52" s="41">
        <v>0</v>
      </c>
      <c r="AK52" s="41">
        <v>0</v>
      </c>
      <c r="AL52" s="41">
        <v>2.003832304161401</v>
      </c>
      <c r="AM52" s="41">
        <v>0.60921625525806455</v>
      </c>
      <c r="AN52" s="41">
        <v>0</v>
      </c>
      <c r="AO52" s="41">
        <v>0</v>
      </c>
      <c r="AP52" s="41">
        <v>0.19931384380645162</v>
      </c>
      <c r="AQ52" s="41">
        <v>0</v>
      </c>
      <c r="AR52" s="41">
        <v>0</v>
      </c>
      <c r="AS52" s="41">
        <v>0</v>
      </c>
      <c r="AT52" s="41">
        <v>0</v>
      </c>
      <c r="AU52" s="41">
        <v>0</v>
      </c>
      <c r="AV52" s="41">
        <v>19.150719052580605</v>
      </c>
      <c r="AW52" s="41">
        <v>6.6140399562580603</v>
      </c>
      <c r="AX52" s="41">
        <v>0</v>
      </c>
      <c r="AY52" s="41">
        <v>0</v>
      </c>
      <c r="AZ52" s="41">
        <v>15.179865812258063</v>
      </c>
      <c r="BA52" s="41">
        <v>0</v>
      </c>
      <c r="BB52" s="41">
        <v>0</v>
      </c>
      <c r="BC52" s="41">
        <v>0</v>
      </c>
      <c r="BD52" s="41">
        <v>0</v>
      </c>
      <c r="BE52" s="41">
        <v>0</v>
      </c>
      <c r="BF52" s="41">
        <v>12.274592169387089</v>
      </c>
      <c r="BG52" s="41">
        <v>5.136402984903226</v>
      </c>
      <c r="BH52" s="41">
        <v>0</v>
      </c>
      <c r="BI52" s="41">
        <v>0</v>
      </c>
      <c r="BJ52" s="41">
        <v>4.2673378714193557</v>
      </c>
      <c r="BK52" s="42">
        <f t="shared" si="15"/>
        <v>71.566458272419425</v>
      </c>
    </row>
    <row r="53" spans="1:63" x14ac:dyDescent="0.25">
      <c r="A53" s="11"/>
      <c r="B53" s="26" t="s">
        <v>122</v>
      </c>
      <c r="C53" s="41">
        <v>0</v>
      </c>
      <c r="D53" s="41">
        <v>1.4177386129032256E-3</v>
      </c>
      <c r="E53" s="41">
        <v>0</v>
      </c>
      <c r="F53" s="41">
        <v>0</v>
      </c>
      <c r="G53" s="41">
        <v>0</v>
      </c>
      <c r="H53" s="41">
        <v>0.10852469777419357</v>
      </c>
      <c r="I53" s="41">
        <v>2.5274189039354829</v>
      </c>
      <c r="J53" s="41">
        <v>0</v>
      </c>
      <c r="K53" s="41">
        <v>0</v>
      </c>
      <c r="L53" s="41">
        <v>3.990194369967742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5.4401656838709692E-2</v>
      </c>
      <c r="S53" s="41">
        <v>0</v>
      </c>
      <c r="T53" s="41">
        <v>0</v>
      </c>
      <c r="U53" s="41">
        <v>0</v>
      </c>
      <c r="V53" s="41">
        <v>0.11657706238709678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5.1747779677419357E-2</v>
      </c>
      <c r="AC53" s="41">
        <v>1.3566266129032257E-3</v>
      </c>
      <c r="AD53" s="41">
        <v>0</v>
      </c>
      <c r="AE53" s="41">
        <v>0</v>
      </c>
      <c r="AF53" s="41">
        <v>0</v>
      </c>
      <c r="AG53" s="41">
        <v>0</v>
      </c>
      <c r="AH53" s="41">
        <v>0</v>
      </c>
      <c r="AI53" s="41">
        <v>0</v>
      </c>
      <c r="AJ53" s="41">
        <v>0</v>
      </c>
      <c r="AK53" s="41">
        <v>0</v>
      </c>
      <c r="AL53" s="41">
        <v>3.0749107419354837E-2</v>
      </c>
      <c r="AM53" s="41">
        <v>0</v>
      </c>
      <c r="AN53" s="41">
        <v>0</v>
      </c>
      <c r="AO53" s="41">
        <v>0</v>
      </c>
      <c r="AP53" s="41">
        <v>0</v>
      </c>
      <c r="AQ53" s="41">
        <v>0</v>
      </c>
      <c r="AR53" s="41">
        <v>0</v>
      </c>
      <c r="AS53" s="41">
        <v>0</v>
      </c>
      <c r="AT53" s="41">
        <v>0</v>
      </c>
      <c r="AU53" s="41">
        <v>0</v>
      </c>
      <c r="AV53" s="41">
        <v>6.1152272923870994</v>
      </c>
      <c r="AW53" s="41">
        <v>0.33081681361290327</v>
      </c>
      <c r="AX53" s="41">
        <v>0</v>
      </c>
      <c r="AY53" s="41">
        <v>0</v>
      </c>
      <c r="AZ53" s="41">
        <v>4.9604684516129042E-3</v>
      </c>
      <c r="BA53" s="41">
        <v>0</v>
      </c>
      <c r="BB53" s="41">
        <v>0</v>
      </c>
      <c r="BC53" s="41">
        <v>0</v>
      </c>
      <c r="BD53" s="41">
        <v>0</v>
      </c>
      <c r="BE53" s="41">
        <v>0</v>
      </c>
      <c r="BF53" s="41">
        <v>0.80402005325806425</v>
      </c>
      <c r="BG53" s="41">
        <v>0</v>
      </c>
      <c r="BH53" s="41">
        <v>0</v>
      </c>
      <c r="BI53" s="41">
        <v>0</v>
      </c>
      <c r="BJ53" s="41">
        <v>5.6431254258064521E-2</v>
      </c>
      <c r="BK53" s="42">
        <f t="shared" si="15"/>
        <v>14.19384382519355</v>
      </c>
    </row>
    <row r="54" spans="1:63" x14ac:dyDescent="0.25">
      <c r="A54" s="11"/>
      <c r="B54" s="26" t="s">
        <v>128</v>
      </c>
      <c r="C54" s="41">
        <v>0</v>
      </c>
      <c r="D54" s="41">
        <v>1.1084780322580645E-3</v>
      </c>
      <c r="E54" s="41">
        <v>0</v>
      </c>
      <c r="F54" s="41">
        <v>0</v>
      </c>
      <c r="G54" s="41">
        <v>0</v>
      </c>
      <c r="H54" s="41">
        <v>0.28244871964516122</v>
      </c>
      <c r="I54" s="41">
        <v>7.1302265692903237</v>
      </c>
      <c r="J54" s="41">
        <v>0</v>
      </c>
      <c r="K54" s="41">
        <v>0</v>
      </c>
      <c r="L54" s="41">
        <v>2.0689613752903231</v>
      </c>
      <c r="M54" s="41">
        <v>0</v>
      </c>
      <c r="N54" s="41">
        <v>0</v>
      </c>
      <c r="O54" s="41">
        <v>0</v>
      </c>
      <c r="P54" s="41">
        <v>0</v>
      </c>
      <c r="Q54" s="41">
        <v>0</v>
      </c>
      <c r="R54" s="41">
        <v>0.10259135025806451</v>
      </c>
      <c r="S54" s="41">
        <v>0</v>
      </c>
      <c r="T54" s="41">
        <v>0</v>
      </c>
      <c r="U54" s="41">
        <v>0</v>
      </c>
      <c r="V54" s="41">
        <v>0.26950459141935484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0.16717238790322458</v>
      </c>
      <c r="AC54" s="41">
        <v>0</v>
      </c>
      <c r="AD54" s="41">
        <v>0</v>
      </c>
      <c r="AE54" s="41">
        <v>0</v>
      </c>
      <c r="AF54" s="41">
        <v>2.5455452838709678E-2</v>
      </c>
      <c r="AG54" s="41">
        <v>0</v>
      </c>
      <c r="AH54" s="41">
        <v>0</v>
      </c>
      <c r="AI54" s="41">
        <v>0</v>
      </c>
      <c r="AJ54" s="41">
        <v>0</v>
      </c>
      <c r="AK54" s="41">
        <v>0</v>
      </c>
      <c r="AL54" s="41">
        <v>1.6452621580645161E-2</v>
      </c>
      <c r="AM54" s="41">
        <v>0</v>
      </c>
      <c r="AN54" s="41">
        <v>0</v>
      </c>
      <c r="AO54" s="41">
        <v>0</v>
      </c>
      <c r="AP54" s="41">
        <v>0</v>
      </c>
      <c r="AQ54" s="41">
        <v>0</v>
      </c>
      <c r="AR54" s="41">
        <v>0</v>
      </c>
      <c r="AS54" s="41">
        <v>0</v>
      </c>
      <c r="AT54" s="41">
        <v>0</v>
      </c>
      <c r="AU54" s="41">
        <v>0</v>
      </c>
      <c r="AV54" s="41">
        <v>1.0213422916129031</v>
      </c>
      <c r="AW54" s="41">
        <v>1.7048497806451613E-2</v>
      </c>
      <c r="AX54" s="41">
        <v>0</v>
      </c>
      <c r="AY54" s="41">
        <v>0</v>
      </c>
      <c r="AZ54" s="41">
        <v>1.7431970582580649</v>
      </c>
      <c r="BA54" s="41">
        <v>0</v>
      </c>
      <c r="BB54" s="41">
        <v>0</v>
      </c>
      <c r="BC54" s="41">
        <v>0</v>
      </c>
      <c r="BD54" s="41">
        <v>0</v>
      </c>
      <c r="BE54" s="41">
        <v>0</v>
      </c>
      <c r="BF54" s="41">
        <v>0.2256504289677419</v>
      </c>
      <c r="BG54" s="41">
        <v>0</v>
      </c>
      <c r="BH54" s="41">
        <v>0</v>
      </c>
      <c r="BI54" s="41">
        <v>0</v>
      </c>
      <c r="BJ54" s="41">
        <v>0.18464615225806449</v>
      </c>
      <c r="BK54" s="42">
        <f t="shared" si="15"/>
        <v>13.255805975161293</v>
      </c>
    </row>
    <row r="55" spans="1:63" x14ac:dyDescent="0.25">
      <c r="A55" s="11"/>
      <c r="B55" s="27" t="s">
        <v>85</v>
      </c>
      <c r="C55" s="43">
        <f>SUM(C48:C54)</f>
        <v>0</v>
      </c>
      <c r="D55" s="43">
        <f t="shared" ref="D55:BJ55" si="16">SUM(D48:D54)</f>
        <v>3.2345689677419354E-3</v>
      </c>
      <c r="E55" s="43">
        <f t="shared" si="16"/>
        <v>0</v>
      </c>
      <c r="F55" s="43">
        <f t="shared" si="16"/>
        <v>0</v>
      </c>
      <c r="G55" s="43">
        <f t="shared" si="16"/>
        <v>0</v>
      </c>
      <c r="H55" s="43">
        <f t="shared" si="16"/>
        <v>6.7655327397419356</v>
      </c>
      <c r="I55" s="43">
        <f t="shared" si="16"/>
        <v>17.625228119741934</v>
      </c>
      <c r="J55" s="43">
        <f t="shared" si="16"/>
        <v>0.80154420954838712</v>
      </c>
      <c r="K55" s="43">
        <f t="shared" si="16"/>
        <v>0</v>
      </c>
      <c r="L55" s="43">
        <f t="shared" si="16"/>
        <v>12.896120481709678</v>
      </c>
      <c r="M55" s="43">
        <f t="shared" si="16"/>
        <v>0</v>
      </c>
      <c r="N55" s="43">
        <f t="shared" si="16"/>
        <v>0</v>
      </c>
      <c r="O55" s="43">
        <f t="shared" si="16"/>
        <v>0</v>
      </c>
      <c r="P55" s="43">
        <f t="shared" si="16"/>
        <v>0</v>
      </c>
      <c r="Q55" s="43">
        <f t="shared" si="16"/>
        <v>0</v>
      </c>
      <c r="R55" s="43">
        <f t="shared" si="16"/>
        <v>3.489377811645161</v>
      </c>
      <c r="S55" s="43">
        <f t="shared" si="16"/>
        <v>1.2877258451612906E-2</v>
      </c>
      <c r="T55" s="43">
        <f t="shared" si="16"/>
        <v>0</v>
      </c>
      <c r="U55" s="43">
        <f t="shared" si="16"/>
        <v>0</v>
      </c>
      <c r="V55" s="43">
        <f t="shared" si="16"/>
        <v>3.4906909940000004</v>
      </c>
      <c r="W55" s="43">
        <f t="shared" si="16"/>
        <v>0</v>
      </c>
      <c r="X55" s="43">
        <f t="shared" si="16"/>
        <v>0</v>
      </c>
      <c r="Y55" s="43">
        <f t="shared" si="16"/>
        <v>0</v>
      </c>
      <c r="Z55" s="43">
        <f t="shared" si="16"/>
        <v>0</v>
      </c>
      <c r="AA55" s="43">
        <f t="shared" si="16"/>
        <v>0</v>
      </c>
      <c r="AB55" s="43">
        <f t="shared" si="16"/>
        <v>81.829814087258057</v>
      </c>
      <c r="AC55" s="43">
        <f t="shared" si="16"/>
        <v>11.926997847451615</v>
      </c>
      <c r="AD55" s="43">
        <f t="shared" si="16"/>
        <v>0</v>
      </c>
      <c r="AE55" s="43">
        <f t="shared" si="16"/>
        <v>0</v>
      </c>
      <c r="AF55" s="43">
        <f t="shared" si="16"/>
        <v>4.4126582931612894</v>
      </c>
      <c r="AG55" s="43">
        <f t="shared" si="16"/>
        <v>0</v>
      </c>
      <c r="AH55" s="43">
        <f t="shared" si="16"/>
        <v>0</v>
      </c>
      <c r="AI55" s="43">
        <f t="shared" si="16"/>
        <v>0</v>
      </c>
      <c r="AJ55" s="43">
        <f t="shared" si="16"/>
        <v>0</v>
      </c>
      <c r="AK55" s="43">
        <f t="shared" si="16"/>
        <v>0</v>
      </c>
      <c r="AL55" s="43">
        <f t="shared" si="16"/>
        <v>78.234202287226097</v>
      </c>
      <c r="AM55" s="43">
        <f t="shared" si="16"/>
        <v>5.6683460679032249</v>
      </c>
      <c r="AN55" s="43">
        <f t="shared" si="16"/>
        <v>0</v>
      </c>
      <c r="AO55" s="43">
        <f t="shared" si="16"/>
        <v>0</v>
      </c>
      <c r="AP55" s="43">
        <f t="shared" si="16"/>
        <v>2.6224468283225804</v>
      </c>
      <c r="AQ55" s="43">
        <f t="shared" si="16"/>
        <v>0</v>
      </c>
      <c r="AR55" s="43">
        <f t="shared" si="16"/>
        <v>0</v>
      </c>
      <c r="AS55" s="43">
        <f t="shared" si="16"/>
        <v>0</v>
      </c>
      <c r="AT55" s="43">
        <f t="shared" si="16"/>
        <v>0</v>
      </c>
      <c r="AU55" s="43">
        <f t="shared" si="16"/>
        <v>0</v>
      </c>
      <c r="AV55" s="43">
        <f t="shared" si="16"/>
        <v>504.38652870733108</v>
      </c>
      <c r="AW55" s="43">
        <f t="shared" si="16"/>
        <v>113.76142669667739</v>
      </c>
      <c r="AX55" s="43">
        <f t="shared" si="16"/>
        <v>2.9703488511935485</v>
      </c>
      <c r="AY55" s="43">
        <f t="shared" si="16"/>
        <v>0</v>
      </c>
      <c r="AZ55" s="43">
        <f t="shared" si="16"/>
        <v>152.65721560458067</v>
      </c>
      <c r="BA55" s="43">
        <f t="shared" si="16"/>
        <v>0</v>
      </c>
      <c r="BB55" s="43">
        <f t="shared" si="16"/>
        <v>0</v>
      </c>
      <c r="BC55" s="43">
        <f t="shared" si="16"/>
        <v>0</v>
      </c>
      <c r="BD55" s="43">
        <f t="shared" si="16"/>
        <v>0</v>
      </c>
      <c r="BE55" s="43">
        <f t="shared" si="16"/>
        <v>0</v>
      </c>
      <c r="BF55" s="43">
        <f t="shared" si="16"/>
        <v>302.77018906158031</v>
      </c>
      <c r="BG55" s="43">
        <f t="shared" si="16"/>
        <v>27.0350948493871</v>
      </c>
      <c r="BH55" s="43">
        <f t="shared" si="16"/>
        <v>2.956430039419355</v>
      </c>
      <c r="BI55" s="43">
        <f t="shared" si="16"/>
        <v>0</v>
      </c>
      <c r="BJ55" s="43">
        <f t="shared" si="16"/>
        <v>22.536531412161292</v>
      </c>
      <c r="BK55" s="43">
        <f t="shared" si="15"/>
        <v>1358.8528368174602</v>
      </c>
    </row>
    <row r="56" spans="1:63" x14ac:dyDescent="0.25">
      <c r="A56" s="11"/>
      <c r="B56" s="27" t="s">
        <v>83</v>
      </c>
      <c r="C56" s="43">
        <f>C46+C55</f>
        <v>0</v>
      </c>
      <c r="D56" s="43">
        <f t="shared" ref="D56:BJ56" si="17">D46+D55</f>
        <v>3.3818924516129029E-3</v>
      </c>
      <c r="E56" s="43">
        <f t="shared" si="17"/>
        <v>0</v>
      </c>
      <c r="F56" s="43">
        <f t="shared" si="17"/>
        <v>0</v>
      </c>
      <c r="G56" s="43">
        <f t="shared" si="17"/>
        <v>0</v>
      </c>
      <c r="H56" s="43">
        <f t="shared" si="17"/>
        <v>8.3740938853548386</v>
      </c>
      <c r="I56" s="43">
        <f t="shared" si="17"/>
        <v>17.625228119741934</v>
      </c>
      <c r="J56" s="43">
        <f t="shared" si="17"/>
        <v>0.80154420954838712</v>
      </c>
      <c r="K56" s="43">
        <f t="shared" si="17"/>
        <v>0</v>
      </c>
      <c r="L56" s="43">
        <f t="shared" si="17"/>
        <v>12.896120481709678</v>
      </c>
      <c r="M56" s="43">
        <f t="shared" si="17"/>
        <v>0</v>
      </c>
      <c r="N56" s="43">
        <f t="shared" si="17"/>
        <v>0</v>
      </c>
      <c r="O56" s="43">
        <f t="shared" si="17"/>
        <v>0</v>
      </c>
      <c r="P56" s="43">
        <f t="shared" si="17"/>
        <v>0</v>
      </c>
      <c r="Q56" s="43">
        <f t="shared" si="17"/>
        <v>0</v>
      </c>
      <c r="R56" s="43">
        <f t="shared" si="17"/>
        <v>4.2819641260000001</v>
      </c>
      <c r="S56" s="43">
        <f t="shared" si="17"/>
        <v>1.2877258451612906E-2</v>
      </c>
      <c r="T56" s="43">
        <f t="shared" si="17"/>
        <v>0</v>
      </c>
      <c r="U56" s="43">
        <f t="shared" si="17"/>
        <v>0</v>
      </c>
      <c r="V56" s="43">
        <f t="shared" si="17"/>
        <v>3.5000801442903229</v>
      </c>
      <c r="W56" s="43">
        <f t="shared" si="17"/>
        <v>0</v>
      </c>
      <c r="X56" s="43">
        <f t="shared" si="17"/>
        <v>0</v>
      </c>
      <c r="Y56" s="43">
        <f t="shared" si="17"/>
        <v>0</v>
      </c>
      <c r="Z56" s="43">
        <f t="shared" si="17"/>
        <v>0</v>
      </c>
      <c r="AA56" s="43">
        <f t="shared" si="17"/>
        <v>0</v>
      </c>
      <c r="AB56" s="43">
        <f t="shared" si="17"/>
        <v>97.635011828483869</v>
      </c>
      <c r="AC56" s="43">
        <f t="shared" si="17"/>
        <v>12.638734285322583</v>
      </c>
      <c r="AD56" s="43">
        <f t="shared" si="17"/>
        <v>0</v>
      </c>
      <c r="AE56" s="43">
        <f t="shared" si="17"/>
        <v>0</v>
      </c>
      <c r="AF56" s="43">
        <f t="shared" si="17"/>
        <v>5.3638709427419347</v>
      </c>
      <c r="AG56" s="43">
        <f t="shared" si="17"/>
        <v>0</v>
      </c>
      <c r="AH56" s="43">
        <f t="shared" si="17"/>
        <v>0</v>
      </c>
      <c r="AI56" s="43">
        <f t="shared" si="17"/>
        <v>0</v>
      </c>
      <c r="AJ56" s="43">
        <f t="shared" si="17"/>
        <v>0</v>
      </c>
      <c r="AK56" s="43">
        <f t="shared" si="17"/>
        <v>0</v>
      </c>
      <c r="AL56" s="43">
        <f t="shared" si="17"/>
        <v>96.050731740032546</v>
      </c>
      <c r="AM56" s="43">
        <f t="shared" si="17"/>
        <v>5.7980591299999995</v>
      </c>
      <c r="AN56" s="43">
        <f t="shared" si="17"/>
        <v>0</v>
      </c>
      <c r="AO56" s="43">
        <f t="shared" si="17"/>
        <v>0</v>
      </c>
      <c r="AP56" s="43">
        <f t="shared" si="17"/>
        <v>2.8032814612903225</v>
      </c>
      <c r="AQ56" s="43">
        <f t="shared" si="17"/>
        <v>0</v>
      </c>
      <c r="AR56" s="43">
        <f t="shared" si="17"/>
        <v>0</v>
      </c>
      <c r="AS56" s="43">
        <f t="shared" si="17"/>
        <v>0</v>
      </c>
      <c r="AT56" s="43">
        <f t="shared" si="17"/>
        <v>0</v>
      </c>
      <c r="AU56" s="43">
        <f t="shared" si="17"/>
        <v>0</v>
      </c>
      <c r="AV56" s="43">
        <f t="shared" si="17"/>
        <v>872.35407007458593</v>
      </c>
      <c r="AW56" s="43">
        <f t="shared" si="17"/>
        <v>114.66573308154835</v>
      </c>
      <c r="AX56" s="43">
        <f t="shared" si="17"/>
        <v>2.9703488511935485</v>
      </c>
      <c r="AY56" s="43">
        <f t="shared" si="17"/>
        <v>0</v>
      </c>
      <c r="AZ56" s="43">
        <f t="shared" si="17"/>
        <v>157.32389234987099</v>
      </c>
      <c r="BA56" s="43">
        <f t="shared" si="17"/>
        <v>0</v>
      </c>
      <c r="BB56" s="43">
        <f t="shared" si="17"/>
        <v>0</v>
      </c>
      <c r="BC56" s="43">
        <f t="shared" si="17"/>
        <v>0</v>
      </c>
      <c r="BD56" s="43">
        <f t="shared" si="17"/>
        <v>0</v>
      </c>
      <c r="BE56" s="43">
        <f t="shared" si="17"/>
        <v>0</v>
      </c>
      <c r="BF56" s="43">
        <f t="shared" si="17"/>
        <v>517.56838613306365</v>
      </c>
      <c r="BG56" s="43">
        <f t="shared" si="17"/>
        <v>34.379350541161294</v>
      </c>
      <c r="BH56" s="43">
        <f t="shared" si="17"/>
        <v>2.956430039419355</v>
      </c>
      <c r="BI56" s="43">
        <f t="shared" si="17"/>
        <v>0</v>
      </c>
      <c r="BJ56" s="43">
        <f t="shared" si="17"/>
        <v>22.949276801129034</v>
      </c>
      <c r="BK56" s="43">
        <f t="shared" si="15"/>
        <v>1992.9524673773919</v>
      </c>
    </row>
    <row r="57" spans="1:63" ht="3" customHeight="1" x14ac:dyDescent="0.25">
      <c r="A57" s="11"/>
      <c r="B57" s="26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</row>
    <row r="58" spans="1:63" x14ac:dyDescent="0.25">
      <c r="A58" s="11" t="s">
        <v>18</v>
      </c>
      <c r="B58" s="29" t="s">
        <v>8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</row>
    <row r="59" spans="1:63" x14ac:dyDescent="0.25">
      <c r="A59" s="11" t="s">
        <v>75</v>
      </c>
      <c r="B59" s="26" t="s">
        <v>19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</row>
    <row r="60" spans="1:63" x14ac:dyDescent="0.25">
      <c r="A60" s="11"/>
      <c r="B60" s="24" t="s">
        <v>123</v>
      </c>
      <c r="C60" s="41">
        <v>0</v>
      </c>
      <c r="D60" s="41">
        <v>1.4511892903225809E-3</v>
      </c>
      <c r="E60" s="41">
        <v>0</v>
      </c>
      <c r="F60" s="41">
        <v>0</v>
      </c>
      <c r="G60" s="41">
        <v>0</v>
      </c>
      <c r="H60" s="41">
        <v>6.4226042903225811E-2</v>
      </c>
      <c r="I60" s="41">
        <v>4.4805316999999997E-2</v>
      </c>
      <c r="J60" s="41">
        <v>0</v>
      </c>
      <c r="K60" s="41">
        <v>0</v>
      </c>
      <c r="L60" s="41">
        <v>6.6526545129032236E-2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1.2408620322580647E-2</v>
      </c>
      <c r="S60" s="41">
        <v>0</v>
      </c>
      <c r="T60" s="41">
        <v>0</v>
      </c>
      <c r="U60" s="41">
        <v>0</v>
      </c>
      <c r="V60" s="41">
        <v>4.7869145903225815E-2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0.13154769016129031</v>
      </c>
      <c r="AC60" s="41">
        <v>1.7068776774193549E-3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>
        <v>0</v>
      </c>
      <c r="AJ60" s="41">
        <v>0</v>
      </c>
      <c r="AK60" s="41">
        <v>0</v>
      </c>
      <c r="AL60" s="41">
        <v>6.8729151709677416E-2</v>
      </c>
      <c r="AM60" s="41">
        <v>0</v>
      </c>
      <c r="AN60" s="41">
        <v>0</v>
      </c>
      <c r="AO60" s="41">
        <v>0</v>
      </c>
      <c r="AP60" s="41">
        <v>1.9037474806451609E-2</v>
      </c>
      <c r="AQ60" s="41">
        <v>0</v>
      </c>
      <c r="AR60" s="41">
        <v>0</v>
      </c>
      <c r="AS60" s="41">
        <v>0</v>
      </c>
      <c r="AT60" s="41">
        <v>0</v>
      </c>
      <c r="AU60" s="41">
        <v>0</v>
      </c>
      <c r="AV60" s="41">
        <v>13.513117175645117</v>
      </c>
      <c r="AW60" s="41">
        <v>0.8924097134193546</v>
      </c>
      <c r="AX60" s="41">
        <v>0</v>
      </c>
      <c r="AY60" s="41">
        <v>0</v>
      </c>
      <c r="AZ60" s="41">
        <v>3.76975562883871</v>
      </c>
      <c r="BA60" s="41">
        <v>0</v>
      </c>
      <c r="BB60" s="41">
        <v>0</v>
      </c>
      <c r="BC60" s="41">
        <v>0</v>
      </c>
      <c r="BD60" s="41">
        <v>0</v>
      </c>
      <c r="BE60" s="41">
        <v>0</v>
      </c>
      <c r="BF60" s="41">
        <v>3.7715808908387118</v>
      </c>
      <c r="BG60" s="41">
        <v>0.43042542938709677</v>
      </c>
      <c r="BH60" s="41">
        <v>0</v>
      </c>
      <c r="BI60" s="41">
        <v>0</v>
      </c>
      <c r="BJ60" s="41">
        <v>0.58135986361290337</v>
      </c>
      <c r="BK60" s="42">
        <f t="shared" ref="BK60:BK61" si="18">SUM(C60:BJ60)</f>
        <v>23.416956756645121</v>
      </c>
    </row>
    <row r="61" spans="1:63" x14ac:dyDescent="0.25">
      <c r="A61" s="11"/>
      <c r="B61" s="27" t="s">
        <v>82</v>
      </c>
      <c r="C61" s="43">
        <f>SUM(C60)</f>
        <v>0</v>
      </c>
      <c r="D61" s="43">
        <f t="shared" ref="D61:BJ61" si="19">SUM(D60)</f>
        <v>1.4511892903225809E-3</v>
      </c>
      <c r="E61" s="43">
        <f t="shared" si="19"/>
        <v>0</v>
      </c>
      <c r="F61" s="43">
        <f t="shared" si="19"/>
        <v>0</v>
      </c>
      <c r="G61" s="43">
        <f t="shared" si="19"/>
        <v>0</v>
      </c>
      <c r="H61" s="43">
        <f t="shared" si="19"/>
        <v>6.4226042903225811E-2</v>
      </c>
      <c r="I61" s="43">
        <f t="shared" si="19"/>
        <v>4.4805316999999997E-2</v>
      </c>
      <c r="J61" s="43">
        <f t="shared" si="19"/>
        <v>0</v>
      </c>
      <c r="K61" s="43">
        <f t="shared" si="19"/>
        <v>0</v>
      </c>
      <c r="L61" s="43">
        <f t="shared" si="19"/>
        <v>6.6526545129032236E-2</v>
      </c>
      <c r="M61" s="43">
        <f t="shared" si="19"/>
        <v>0</v>
      </c>
      <c r="N61" s="43">
        <f t="shared" si="19"/>
        <v>0</v>
      </c>
      <c r="O61" s="43">
        <f t="shared" si="19"/>
        <v>0</v>
      </c>
      <c r="P61" s="43">
        <f t="shared" si="19"/>
        <v>0</v>
      </c>
      <c r="Q61" s="43">
        <f t="shared" si="19"/>
        <v>0</v>
      </c>
      <c r="R61" s="43">
        <f t="shared" si="19"/>
        <v>1.2408620322580647E-2</v>
      </c>
      <c r="S61" s="43">
        <f t="shared" si="19"/>
        <v>0</v>
      </c>
      <c r="T61" s="43">
        <f t="shared" si="19"/>
        <v>0</v>
      </c>
      <c r="U61" s="43">
        <f t="shared" si="19"/>
        <v>0</v>
      </c>
      <c r="V61" s="43">
        <f t="shared" si="19"/>
        <v>4.7869145903225815E-2</v>
      </c>
      <c r="W61" s="43">
        <f t="shared" si="19"/>
        <v>0</v>
      </c>
      <c r="X61" s="43">
        <f t="shared" si="19"/>
        <v>0</v>
      </c>
      <c r="Y61" s="43">
        <f t="shared" si="19"/>
        <v>0</v>
      </c>
      <c r="Z61" s="43">
        <f t="shared" si="19"/>
        <v>0</v>
      </c>
      <c r="AA61" s="43">
        <f t="shared" si="19"/>
        <v>0</v>
      </c>
      <c r="AB61" s="43">
        <f t="shared" si="19"/>
        <v>0.13154769016129031</v>
      </c>
      <c r="AC61" s="43">
        <f t="shared" si="19"/>
        <v>1.7068776774193549E-3</v>
      </c>
      <c r="AD61" s="43">
        <f t="shared" si="19"/>
        <v>0</v>
      </c>
      <c r="AE61" s="43">
        <f t="shared" si="19"/>
        <v>0</v>
      </c>
      <c r="AF61" s="43">
        <f t="shared" si="19"/>
        <v>0</v>
      </c>
      <c r="AG61" s="43">
        <f t="shared" si="19"/>
        <v>0</v>
      </c>
      <c r="AH61" s="43">
        <f t="shared" si="19"/>
        <v>0</v>
      </c>
      <c r="AI61" s="43">
        <f t="shared" si="19"/>
        <v>0</v>
      </c>
      <c r="AJ61" s="43">
        <f t="shared" si="19"/>
        <v>0</v>
      </c>
      <c r="AK61" s="43">
        <f t="shared" si="19"/>
        <v>0</v>
      </c>
      <c r="AL61" s="43">
        <f t="shared" si="19"/>
        <v>6.8729151709677416E-2</v>
      </c>
      <c r="AM61" s="43">
        <f t="shared" si="19"/>
        <v>0</v>
      </c>
      <c r="AN61" s="43">
        <f t="shared" si="19"/>
        <v>0</v>
      </c>
      <c r="AO61" s="43">
        <f t="shared" si="19"/>
        <v>0</v>
      </c>
      <c r="AP61" s="43">
        <f t="shared" si="19"/>
        <v>1.9037474806451609E-2</v>
      </c>
      <c r="AQ61" s="43">
        <f t="shared" si="19"/>
        <v>0</v>
      </c>
      <c r="AR61" s="43">
        <f t="shared" si="19"/>
        <v>0</v>
      </c>
      <c r="AS61" s="43">
        <f t="shared" si="19"/>
        <v>0</v>
      </c>
      <c r="AT61" s="43">
        <f t="shared" si="19"/>
        <v>0</v>
      </c>
      <c r="AU61" s="43">
        <f t="shared" si="19"/>
        <v>0</v>
      </c>
      <c r="AV61" s="43">
        <f t="shared" si="19"/>
        <v>13.513117175645117</v>
      </c>
      <c r="AW61" s="43">
        <f t="shared" si="19"/>
        <v>0.8924097134193546</v>
      </c>
      <c r="AX61" s="43">
        <f t="shared" si="19"/>
        <v>0</v>
      </c>
      <c r="AY61" s="43">
        <f t="shared" si="19"/>
        <v>0</v>
      </c>
      <c r="AZ61" s="43">
        <f t="shared" si="19"/>
        <v>3.76975562883871</v>
      </c>
      <c r="BA61" s="43">
        <f t="shared" si="19"/>
        <v>0</v>
      </c>
      <c r="BB61" s="43">
        <f t="shared" si="19"/>
        <v>0</v>
      </c>
      <c r="BC61" s="43">
        <f t="shared" si="19"/>
        <v>0</v>
      </c>
      <c r="BD61" s="43">
        <f t="shared" si="19"/>
        <v>0</v>
      </c>
      <c r="BE61" s="43">
        <f t="shared" si="19"/>
        <v>0</v>
      </c>
      <c r="BF61" s="43">
        <f t="shared" si="19"/>
        <v>3.7715808908387118</v>
      </c>
      <c r="BG61" s="43">
        <f t="shared" si="19"/>
        <v>0.43042542938709677</v>
      </c>
      <c r="BH61" s="43">
        <f t="shared" si="19"/>
        <v>0</v>
      </c>
      <c r="BI61" s="43">
        <f t="shared" si="19"/>
        <v>0</v>
      </c>
      <c r="BJ61" s="43">
        <f t="shared" si="19"/>
        <v>0.58135986361290337</v>
      </c>
      <c r="BK61" s="43">
        <f t="shared" si="18"/>
        <v>23.416956756645121</v>
      </c>
    </row>
    <row r="62" spans="1:63" ht="2.25" customHeight="1" x14ac:dyDescent="0.25">
      <c r="A62" s="11"/>
      <c r="B62" s="26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</row>
    <row r="63" spans="1:63" x14ac:dyDescent="0.25">
      <c r="A63" s="11" t="s">
        <v>4</v>
      </c>
      <c r="B63" s="29" t="s">
        <v>9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</row>
    <row r="64" spans="1:63" x14ac:dyDescent="0.25">
      <c r="A64" s="11" t="s">
        <v>75</v>
      </c>
      <c r="B64" s="26" t="s">
        <v>20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</row>
    <row r="65" spans="1:63" x14ac:dyDescent="0.25">
      <c r="A65" s="11"/>
      <c r="B65" s="25"/>
      <c r="C65" s="41">
        <v>0</v>
      </c>
      <c r="D65" s="41">
        <v>0</v>
      </c>
      <c r="E65" s="41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41">
        <v>0</v>
      </c>
      <c r="AE65" s="41">
        <v>0</v>
      </c>
      <c r="AF65" s="41">
        <v>0</v>
      </c>
      <c r="AG65" s="41">
        <v>0</v>
      </c>
      <c r="AH65" s="41">
        <v>0</v>
      </c>
      <c r="AI65" s="41">
        <v>0</v>
      </c>
      <c r="AJ65" s="41">
        <v>0</v>
      </c>
      <c r="AK65" s="41">
        <v>0</v>
      </c>
      <c r="AL65" s="41">
        <v>0</v>
      </c>
      <c r="AM65" s="41">
        <v>0</v>
      </c>
      <c r="AN65" s="41">
        <v>0</v>
      </c>
      <c r="AO65" s="41">
        <v>0</v>
      </c>
      <c r="AP65" s="41">
        <v>0</v>
      </c>
      <c r="AQ65" s="41">
        <v>0</v>
      </c>
      <c r="AR65" s="41">
        <v>0</v>
      </c>
      <c r="AS65" s="41">
        <v>0</v>
      </c>
      <c r="AT65" s="41">
        <v>0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41">
        <v>0</v>
      </c>
      <c r="BA65" s="41">
        <v>0</v>
      </c>
      <c r="BB65" s="41">
        <v>0</v>
      </c>
      <c r="BC65" s="41">
        <v>0</v>
      </c>
      <c r="BD65" s="41">
        <v>0</v>
      </c>
      <c r="BE65" s="41">
        <v>0</v>
      </c>
      <c r="BF65" s="41">
        <v>0</v>
      </c>
      <c r="BG65" s="41">
        <v>0</v>
      </c>
      <c r="BH65" s="41">
        <v>0</v>
      </c>
      <c r="BI65" s="41">
        <v>0</v>
      </c>
      <c r="BJ65" s="41">
        <v>0</v>
      </c>
      <c r="BK65" s="42">
        <f t="shared" ref="BK65:BK66" si="20">SUM(C65:BJ65)</f>
        <v>0</v>
      </c>
    </row>
    <row r="66" spans="1:63" x14ac:dyDescent="0.25">
      <c r="A66" s="11"/>
      <c r="B66" s="27" t="s">
        <v>84</v>
      </c>
      <c r="C66" s="43">
        <f>SUM(C65)</f>
        <v>0</v>
      </c>
      <c r="D66" s="43">
        <f t="shared" ref="D66:BJ66" si="21">SUM(D65)</f>
        <v>0</v>
      </c>
      <c r="E66" s="43">
        <f t="shared" si="21"/>
        <v>0</v>
      </c>
      <c r="F66" s="43">
        <f t="shared" si="21"/>
        <v>0</v>
      </c>
      <c r="G66" s="43">
        <f t="shared" si="21"/>
        <v>0</v>
      </c>
      <c r="H66" s="43">
        <f t="shared" si="21"/>
        <v>0</v>
      </c>
      <c r="I66" s="43">
        <f t="shared" si="21"/>
        <v>0</v>
      </c>
      <c r="J66" s="43">
        <f t="shared" si="21"/>
        <v>0</v>
      </c>
      <c r="K66" s="43">
        <f t="shared" si="21"/>
        <v>0</v>
      </c>
      <c r="L66" s="43">
        <f t="shared" si="21"/>
        <v>0</v>
      </c>
      <c r="M66" s="43">
        <f t="shared" si="21"/>
        <v>0</v>
      </c>
      <c r="N66" s="43">
        <f t="shared" si="21"/>
        <v>0</v>
      </c>
      <c r="O66" s="43">
        <f t="shared" si="21"/>
        <v>0</v>
      </c>
      <c r="P66" s="43">
        <f t="shared" si="21"/>
        <v>0</v>
      </c>
      <c r="Q66" s="43">
        <f t="shared" si="21"/>
        <v>0</v>
      </c>
      <c r="R66" s="43">
        <f t="shared" si="21"/>
        <v>0</v>
      </c>
      <c r="S66" s="43">
        <f t="shared" si="21"/>
        <v>0</v>
      </c>
      <c r="T66" s="43">
        <f t="shared" si="21"/>
        <v>0</v>
      </c>
      <c r="U66" s="43">
        <f t="shared" si="21"/>
        <v>0</v>
      </c>
      <c r="V66" s="43">
        <f t="shared" si="21"/>
        <v>0</v>
      </c>
      <c r="W66" s="43">
        <f t="shared" si="21"/>
        <v>0</v>
      </c>
      <c r="X66" s="43">
        <f t="shared" si="21"/>
        <v>0</v>
      </c>
      <c r="Y66" s="43">
        <f t="shared" si="21"/>
        <v>0</v>
      </c>
      <c r="Z66" s="43">
        <f t="shared" si="21"/>
        <v>0</v>
      </c>
      <c r="AA66" s="43">
        <f t="shared" si="21"/>
        <v>0</v>
      </c>
      <c r="AB66" s="43">
        <f t="shared" si="21"/>
        <v>0</v>
      </c>
      <c r="AC66" s="43">
        <f t="shared" si="21"/>
        <v>0</v>
      </c>
      <c r="AD66" s="43">
        <f t="shared" si="21"/>
        <v>0</v>
      </c>
      <c r="AE66" s="43">
        <f t="shared" si="21"/>
        <v>0</v>
      </c>
      <c r="AF66" s="43">
        <f t="shared" si="21"/>
        <v>0</v>
      </c>
      <c r="AG66" s="43">
        <f t="shared" si="21"/>
        <v>0</v>
      </c>
      <c r="AH66" s="43">
        <f t="shared" si="21"/>
        <v>0</v>
      </c>
      <c r="AI66" s="43">
        <f t="shared" si="21"/>
        <v>0</v>
      </c>
      <c r="AJ66" s="43">
        <f t="shared" si="21"/>
        <v>0</v>
      </c>
      <c r="AK66" s="43">
        <f t="shared" si="21"/>
        <v>0</v>
      </c>
      <c r="AL66" s="43">
        <f t="shared" si="21"/>
        <v>0</v>
      </c>
      <c r="AM66" s="43">
        <f t="shared" si="21"/>
        <v>0</v>
      </c>
      <c r="AN66" s="43">
        <f t="shared" si="21"/>
        <v>0</v>
      </c>
      <c r="AO66" s="43">
        <f t="shared" si="21"/>
        <v>0</v>
      </c>
      <c r="AP66" s="43">
        <f t="shared" si="21"/>
        <v>0</v>
      </c>
      <c r="AQ66" s="43">
        <f t="shared" si="21"/>
        <v>0</v>
      </c>
      <c r="AR66" s="43">
        <f t="shared" si="21"/>
        <v>0</v>
      </c>
      <c r="AS66" s="43">
        <f t="shared" si="21"/>
        <v>0</v>
      </c>
      <c r="AT66" s="43">
        <f t="shared" si="21"/>
        <v>0</v>
      </c>
      <c r="AU66" s="43">
        <f t="shared" si="21"/>
        <v>0</v>
      </c>
      <c r="AV66" s="43">
        <f t="shared" si="21"/>
        <v>0</v>
      </c>
      <c r="AW66" s="43">
        <f t="shared" si="21"/>
        <v>0</v>
      </c>
      <c r="AX66" s="43">
        <f t="shared" si="21"/>
        <v>0</v>
      </c>
      <c r="AY66" s="43">
        <f t="shared" si="21"/>
        <v>0</v>
      </c>
      <c r="AZ66" s="43">
        <f t="shared" si="21"/>
        <v>0</v>
      </c>
      <c r="BA66" s="43">
        <f t="shared" si="21"/>
        <v>0</v>
      </c>
      <c r="BB66" s="43">
        <f t="shared" si="21"/>
        <v>0</v>
      </c>
      <c r="BC66" s="43">
        <f t="shared" si="21"/>
        <v>0</v>
      </c>
      <c r="BD66" s="43">
        <f t="shared" si="21"/>
        <v>0</v>
      </c>
      <c r="BE66" s="43">
        <f t="shared" si="21"/>
        <v>0</v>
      </c>
      <c r="BF66" s="43">
        <f t="shared" si="21"/>
        <v>0</v>
      </c>
      <c r="BG66" s="43">
        <f t="shared" si="21"/>
        <v>0</v>
      </c>
      <c r="BH66" s="43">
        <f t="shared" si="21"/>
        <v>0</v>
      </c>
      <c r="BI66" s="43">
        <f t="shared" si="21"/>
        <v>0</v>
      </c>
      <c r="BJ66" s="43">
        <f t="shared" si="21"/>
        <v>0</v>
      </c>
      <c r="BK66" s="43">
        <f t="shared" si="20"/>
        <v>0</v>
      </c>
    </row>
    <row r="67" spans="1:63" x14ac:dyDescent="0.25">
      <c r="A67" s="11" t="s">
        <v>76</v>
      </c>
      <c r="B67" s="26" t="s">
        <v>21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</row>
    <row r="68" spans="1:63" x14ac:dyDescent="0.25">
      <c r="A68" s="11"/>
      <c r="B68" s="25"/>
      <c r="C68" s="41">
        <v>0</v>
      </c>
      <c r="D68" s="41">
        <v>0</v>
      </c>
      <c r="E68" s="41">
        <v>0</v>
      </c>
      <c r="F68" s="41">
        <v>0</v>
      </c>
      <c r="G68" s="41">
        <v>0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41">
        <v>0</v>
      </c>
      <c r="AD68" s="41">
        <v>0</v>
      </c>
      <c r="AE68" s="41">
        <v>0</v>
      </c>
      <c r="AF68" s="41">
        <v>0</v>
      </c>
      <c r="AG68" s="41">
        <v>0</v>
      </c>
      <c r="AH68" s="41">
        <v>0</v>
      </c>
      <c r="AI68" s="41">
        <v>0</v>
      </c>
      <c r="AJ68" s="41">
        <v>0</v>
      </c>
      <c r="AK68" s="41">
        <v>0</v>
      </c>
      <c r="AL68" s="41">
        <v>0</v>
      </c>
      <c r="AM68" s="41">
        <v>0</v>
      </c>
      <c r="AN68" s="41">
        <v>0</v>
      </c>
      <c r="AO68" s="41">
        <v>0</v>
      </c>
      <c r="AP68" s="41">
        <v>0</v>
      </c>
      <c r="AQ68" s="41">
        <v>0</v>
      </c>
      <c r="AR68" s="41">
        <v>0</v>
      </c>
      <c r="AS68" s="41">
        <v>0</v>
      </c>
      <c r="AT68" s="41">
        <v>0</v>
      </c>
      <c r="AU68" s="41">
        <v>0</v>
      </c>
      <c r="AV68" s="41">
        <v>0</v>
      </c>
      <c r="AW68" s="41">
        <v>0</v>
      </c>
      <c r="AX68" s="41">
        <v>0</v>
      </c>
      <c r="AY68" s="41">
        <v>0</v>
      </c>
      <c r="AZ68" s="41">
        <v>0</v>
      </c>
      <c r="BA68" s="41">
        <v>0</v>
      </c>
      <c r="BB68" s="41">
        <v>0</v>
      </c>
      <c r="BC68" s="41">
        <v>0</v>
      </c>
      <c r="BD68" s="41">
        <v>0</v>
      </c>
      <c r="BE68" s="41">
        <v>0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42">
        <f t="shared" ref="BK68:BK70" si="22">SUM(C68:BJ68)</f>
        <v>0</v>
      </c>
    </row>
    <row r="69" spans="1:63" x14ac:dyDescent="0.25">
      <c r="A69" s="11"/>
      <c r="B69" s="27" t="s">
        <v>85</v>
      </c>
      <c r="C69" s="43">
        <f>SUM(C68)</f>
        <v>0</v>
      </c>
      <c r="D69" s="43">
        <f t="shared" ref="D69:BJ69" si="23">SUM(D68)</f>
        <v>0</v>
      </c>
      <c r="E69" s="43">
        <f t="shared" si="23"/>
        <v>0</v>
      </c>
      <c r="F69" s="43">
        <f t="shared" si="23"/>
        <v>0</v>
      </c>
      <c r="G69" s="43">
        <f t="shared" si="23"/>
        <v>0</v>
      </c>
      <c r="H69" s="43">
        <f t="shared" si="23"/>
        <v>0</v>
      </c>
      <c r="I69" s="43">
        <f t="shared" si="23"/>
        <v>0</v>
      </c>
      <c r="J69" s="43">
        <f t="shared" si="23"/>
        <v>0</v>
      </c>
      <c r="K69" s="43">
        <f t="shared" si="23"/>
        <v>0</v>
      </c>
      <c r="L69" s="43">
        <f t="shared" si="23"/>
        <v>0</v>
      </c>
      <c r="M69" s="43">
        <f t="shared" si="23"/>
        <v>0</v>
      </c>
      <c r="N69" s="43">
        <f t="shared" si="23"/>
        <v>0</v>
      </c>
      <c r="O69" s="43">
        <f t="shared" si="23"/>
        <v>0</v>
      </c>
      <c r="P69" s="43">
        <f t="shared" si="23"/>
        <v>0</v>
      </c>
      <c r="Q69" s="43">
        <f t="shared" si="23"/>
        <v>0</v>
      </c>
      <c r="R69" s="43">
        <f t="shared" si="23"/>
        <v>0</v>
      </c>
      <c r="S69" s="43">
        <f t="shared" si="23"/>
        <v>0</v>
      </c>
      <c r="T69" s="43">
        <f t="shared" si="23"/>
        <v>0</v>
      </c>
      <c r="U69" s="43">
        <f t="shared" si="23"/>
        <v>0</v>
      </c>
      <c r="V69" s="43">
        <f t="shared" si="23"/>
        <v>0</v>
      </c>
      <c r="W69" s="43">
        <f t="shared" si="23"/>
        <v>0</v>
      </c>
      <c r="X69" s="43">
        <f t="shared" si="23"/>
        <v>0</v>
      </c>
      <c r="Y69" s="43">
        <f t="shared" si="23"/>
        <v>0</v>
      </c>
      <c r="Z69" s="43">
        <f t="shared" si="23"/>
        <v>0</v>
      </c>
      <c r="AA69" s="43">
        <f t="shared" si="23"/>
        <v>0</v>
      </c>
      <c r="AB69" s="43">
        <f t="shared" si="23"/>
        <v>0</v>
      </c>
      <c r="AC69" s="43">
        <f t="shared" si="23"/>
        <v>0</v>
      </c>
      <c r="AD69" s="43">
        <f t="shared" si="23"/>
        <v>0</v>
      </c>
      <c r="AE69" s="43">
        <f t="shared" si="23"/>
        <v>0</v>
      </c>
      <c r="AF69" s="43">
        <f t="shared" si="23"/>
        <v>0</v>
      </c>
      <c r="AG69" s="43">
        <f t="shared" si="23"/>
        <v>0</v>
      </c>
      <c r="AH69" s="43">
        <f t="shared" si="23"/>
        <v>0</v>
      </c>
      <c r="AI69" s="43">
        <f t="shared" si="23"/>
        <v>0</v>
      </c>
      <c r="AJ69" s="43">
        <f t="shared" si="23"/>
        <v>0</v>
      </c>
      <c r="AK69" s="43">
        <f t="shared" si="23"/>
        <v>0</v>
      </c>
      <c r="AL69" s="43">
        <f t="shared" si="23"/>
        <v>0</v>
      </c>
      <c r="AM69" s="43">
        <f t="shared" si="23"/>
        <v>0</v>
      </c>
      <c r="AN69" s="43">
        <f t="shared" si="23"/>
        <v>0</v>
      </c>
      <c r="AO69" s="43">
        <f t="shared" si="23"/>
        <v>0</v>
      </c>
      <c r="AP69" s="43">
        <f t="shared" si="23"/>
        <v>0</v>
      </c>
      <c r="AQ69" s="43">
        <f t="shared" si="23"/>
        <v>0</v>
      </c>
      <c r="AR69" s="43">
        <f t="shared" si="23"/>
        <v>0</v>
      </c>
      <c r="AS69" s="43">
        <f t="shared" si="23"/>
        <v>0</v>
      </c>
      <c r="AT69" s="43">
        <f t="shared" si="23"/>
        <v>0</v>
      </c>
      <c r="AU69" s="43">
        <f t="shared" si="23"/>
        <v>0</v>
      </c>
      <c r="AV69" s="43">
        <f t="shared" si="23"/>
        <v>0</v>
      </c>
      <c r="AW69" s="43">
        <f t="shared" si="23"/>
        <v>0</v>
      </c>
      <c r="AX69" s="43">
        <f t="shared" si="23"/>
        <v>0</v>
      </c>
      <c r="AY69" s="43">
        <f t="shared" si="23"/>
        <v>0</v>
      </c>
      <c r="AZ69" s="43">
        <f t="shared" si="23"/>
        <v>0</v>
      </c>
      <c r="BA69" s="43">
        <f t="shared" si="23"/>
        <v>0</v>
      </c>
      <c r="BB69" s="43">
        <f t="shared" si="23"/>
        <v>0</v>
      </c>
      <c r="BC69" s="43">
        <f t="shared" si="23"/>
        <v>0</v>
      </c>
      <c r="BD69" s="43">
        <f t="shared" si="23"/>
        <v>0</v>
      </c>
      <c r="BE69" s="43">
        <f t="shared" si="23"/>
        <v>0</v>
      </c>
      <c r="BF69" s="43">
        <f t="shared" si="23"/>
        <v>0</v>
      </c>
      <c r="BG69" s="43">
        <f t="shared" si="23"/>
        <v>0</v>
      </c>
      <c r="BH69" s="43">
        <f t="shared" si="23"/>
        <v>0</v>
      </c>
      <c r="BI69" s="43">
        <f t="shared" si="23"/>
        <v>0</v>
      </c>
      <c r="BJ69" s="43">
        <f t="shared" si="23"/>
        <v>0</v>
      </c>
      <c r="BK69" s="43">
        <f t="shared" si="22"/>
        <v>0</v>
      </c>
    </row>
    <row r="70" spans="1:63" x14ac:dyDescent="0.25">
      <c r="A70" s="11"/>
      <c r="B70" s="27" t="s">
        <v>83</v>
      </c>
      <c r="C70" s="43">
        <f>C66+C69</f>
        <v>0</v>
      </c>
      <c r="D70" s="43">
        <f t="shared" ref="D70:BJ70" si="24">D66+D69</f>
        <v>0</v>
      </c>
      <c r="E70" s="43">
        <f t="shared" si="24"/>
        <v>0</v>
      </c>
      <c r="F70" s="43">
        <f t="shared" si="24"/>
        <v>0</v>
      </c>
      <c r="G70" s="43">
        <f t="shared" si="24"/>
        <v>0</v>
      </c>
      <c r="H70" s="43">
        <f t="shared" si="24"/>
        <v>0</v>
      </c>
      <c r="I70" s="43">
        <f t="shared" si="24"/>
        <v>0</v>
      </c>
      <c r="J70" s="43">
        <f t="shared" si="24"/>
        <v>0</v>
      </c>
      <c r="K70" s="43">
        <f t="shared" si="24"/>
        <v>0</v>
      </c>
      <c r="L70" s="43">
        <f t="shared" si="24"/>
        <v>0</v>
      </c>
      <c r="M70" s="43">
        <f t="shared" si="24"/>
        <v>0</v>
      </c>
      <c r="N70" s="43">
        <f t="shared" si="24"/>
        <v>0</v>
      </c>
      <c r="O70" s="43">
        <f t="shared" si="24"/>
        <v>0</v>
      </c>
      <c r="P70" s="43">
        <f t="shared" si="24"/>
        <v>0</v>
      </c>
      <c r="Q70" s="43">
        <f t="shared" si="24"/>
        <v>0</v>
      </c>
      <c r="R70" s="43">
        <f t="shared" si="24"/>
        <v>0</v>
      </c>
      <c r="S70" s="43">
        <f t="shared" si="24"/>
        <v>0</v>
      </c>
      <c r="T70" s="43">
        <f t="shared" si="24"/>
        <v>0</v>
      </c>
      <c r="U70" s="43">
        <f t="shared" si="24"/>
        <v>0</v>
      </c>
      <c r="V70" s="43">
        <f t="shared" si="24"/>
        <v>0</v>
      </c>
      <c r="W70" s="43">
        <f t="shared" si="24"/>
        <v>0</v>
      </c>
      <c r="X70" s="43">
        <f t="shared" si="24"/>
        <v>0</v>
      </c>
      <c r="Y70" s="43">
        <f t="shared" si="24"/>
        <v>0</v>
      </c>
      <c r="Z70" s="43">
        <f t="shared" si="24"/>
        <v>0</v>
      </c>
      <c r="AA70" s="43">
        <f t="shared" si="24"/>
        <v>0</v>
      </c>
      <c r="AB70" s="43">
        <f t="shared" si="24"/>
        <v>0</v>
      </c>
      <c r="AC70" s="43">
        <f t="shared" si="24"/>
        <v>0</v>
      </c>
      <c r="AD70" s="43">
        <f t="shared" si="24"/>
        <v>0</v>
      </c>
      <c r="AE70" s="43">
        <f t="shared" si="24"/>
        <v>0</v>
      </c>
      <c r="AF70" s="43">
        <f t="shared" si="24"/>
        <v>0</v>
      </c>
      <c r="AG70" s="43">
        <f t="shared" si="24"/>
        <v>0</v>
      </c>
      <c r="AH70" s="43">
        <f t="shared" si="24"/>
        <v>0</v>
      </c>
      <c r="AI70" s="43">
        <f t="shared" si="24"/>
        <v>0</v>
      </c>
      <c r="AJ70" s="43">
        <f t="shared" si="24"/>
        <v>0</v>
      </c>
      <c r="AK70" s="43">
        <f t="shared" si="24"/>
        <v>0</v>
      </c>
      <c r="AL70" s="43">
        <f t="shared" si="24"/>
        <v>0</v>
      </c>
      <c r="AM70" s="43">
        <f t="shared" si="24"/>
        <v>0</v>
      </c>
      <c r="AN70" s="43">
        <f t="shared" si="24"/>
        <v>0</v>
      </c>
      <c r="AO70" s="43">
        <f t="shared" si="24"/>
        <v>0</v>
      </c>
      <c r="AP70" s="43">
        <f t="shared" si="24"/>
        <v>0</v>
      </c>
      <c r="AQ70" s="43">
        <f t="shared" si="24"/>
        <v>0</v>
      </c>
      <c r="AR70" s="43">
        <f t="shared" si="24"/>
        <v>0</v>
      </c>
      <c r="AS70" s="43">
        <f t="shared" si="24"/>
        <v>0</v>
      </c>
      <c r="AT70" s="43">
        <f t="shared" si="24"/>
        <v>0</v>
      </c>
      <c r="AU70" s="43">
        <f t="shared" si="24"/>
        <v>0</v>
      </c>
      <c r="AV70" s="43">
        <f t="shared" si="24"/>
        <v>0</v>
      </c>
      <c r="AW70" s="43">
        <f t="shared" si="24"/>
        <v>0</v>
      </c>
      <c r="AX70" s="43">
        <f t="shared" si="24"/>
        <v>0</v>
      </c>
      <c r="AY70" s="43">
        <f t="shared" si="24"/>
        <v>0</v>
      </c>
      <c r="AZ70" s="43">
        <f t="shared" si="24"/>
        <v>0</v>
      </c>
      <c r="BA70" s="43">
        <f t="shared" si="24"/>
        <v>0</v>
      </c>
      <c r="BB70" s="43">
        <f t="shared" si="24"/>
        <v>0</v>
      </c>
      <c r="BC70" s="43">
        <f t="shared" si="24"/>
        <v>0</v>
      </c>
      <c r="BD70" s="43">
        <f t="shared" si="24"/>
        <v>0</v>
      </c>
      <c r="BE70" s="43">
        <f t="shared" si="24"/>
        <v>0</v>
      </c>
      <c r="BF70" s="43">
        <f t="shared" si="24"/>
        <v>0</v>
      </c>
      <c r="BG70" s="43">
        <f t="shared" si="24"/>
        <v>0</v>
      </c>
      <c r="BH70" s="43">
        <f t="shared" si="24"/>
        <v>0</v>
      </c>
      <c r="BI70" s="43">
        <f t="shared" si="24"/>
        <v>0</v>
      </c>
      <c r="BJ70" s="43">
        <f t="shared" si="24"/>
        <v>0</v>
      </c>
      <c r="BK70" s="43">
        <f t="shared" si="22"/>
        <v>0</v>
      </c>
    </row>
    <row r="71" spans="1:63" ht="4.5" customHeight="1" x14ac:dyDescent="0.25">
      <c r="A71" s="11"/>
      <c r="B71" s="26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</row>
    <row r="72" spans="1:63" x14ac:dyDescent="0.25">
      <c r="A72" s="11" t="s">
        <v>22</v>
      </c>
      <c r="B72" s="29" t="s">
        <v>23</v>
      </c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</row>
    <row r="73" spans="1:63" x14ac:dyDescent="0.25">
      <c r="A73" s="11" t="s">
        <v>75</v>
      </c>
      <c r="B73" s="26" t="s">
        <v>24</v>
      </c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</row>
    <row r="74" spans="1:63" x14ac:dyDescent="0.25">
      <c r="A74" s="11"/>
      <c r="B74" s="24" t="s">
        <v>124</v>
      </c>
      <c r="C74" s="41">
        <v>0</v>
      </c>
      <c r="D74" s="41">
        <v>2.0250910322580648E-3</v>
      </c>
      <c r="E74" s="41">
        <v>0</v>
      </c>
      <c r="F74" s="41">
        <v>0</v>
      </c>
      <c r="G74" s="41">
        <v>0</v>
      </c>
      <c r="H74" s="41">
        <v>7.3239945483870972E-2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3.2974356774193546E-2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0</v>
      </c>
      <c r="AA74" s="41">
        <v>0</v>
      </c>
      <c r="AB74" s="41">
        <v>0.39964509548387089</v>
      </c>
      <c r="AC74" s="41">
        <v>1.638736064516129E-3</v>
      </c>
      <c r="AD74" s="41">
        <v>0</v>
      </c>
      <c r="AE74" s="41">
        <v>0</v>
      </c>
      <c r="AF74" s="41">
        <v>0</v>
      </c>
      <c r="AG74" s="41">
        <v>0</v>
      </c>
      <c r="AH74" s="41">
        <v>0</v>
      </c>
      <c r="AI74" s="41">
        <v>0</v>
      </c>
      <c r="AJ74" s="41">
        <v>0</v>
      </c>
      <c r="AK74" s="41">
        <v>0</v>
      </c>
      <c r="AL74" s="41">
        <v>0.31206745574193556</v>
      </c>
      <c r="AM74" s="41">
        <v>9.1103022903225792E-3</v>
      </c>
      <c r="AN74" s="41">
        <v>0</v>
      </c>
      <c r="AO74" s="41">
        <v>0</v>
      </c>
      <c r="AP74" s="41">
        <v>0</v>
      </c>
      <c r="AQ74" s="41">
        <v>0</v>
      </c>
      <c r="AR74" s="41">
        <v>0</v>
      </c>
      <c r="AS74" s="41">
        <v>0</v>
      </c>
      <c r="AT74" s="41">
        <v>0</v>
      </c>
      <c r="AU74" s="41">
        <v>0</v>
      </c>
      <c r="AV74" s="41">
        <v>11.092978662838714</v>
      </c>
      <c r="AW74" s="41">
        <v>0.9184807874193549</v>
      </c>
      <c r="AX74" s="41">
        <v>0</v>
      </c>
      <c r="AY74" s="41">
        <v>0</v>
      </c>
      <c r="AZ74" s="41">
        <v>4.9109961376774196</v>
      </c>
      <c r="BA74" s="41">
        <v>0</v>
      </c>
      <c r="BB74" s="41">
        <v>0</v>
      </c>
      <c r="BC74" s="41">
        <v>0</v>
      </c>
      <c r="BD74" s="41">
        <v>0</v>
      </c>
      <c r="BE74" s="41">
        <v>0</v>
      </c>
      <c r="BF74" s="41">
        <v>2.7107408775483863</v>
      </c>
      <c r="BG74" s="41">
        <v>5.7184948967741941E-2</v>
      </c>
      <c r="BH74" s="41">
        <v>0</v>
      </c>
      <c r="BI74" s="41">
        <v>0</v>
      </c>
      <c r="BJ74" s="41">
        <v>4.4541405161290324E-3</v>
      </c>
      <c r="BK74" s="42">
        <f t="shared" ref="BK74:BK75" si="25">SUM(C74:BJ74)</f>
        <v>20.525536537838711</v>
      </c>
    </row>
    <row r="75" spans="1:63" x14ac:dyDescent="0.25">
      <c r="A75" s="11"/>
      <c r="B75" s="27" t="s">
        <v>82</v>
      </c>
      <c r="C75" s="43">
        <f>SUM(C74)</f>
        <v>0</v>
      </c>
      <c r="D75" s="43">
        <f t="shared" ref="D75:BJ75" si="26">SUM(D74)</f>
        <v>2.0250910322580648E-3</v>
      </c>
      <c r="E75" s="43">
        <f t="shared" si="26"/>
        <v>0</v>
      </c>
      <c r="F75" s="43">
        <f t="shared" si="26"/>
        <v>0</v>
      </c>
      <c r="G75" s="43">
        <f t="shared" si="26"/>
        <v>0</v>
      </c>
      <c r="H75" s="43">
        <f t="shared" si="26"/>
        <v>7.3239945483870972E-2</v>
      </c>
      <c r="I75" s="43">
        <f t="shared" si="26"/>
        <v>0</v>
      </c>
      <c r="J75" s="43">
        <f t="shared" si="26"/>
        <v>0</v>
      </c>
      <c r="K75" s="43">
        <f t="shared" si="26"/>
        <v>0</v>
      </c>
      <c r="L75" s="43">
        <f t="shared" si="26"/>
        <v>0</v>
      </c>
      <c r="M75" s="43">
        <f t="shared" si="26"/>
        <v>0</v>
      </c>
      <c r="N75" s="43">
        <f t="shared" si="26"/>
        <v>0</v>
      </c>
      <c r="O75" s="43">
        <f t="shared" si="26"/>
        <v>0</v>
      </c>
      <c r="P75" s="43">
        <f t="shared" si="26"/>
        <v>0</v>
      </c>
      <c r="Q75" s="43">
        <f t="shared" si="26"/>
        <v>0</v>
      </c>
      <c r="R75" s="43">
        <f t="shared" si="26"/>
        <v>3.2974356774193546E-2</v>
      </c>
      <c r="S75" s="43">
        <f t="shared" si="26"/>
        <v>0</v>
      </c>
      <c r="T75" s="43">
        <f t="shared" si="26"/>
        <v>0</v>
      </c>
      <c r="U75" s="43">
        <f t="shared" si="26"/>
        <v>0</v>
      </c>
      <c r="V75" s="43">
        <f t="shared" si="26"/>
        <v>0</v>
      </c>
      <c r="W75" s="43">
        <f t="shared" si="26"/>
        <v>0</v>
      </c>
      <c r="X75" s="43">
        <f t="shared" si="26"/>
        <v>0</v>
      </c>
      <c r="Y75" s="43">
        <f t="shared" si="26"/>
        <v>0</v>
      </c>
      <c r="Z75" s="43">
        <f t="shared" si="26"/>
        <v>0</v>
      </c>
      <c r="AA75" s="43">
        <f t="shared" si="26"/>
        <v>0</v>
      </c>
      <c r="AB75" s="43">
        <f t="shared" si="26"/>
        <v>0.39964509548387089</v>
      </c>
      <c r="AC75" s="43">
        <f t="shared" si="26"/>
        <v>1.638736064516129E-3</v>
      </c>
      <c r="AD75" s="43">
        <f t="shared" si="26"/>
        <v>0</v>
      </c>
      <c r="AE75" s="43">
        <f t="shared" si="26"/>
        <v>0</v>
      </c>
      <c r="AF75" s="43">
        <f t="shared" si="26"/>
        <v>0</v>
      </c>
      <c r="AG75" s="43">
        <f t="shared" si="26"/>
        <v>0</v>
      </c>
      <c r="AH75" s="43">
        <f t="shared" si="26"/>
        <v>0</v>
      </c>
      <c r="AI75" s="43">
        <f t="shared" si="26"/>
        <v>0</v>
      </c>
      <c r="AJ75" s="43">
        <f t="shared" si="26"/>
        <v>0</v>
      </c>
      <c r="AK75" s="43">
        <f t="shared" si="26"/>
        <v>0</v>
      </c>
      <c r="AL75" s="43">
        <f t="shared" si="26"/>
        <v>0.31206745574193556</v>
      </c>
      <c r="AM75" s="43">
        <f t="shared" si="26"/>
        <v>9.1103022903225792E-3</v>
      </c>
      <c r="AN75" s="43">
        <f t="shared" si="26"/>
        <v>0</v>
      </c>
      <c r="AO75" s="43">
        <f t="shared" si="26"/>
        <v>0</v>
      </c>
      <c r="AP75" s="43">
        <f t="shared" si="26"/>
        <v>0</v>
      </c>
      <c r="AQ75" s="43">
        <f t="shared" si="26"/>
        <v>0</v>
      </c>
      <c r="AR75" s="43">
        <f t="shared" si="26"/>
        <v>0</v>
      </c>
      <c r="AS75" s="43">
        <f t="shared" si="26"/>
        <v>0</v>
      </c>
      <c r="AT75" s="43">
        <f t="shared" si="26"/>
        <v>0</v>
      </c>
      <c r="AU75" s="43">
        <f t="shared" si="26"/>
        <v>0</v>
      </c>
      <c r="AV75" s="43">
        <f t="shared" si="26"/>
        <v>11.092978662838714</v>
      </c>
      <c r="AW75" s="43">
        <f t="shared" si="26"/>
        <v>0.9184807874193549</v>
      </c>
      <c r="AX75" s="43">
        <f t="shared" si="26"/>
        <v>0</v>
      </c>
      <c r="AY75" s="43">
        <f t="shared" si="26"/>
        <v>0</v>
      </c>
      <c r="AZ75" s="43">
        <f t="shared" si="26"/>
        <v>4.9109961376774196</v>
      </c>
      <c r="BA75" s="43">
        <f t="shared" si="26"/>
        <v>0</v>
      </c>
      <c r="BB75" s="43">
        <f t="shared" si="26"/>
        <v>0</v>
      </c>
      <c r="BC75" s="43">
        <f t="shared" si="26"/>
        <v>0</v>
      </c>
      <c r="BD75" s="43">
        <f t="shared" si="26"/>
        <v>0</v>
      </c>
      <c r="BE75" s="43">
        <f t="shared" si="26"/>
        <v>0</v>
      </c>
      <c r="BF75" s="43">
        <f t="shared" si="26"/>
        <v>2.7107408775483863</v>
      </c>
      <c r="BG75" s="43">
        <f t="shared" si="26"/>
        <v>5.7184948967741941E-2</v>
      </c>
      <c r="BH75" s="43">
        <f t="shared" si="26"/>
        <v>0</v>
      </c>
      <c r="BI75" s="43">
        <f t="shared" si="26"/>
        <v>0</v>
      </c>
      <c r="BJ75" s="43">
        <f t="shared" si="26"/>
        <v>4.4541405161290324E-3</v>
      </c>
      <c r="BK75" s="43">
        <f t="shared" si="25"/>
        <v>20.525536537838711</v>
      </c>
    </row>
    <row r="76" spans="1:63" ht="4.5" customHeight="1" x14ac:dyDescent="0.25">
      <c r="A76" s="11"/>
      <c r="B76" s="30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</row>
    <row r="77" spans="1:63" x14ac:dyDescent="0.25">
      <c r="A77" s="11"/>
      <c r="B77" s="31" t="s">
        <v>98</v>
      </c>
      <c r="C77" s="43">
        <f>C40+C56+C61+C70+C75</f>
        <v>0</v>
      </c>
      <c r="D77" s="43">
        <f t="shared" ref="D77:BJ77" si="27">D40+D56+D61+D70+D75</f>
        <v>127.24577980416129</v>
      </c>
      <c r="E77" s="43">
        <f t="shared" si="27"/>
        <v>47.614523031322584</v>
      </c>
      <c r="F77" s="43">
        <f t="shared" si="27"/>
        <v>0</v>
      </c>
      <c r="G77" s="43">
        <f t="shared" si="27"/>
        <v>0</v>
      </c>
      <c r="H77" s="43">
        <f t="shared" si="27"/>
        <v>18.281028672322545</v>
      </c>
      <c r="I77" s="43">
        <f t="shared" si="27"/>
        <v>786.58630870761272</v>
      </c>
      <c r="J77" s="43">
        <f t="shared" si="27"/>
        <v>258.96003463683883</v>
      </c>
      <c r="K77" s="43">
        <f t="shared" si="27"/>
        <v>0</v>
      </c>
      <c r="L77" s="43">
        <f t="shared" si="27"/>
        <v>106.47548847458066</v>
      </c>
      <c r="M77" s="43">
        <f t="shared" si="27"/>
        <v>0</v>
      </c>
      <c r="N77" s="43">
        <f t="shared" si="27"/>
        <v>0</v>
      </c>
      <c r="O77" s="43">
        <f t="shared" si="27"/>
        <v>0</v>
      </c>
      <c r="P77" s="43">
        <f t="shared" si="27"/>
        <v>0</v>
      </c>
      <c r="Q77" s="43">
        <f t="shared" si="27"/>
        <v>0</v>
      </c>
      <c r="R77" s="43">
        <f t="shared" si="27"/>
        <v>8.4999698410645177</v>
      </c>
      <c r="S77" s="43">
        <f t="shared" si="27"/>
        <v>102.06005055335484</v>
      </c>
      <c r="T77" s="43">
        <f t="shared" si="27"/>
        <v>2.6256456960322589</v>
      </c>
      <c r="U77" s="43">
        <f t="shared" si="27"/>
        <v>0</v>
      </c>
      <c r="V77" s="43">
        <f t="shared" si="27"/>
        <v>20.914103421741931</v>
      </c>
      <c r="W77" s="43">
        <f t="shared" si="27"/>
        <v>0</v>
      </c>
      <c r="X77" s="43">
        <f t="shared" si="27"/>
        <v>9.0197904032258052</v>
      </c>
      <c r="Y77" s="43">
        <f t="shared" si="27"/>
        <v>0</v>
      </c>
      <c r="Z77" s="43">
        <f t="shared" si="27"/>
        <v>0</v>
      </c>
      <c r="AA77" s="43">
        <f t="shared" si="27"/>
        <v>0</v>
      </c>
      <c r="AB77" s="43">
        <f t="shared" si="27"/>
        <v>108.61211949558064</v>
      </c>
      <c r="AC77" s="43">
        <f t="shared" si="27"/>
        <v>104.44790186032262</v>
      </c>
      <c r="AD77" s="43">
        <f t="shared" si="27"/>
        <v>0</v>
      </c>
      <c r="AE77" s="43">
        <f t="shared" si="27"/>
        <v>0</v>
      </c>
      <c r="AF77" s="43">
        <f t="shared" si="27"/>
        <v>18.703247364419354</v>
      </c>
      <c r="AG77" s="43">
        <f t="shared" si="27"/>
        <v>0</v>
      </c>
      <c r="AH77" s="43">
        <f t="shared" si="27"/>
        <v>0</v>
      </c>
      <c r="AI77" s="43">
        <f t="shared" si="27"/>
        <v>0</v>
      </c>
      <c r="AJ77" s="43">
        <f t="shared" si="27"/>
        <v>0</v>
      </c>
      <c r="AK77" s="43">
        <f t="shared" si="27"/>
        <v>0</v>
      </c>
      <c r="AL77" s="43">
        <f t="shared" si="27"/>
        <v>100.56407063958095</v>
      </c>
      <c r="AM77" s="43">
        <f t="shared" si="27"/>
        <v>35.237163140548383</v>
      </c>
      <c r="AN77" s="43">
        <f t="shared" si="27"/>
        <v>25.65660058206452</v>
      </c>
      <c r="AO77" s="43">
        <f t="shared" si="27"/>
        <v>0</v>
      </c>
      <c r="AP77" s="43">
        <f t="shared" si="27"/>
        <v>8.4205382759032243</v>
      </c>
      <c r="AQ77" s="43">
        <f t="shared" si="27"/>
        <v>0</v>
      </c>
      <c r="AR77" s="43">
        <f t="shared" si="27"/>
        <v>11.363493821419354</v>
      </c>
      <c r="AS77" s="43">
        <f t="shared" si="27"/>
        <v>0</v>
      </c>
      <c r="AT77" s="43">
        <f t="shared" si="27"/>
        <v>0</v>
      </c>
      <c r="AU77" s="43">
        <f t="shared" si="27"/>
        <v>0</v>
      </c>
      <c r="AV77" s="43">
        <f t="shared" si="27"/>
        <v>962.06808696810197</v>
      </c>
      <c r="AW77" s="43">
        <f t="shared" si="27"/>
        <v>1094.7149076853871</v>
      </c>
      <c r="AX77" s="43">
        <f t="shared" si="27"/>
        <v>28.655888039548387</v>
      </c>
      <c r="AY77" s="43">
        <f t="shared" si="27"/>
        <v>0</v>
      </c>
      <c r="AZ77" s="43">
        <f t="shared" si="27"/>
        <v>396.90813324287097</v>
      </c>
      <c r="BA77" s="43">
        <f t="shared" si="27"/>
        <v>0</v>
      </c>
      <c r="BB77" s="43">
        <f t="shared" si="27"/>
        <v>0</v>
      </c>
      <c r="BC77" s="43">
        <f t="shared" si="27"/>
        <v>0</v>
      </c>
      <c r="BD77" s="43">
        <f t="shared" si="27"/>
        <v>0</v>
      </c>
      <c r="BE77" s="43">
        <f t="shared" si="27"/>
        <v>0</v>
      </c>
      <c r="BF77" s="43">
        <f t="shared" si="27"/>
        <v>550.25771768345101</v>
      </c>
      <c r="BG77" s="43">
        <f t="shared" si="27"/>
        <v>65.219375840870981</v>
      </c>
      <c r="BH77" s="43">
        <f t="shared" si="27"/>
        <v>9.6017519140645184</v>
      </c>
      <c r="BI77" s="43">
        <f t="shared" si="27"/>
        <v>0</v>
      </c>
      <c r="BJ77" s="43">
        <f t="shared" si="27"/>
        <v>63.622823203709686</v>
      </c>
      <c r="BK77" s="43">
        <f>SUM(C77:BJ77)</f>
        <v>5072.3365430001013</v>
      </c>
    </row>
    <row r="78" spans="1:63" ht="4.5" customHeight="1" x14ac:dyDescent="0.25">
      <c r="A78" s="11"/>
      <c r="B78" s="31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</row>
    <row r="79" spans="1:63" ht="14.25" customHeight="1" x14ac:dyDescent="0.25">
      <c r="A79" s="11" t="s">
        <v>5</v>
      </c>
      <c r="B79" s="32" t="s">
        <v>26</v>
      </c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</row>
    <row r="80" spans="1:63" x14ac:dyDescent="0.25">
      <c r="A80" s="11"/>
      <c r="B80" s="25"/>
      <c r="C80" s="41">
        <v>0</v>
      </c>
      <c r="D80" s="41">
        <v>0</v>
      </c>
      <c r="E80" s="41">
        <v>0</v>
      </c>
      <c r="F80" s="41">
        <v>0</v>
      </c>
      <c r="G80" s="41">
        <v>0</v>
      </c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41">
        <v>0</v>
      </c>
      <c r="S80" s="41">
        <v>0</v>
      </c>
      <c r="T80" s="41">
        <v>0</v>
      </c>
      <c r="U80" s="41">
        <v>0</v>
      </c>
      <c r="V80" s="41">
        <v>0</v>
      </c>
      <c r="W80" s="41">
        <v>0</v>
      </c>
      <c r="X80" s="41">
        <v>0</v>
      </c>
      <c r="Y80" s="41">
        <v>0</v>
      </c>
      <c r="Z80" s="41">
        <v>0</v>
      </c>
      <c r="AA80" s="41">
        <v>0</v>
      </c>
      <c r="AB80" s="41">
        <v>0</v>
      </c>
      <c r="AC80" s="41">
        <v>0</v>
      </c>
      <c r="AD80" s="41">
        <v>0</v>
      </c>
      <c r="AE80" s="41">
        <v>0</v>
      </c>
      <c r="AF80" s="41">
        <v>0</v>
      </c>
      <c r="AG80" s="41">
        <v>0</v>
      </c>
      <c r="AH80" s="41">
        <v>0</v>
      </c>
      <c r="AI80" s="41">
        <v>0</v>
      </c>
      <c r="AJ80" s="41">
        <v>0</v>
      </c>
      <c r="AK80" s="41">
        <v>0</v>
      </c>
      <c r="AL80" s="41">
        <v>0</v>
      </c>
      <c r="AM80" s="41">
        <v>0</v>
      </c>
      <c r="AN80" s="41">
        <v>0</v>
      </c>
      <c r="AO80" s="41">
        <v>0</v>
      </c>
      <c r="AP80" s="41">
        <v>0</v>
      </c>
      <c r="AQ80" s="41">
        <v>0</v>
      </c>
      <c r="AR80" s="41">
        <v>0</v>
      </c>
      <c r="AS80" s="41">
        <v>0</v>
      </c>
      <c r="AT80" s="41">
        <v>0</v>
      </c>
      <c r="AU80" s="41">
        <v>0</v>
      </c>
      <c r="AV80" s="41">
        <v>0</v>
      </c>
      <c r="AW80" s="41">
        <v>0</v>
      </c>
      <c r="AX80" s="41">
        <v>0</v>
      </c>
      <c r="AY80" s="41">
        <v>0</v>
      </c>
      <c r="AZ80" s="41">
        <v>0</v>
      </c>
      <c r="BA80" s="41">
        <v>0</v>
      </c>
      <c r="BB80" s="41">
        <v>0</v>
      </c>
      <c r="BC80" s="41">
        <v>0</v>
      </c>
      <c r="BD80" s="41">
        <v>0</v>
      </c>
      <c r="BE80" s="41">
        <v>0</v>
      </c>
      <c r="BF80" s="41">
        <v>0</v>
      </c>
      <c r="BG80" s="41">
        <v>0</v>
      </c>
      <c r="BH80" s="41">
        <v>0</v>
      </c>
      <c r="BI80" s="41">
        <v>0</v>
      </c>
      <c r="BJ80" s="41">
        <v>0</v>
      </c>
      <c r="BK80" s="42">
        <f t="shared" ref="BK80:BK81" si="28">SUM(C80:BJ80)</f>
        <v>0</v>
      </c>
    </row>
    <row r="81" spans="1:63" ht="15.75" thickBot="1" x14ac:dyDescent="0.3">
      <c r="A81" s="16"/>
      <c r="B81" s="27" t="s">
        <v>82</v>
      </c>
      <c r="C81" s="43">
        <f>SUM(C80)</f>
        <v>0</v>
      </c>
      <c r="D81" s="43">
        <f t="shared" ref="D81" si="29">SUM(D80)</f>
        <v>0</v>
      </c>
      <c r="E81" s="43">
        <f t="shared" ref="E81" si="30">SUM(E80)</f>
        <v>0</v>
      </c>
      <c r="F81" s="43">
        <f t="shared" ref="F81" si="31">SUM(F80)</f>
        <v>0</v>
      </c>
      <c r="G81" s="43">
        <f t="shared" ref="G81" si="32">SUM(G80)</f>
        <v>0</v>
      </c>
      <c r="H81" s="43">
        <f t="shared" ref="H81" si="33">SUM(H80)</f>
        <v>0</v>
      </c>
      <c r="I81" s="43">
        <f t="shared" ref="I81" si="34">SUM(I80)</f>
        <v>0</v>
      </c>
      <c r="J81" s="43">
        <f t="shared" ref="J81" si="35">SUM(J80)</f>
        <v>0</v>
      </c>
      <c r="K81" s="43">
        <f t="shared" ref="K81" si="36">SUM(K80)</f>
        <v>0</v>
      </c>
      <c r="L81" s="43">
        <f t="shared" ref="L81" si="37">SUM(L80)</f>
        <v>0</v>
      </c>
      <c r="M81" s="43">
        <f t="shared" ref="M81" si="38">SUM(M80)</f>
        <v>0</v>
      </c>
      <c r="N81" s="43">
        <f t="shared" ref="N81" si="39">SUM(N80)</f>
        <v>0</v>
      </c>
      <c r="O81" s="43">
        <f t="shared" ref="O81" si="40">SUM(O80)</f>
        <v>0</v>
      </c>
      <c r="P81" s="43">
        <f t="shared" ref="P81" si="41">SUM(P80)</f>
        <v>0</v>
      </c>
      <c r="Q81" s="43">
        <f t="shared" ref="Q81" si="42">SUM(Q80)</f>
        <v>0</v>
      </c>
      <c r="R81" s="43">
        <f t="shared" ref="R81" si="43">SUM(R80)</f>
        <v>0</v>
      </c>
      <c r="S81" s="43">
        <f t="shared" ref="S81" si="44">SUM(S80)</f>
        <v>0</v>
      </c>
      <c r="T81" s="43">
        <f t="shared" ref="T81" si="45">SUM(T80)</f>
        <v>0</v>
      </c>
      <c r="U81" s="43">
        <f t="shared" ref="U81" si="46">SUM(U80)</f>
        <v>0</v>
      </c>
      <c r="V81" s="43">
        <f t="shared" ref="V81" si="47">SUM(V80)</f>
        <v>0</v>
      </c>
      <c r="W81" s="43">
        <f t="shared" ref="W81" si="48">SUM(W80)</f>
        <v>0</v>
      </c>
      <c r="X81" s="43">
        <f t="shared" ref="X81" si="49">SUM(X80)</f>
        <v>0</v>
      </c>
      <c r="Y81" s="43">
        <f t="shared" ref="Y81" si="50">SUM(Y80)</f>
        <v>0</v>
      </c>
      <c r="Z81" s="43">
        <f t="shared" ref="Z81" si="51">SUM(Z80)</f>
        <v>0</v>
      </c>
      <c r="AA81" s="43">
        <f t="shared" ref="AA81" si="52">SUM(AA80)</f>
        <v>0</v>
      </c>
      <c r="AB81" s="43">
        <f t="shared" ref="AB81" si="53">SUM(AB80)</f>
        <v>0</v>
      </c>
      <c r="AC81" s="43">
        <f t="shared" ref="AC81" si="54">SUM(AC80)</f>
        <v>0</v>
      </c>
      <c r="AD81" s="43">
        <f t="shared" ref="AD81" si="55">SUM(AD80)</f>
        <v>0</v>
      </c>
      <c r="AE81" s="43">
        <f t="shared" ref="AE81" si="56">SUM(AE80)</f>
        <v>0</v>
      </c>
      <c r="AF81" s="43">
        <f t="shared" ref="AF81" si="57">SUM(AF80)</f>
        <v>0</v>
      </c>
      <c r="AG81" s="43">
        <f t="shared" ref="AG81" si="58">SUM(AG80)</f>
        <v>0</v>
      </c>
      <c r="AH81" s="43">
        <f t="shared" ref="AH81" si="59">SUM(AH80)</f>
        <v>0</v>
      </c>
      <c r="AI81" s="43">
        <f t="shared" ref="AI81" si="60">SUM(AI80)</f>
        <v>0</v>
      </c>
      <c r="AJ81" s="43">
        <f t="shared" ref="AJ81" si="61">SUM(AJ80)</f>
        <v>0</v>
      </c>
      <c r="AK81" s="43">
        <f t="shared" ref="AK81" si="62">SUM(AK80)</f>
        <v>0</v>
      </c>
      <c r="AL81" s="43">
        <f t="shared" ref="AL81" si="63">SUM(AL80)</f>
        <v>0</v>
      </c>
      <c r="AM81" s="43">
        <f t="shared" ref="AM81" si="64">SUM(AM80)</f>
        <v>0</v>
      </c>
      <c r="AN81" s="43">
        <f t="shared" ref="AN81" si="65">SUM(AN80)</f>
        <v>0</v>
      </c>
      <c r="AO81" s="43">
        <f t="shared" ref="AO81" si="66">SUM(AO80)</f>
        <v>0</v>
      </c>
      <c r="AP81" s="43">
        <f t="shared" ref="AP81" si="67">SUM(AP80)</f>
        <v>0</v>
      </c>
      <c r="AQ81" s="43">
        <f t="shared" ref="AQ81" si="68">SUM(AQ80)</f>
        <v>0</v>
      </c>
      <c r="AR81" s="43">
        <f t="shared" ref="AR81" si="69">SUM(AR80)</f>
        <v>0</v>
      </c>
      <c r="AS81" s="43">
        <f t="shared" ref="AS81" si="70">SUM(AS80)</f>
        <v>0</v>
      </c>
      <c r="AT81" s="43">
        <f t="shared" ref="AT81" si="71">SUM(AT80)</f>
        <v>0</v>
      </c>
      <c r="AU81" s="43">
        <f t="shared" ref="AU81" si="72">SUM(AU80)</f>
        <v>0</v>
      </c>
      <c r="AV81" s="43">
        <f t="shared" ref="AV81" si="73">SUM(AV80)</f>
        <v>0</v>
      </c>
      <c r="AW81" s="43">
        <f t="shared" ref="AW81" si="74">SUM(AW80)</f>
        <v>0</v>
      </c>
      <c r="AX81" s="43">
        <f t="shared" ref="AX81" si="75">SUM(AX80)</f>
        <v>0</v>
      </c>
      <c r="AY81" s="43">
        <f t="shared" ref="AY81" si="76">SUM(AY80)</f>
        <v>0</v>
      </c>
      <c r="AZ81" s="43">
        <f t="shared" ref="AZ81" si="77">SUM(AZ80)</f>
        <v>0</v>
      </c>
      <c r="BA81" s="43">
        <f t="shared" ref="BA81" si="78">SUM(BA80)</f>
        <v>0</v>
      </c>
      <c r="BB81" s="43">
        <f t="shared" ref="BB81" si="79">SUM(BB80)</f>
        <v>0</v>
      </c>
      <c r="BC81" s="43">
        <f t="shared" ref="BC81" si="80">SUM(BC80)</f>
        <v>0</v>
      </c>
      <c r="BD81" s="43">
        <f t="shared" ref="BD81" si="81">SUM(BD80)</f>
        <v>0</v>
      </c>
      <c r="BE81" s="43">
        <f t="shared" ref="BE81" si="82">SUM(BE80)</f>
        <v>0</v>
      </c>
      <c r="BF81" s="43">
        <f t="shared" ref="BF81" si="83">SUM(BF80)</f>
        <v>0</v>
      </c>
      <c r="BG81" s="43">
        <f t="shared" ref="BG81" si="84">SUM(BG80)</f>
        <v>0</v>
      </c>
      <c r="BH81" s="43">
        <f t="shared" ref="BH81" si="85">SUM(BH80)</f>
        <v>0</v>
      </c>
      <c r="BI81" s="43">
        <f t="shared" ref="BI81" si="86">SUM(BI80)</f>
        <v>0</v>
      </c>
      <c r="BJ81" s="43">
        <f t="shared" ref="BJ81" si="87">SUM(BJ80)</f>
        <v>0</v>
      </c>
      <c r="BK81" s="43">
        <f t="shared" si="28"/>
        <v>0</v>
      </c>
    </row>
    <row r="82" spans="1:63" ht="6" customHeight="1" x14ac:dyDescent="0.25">
      <c r="A82" s="15"/>
      <c r="B82" s="17"/>
    </row>
    <row r="83" spans="1:63" x14ac:dyDescent="0.25">
      <c r="A83" s="15"/>
      <c r="B83" s="15" t="s">
        <v>29</v>
      </c>
      <c r="L83" s="18" t="s">
        <v>40</v>
      </c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</row>
    <row r="90" spans="1:63" x14ac:dyDescent="0.25"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</row>
    <row r="96" spans="1:63" x14ac:dyDescent="0.25">
      <c r="B96" s="15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8:BK58"/>
    <mergeCell ref="C62:BK62"/>
    <mergeCell ref="C10:BK10"/>
    <mergeCell ref="C13:BK13"/>
    <mergeCell ref="C24:BK24"/>
    <mergeCell ref="C27:BK27"/>
    <mergeCell ref="C30:BK30"/>
    <mergeCell ref="C76:BK76"/>
    <mergeCell ref="A1:A5"/>
    <mergeCell ref="C59:BK59"/>
    <mergeCell ref="C78:BK78"/>
    <mergeCell ref="C79:BK79"/>
    <mergeCell ref="C63:BK63"/>
    <mergeCell ref="C64:BK64"/>
    <mergeCell ref="C67:BK67"/>
    <mergeCell ref="C71:BK71"/>
    <mergeCell ref="C72:BK72"/>
    <mergeCell ref="C42:BK42"/>
    <mergeCell ref="C73:BK73"/>
    <mergeCell ref="C43:BK43"/>
    <mergeCell ref="C41:BK41"/>
    <mergeCell ref="C47:BK47"/>
    <mergeCell ref="C57:BK57"/>
  </mergeCells>
  <pageMargins left="0.7" right="0.7" top="0.37" bottom="0.37" header="0.3" footer="0.3"/>
  <pageSetup paperSize="8" scale="83" orientation="landscape" r:id="rId1"/>
  <rowBreaks count="1" manualBreakCount="1">
    <brk id="38" max="6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view="pageBreakPreview" topLeftCell="B1" zoomScale="60" zoomScaleNormal="100" workbookViewId="0">
      <selection activeCell="F12" sqref="F12"/>
    </sheetView>
  </sheetViews>
  <sheetFormatPr defaultRowHeight="12.75" x14ac:dyDescent="0.2"/>
  <cols>
    <col min="1" max="1" width="2.28515625" style="19" customWidth="1"/>
    <col min="2" max="2" width="9.140625" style="19"/>
    <col min="3" max="3" width="25.28515625" style="19" bestFit="1" customWidth="1"/>
    <col min="4" max="4" width="9.28515625" style="19" bestFit="1" customWidth="1"/>
    <col min="5" max="6" width="18.28515625" style="19" bestFit="1" customWidth="1"/>
    <col min="7" max="7" width="10" style="19" bestFit="1" customWidth="1"/>
    <col min="8" max="8" width="19.85546875" style="19" bestFit="1" customWidth="1"/>
    <col min="9" max="9" width="15.85546875" style="19" bestFit="1" customWidth="1"/>
    <col min="10" max="10" width="17" style="19" bestFit="1" customWidth="1"/>
    <col min="11" max="11" width="9.28515625" style="19" bestFit="1" customWidth="1"/>
    <col min="12" max="12" width="19.85546875" style="19" bestFit="1" customWidth="1"/>
    <col min="13" max="16384" width="9.140625" style="19"/>
  </cols>
  <sheetData>
    <row r="2" spans="2:12" x14ac:dyDescent="0.2">
      <c r="B2" s="74" t="s">
        <v>136</v>
      </c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2:12" x14ac:dyDescent="0.2">
      <c r="B3" s="74" t="s">
        <v>100</v>
      </c>
      <c r="C3" s="75"/>
      <c r="D3" s="75"/>
      <c r="E3" s="75"/>
      <c r="F3" s="75"/>
      <c r="G3" s="75"/>
      <c r="H3" s="75"/>
      <c r="I3" s="75"/>
      <c r="J3" s="75"/>
      <c r="K3" s="75"/>
      <c r="L3" s="76"/>
    </row>
    <row r="4" spans="2:12" ht="25.5" x14ac:dyDescent="0.2">
      <c r="B4" s="37" t="s">
        <v>74</v>
      </c>
      <c r="C4" s="20" t="s">
        <v>41</v>
      </c>
      <c r="D4" s="20" t="s">
        <v>86</v>
      </c>
      <c r="E4" s="20" t="s">
        <v>87</v>
      </c>
      <c r="F4" s="20" t="s">
        <v>7</v>
      </c>
      <c r="G4" s="20" t="s">
        <v>8</v>
      </c>
      <c r="H4" s="20" t="s">
        <v>23</v>
      </c>
      <c r="I4" s="20" t="s">
        <v>93</v>
      </c>
      <c r="J4" s="20" t="s">
        <v>94</v>
      </c>
      <c r="K4" s="20" t="s">
        <v>73</v>
      </c>
      <c r="L4" s="20" t="s">
        <v>95</v>
      </c>
    </row>
    <row r="5" spans="2:12" x14ac:dyDescent="0.2">
      <c r="B5" s="21">
        <v>1</v>
      </c>
      <c r="C5" s="22" t="s">
        <v>42</v>
      </c>
      <c r="D5" s="48">
        <v>0</v>
      </c>
      <c r="E5" s="46">
        <v>0</v>
      </c>
      <c r="F5" s="46">
        <v>3.2127962193548389E-2</v>
      </c>
      <c r="G5" s="46">
        <v>0</v>
      </c>
      <c r="H5" s="46">
        <v>0</v>
      </c>
      <c r="I5" s="46">
        <v>0</v>
      </c>
      <c r="J5" s="46">
        <v>0</v>
      </c>
      <c r="K5" s="46">
        <f>SUM(D5:J5)</f>
        <v>3.2127962193548389E-2</v>
      </c>
      <c r="L5" s="46">
        <v>0</v>
      </c>
    </row>
    <row r="6" spans="2:12" x14ac:dyDescent="0.2">
      <c r="B6" s="21">
        <v>2</v>
      </c>
      <c r="C6" s="23" t="s">
        <v>43</v>
      </c>
      <c r="D6" s="48">
        <v>9.4717798161290334E-2</v>
      </c>
      <c r="E6" s="46">
        <v>0.7861083141290317</v>
      </c>
      <c r="F6" s="46">
        <v>15.533665708387112</v>
      </c>
      <c r="G6" s="46">
        <v>0.12085375874193548</v>
      </c>
      <c r="H6" s="46">
        <v>4.9339101612903231E-2</v>
      </c>
      <c r="I6" s="46">
        <v>0</v>
      </c>
      <c r="J6" s="46">
        <v>0</v>
      </c>
      <c r="K6" s="46">
        <f t="shared" ref="K6:K41" si="0">SUM(D6:J6)</f>
        <v>16.584684681032275</v>
      </c>
      <c r="L6" s="46">
        <v>0</v>
      </c>
    </row>
    <row r="7" spans="2:12" x14ac:dyDescent="0.2">
      <c r="B7" s="21">
        <v>3</v>
      </c>
      <c r="C7" s="22" t="s">
        <v>44</v>
      </c>
      <c r="D7" s="48">
        <v>0</v>
      </c>
      <c r="E7" s="46">
        <v>1.648675387096774E-3</v>
      </c>
      <c r="F7" s="46">
        <v>2.8641951935483873E-2</v>
      </c>
      <c r="G7" s="46">
        <v>0</v>
      </c>
      <c r="H7" s="46">
        <v>0</v>
      </c>
      <c r="I7" s="46">
        <v>0</v>
      </c>
      <c r="J7" s="46">
        <v>0</v>
      </c>
      <c r="K7" s="46">
        <f t="shared" si="0"/>
        <v>3.0290627322580647E-2</v>
      </c>
      <c r="L7" s="46">
        <v>0</v>
      </c>
    </row>
    <row r="8" spans="2:12" x14ac:dyDescent="0.2">
      <c r="B8" s="21">
        <v>4</v>
      </c>
      <c r="C8" s="23" t="s">
        <v>45</v>
      </c>
      <c r="D8" s="48">
        <v>8.8336661883548366</v>
      </c>
      <c r="E8" s="46">
        <v>2.1299995984516138</v>
      </c>
      <c r="F8" s="46">
        <v>8.4154180634516109</v>
      </c>
      <c r="G8" s="46">
        <v>5.7642457354838722E-2</v>
      </c>
      <c r="H8" s="46">
        <v>0.18260688654838705</v>
      </c>
      <c r="I8" s="46">
        <v>0</v>
      </c>
      <c r="J8" s="46">
        <v>0</v>
      </c>
      <c r="K8" s="46">
        <f t="shared" si="0"/>
        <v>19.619333194161289</v>
      </c>
      <c r="L8" s="46">
        <v>0</v>
      </c>
    </row>
    <row r="9" spans="2:12" x14ac:dyDescent="0.2">
      <c r="B9" s="21">
        <v>5</v>
      </c>
      <c r="C9" s="23" t="s">
        <v>46</v>
      </c>
      <c r="D9" s="48">
        <v>2.3845969548387098E-2</v>
      </c>
      <c r="E9" s="46">
        <v>7.9624504208387084</v>
      </c>
      <c r="F9" s="46">
        <v>14.259988480387092</v>
      </c>
      <c r="G9" s="46">
        <v>0.1155881753548387</v>
      </c>
      <c r="H9" s="46">
        <v>0.11942568867741937</v>
      </c>
      <c r="I9" s="46">
        <v>0</v>
      </c>
      <c r="J9" s="46">
        <v>0</v>
      </c>
      <c r="K9" s="46">
        <f t="shared" si="0"/>
        <v>22.481298734806444</v>
      </c>
      <c r="L9" s="46">
        <v>0</v>
      </c>
    </row>
    <row r="10" spans="2:12" x14ac:dyDescent="0.2">
      <c r="B10" s="21">
        <v>6</v>
      </c>
      <c r="C10" s="23" t="s">
        <v>47</v>
      </c>
      <c r="D10" s="48">
        <v>0.22913082225806453</v>
      </c>
      <c r="E10" s="46">
        <v>5.0224390205806442</v>
      </c>
      <c r="F10" s="46">
        <v>16.823216309580665</v>
      </c>
      <c r="G10" s="46">
        <v>0.14328992209677419</v>
      </c>
      <c r="H10" s="46">
        <v>5.2329289032258072E-2</v>
      </c>
      <c r="I10" s="46">
        <v>0</v>
      </c>
      <c r="J10" s="46">
        <v>0</v>
      </c>
      <c r="K10" s="46">
        <f t="shared" si="0"/>
        <v>22.270405363548406</v>
      </c>
      <c r="L10" s="46">
        <v>0</v>
      </c>
    </row>
    <row r="11" spans="2:12" x14ac:dyDescent="0.2">
      <c r="B11" s="21">
        <v>7</v>
      </c>
      <c r="C11" s="23" t="s">
        <v>48</v>
      </c>
      <c r="D11" s="48">
        <v>0.4018113396451613</v>
      </c>
      <c r="E11" s="46">
        <v>3.8763265103870967</v>
      </c>
      <c r="F11" s="46">
        <v>7.3835615261290348</v>
      </c>
      <c r="G11" s="46">
        <v>2.5143546193548385E-2</v>
      </c>
      <c r="H11" s="46">
        <v>1.9972208064516127E-2</v>
      </c>
      <c r="I11" s="46">
        <v>0</v>
      </c>
      <c r="J11" s="46">
        <v>0</v>
      </c>
      <c r="K11" s="46">
        <f t="shared" si="0"/>
        <v>11.706815130419358</v>
      </c>
      <c r="L11" s="46">
        <v>0</v>
      </c>
    </row>
    <row r="12" spans="2:12" x14ac:dyDescent="0.2">
      <c r="B12" s="21">
        <v>8</v>
      </c>
      <c r="C12" s="22" t="s">
        <v>130</v>
      </c>
      <c r="D12" s="48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f t="shared" si="0"/>
        <v>0</v>
      </c>
      <c r="L12" s="46">
        <v>0</v>
      </c>
    </row>
    <row r="13" spans="2:12" x14ac:dyDescent="0.2">
      <c r="B13" s="21">
        <v>9</v>
      </c>
      <c r="C13" s="22" t="s">
        <v>131</v>
      </c>
      <c r="D13" s="48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f t="shared" si="0"/>
        <v>0</v>
      </c>
      <c r="L13" s="46">
        <v>0</v>
      </c>
    </row>
    <row r="14" spans="2:12" x14ac:dyDescent="0.2">
      <c r="B14" s="21">
        <v>10</v>
      </c>
      <c r="C14" s="23" t="s">
        <v>49</v>
      </c>
      <c r="D14" s="48">
        <v>1.2723139956774197</v>
      </c>
      <c r="E14" s="46">
        <v>5.48700959032258E-2</v>
      </c>
      <c r="F14" s="46">
        <v>3.6389872543225805</v>
      </c>
      <c r="G14" s="46">
        <v>0.28514461890322579</v>
      </c>
      <c r="H14" s="46">
        <v>5.823685903225807E-3</v>
      </c>
      <c r="I14" s="46">
        <v>0</v>
      </c>
      <c r="J14" s="46">
        <v>0</v>
      </c>
      <c r="K14" s="46">
        <f t="shared" si="0"/>
        <v>5.2571396507096777</v>
      </c>
      <c r="L14" s="46">
        <v>0</v>
      </c>
    </row>
    <row r="15" spans="2:12" x14ac:dyDescent="0.2">
      <c r="B15" s="21">
        <v>11</v>
      </c>
      <c r="C15" s="23" t="s">
        <v>50</v>
      </c>
      <c r="D15" s="48">
        <v>45.15263683629032</v>
      </c>
      <c r="E15" s="46">
        <v>149.22991381738726</v>
      </c>
      <c r="F15" s="46">
        <v>206.64985982448388</v>
      </c>
      <c r="G15" s="46">
        <v>2.7643619976451603</v>
      </c>
      <c r="H15" s="46">
        <v>0.95383812941935453</v>
      </c>
      <c r="I15" s="46">
        <v>0</v>
      </c>
      <c r="J15" s="46">
        <v>0</v>
      </c>
      <c r="K15" s="46">
        <f t="shared" si="0"/>
        <v>404.75061060522597</v>
      </c>
      <c r="L15" s="46">
        <v>0</v>
      </c>
    </row>
    <row r="16" spans="2:12" x14ac:dyDescent="0.2">
      <c r="B16" s="21">
        <v>12</v>
      </c>
      <c r="C16" s="23" t="s">
        <v>51</v>
      </c>
      <c r="D16" s="48">
        <v>166.33562347083867</v>
      </c>
      <c r="E16" s="46">
        <v>69.179550470806461</v>
      </c>
      <c r="F16" s="46">
        <v>43.46395218451616</v>
      </c>
      <c r="G16" s="46">
        <v>0.17347296987096777</v>
      </c>
      <c r="H16" s="46">
        <v>0.35617437254838702</v>
      </c>
      <c r="I16" s="46">
        <v>0</v>
      </c>
      <c r="J16" s="46">
        <v>0</v>
      </c>
      <c r="K16" s="46">
        <f t="shared" si="0"/>
        <v>279.50877346858061</v>
      </c>
      <c r="L16" s="46">
        <v>0</v>
      </c>
    </row>
    <row r="17" spans="2:12" x14ac:dyDescent="0.2">
      <c r="B17" s="21">
        <v>13</v>
      </c>
      <c r="C17" s="23" t="s">
        <v>52</v>
      </c>
      <c r="D17" s="48">
        <v>0.64768224106451622</v>
      </c>
      <c r="E17" s="46">
        <v>0.56517668454838699</v>
      </c>
      <c r="F17" s="46">
        <v>2.9465960200645172</v>
      </c>
      <c r="G17" s="46">
        <v>1.3379529709677415E-2</v>
      </c>
      <c r="H17" s="46">
        <v>2.5499949483870969E-2</v>
      </c>
      <c r="I17" s="46">
        <v>0</v>
      </c>
      <c r="J17" s="46">
        <v>0</v>
      </c>
      <c r="K17" s="46">
        <f t="shared" si="0"/>
        <v>4.1983344248709686</v>
      </c>
      <c r="L17" s="46">
        <v>0</v>
      </c>
    </row>
    <row r="18" spans="2:12" x14ac:dyDescent="0.2">
      <c r="B18" s="21">
        <v>14</v>
      </c>
      <c r="C18" s="23" t="s">
        <v>53</v>
      </c>
      <c r="D18" s="48">
        <v>1.427933119354839E-2</v>
      </c>
      <c r="E18" s="46">
        <v>0.14613866777419354</v>
      </c>
      <c r="F18" s="46">
        <v>4.165830792612903</v>
      </c>
      <c r="G18" s="46">
        <v>4.9129693225806459E-3</v>
      </c>
      <c r="H18" s="46">
        <v>8.0572742709677445E-2</v>
      </c>
      <c r="I18" s="46">
        <v>0</v>
      </c>
      <c r="J18" s="46">
        <v>0</v>
      </c>
      <c r="K18" s="46">
        <f t="shared" si="0"/>
        <v>4.4117345036129034</v>
      </c>
      <c r="L18" s="46">
        <v>0</v>
      </c>
    </row>
    <row r="19" spans="2:12" x14ac:dyDescent="0.2">
      <c r="B19" s="21">
        <v>15</v>
      </c>
      <c r="C19" s="23" t="s">
        <v>54</v>
      </c>
      <c r="D19" s="48">
        <v>0.77093641748387087</v>
      </c>
      <c r="E19" s="46">
        <v>2.5965264800322578</v>
      </c>
      <c r="F19" s="46">
        <v>20.055443877741915</v>
      </c>
      <c r="G19" s="46">
        <v>0.21749611264516133</v>
      </c>
      <c r="H19" s="46">
        <v>0.1957516186774193</v>
      </c>
      <c r="I19" s="46">
        <v>0</v>
      </c>
      <c r="J19" s="46">
        <v>0</v>
      </c>
      <c r="K19" s="46">
        <f t="shared" si="0"/>
        <v>23.836154506580623</v>
      </c>
      <c r="L19" s="46">
        <v>0</v>
      </c>
    </row>
    <row r="20" spans="2:12" x14ac:dyDescent="0.2">
      <c r="B20" s="21">
        <v>16</v>
      </c>
      <c r="C20" s="23" t="s">
        <v>55</v>
      </c>
      <c r="D20" s="48">
        <v>58.494304542000009</v>
      </c>
      <c r="E20" s="46">
        <v>34.170737817000003</v>
      </c>
      <c r="F20" s="46">
        <v>93.03954406616127</v>
      </c>
      <c r="G20" s="46">
        <v>1.2410748048064524</v>
      </c>
      <c r="H20" s="46">
        <v>1.6681243040000007</v>
      </c>
      <c r="I20" s="46">
        <v>0</v>
      </c>
      <c r="J20" s="46">
        <v>0</v>
      </c>
      <c r="K20" s="46">
        <f t="shared" si="0"/>
        <v>188.61378553396773</v>
      </c>
      <c r="L20" s="46">
        <v>0</v>
      </c>
    </row>
    <row r="21" spans="2:12" x14ac:dyDescent="0.2">
      <c r="B21" s="21">
        <v>17</v>
      </c>
      <c r="C21" s="23" t="s">
        <v>56</v>
      </c>
      <c r="D21" s="48">
        <v>4.7973432210000011</v>
      </c>
      <c r="E21" s="46">
        <v>6.9859418494838588</v>
      </c>
      <c r="F21" s="46">
        <v>23.776368430806475</v>
      </c>
      <c r="G21" s="46">
        <v>0.17409811380645163</v>
      </c>
      <c r="H21" s="46">
        <v>0.36724936319354839</v>
      </c>
      <c r="I21" s="46">
        <v>0</v>
      </c>
      <c r="J21" s="46">
        <v>0</v>
      </c>
      <c r="K21" s="46">
        <f t="shared" si="0"/>
        <v>36.101000978290337</v>
      </c>
      <c r="L21" s="46">
        <v>0</v>
      </c>
    </row>
    <row r="22" spans="2:12" x14ac:dyDescent="0.2">
      <c r="B22" s="21">
        <v>18</v>
      </c>
      <c r="C22" s="22" t="s">
        <v>132</v>
      </c>
      <c r="D22" s="48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f t="shared" si="0"/>
        <v>0</v>
      </c>
      <c r="L22" s="46">
        <v>0</v>
      </c>
    </row>
    <row r="23" spans="2:12" x14ac:dyDescent="0.2">
      <c r="B23" s="21">
        <v>19</v>
      </c>
      <c r="C23" s="23" t="s">
        <v>57</v>
      </c>
      <c r="D23" s="48">
        <v>3.00252243767742</v>
      </c>
      <c r="E23" s="46">
        <v>10.116438319451643</v>
      </c>
      <c r="F23" s="46">
        <v>39.09005136851615</v>
      </c>
      <c r="G23" s="46">
        <v>0.6171081627419357</v>
      </c>
      <c r="H23" s="46">
        <v>0.13786810493548385</v>
      </c>
      <c r="I23" s="46">
        <v>0</v>
      </c>
      <c r="J23" s="46">
        <v>0</v>
      </c>
      <c r="K23" s="46">
        <f t="shared" si="0"/>
        <v>52.963988393322637</v>
      </c>
      <c r="L23" s="46">
        <v>0</v>
      </c>
    </row>
    <row r="24" spans="2:12" x14ac:dyDescent="0.2">
      <c r="B24" s="21">
        <v>20</v>
      </c>
      <c r="C24" s="23" t="s">
        <v>58</v>
      </c>
      <c r="D24" s="48">
        <v>918.38081718499973</v>
      </c>
      <c r="E24" s="46">
        <v>637.53343704648364</v>
      </c>
      <c r="F24" s="46">
        <v>532.83300251077583</v>
      </c>
      <c r="G24" s="46">
        <v>8.709770373387089</v>
      </c>
      <c r="H24" s="46">
        <v>9.338736829870971</v>
      </c>
      <c r="I24" s="46">
        <v>0</v>
      </c>
      <c r="J24" s="46">
        <v>0</v>
      </c>
      <c r="K24" s="46">
        <f t="shared" si="0"/>
        <v>2106.7957639455171</v>
      </c>
      <c r="L24" s="46">
        <v>0</v>
      </c>
    </row>
    <row r="25" spans="2:12" x14ac:dyDescent="0.2">
      <c r="B25" s="21">
        <v>21</v>
      </c>
      <c r="C25" s="22" t="s">
        <v>59</v>
      </c>
      <c r="D25" s="48">
        <v>0</v>
      </c>
      <c r="E25" s="46">
        <v>9.0830907096774213E-3</v>
      </c>
      <c r="F25" s="46">
        <v>0.40997222632258068</v>
      </c>
      <c r="G25" s="46">
        <v>0</v>
      </c>
      <c r="H25" s="46">
        <v>0</v>
      </c>
      <c r="I25" s="46">
        <v>0</v>
      </c>
      <c r="J25" s="46">
        <v>0</v>
      </c>
      <c r="K25" s="46">
        <f t="shared" si="0"/>
        <v>0.41905531703225812</v>
      </c>
      <c r="L25" s="46">
        <v>0</v>
      </c>
    </row>
    <row r="26" spans="2:12" x14ac:dyDescent="0.2">
      <c r="B26" s="21">
        <v>22</v>
      </c>
      <c r="C26" s="23" t="s">
        <v>60</v>
      </c>
      <c r="D26" s="48">
        <v>3.6773212451612906E-2</v>
      </c>
      <c r="E26" s="46">
        <v>7.8472511290322584E-3</v>
      </c>
      <c r="F26" s="46">
        <v>8.2138553993548413</v>
      </c>
      <c r="G26" s="46">
        <v>2.4564872580645166E-3</v>
      </c>
      <c r="H26" s="46">
        <v>4.4025296774193555E-3</v>
      </c>
      <c r="I26" s="46">
        <v>0</v>
      </c>
      <c r="J26" s="46">
        <v>0</v>
      </c>
      <c r="K26" s="46">
        <f t="shared" si="0"/>
        <v>8.26533487987097</v>
      </c>
      <c r="L26" s="46">
        <v>0</v>
      </c>
    </row>
    <row r="27" spans="2:12" x14ac:dyDescent="0.2">
      <c r="B27" s="21">
        <v>23</v>
      </c>
      <c r="C27" s="22" t="s">
        <v>133</v>
      </c>
      <c r="D27" s="48">
        <v>0</v>
      </c>
      <c r="E27" s="46">
        <v>0</v>
      </c>
      <c r="F27" s="46">
        <v>0.20109717651612907</v>
      </c>
      <c r="G27" s="46">
        <v>0</v>
      </c>
      <c r="H27" s="46">
        <v>0</v>
      </c>
      <c r="I27" s="46">
        <v>0</v>
      </c>
      <c r="J27" s="46">
        <v>0</v>
      </c>
      <c r="K27" s="46">
        <f t="shared" si="0"/>
        <v>0.20109717651612907</v>
      </c>
      <c r="L27" s="46">
        <v>0</v>
      </c>
    </row>
    <row r="28" spans="2:12" x14ac:dyDescent="0.2">
      <c r="B28" s="21">
        <v>24</v>
      </c>
      <c r="C28" s="22" t="s">
        <v>61</v>
      </c>
      <c r="D28" s="48">
        <v>0</v>
      </c>
      <c r="E28" s="46">
        <v>0.29830529612903212</v>
      </c>
      <c r="F28" s="46">
        <v>7.4728299225806455E-2</v>
      </c>
      <c r="G28" s="46">
        <v>0</v>
      </c>
      <c r="H28" s="46">
        <v>2.8798993548387096E-3</v>
      </c>
      <c r="I28" s="46">
        <v>0</v>
      </c>
      <c r="J28" s="46">
        <v>0</v>
      </c>
      <c r="K28" s="46">
        <f t="shared" si="0"/>
        <v>0.37591349470967733</v>
      </c>
      <c r="L28" s="46">
        <v>0</v>
      </c>
    </row>
    <row r="29" spans="2:12" x14ac:dyDescent="0.2">
      <c r="B29" s="21">
        <v>25</v>
      </c>
      <c r="C29" s="23" t="s">
        <v>62</v>
      </c>
      <c r="D29" s="48">
        <v>127.36183198629031</v>
      </c>
      <c r="E29" s="46">
        <v>170.37448478396783</v>
      </c>
      <c r="F29" s="46">
        <v>155.16581338332793</v>
      </c>
      <c r="G29" s="46">
        <v>1.6780918549677424</v>
      </c>
      <c r="H29" s="46">
        <v>2.0230660992903227</v>
      </c>
      <c r="I29" s="46">
        <v>0</v>
      </c>
      <c r="J29" s="46">
        <v>0</v>
      </c>
      <c r="K29" s="46">
        <f t="shared" si="0"/>
        <v>456.60328810784415</v>
      </c>
      <c r="L29" s="46">
        <v>0</v>
      </c>
    </row>
    <row r="30" spans="2:12" x14ac:dyDescent="0.2">
      <c r="B30" s="21">
        <v>26</v>
      </c>
      <c r="C30" s="23" t="s">
        <v>63</v>
      </c>
      <c r="D30" s="48">
        <v>4.8406678557419367</v>
      </c>
      <c r="E30" s="46">
        <v>1.2111756289358526</v>
      </c>
      <c r="F30" s="46">
        <v>10.15970377961291</v>
      </c>
      <c r="G30" s="46">
        <v>7.9173523387096753E-2</v>
      </c>
      <c r="H30" s="46">
        <v>4.2225788516129036E-2</v>
      </c>
      <c r="I30" s="46">
        <v>0</v>
      </c>
      <c r="J30" s="46">
        <v>0</v>
      </c>
      <c r="K30" s="46">
        <f t="shared" si="0"/>
        <v>16.33294657619393</v>
      </c>
      <c r="L30" s="46">
        <v>0</v>
      </c>
    </row>
    <row r="31" spans="2:12" x14ac:dyDescent="0.2">
      <c r="B31" s="21">
        <v>27</v>
      </c>
      <c r="C31" s="23" t="s">
        <v>17</v>
      </c>
      <c r="D31" s="48">
        <v>4.2432522225806443E-2</v>
      </c>
      <c r="E31" s="46">
        <v>1.0967701019677416</v>
      </c>
      <c r="F31" s="46">
        <v>6.6998245697096825</v>
      </c>
      <c r="G31" s="46">
        <v>5.8420362354838697E-2</v>
      </c>
      <c r="H31" s="46">
        <v>6.9266143999999988E-2</v>
      </c>
      <c r="I31" s="46">
        <v>0</v>
      </c>
      <c r="J31" s="46">
        <v>0</v>
      </c>
      <c r="K31" s="46">
        <f t="shared" si="0"/>
        <v>7.9667137002580697</v>
      </c>
      <c r="L31" s="46">
        <v>0</v>
      </c>
    </row>
    <row r="32" spans="2:12" x14ac:dyDescent="0.2">
      <c r="B32" s="21">
        <v>28</v>
      </c>
      <c r="C32" s="23" t="s">
        <v>64</v>
      </c>
      <c r="D32" s="48">
        <v>2.4117483870967745E-5</v>
      </c>
      <c r="E32" s="46">
        <v>0.23764241167741937</v>
      </c>
      <c r="F32" s="46">
        <v>0.85890332735483887</v>
      </c>
      <c r="G32" s="46">
        <v>6.1691129032258067E-3</v>
      </c>
      <c r="H32" s="46">
        <v>0</v>
      </c>
      <c r="I32" s="46">
        <v>0</v>
      </c>
      <c r="J32" s="46">
        <v>0</v>
      </c>
      <c r="K32" s="46">
        <f t="shared" si="0"/>
        <v>1.102738969419355</v>
      </c>
      <c r="L32" s="46">
        <v>0</v>
      </c>
    </row>
    <row r="33" spans="2:12" x14ac:dyDescent="0.2">
      <c r="B33" s="21">
        <v>29</v>
      </c>
      <c r="C33" s="23" t="s">
        <v>65</v>
      </c>
      <c r="D33" s="48">
        <v>28.451425460419358</v>
      </c>
      <c r="E33" s="46">
        <v>72.784596667419322</v>
      </c>
      <c r="F33" s="46">
        <v>56.806397425903455</v>
      </c>
      <c r="G33" s="46">
        <v>7.231341222580645E-2</v>
      </c>
      <c r="H33" s="46">
        <v>0.19984759019354836</v>
      </c>
      <c r="I33" s="46">
        <v>0</v>
      </c>
      <c r="J33" s="46">
        <v>0</v>
      </c>
      <c r="K33" s="46">
        <f t="shared" si="0"/>
        <v>158.3145805561615</v>
      </c>
      <c r="L33" s="46">
        <v>0</v>
      </c>
    </row>
    <row r="34" spans="2:12" x14ac:dyDescent="0.2">
      <c r="B34" s="21">
        <v>30</v>
      </c>
      <c r="C34" s="23" t="s">
        <v>66</v>
      </c>
      <c r="D34" s="48">
        <v>22.95741558106452</v>
      </c>
      <c r="E34" s="46">
        <v>25.297765687967733</v>
      </c>
      <c r="F34" s="46">
        <v>101.88397431364508</v>
      </c>
      <c r="G34" s="46">
        <v>3.2337276250645051</v>
      </c>
      <c r="H34" s="46">
        <v>0.18200592838709673</v>
      </c>
      <c r="I34" s="46">
        <v>0</v>
      </c>
      <c r="J34" s="46">
        <v>0</v>
      </c>
      <c r="K34" s="46">
        <f t="shared" si="0"/>
        <v>153.55488913612896</v>
      </c>
      <c r="L34" s="46">
        <v>0</v>
      </c>
    </row>
    <row r="35" spans="2:12" x14ac:dyDescent="0.2">
      <c r="B35" s="21">
        <v>31</v>
      </c>
      <c r="C35" s="22" t="s">
        <v>67</v>
      </c>
      <c r="D35" s="48">
        <v>0</v>
      </c>
      <c r="E35" s="46">
        <v>1.7740547612903227E-2</v>
      </c>
      <c r="F35" s="46">
        <v>0.52207148516129032</v>
      </c>
      <c r="G35" s="46">
        <v>0</v>
      </c>
      <c r="H35" s="46">
        <v>1.3266600548387093E-2</v>
      </c>
      <c r="I35" s="46">
        <v>0</v>
      </c>
      <c r="J35" s="46">
        <v>0</v>
      </c>
      <c r="K35" s="46">
        <f t="shared" si="0"/>
        <v>0.55307863332258067</v>
      </c>
      <c r="L35" s="46">
        <v>0</v>
      </c>
    </row>
    <row r="36" spans="2:12" x14ac:dyDescent="0.2">
      <c r="B36" s="21">
        <v>32</v>
      </c>
      <c r="C36" s="23" t="s">
        <v>68</v>
      </c>
      <c r="D36" s="48">
        <v>60.732642973129053</v>
      </c>
      <c r="E36" s="46">
        <v>64.154940635258086</v>
      </c>
      <c r="F36" s="46">
        <v>79.340935846321955</v>
      </c>
      <c r="G36" s="46">
        <v>1.0547256929032256</v>
      </c>
      <c r="H36" s="46">
        <v>1.1456054980645161</v>
      </c>
      <c r="I36" s="46">
        <v>0</v>
      </c>
      <c r="J36" s="46">
        <v>0</v>
      </c>
      <c r="K36" s="46">
        <f t="shared" si="0"/>
        <v>206.42885064567685</v>
      </c>
      <c r="L36" s="46">
        <v>0</v>
      </c>
    </row>
    <row r="37" spans="2:12" x14ac:dyDescent="0.2">
      <c r="B37" s="21">
        <v>33</v>
      </c>
      <c r="C37" s="23" t="s">
        <v>134</v>
      </c>
      <c r="D37" s="48">
        <v>41.008746736677438</v>
      </c>
      <c r="E37" s="46">
        <v>18.268056818161252</v>
      </c>
      <c r="F37" s="46">
        <v>284.92786550096633</v>
      </c>
      <c r="G37" s="46">
        <v>0.53299741990322591</v>
      </c>
      <c r="H37" s="46">
        <v>1.1042562819677419</v>
      </c>
      <c r="I37" s="46">
        <v>0</v>
      </c>
      <c r="J37" s="46">
        <v>0</v>
      </c>
      <c r="K37" s="46">
        <f t="shared" si="0"/>
        <v>345.841922757676</v>
      </c>
      <c r="L37" s="46">
        <v>0</v>
      </c>
    </row>
    <row r="38" spans="2:12" x14ac:dyDescent="0.2">
      <c r="B38" s="21">
        <v>34</v>
      </c>
      <c r="C38" s="23" t="s">
        <v>69</v>
      </c>
      <c r="D38" s="48">
        <v>5.7430087096774207E-4</v>
      </c>
      <c r="E38" s="46">
        <v>1.816470967741936E-3</v>
      </c>
      <c r="F38" s="46">
        <v>0.11101228067741938</v>
      </c>
      <c r="G38" s="46">
        <v>0</v>
      </c>
      <c r="H38" s="46">
        <v>0</v>
      </c>
      <c r="I38" s="46">
        <v>0</v>
      </c>
      <c r="J38" s="46">
        <v>0</v>
      </c>
      <c r="K38" s="46">
        <f t="shared" si="0"/>
        <v>0.11340305251612906</v>
      </c>
      <c r="L38" s="46">
        <v>0</v>
      </c>
    </row>
    <row r="39" spans="2:12" x14ac:dyDescent="0.2">
      <c r="B39" s="21">
        <v>35</v>
      </c>
      <c r="C39" s="23" t="s">
        <v>70</v>
      </c>
      <c r="D39" s="48">
        <v>5.3146623982580659</v>
      </c>
      <c r="E39" s="46">
        <v>71.582058538064558</v>
      </c>
      <c r="F39" s="46">
        <v>142.17989753345128</v>
      </c>
      <c r="G39" s="46">
        <v>1.3376230774193545</v>
      </c>
      <c r="H39" s="46">
        <v>0.81696054090322623</v>
      </c>
      <c r="I39" s="46">
        <v>0</v>
      </c>
      <c r="J39" s="46">
        <v>0</v>
      </c>
      <c r="K39" s="46">
        <f t="shared" si="0"/>
        <v>221.2312020880965</v>
      </c>
      <c r="L39" s="46">
        <v>0</v>
      </c>
    </row>
    <row r="40" spans="2:12" x14ac:dyDescent="0.2">
      <c r="B40" s="21">
        <v>36</v>
      </c>
      <c r="C40" s="23" t="s">
        <v>71</v>
      </c>
      <c r="D40" s="48">
        <v>1.6951965290322581E-2</v>
      </c>
      <c r="E40" s="46">
        <v>0.35353957674193554</v>
      </c>
      <c r="F40" s="46">
        <v>7.0152302150967722</v>
      </c>
      <c r="G40" s="46">
        <v>7.9861023322580646E-2</v>
      </c>
      <c r="H40" s="46">
        <v>5.5296014193548394E-3</v>
      </c>
      <c r="I40" s="46">
        <v>0</v>
      </c>
      <c r="J40" s="46">
        <v>0</v>
      </c>
      <c r="K40" s="46">
        <f t="shared" si="0"/>
        <v>7.4711123818709648</v>
      </c>
      <c r="L40" s="46">
        <v>0</v>
      </c>
    </row>
    <row r="41" spans="2:12" x14ac:dyDescent="0.2">
      <c r="B41" s="21">
        <v>37</v>
      </c>
      <c r="C41" s="23" t="s">
        <v>72</v>
      </c>
      <c r="D41" s="48">
        <v>63.925643005516129</v>
      </c>
      <c r="E41" s="46">
        <v>116.24663112125815</v>
      </c>
      <c r="F41" s="46">
        <v>106.24492828267744</v>
      </c>
      <c r="G41" s="46">
        <v>0.61805965235483884</v>
      </c>
      <c r="H41" s="46">
        <v>1.3629117608387094</v>
      </c>
      <c r="I41" s="46">
        <v>0</v>
      </c>
      <c r="J41" s="46">
        <v>0</v>
      </c>
      <c r="K41" s="46">
        <f t="shared" si="0"/>
        <v>288.39817382264522</v>
      </c>
      <c r="L41" s="46">
        <v>0</v>
      </c>
    </row>
    <row r="42" spans="2:12" x14ac:dyDescent="0.2">
      <c r="B42" s="21"/>
      <c r="C42" s="23"/>
      <c r="D42" s="45"/>
      <c r="E42" s="46"/>
      <c r="F42" s="46"/>
      <c r="G42" s="46"/>
      <c r="H42" s="46"/>
      <c r="I42" s="46"/>
      <c r="J42" s="46"/>
      <c r="K42" s="46"/>
      <c r="L42" s="46"/>
    </row>
    <row r="43" spans="2:12" x14ac:dyDescent="0.2">
      <c r="B43" s="20" t="s">
        <v>11</v>
      </c>
      <c r="C43" s="1"/>
      <c r="D43" s="47">
        <f>SUM(D5:D42)</f>
        <v>1563.1414239116129</v>
      </c>
      <c r="E43" s="47">
        <f t="shared" ref="E43:K43" si="1">SUM(E5:E42)</f>
        <v>1472.3001584166132</v>
      </c>
      <c r="F43" s="47">
        <f t="shared" si="1"/>
        <v>1992.9524673773926</v>
      </c>
      <c r="G43" s="47">
        <f t="shared" si="1"/>
        <v>23.416956756645142</v>
      </c>
      <c r="H43" s="47">
        <f t="shared" si="1"/>
        <v>20.525536537838715</v>
      </c>
      <c r="I43" s="47">
        <f t="shared" si="1"/>
        <v>0</v>
      </c>
      <c r="J43" s="47">
        <f t="shared" si="1"/>
        <v>0</v>
      </c>
      <c r="K43" s="47">
        <f t="shared" si="1"/>
        <v>5072.3365430001013</v>
      </c>
      <c r="L43" s="47">
        <v>0</v>
      </c>
    </row>
    <row r="44" spans="2:12" x14ac:dyDescent="0.2">
      <c r="B44" s="19" t="s">
        <v>88</v>
      </c>
    </row>
    <row r="45" spans="2:12" x14ac:dyDescent="0.2">
      <c r="E45" s="34"/>
      <c r="F45" s="34"/>
      <c r="G45" s="34"/>
      <c r="H45" s="34"/>
    </row>
    <row r="47" spans="2:12" x14ac:dyDescent="0.2">
      <c r="D47" s="35"/>
      <c r="E47" s="35"/>
      <c r="F47" s="35"/>
      <c r="G47" s="35"/>
      <c r="H47" s="35"/>
    </row>
    <row r="49" spans="4:8" x14ac:dyDescent="0.2">
      <c r="D49" s="35"/>
      <c r="E49" s="35"/>
      <c r="F49" s="35"/>
      <c r="G49" s="35"/>
      <c r="H49" s="35"/>
    </row>
  </sheetData>
  <mergeCells count="2">
    <mergeCell ref="B2:L2"/>
    <mergeCell ref="B3:L3"/>
  </mergeCells>
  <pageMargins left="0.7" right="0.7" top="0.75" bottom="0.75" header="0.3" footer="0.3"/>
  <pageSetup paperSize="8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Sharma, Pallavi</cp:lastModifiedBy>
  <cp:lastPrinted>2014-03-24T10:58:12Z</cp:lastPrinted>
  <dcterms:created xsi:type="dcterms:W3CDTF">2014-01-06T04:43:23Z</dcterms:created>
  <dcterms:modified xsi:type="dcterms:W3CDTF">2015-01-08T06:55:14Z</dcterms:modified>
</cp:coreProperties>
</file>