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R:\test\"/>
    </mc:Choice>
  </mc:AlternateContent>
  <bookViews>
    <workbookView xWindow="-6750" yWindow="495" windowWidth="15480" windowHeight="8190" tabRatio="675" activeTab="1"/>
  </bookViews>
  <sheets>
    <sheet name="Anex A1 Frmt for AUM disclosure" sheetId="8" r:id="rId1"/>
    <sheet name="Anex A2 Frmt AUM stateUT wise " sheetId="9" r:id="rId2"/>
  </sheets>
  <calcPr calcId="152511"/>
</workbook>
</file>

<file path=xl/calcChain.xml><?xml version="1.0" encoding="utf-8"?>
<calcChain xmlns="http://schemas.openxmlformats.org/spreadsheetml/2006/main">
  <c r="J43" i="9" l="1"/>
  <c r="I43" i="9"/>
  <c r="H43" i="9"/>
  <c r="G43" i="9"/>
  <c r="F43" i="9"/>
  <c r="E43" i="9"/>
  <c r="D43" i="9"/>
  <c r="K41" i="9"/>
  <c r="K40" i="9"/>
  <c r="K39" i="9"/>
  <c r="K38" i="9"/>
  <c r="K37" i="9"/>
  <c r="K36" i="9"/>
  <c r="K35" i="9"/>
  <c r="K34" i="9"/>
  <c r="K33" i="9"/>
  <c r="K32" i="9"/>
  <c r="K31" i="9"/>
  <c r="K30" i="9"/>
  <c r="K29" i="9"/>
  <c r="K28" i="9"/>
  <c r="K27" i="9"/>
  <c r="K26" i="9"/>
  <c r="K25" i="9"/>
  <c r="K24" i="9"/>
  <c r="K23" i="9"/>
  <c r="K22" i="9"/>
  <c r="K21" i="9"/>
  <c r="K20" i="9"/>
  <c r="K19" i="9"/>
  <c r="K18" i="9"/>
  <c r="K17" i="9"/>
  <c r="K16" i="9"/>
  <c r="K15" i="9"/>
  <c r="K14" i="9"/>
  <c r="K13" i="9"/>
  <c r="K12" i="9"/>
  <c r="K11" i="9"/>
  <c r="K10" i="9"/>
  <c r="K9" i="9"/>
  <c r="K8" i="9"/>
  <c r="K7" i="9"/>
  <c r="K6" i="9"/>
  <c r="C55" i="8"/>
  <c r="D55" i="8"/>
  <c r="E55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AJ55" i="8"/>
  <c r="AK55" i="8"/>
  <c r="AL55" i="8"/>
  <c r="AM55" i="8"/>
  <c r="AN55" i="8"/>
  <c r="AO55" i="8"/>
  <c r="AP55" i="8"/>
  <c r="AQ55" i="8"/>
  <c r="AR55" i="8"/>
  <c r="AS55" i="8"/>
  <c r="AT55" i="8"/>
  <c r="AU55" i="8"/>
  <c r="AV55" i="8"/>
  <c r="AW55" i="8"/>
  <c r="AX55" i="8"/>
  <c r="AY55" i="8"/>
  <c r="AZ55" i="8"/>
  <c r="BA55" i="8"/>
  <c r="BB55" i="8"/>
  <c r="BC55" i="8"/>
  <c r="BD55" i="8"/>
  <c r="BE55" i="8"/>
  <c r="BF55" i="8"/>
  <c r="BG55" i="8"/>
  <c r="BH55" i="8"/>
  <c r="BI55" i="8"/>
  <c r="BJ55" i="8"/>
  <c r="E56" i="8"/>
  <c r="I56" i="8"/>
  <c r="M56" i="8"/>
  <c r="Q56" i="8"/>
  <c r="U56" i="8"/>
  <c r="Y56" i="8"/>
  <c r="AC56" i="8"/>
  <c r="AG56" i="8"/>
  <c r="AK56" i="8"/>
  <c r="AO56" i="8"/>
  <c r="AS56" i="8"/>
  <c r="AW56" i="8"/>
  <c r="BA56" i="8"/>
  <c r="BE56" i="8"/>
  <c r="BI56" i="8"/>
  <c r="BK54" i="8"/>
  <c r="BK22" i="8"/>
  <c r="BJ23" i="8"/>
  <c r="BI23" i="8"/>
  <c r="BH23" i="8"/>
  <c r="BG23" i="8"/>
  <c r="BF23" i="8"/>
  <c r="BE23" i="8"/>
  <c r="BD23" i="8"/>
  <c r="BC23" i="8"/>
  <c r="BB23" i="8"/>
  <c r="BA23" i="8"/>
  <c r="AZ23" i="8"/>
  <c r="AY23" i="8"/>
  <c r="AX23" i="8"/>
  <c r="AW23" i="8"/>
  <c r="AV23" i="8"/>
  <c r="AU23" i="8"/>
  <c r="AT23" i="8"/>
  <c r="AS23" i="8"/>
  <c r="AR23" i="8"/>
  <c r="AQ23" i="8"/>
  <c r="AP23" i="8"/>
  <c r="AO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X23" i="8"/>
  <c r="W23" i="8"/>
  <c r="V23" i="8"/>
  <c r="U23" i="8"/>
  <c r="T23" i="8"/>
  <c r="S23" i="8"/>
  <c r="R23" i="8"/>
  <c r="Q23" i="8"/>
  <c r="P23" i="8"/>
  <c r="O23" i="8"/>
  <c r="N23" i="8"/>
  <c r="M23" i="8"/>
  <c r="L23" i="8"/>
  <c r="K23" i="8"/>
  <c r="J23" i="8"/>
  <c r="I23" i="8"/>
  <c r="H23" i="8"/>
  <c r="G23" i="8"/>
  <c r="F23" i="8"/>
  <c r="E23" i="8"/>
  <c r="D23" i="8"/>
  <c r="C23" i="8"/>
  <c r="BK21" i="8"/>
  <c r="BJ81" i="8"/>
  <c r="BI81" i="8"/>
  <c r="BH81" i="8"/>
  <c r="BG81" i="8"/>
  <c r="BF81" i="8"/>
  <c r="BE81" i="8"/>
  <c r="BD81" i="8"/>
  <c r="BC81" i="8"/>
  <c r="BB81" i="8"/>
  <c r="BA81" i="8"/>
  <c r="AZ81" i="8"/>
  <c r="AY81" i="8"/>
  <c r="AX81" i="8"/>
  <c r="AW81" i="8"/>
  <c r="AV81" i="8"/>
  <c r="AU81" i="8"/>
  <c r="AT81" i="8"/>
  <c r="AS81" i="8"/>
  <c r="AR81" i="8"/>
  <c r="AQ81" i="8"/>
  <c r="AP81" i="8"/>
  <c r="AO81" i="8"/>
  <c r="AN81" i="8"/>
  <c r="AM81" i="8"/>
  <c r="AL81" i="8"/>
  <c r="AK81" i="8"/>
  <c r="AJ81" i="8"/>
  <c r="AI81" i="8"/>
  <c r="AH81" i="8"/>
  <c r="AG81" i="8"/>
  <c r="AF81" i="8"/>
  <c r="AE81" i="8"/>
  <c r="AD81" i="8"/>
  <c r="AC81" i="8"/>
  <c r="AB81" i="8"/>
  <c r="AA81" i="8"/>
  <c r="Z81" i="8"/>
  <c r="Y81" i="8"/>
  <c r="X81" i="8"/>
  <c r="W81" i="8"/>
  <c r="V81" i="8"/>
  <c r="U81" i="8"/>
  <c r="T81" i="8"/>
  <c r="S81" i="8"/>
  <c r="R81" i="8"/>
  <c r="Q81" i="8"/>
  <c r="P81" i="8"/>
  <c r="O81" i="8"/>
  <c r="N81" i="8"/>
  <c r="M81" i="8"/>
  <c r="L81" i="8"/>
  <c r="K81" i="8"/>
  <c r="J81" i="8"/>
  <c r="I81" i="8"/>
  <c r="H81" i="8"/>
  <c r="G81" i="8"/>
  <c r="F81" i="8"/>
  <c r="E81" i="8"/>
  <c r="D81" i="8"/>
  <c r="C81" i="8"/>
  <c r="BK81" i="8" s="1"/>
  <c r="BK80" i="8"/>
  <c r="BK74" i="8"/>
  <c r="BK68" i="8"/>
  <c r="BK65" i="8"/>
  <c r="BK60" i="8"/>
  <c r="BK53" i="8"/>
  <c r="BK52" i="8"/>
  <c r="BK51" i="8"/>
  <c r="BK50" i="8"/>
  <c r="BK49" i="8"/>
  <c r="BK48" i="8"/>
  <c r="BK45" i="8"/>
  <c r="BK44" i="8"/>
  <c r="BK38" i="8"/>
  <c r="BK37" i="8"/>
  <c r="BK36" i="8"/>
  <c r="BK35" i="8"/>
  <c r="BK34" i="8"/>
  <c r="BK33" i="8"/>
  <c r="BK32" i="8"/>
  <c r="BK31" i="8"/>
  <c r="BK28" i="8"/>
  <c r="BK25" i="8"/>
  <c r="BK20" i="8"/>
  <c r="BK19" i="8"/>
  <c r="BK18" i="8"/>
  <c r="BK17" i="8"/>
  <c r="BK16" i="8"/>
  <c r="BK15" i="8"/>
  <c r="BK14" i="8"/>
  <c r="BK11" i="8"/>
  <c r="BK8" i="8"/>
  <c r="BJ75" i="8"/>
  <c r="BI75" i="8"/>
  <c r="BH75" i="8"/>
  <c r="BG75" i="8"/>
  <c r="BF75" i="8"/>
  <c r="BE75" i="8"/>
  <c r="BD75" i="8"/>
  <c r="BC75" i="8"/>
  <c r="BB75" i="8"/>
  <c r="BA75" i="8"/>
  <c r="AZ75" i="8"/>
  <c r="AY75" i="8"/>
  <c r="AX75" i="8"/>
  <c r="AW75" i="8"/>
  <c r="AV75" i="8"/>
  <c r="AU75" i="8"/>
  <c r="AT75" i="8"/>
  <c r="AS75" i="8"/>
  <c r="AR75" i="8"/>
  <c r="AQ75" i="8"/>
  <c r="AP75" i="8"/>
  <c r="AO75" i="8"/>
  <c r="AN75" i="8"/>
  <c r="AM75" i="8"/>
  <c r="AL75" i="8"/>
  <c r="AK75" i="8"/>
  <c r="AJ75" i="8"/>
  <c r="AI75" i="8"/>
  <c r="AH75" i="8"/>
  <c r="AG75" i="8"/>
  <c r="AF75" i="8"/>
  <c r="AE75" i="8"/>
  <c r="AD75" i="8"/>
  <c r="AC75" i="8"/>
  <c r="AB75" i="8"/>
  <c r="AA75" i="8"/>
  <c r="Z75" i="8"/>
  <c r="Y75" i="8"/>
  <c r="X75" i="8"/>
  <c r="W75" i="8"/>
  <c r="V75" i="8"/>
  <c r="U75" i="8"/>
  <c r="T75" i="8"/>
  <c r="S75" i="8"/>
  <c r="R75" i="8"/>
  <c r="Q75" i="8"/>
  <c r="P75" i="8"/>
  <c r="O75" i="8"/>
  <c r="N75" i="8"/>
  <c r="M75" i="8"/>
  <c r="L75" i="8"/>
  <c r="K75" i="8"/>
  <c r="J75" i="8"/>
  <c r="I75" i="8"/>
  <c r="H75" i="8"/>
  <c r="G75" i="8"/>
  <c r="F75" i="8"/>
  <c r="E75" i="8"/>
  <c r="D75" i="8"/>
  <c r="C75" i="8"/>
  <c r="BJ69" i="8"/>
  <c r="BI69" i="8"/>
  <c r="BH69" i="8"/>
  <c r="BG69" i="8"/>
  <c r="BF69" i="8"/>
  <c r="BE69" i="8"/>
  <c r="BD69" i="8"/>
  <c r="BC69" i="8"/>
  <c r="BB69" i="8"/>
  <c r="BA69" i="8"/>
  <c r="AZ69" i="8"/>
  <c r="AY69" i="8"/>
  <c r="AX69" i="8"/>
  <c r="AW69" i="8"/>
  <c r="AV69" i="8"/>
  <c r="AU69" i="8"/>
  <c r="AT69" i="8"/>
  <c r="AS69" i="8"/>
  <c r="AR69" i="8"/>
  <c r="AQ69" i="8"/>
  <c r="AP69" i="8"/>
  <c r="AO69" i="8"/>
  <c r="AN69" i="8"/>
  <c r="AM69" i="8"/>
  <c r="AL69" i="8"/>
  <c r="AK69" i="8"/>
  <c r="AJ69" i="8"/>
  <c r="AI69" i="8"/>
  <c r="AH69" i="8"/>
  <c r="AG69" i="8"/>
  <c r="AF69" i="8"/>
  <c r="AE69" i="8"/>
  <c r="AD69" i="8"/>
  <c r="AC69" i="8"/>
  <c r="AB69" i="8"/>
  <c r="AA69" i="8"/>
  <c r="Z69" i="8"/>
  <c r="Y69" i="8"/>
  <c r="X69" i="8"/>
  <c r="W69" i="8"/>
  <c r="V69" i="8"/>
  <c r="U69" i="8"/>
  <c r="T69" i="8"/>
  <c r="S69" i="8"/>
  <c r="R69" i="8"/>
  <c r="Q69" i="8"/>
  <c r="P69" i="8"/>
  <c r="O69" i="8"/>
  <c r="N69" i="8"/>
  <c r="M69" i="8"/>
  <c r="L69" i="8"/>
  <c r="K69" i="8"/>
  <c r="J69" i="8"/>
  <c r="I69" i="8"/>
  <c r="H69" i="8"/>
  <c r="G69" i="8"/>
  <c r="F69" i="8"/>
  <c r="E69" i="8"/>
  <c r="D69" i="8"/>
  <c r="C69" i="8"/>
  <c r="BJ66" i="8"/>
  <c r="BJ70" i="8" s="1"/>
  <c r="BI66" i="8"/>
  <c r="BI70" i="8" s="1"/>
  <c r="BH66" i="8"/>
  <c r="BH70" i="8" s="1"/>
  <c r="BG66" i="8"/>
  <c r="BG70" i="8" s="1"/>
  <c r="BF66" i="8"/>
  <c r="BF70" i="8" s="1"/>
  <c r="BE66" i="8"/>
  <c r="BE70" i="8" s="1"/>
  <c r="BD66" i="8"/>
  <c r="BD70" i="8" s="1"/>
  <c r="BC66" i="8"/>
  <c r="BC70" i="8" s="1"/>
  <c r="BB66" i="8"/>
  <c r="BB70" i="8" s="1"/>
  <c r="BA66" i="8"/>
  <c r="BA70" i="8" s="1"/>
  <c r="AZ66" i="8"/>
  <c r="AZ70" i="8" s="1"/>
  <c r="AY66" i="8"/>
  <c r="AY70" i="8" s="1"/>
  <c r="AX66" i="8"/>
  <c r="AX70" i="8" s="1"/>
  <c r="AW66" i="8"/>
  <c r="AW70" i="8" s="1"/>
  <c r="AV66" i="8"/>
  <c r="AV70" i="8" s="1"/>
  <c r="AU66" i="8"/>
  <c r="AU70" i="8" s="1"/>
  <c r="AT66" i="8"/>
  <c r="AT70" i="8" s="1"/>
  <c r="AS66" i="8"/>
  <c r="AS70" i="8" s="1"/>
  <c r="AR66" i="8"/>
  <c r="AR70" i="8" s="1"/>
  <c r="AQ66" i="8"/>
  <c r="AQ70" i="8" s="1"/>
  <c r="AP66" i="8"/>
  <c r="AP70" i="8" s="1"/>
  <c r="AO66" i="8"/>
  <c r="AO70" i="8" s="1"/>
  <c r="AN66" i="8"/>
  <c r="AN70" i="8" s="1"/>
  <c r="AM66" i="8"/>
  <c r="AM70" i="8" s="1"/>
  <c r="AL66" i="8"/>
  <c r="AL70" i="8" s="1"/>
  <c r="AK66" i="8"/>
  <c r="AK70" i="8" s="1"/>
  <c r="AJ66" i="8"/>
  <c r="AJ70" i="8" s="1"/>
  <c r="AI66" i="8"/>
  <c r="AI70" i="8" s="1"/>
  <c r="AH66" i="8"/>
  <c r="AH70" i="8" s="1"/>
  <c r="AG66" i="8"/>
  <c r="AG70" i="8" s="1"/>
  <c r="AF66" i="8"/>
  <c r="AF70" i="8" s="1"/>
  <c r="AE66" i="8"/>
  <c r="AE70" i="8" s="1"/>
  <c r="AD66" i="8"/>
  <c r="AD70" i="8" s="1"/>
  <c r="AC66" i="8"/>
  <c r="AC70" i="8" s="1"/>
  <c r="AB66" i="8"/>
  <c r="AB70" i="8" s="1"/>
  <c r="AA66" i="8"/>
  <c r="AA70" i="8" s="1"/>
  <c r="Z66" i="8"/>
  <c r="Z70" i="8" s="1"/>
  <c r="Y66" i="8"/>
  <c r="Y70" i="8" s="1"/>
  <c r="X66" i="8"/>
  <c r="X70" i="8" s="1"/>
  <c r="W66" i="8"/>
  <c r="W70" i="8" s="1"/>
  <c r="V66" i="8"/>
  <c r="V70" i="8" s="1"/>
  <c r="U66" i="8"/>
  <c r="U70" i="8" s="1"/>
  <c r="T66" i="8"/>
  <c r="T70" i="8" s="1"/>
  <c r="S66" i="8"/>
  <c r="S70" i="8" s="1"/>
  <c r="R66" i="8"/>
  <c r="R70" i="8" s="1"/>
  <c r="Q66" i="8"/>
  <c r="Q70" i="8" s="1"/>
  <c r="P66" i="8"/>
  <c r="P70" i="8" s="1"/>
  <c r="O66" i="8"/>
  <c r="O70" i="8" s="1"/>
  <c r="N66" i="8"/>
  <c r="N70" i="8" s="1"/>
  <c r="M66" i="8"/>
  <c r="M70" i="8" s="1"/>
  <c r="L66" i="8"/>
  <c r="L70" i="8" s="1"/>
  <c r="K66" i="8"/>
  <c r="K70" i="8" s="1"/>
  <c r="J66" i="8"/>
  <c r="J70" i="8" s="1"/>
  <c r="I66" i="8"/>
  <c r="I70" i="8" s="1"/>
  <c r="H66" i="8"/>
  <c r="H70" i="8" s="1"/>
  <c r="G66" i="8"/>
  <c r="G70" i="8" s="1"/>
  <c r="F66" i="8"/>
  <c r="F70" i="8" s="1"/>
  <c r="E66" i="8"/>
  <c r="E70" i="8" s="1"/>
  <c r="D66" i="8"/>
  <c r="D70" i="8" s="1"/>
  <c r="C66" i="8"/>
  <c r="BJ61" i="8"/>
  <c r="BI61" i="8"/>
  <c r="BH61" i="8"/>
  <c r="BG61" i="8"/>
  <c r="BF61" i="8"/>
  <c r="BE61" i="8"/>
  <c r="BD61" i="8"/>
  <c r="BC61" i="8"/>
  <c r="BB61" i="8"/>
  <c r="BA61" i="8"/>
  <c r="AZ61" i="8"/>
  <c r="AY61" i="8"/>
  <c r="AX61" i="8"/>
  <c r="AW61" i="8"/>
  <c r="AV61" i="8"/>
  <c r="AU61" i="8"/>
  <c r="AT61" i="8"/>
  <c r="AS61" i="8"/>
  <c r="AR61" i="8"/>
  <c r="AQ61" i="8"/>
  <c r="AP61" i="8"/>
  <c r="AO61" i="8"/>
  <c r="AN61" i="8"/>
  <c r="AM61" i="8"/>
  <c r="AL61" i="8"/>
  <c r="AK61" i="8"/>
  <c r="AJ61" i="8"/>
  <c r="AI61" i="8"/>
  <c r="AH61" i="8"/>
  <c r="AG61" i="8"/>
  <c r="AF61" i="8"/>
  <c r="AE61" i="8"/>
  <c r="AD61" i="8"/>
  <c r="AC61" i="8"/>
  <c r="AB61" i="8"/>
  <c r="AA61" i="8"/>
  <c r="Z61" i="8"/>
  <c r="Y61" i="8"/>
  <c r="X61" i="8"/>
  <c r="W61" i="8"/>
  <c r="V61" i="8"/>
  <c r="U61" i="8"/>
  <c r="T61" i="8"/>
  <c r="S61" i="8"/>
  <c r="R61" i="8"/>
  <c r="Q61" i="8"/>
  <c r="P61" i="8"/>
  <c r="O61" i="8"/>
  <c r="N61" i="8"/>
  <c r="M61" i="8"/>
  <c r="L61" i="8"/>
  <c r="K61" i="8"/>
  <c r="J61" i="8"/>
  <c r="I61" i="8"/>
  <c r="H61" i="8"/>
  <c r="G61" i="8"/>
  <c r="F61" i="8"/>
  <c r="E61" i="8"/>
  <c r="D61" i="8"/>
  <c r="C61" i="8"/>
  <c r="BJ46" i="8"/>
  <c r="BJ56" i="8" s="1"/>
  <c r="BI46" i="8"/>
  <c r="BH46" i="8"/>
  <c r="BH56" i="8" s="1"/>
  <c r="BG46" i="8"/>
  <c r="BG56" i="8" s="1"/>
  <c r="BF46" i="8"/>
  <c r="BF56" i="8" s="1"/>
  <c r="BE46" i="8"/>
  <c r="BD46" i="8"/>
  <c r="BD56" i="8" s="1"/>
  <c r="BC46" i="8"/>
  <c r="BC56" i="8" s="1"/>
  <c r="BB46" i="8"/>
  <c r="BB56" i="8" s="1"/>
  <c r="BA46" i="8"/>
  <c r="AZ46" i="8"/>
  <c r="AZ56" i="8" s="1"/>
  <c r="AY46" i="8"/>
  <c r="AY56" i="8" s="1"/>
  <c r="AX46" i="8"/>
  <c r="AX56" i="8" s="1"/>
  <c r="AW46" i="8"/>
  <c r="AV46" i="8"/>
  <c r="AV56" i="8" s="1"/>
  <c r="AU46" i="8"/>
  <c r="AU56" i="8" s="1"/>
  <c r="AT46" i="8"/>
  <c r="AT56" i="8" s="1"/>
  <c r="AS46" i="8"/>
  <c r="AR46" i="8"/>
  <c r="AR56" i="8" s="1"/>
  <c r="AQ46" i="8"/>
  <c r="AQ56" i="8" s="1"/>
  <c r="AP46" i="8"/>
  <c r="AP56" i="8" s="1"/>
  <c r="AO46" i="8"/>
  <c r="AN46" i="8"/>
  <c r="AN56" i="8" s="1"/>
  <c r="AM46" i="8"/>
  <c r="AM56" i="8" s="1"/>
  <c r="AL46" i="8"/>
  <c r="AL56" i="8" s="1"/>
  <c r="AK46" i="8"/>
  <c r="AJ46" i="8"/>
  <c r="AJ56" i="8" s="1"/>
  <c r="AI46" i="8"/>
  <c r="AI56" i="8" s="1"/>
  <c r="AH46" i="8"/>
  <c r="AH56" i="8" s="1"/>
  <c r="AG46" i="8"/>
  <c r="AF46" i="8"/>
  <c r="AF56" i="8" s="1"/>
  <c r="AE46" i="8"/>
  <c r="AE56" i="8" s="1"/>
  <c r="AD46" i="8"/>
  <c r="AD56" i="8" s="1"/>
  <c r="AC46" i="8"/>
  <c r="AB46" i="8"/>
  <c r="AB56" i="8" s="1"/>
  <c r="AA46" i="8"/>
  <c r="AA56" i="8" s="1"/>
  <c r="Z46" i="8"/>
  <c r="Z56" i="8" s="1"/>
  <c r="Y46" i="8"/>
  <c r="X46" i="8"/>
  <c r="X56" i="8" s="1"/>
  <c r="W46" i="8"/>
  <c r="W56" i="8" s="1"/>
  <c r="V46" i="8"/>
  <c r="V56" i="8" s="1"/>
  <c r="U46" i="8"/>
  <c r="T46" i="8"/>
  <c r="T56" i="8" s="1"/>
  <c r="S46" i="8"/>
  <c r="S56" i="8" s="1"/>
  <c r="R46" i="8"/>
  <c r="R56" i="8" s="1"/>
  <c r="Q46" i="8"/>
  <c r="P46" i="8"/>
  <c r="P56" i="8" s="1"/>
  <c r="O46" i="8"/>
  <c r="O56" i="8" s="1"/>
  <c r="N46" i="8"/>
  <c r="N56" i="8" s="1"/>
  <c r="M46" i="8"/>
  <c r="L46" i="8"/>
  <c r="L56" i="8" s="1"/>
  <c r="K46" i="8"/>
  <c r="K56" i="8" s="1"/>
  <c r="J46" i="8"/>
  <c r="J56" i="8" s="1"/>
  <c r="I46" i="8"/>
  <c r="H46" i="8"/>
  <c r="H56" i="8" s="1"/>
  <c r="G46" i="8"/>
  <c r="G56" i="8" s="1"/>
  <c r="F46" i="8"/>
  <c r="F56" i="8" s="1"/>
  <c r="E46" i="8"/>
  <c r="D46" i="8"/>
  <c r="D56" i="8" s="1"/>
  <c r="C46" i="8"/>
  <c r="C56" i="8" s="1"/>
  <c r="BJ39" i="8"/>
  <c r="BI39" i="8"/>
  <c r="BH39" i="8"/>
  <c r="BG39" i="8"/>
  <c r="BF39" i="8"/>
  <c r="BE39" i="8"/>
  <c r="BD39" i="8"/>
  <c r="BC39" i="8"/>
  <c r="BB39" i="8"/>
  <c r="BA39" i="8"/>
  <c r="AZ39" i="8"/>
  <c r="AY39" i="8"/>
  <c r="AX39" i="8"/>
  <c r="AW39" i="8"/>
  <c r="AV39" i="8"/>
  <c r="AU39" i="8"/>
  <c r="AT39" i="8"/>
  <c r="AS39" i="8"/>
  <c r="AR39" i="8"/>
  <c r="AQ39" i="8"/>
  <c r="AP39" i="8"/>
  <c r="AO39" i="8"/>
  <c r="AN39" i="8"/>
  <c r="AM39" i="8"/>
  <c r="AL39" i="8"/>
  <c r="AK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X39" i="8"/>
  <c r="W39" i="8"/>
  <c r="V39" i="8"/>
  <c r="U39" i="8"/>
  <c r="T39" i="8"/>
  <c r="S39" i="8"/>
  <c r="R39" i="8"/>
  <c r="Q39" i="8"/>
  <c r="P39" i="8"/>
  <c r="O39" i="8"/>
  <c r="N39" i="8"/>
  <c r="M39" i="8"/>
  <c r="L39" i="8"/>
  <c r="K39" i="8"/>
  <c r="J39" i="8"/>
  <c r="I39" i="8"/>
  <c r="H39" i="8"/>
  <c r="G39" i="8"/>
  <c r="F39" i="8"/>
  <c r="E39" i="8"/>
  <c r="D39" i="8"/>
  <c r="C39" i="8"/>
  <c r="BJ29" i="8"/>
  <c r="BI29" i="8"/>
  <c r="BH29" i="8"/>
  <c r="BG29" i="8"/>
  <c r="BF29" i="8"/>
  <c r="BE29" i="8"/>
  <c r="BD29" i="8"/>
  <c r="BC29" i="8"/>
  <c r="BB29" i="8"/>
  <c r="BA29" i="8"/>
  <c r="AZ29" i="8"/>
  <c r="AY29" i="8"/>
  <c r="AX29" i="8"/>
  <c r="AW29" i="8"/>
  <c r="AV29" i="8"/>
  <c r="AU29" i="8"/>
  <c r="AT29" i="8"/>
  <c r="AS29" i="8"/>
  <c r="AR29" i="8"/>
  <c r="AQ29" i="8"/>
  <c r="AP29" i="8"/>
  <c r="AO29" i="8"/>
  <c r="AN29" i="8"/>
  <c r="AM29" i="8"/>
  <c r="AL29" i="8"/>
  <c r="AK29" i="8"/>
  <c r="AJ29" i="8"/>
  <c r="AI29" i="8"/>
  <c r="AH29" i="8"/>
  <c r="AG29" i="8"/>
  <c r="AF29" i="8"/>
  <c r="AE29" i="8"/>
  <c r="AD29" i="8"/>
  <c r="AC29" i="8"/>
  <c r="AB29" i="8"/>
  <c r="AA29" i="8"/>
  <c r="Z29" i="8"/>
  <c r="Y29" i="8"/>
  <c r="X29" i="8"/>
  <c r="W29" i="8"/>
  <c r="V29" i="8"/>
  <c r="U29" i="8"/>
  <c r="T29" i="8"/>
  <c r="S29" i="8"/>
  <c r="R29" i="8"/>
  <c r="Q29" i="8"/>
  <c r="P29" i="8"/>
  <c r="O29" i="8"/>
  <c r="N29" i="8"/>
  <c r="M29" i="8"/>
  <c r="L29" i="8"/>
  <c r="K29" i="8"/>
  <c r="J29" i="8"/>
  <c r="I29" i="8"/>
  <c r="H29" i="8"/>
  <c r="G29" i="8"/>
  <c r="F29" i="8"/>
  <c r="E29" i="8"/>
  <c r="D29" i="8"/>
  <c r="C29" i="8"/>
  <c r="BK29" i="8" s="1"/>
  <c r="BJ26" i="8"/>
  <c r="BI26" i="8"/>
  <c r="BH26" i="8"/>
  <c r="BG26" i="8"/>
  <c r="BF26" i="8"/>
  <c r="BE26" i="8"/>
  <c r="BD26" i="8"/>
  <c r="BC26" i="8"/>
  <c r="BB26" i="8"/>
  <c r="BA26" i="8"/>
  <c r="AZ26" i="8"/>
  <c r="AY26" i="8"/>
  <c r="AX26" i="8"/>
  <c r="AW26" i="8"/>
  <c r="AV26" i="8"/>
  <c r="AU26" i="8"/>
  <c r="AT26" i="8"/>
  <c r="AS26" i="8"/>
  <c r="AR26" i="8"/>
  <c r="AQ26" i="8"/>
  <c r="AP26" i="8"/>
  <c r="AO26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X26" i="8"/>
  <c r="W26" i="8"/>
  <c r="V26" i="8"/>
  <c r="U26" i="8"/>
  <c r="T26" i="8"/>
  <c r="S26" i="8"/>
  <c r="R26" i="8"/>
  <c r="Q26" i="8"/>
  <c r="P26" i="8"/>
  <c r="O26" i="8"/>
  <c r="N26" i="8"/>
  <c r="M26" i="8"/>
  <c r="L26" i="8"/>
  <c r="K26" i="8"/>
  <c r="J26" i="8"/>
  <c r="I26" i="8"/>
  <c r="H26" i="8"/>
  <c r="G26" i="8"/>
  <c r="F26" i="8"/>
  <c r="E26" i="8"/>
  <c r="D26" i="8"/>
  <c r="C26" i="8"/>
  <c r="BK26" i="8" s="1"/>
  <c r="BJ12" i="8"/>
  <c r="BI12" i="8"/>
  <c r="BH12" i="8"/>
  <c r="BG12" i="8"/>
  <c r="BF12" i="8"/>
  <c r="BE12" i="8"/>
  <c r="BD12" i="8"/>
  <c r="BC12" i="8"/>
  <c r="BB12" i="8"/>
  <c r="BA12" i="8"/>
  <c r="AZ12" i="8"/>
  <c r="AY12" i="8"/>
  <c r="AX12" i="8"/>
  <c r="AW12" i="8"/>
  <c r="AV12" i="8"/>
  <c r="AU12" i="8"/>
  <c r="AT12" i="8"/>
  <c r="AS12" i="8"/>
  <c r="AR12" i="8"/>
  <c r="AQ12" i="8"/>
  <c r="AP12" i="8"/>
  <c r="AO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BJ9" i="8"/>
  <c r="BI9" i="8"/>
  <c r="BI40" i="8" s="1"/>
  <c r="BH9" i="8"/>
  <c r="BH40" i="8" s="1"/>
  <c r="BG9" i="8"/>
  <c r="BG40" i="8" s="1"/>
  <c r="BF9" i="8"/>
  <c r="BE9" i="8"/>
  <c r="BE40" i="8" s="1"/>
  <c r="BD9" i="8"/>
  <c r="BD40" i="8" s="1"/>
  <c r="BC9" i="8"/>
  <c r="BC40" i="8" s="1"/>
  <c r="BB9" i="8"/>
  <c r="BA9" i="8"/>
  <c r="BA40" i="8" s="1"/>
  <c r="AZ9" i="8"/>
  <c r="AZ40" i="8" s="1"/>
  <c r="AY9" i="8"/>
  <c r="AY40" i="8" s="1"/>
  <c r="AX9" i="8"/>
  <c r="AW9" i="8"/>
  <c r="AW40" i="8" s="1"/>
  <c r="AV9" i="8"/>
  <c r="AV40" i="8" s="1"/>
  <c r="AU9" i="8"/>
  <c r="AU40" i="8" s="1"/>
  <c r="AT9" i="8"/>
  <c r="AS9" i="8"/>
  <c r="AS40" i="8" s="1"/>
  <c r="AR9" i="8"/>
  <c r="AR40" i="8" s="1"/>
  <c r="AQ9" i="8"/>
  <c r="AQ40" i="8" s="1"/>
  <c r="AP9" i="8"/>
  <c r="AO9" i="8"/>
  <c r="AO40" i="8" s="1"/>
  <c r="AN9" i="8"/>
  <c r="AN40" i="8" s="1"/>
  <c r="AM9" i="8"/>
  <c r="AM40" i="8" s="1"/>
  <c r="AL9" i="8"/>
  <c r="AK9" i="8"/>
  <c r="AK40" i="8" s="1"/>
  <c r="AJ9" i="8"/>
  <c r="AJ40" i="8" s="1"/>
  <c r="AI9" i="8"/>
  <c r="AI40" i="8" s="1"/>
  <c r="AH9" i="8"/>
  <c r="AG9" i="8"/>
  <c r="AG40" i="8" s="1"/>
  <c r="AF9" i="8"/>
  <c r="AF40" i="8" s="1"/>
  <c r="AE9" i="8"/>
  <c r="AE40" i="8" s="1"/>
  <c r="AD9" i="8"/>
  <c r="AC9" i="8"/>
  <c r="AC40" i="8" s="1"/>
  <c r="AB9" i="8"/>
  <c r="AB40" i="8" s="1"/>
  <c r="AA9" i="8"/>
  <c r="AA40" i="8" s="1"/>
  <c r="Z9" i="8"/>
  <c r="Y9" i="8"/>
  <c r="Y40" i="8" s="1"/>
  <c r="X9" i="8"/>
  <c r="X40" i="8" s="1"/>
  <c r="W9" i="8"/>
  <c r="W40" i="8" s="1"/>
  <c r="V9" i="8"/>
  <c r="U9" i="8"/>
  <c r="U40" i="8" s="1"/>
  <c r="T9" i="8"/>
  <c r="T40" i="8" s="1"/>
  <c r="S9" i="8"/>
  <c r="S40" i="8" s="1"/>
  <c r="R9" i="8"/>
  <c r="Q9" i="8"/>
  <c r="Q40" i="8" s="1"/>
  <c r="P9" i="8"/>
  <c r="P40" i="8" s="1"/>
  <c r="O9" i="8"/>
  <c r="O40" i="8" s="1"/>
  <c r="N9" i="8"/>
  <c r="M9" i="8"/>
  <c r="M40" i="8" s="1"/>
  <c r="L9" i="8"/>
  <c r="L40" i="8" s="1"/>
  <c r="K9" i="8"/>
  <c r="K40" i="8" s="1"/>
  <c r="J9" i="8"/>
  <c r="I9" i="8"/>
  <c r="I40" i="8" s="1"/>
  <c r="H9" i="8"/>
  <c r="H40" i="8" s="1"/>
  <c r="G9" i="8"/>
  <c r="G40" i="8" s="1"/>
  <c r="F9" i="8"/>
  <c r="E9" i="8"/>
  <c r="E40" i="8" s="1"/>
  <c r="D9" i="8"/>
  <c r="D40" i="8" s="1"/>
  <c r="C9" i="8"/>
  <c r="C40" i="8" s="1"/>
  <c r="K77" i="8" l="1"/>
  <c r="W77" i="8"/>
  <c r="AI77" i="8"/>
  <c r="AU77" i="8"/>
  <c r="BG77" i="8"/>
  <c r="L77" i="8"/>
  <c r="X77" i="8"/>
  <c r="AJ77" i="8"/>
  <c r="I77" i="8"/>
  <c r="M77" i="8"/>
  <c r="U77" i="8"/>
  <c r="AC77" i="8"/>
  <c r="AK77" i="8"/>
  <c r="AS77" i="8"/>
  <c r="BA77" i="8"/>
  <c r="BE77" i="8"/>
  <c r="F40" i="8"/>
  <c r="F77" i="8" s="1"/>
  <c r="J40" i="8"/>
  <c r="J77" i="8" s="1"/>
  <c r="N40" i="8"/>
  <c r="N77" i="8" s="1"/>
  <c r="R40" i="8"/>
  <c r="R77" i="8" s="1"/>
  <c r="V40" i="8"/>
  <c r="V77" i="8" s="1"/>
  <c r="Z40" i="8"/>
  <c r="Z77" i="8" s="1"/>
  <c r="AD40" i="8"/>
  <c r="AD77" i="8" s="1"/>
  <c r="AH40" i="8"/>
  <c r="AH77" i="8" s="1"/>
  <c r="AL40" i="8"/>
  <c r="AL77" i="8" s="1"/>
  <c r="AP40" i="8"/>
  <c r="AP77" i="8" s="1"/>
  <c r="AT40" i="8"/>
  <c r="AT77" i="8" s="1"/>
  <c r="AX40" i="8"/>
  <c r="AX77" i="8" s="1"/>
  <c r="BB40" i="8"/>
  <c r="BB77" i="8" s="1"/>
  <c r="BF40" i="8"/>
  <c r="BF77" i="8" s="1"/>
  <c r="BJ40" i="8"/>
  <c r="BJ77" i="8" s="1"/>
  <c r="O77" i="8"/>
  <c r="AA77" i="8"/>
  <c r="AM77" i="8"/>
  <c r="AY77" i="8"/>
  <c r="H77" i="8"/>
  <c r="T77" i="8"/>
  <c r="AF77" i="8"/>
  <c r="AN77" i="8"/>
  <c r="AR77" i="8"/>
  <c r="AZ77" i="8"/>
  <c r="BD77" i="8"/>
  <c r="BH77" i="8"/>
  <c r="G77" i="8"/>
  <c r="AE77" i="8"/>
  <c r="AQ77" i="8"/>
  <c r="BC77" i="8"/>
  <c r="D77" i="8"/>
  <c r="P77" i="8"/>
  <c r="AB77" i="8"/>
  <c r="E77" i="8"/>
  <c r="Q77" i="8"/>
  <c r="Y77" i="8"/>
  <c r="AG77" i="8"/>
  <c r="AO77" i="8"/>
  <c r="BI77" i="8"/>
  <c r="BK69" i="8"/>
  <c r="S77" i="8"/>
  <c r="BK66" i="8"/>
  <c r="BK46" i="8"/>
  <c r="C70" i="8"/>
  <c r="BK70" i="8" s="1"/>
  <c r="BK12" i="8"/>
  <c r="BK23" i="8"/>
  <c r="BK39" i="8"/>
  <c r="AV77" i="8"/>
  <c r="BK55" i="8"/>
  <c r="BK61" i="8"/>
  <c r="BK75" i="8"/>
  <c r="BK56" i="8"/>
  <c r="BK9" i="8"/>
  <c r="BK40" i="8" l="1"/>
  <c r="C77" i="8"/>
  <c r="AW77" i="8"/>
  <c r="BK77" i="8" l="1"/>
  <c r="K5" i="9"/>
  <c r="K43" i="9" s="1"/>
</calcChain>
</file>

<file path=xl/sharedStrings.xml><?xml version="1.0" encoding="utf-8"?>
<sst xmlns="http://schemas.openxmlformats.org/spreadsheetml/2006/main" count="170" uniqueCount="138">
  <si>
    <t>A</t>
  </si>
  <si>
    <t>B</t>
  </si>
  <si>
    <t>ELSS</t>
  </si>
  <si>
    <t>Gilt</t>
  </si>
  <si>
    <t>D</t>
  </si>
  <si>
    <t>F</t>
  </si>
  <si>
    <t>INCOME / DEBT ORIENTED SCHEMES</t>
  </si>
  <si>
    <t>GROWTH / EQUITY ORIENTED SCHEMES</t>
  </si>
  <si>
    <t>BALANCED SCHEMES</t>
  </si>
  <si>
    <t>EXCHANGE TRADED FUND</t>
  </si>
  <si>
    <t>FMP</t>
  </si>
  <si>
    <t>Total</t>
  </si>
  <si>
    <t>T15</t>
  </si>
  <si>
    <t>B15</t>
  </si>
  <si>
    <t>Liquid/ Money Market</t>
  </si>
  <si>
    <t>Debt (assured return)</t>
  </si>
  <si>
    <t>Other Debt Schemes</t>
  </si>
  <si>
    <t>Others</t>
  </si>
  <si>
    <t>C</t>
  </si>
  <si>
    <t>Balanced schemes</t>
  </si>
  <si>
    <t>GOLD ETF</t>
  </si>
  <si>
    <t xml:space="preserve">Other ETFs </t>
  </si>
  <si>
    <t>E</t>
  </si>
  <si>
    <t>FUND OF FUNDS INVESTING OVERSEAS</t>
  </si>
  <si>
    <t>Fund of funds investing overseas</t>
  </si>
  <si>
    <t>GRAND TOTAL</t>
  </si>
  <si>
    <t>Fund of Funds Scheme (Domestic)</t>
  </si>
  <si>
    <t>Through Associate Distributors</t>
  </si>
  <si>
    <t>Through Non - Associate Distributors</t>
  </si>
  <si>
    <t xml:space="preserve">T15 : Top 15 cities as identified by AMFI </t>
  </si>
  <si>
    <t xml:space="preserve">B15 : Other than T15  </t>
  </si>
  <si>
    <t xml:space="preserve">Through Direct Plan </t>
  </si>
  <si>
    <t>Scheme Category/ Scheme Name</t>
  </si>
  <si>
    <t xml:space="preserve">1 : Retail Investor </t>
  </si>
  <si>
    <t>2 : Corporates</t>
  </si>
  <si>
    <t>5 : High Networth Individuals</t>
  </si>
  <si>
    <t>I : Contribution of sponsor and its associates in AUM</t>
  </si>
  <si>
    <t>II : Contribution of other than sponsor and its associates in AUM</t>
  </si>
  <si>
    <t>I</t>
  </si>
  <si>
    <t>II</t>
  </si>
  <si>
    <t>Category of Investor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</si>
  <si>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</si>
  <si>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</si>
  <si>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</si>
  <si>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</si>
  <si>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</si>
  <si>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</si>
  <si>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</si>
  <si>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</si>
  <si>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</si>
  <si>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</si>
  <si>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</si>
  <si>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</si>
  <si>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</si>
  <si>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</si>
  <si>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</si>
  <si>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</si>
  <si>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</si>
  <si>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</si>
  <si>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</si>
  <si>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</si>
  <si>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</si>
  <si>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</si>
  <si>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</si>
  <si>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</si>
  <si>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</si>
  <si>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</si>
  <si>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</si>
  <si>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</si>
  <si>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</si>
  <si>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</si>
  <si>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</si>
  <si>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</si>
  <si>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TOTAL</t>
  </si>
  <si>
    <t>Sl. No.</t>
  </si>
  <si>
    <t>(i)</t>
  </si>
  <si>
    <t>(ii)</t>
  </si>
  <si>
    <t>(iii)</t>
  </si>
  <si>
    <t>(iv)</t>
  </si>
  <si>
    <t>Grand Sub-Total (a+b+c+d+e+f)</t>
  </si>
  <si>
    <t>(v)</t>
  </si>
  <si>
    <t>(vi)</t>
  </si>
  <si>
    <t>Grand Sub-Total</t>
  </si>
  <si>
    <t>Grand Sub-Total (a+b)</t>
  </si>
  <si>
    <t>(a) Sub-Total</t>
  </si>
  <si>
    <t>(b) Sub-Total</t>
  </si>
  <si>
    <t xml:space="preserve">LIQUID SCHEMES </t>
  </si>
  <si>
    <t>OTHER DEBT ORIENTED SCHEMES</t>
  </si>
  <si>
    <t xml:space="preserve">Note: Name of new states / union territories shall be added alphabetically  </t>
  </si>
  <si>
    <t>(f) Sub-Total</t>
  </si>
  <si>
    <t xml:space="preserve"> (e) Sub-Total</t>
  </si>
  <si>
    <t xml:space="preserve"> (d) Sub-Total</t>
  </si>
  <si>
    <t>(c) Sub-Total</t>
  </si>
  <si>
    <t>GOLD EXCHANGE TRADED FUND</t>
  </si>
  <si>
    <t>OTHER EXCHANGE TRADED FUND</t>
  </si>
  <si>
    <t>FUND OF FUNDS INVESTING DOMESTIC</t>
  </si>
  <si>
    <t>Infrastructure Debt Funds</t>
  </si>
  <si>
    <t>3 : Banks/FIs</t>
  </si>
  <si>
    <t>GRAND TOTAL (A+B+C+D+E)</t>
  </si>
  <si>
    <t>4 : FIIs/FPIs</t>
  </si>
  <si>
    <t>Principal Mutual Fund (All figures in Rs. Crore)</t>
  </si>
  <si>
    <t>Principal Cash Management Fund</t>
  </si>
  <si>
    <t>Principal Government Securities Fund</t>
  </si>
  <si>
    <t>Principal Pnb Fixed Maturity Plan – Series B10-476 Days</t>
  </si>
  <si>
    <t xml:space="preserve">Principal Pnb Fixed Maturity Plan – Series B12-368 Days </t>
  </si>
  <si>
    <t>Principal Pnb Fixed Maturity Plan – Series B13-395 Days</t>
  </si>
  <si>
    <t>Principal Pnb Fixed Maturity Plan – Series B14-390 Days</t>
  </si>
  <si>
    <t xml:space="preserve">Principal Pnb Fixed Maturity Plan – Series B15-377 Days </t>
  </si>
  <si>
    <t>Principal Pnb Fixed Maturity Plan – Series B5-367 Days</t>
  </si>
  <si>
    <t xml:space="preserve">Principal Pnb Fixed Maturity Plan 1098 Days - Series B2  </t>
  </si>
  <si>
    <t>Principal Debt Opportunities Fund Conservative Plan</t>
  </si>
  <si>
    <t>Principal Debt Opportunities Fund Corporate Bond Plan</t>
  </si>
  <si>
    <t>Principal Income Fund - Short Term Plan</t>
  </si>
  <si>
    <t>Principal Retail Money Manager Fund</t>
  </si>
  <si>
    <t>Principal Debt Savings Fund-Retail Plan</t>
  </si>
  <si>
    <t>Principal Bank CD Fund</t>
  </si>
  <si>
    <t>Principal Personal Tax Saver Fund</t>
  </si>
  <si>
    <t>Principal Tax Savings Fund</t>
  </si>
  <si>
    <t>Principal Dividend Yield Fund</t>
  </si>
  <si>
    <t>Principal Emerging Bluechip Fund</t>
  </si>
  <si>
    <t>Principal Growth Fund</t>
  </si>
  <si>
    <t>Principal Large Cap Fund</t>
  </si>
  <si>
    <t>Principal Smart Equity Fund</t>
  </si>
  <si>
    <t>Principal Index Fund - Nifty</t>
  </si>
  <si>
    <t>Principal Balanced Fund</t>
  </si>
  <si>
    <t>Principal Global Opportunities Fund</t>
  </si>
  <si>
    <t>Principal Income Fund - Long Term Plan</t>
  </si>
  <si>
    <t>Principal Pnb Fixed Maturity Plan – Series B16-1094 Days</t>
  </si>
  <si>
    <t>Principal Pnb Fixed Maturity Plan – Series B17-371 Days</t>
  </si>
  <si>
    <t>Principal Index Fund - Mid Cap</t>
  </si>
  <si>
    <t>Principal Debt Savings Fund - MIP</t>
  </si>
  <si>
    <t>Dadra and Nagar Haveli</t>
  </si>
  <si>
    <t>Daman and Diu</t>
  </si>
  <si>
    <t>Lakshadweep</t>
  </si>
  <si>
    <t>Mizoram</t>
  </si>
  <si>
    <t>Telangana</t>
  </si>
  <si>
    <t>Principal Mutual Fund: Net Average Assets Under Management (AUM) for the month of Jul 14 (All figures in Rs. Crore)</t>
  </si>
  <si>
    <t>Table showing State wise /Union Territory wise contribution to AAUM of category of schemes for the month of Jul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</si>
</sst>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 * #,##0.00_ ;_ * \-#,##0.00_ ;_ * &quot;-&quot;??_ ;_ @_ "/>
  </numFmts>
  <fonts count="46" x14ac:knownFonts="1">
    <font>
      <sz val="10"/>
      <color indexed="8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1"/>
    </font>
    <font>
      <sz val="10"/>
      <color indexed="8"/>
      <name val="Arial"/>
      <family val="2"/>
    </font>
    <font>
      <sz val="10"/>
      <color indexed="64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64">
    <xf numFmtId="0" fontId="0" fillId="0" borderId="0"/>
    <xf numFmtId="0" fontId="5" fillId="0" borderId="0"/>
    <xf numFmtId="0" fontId="4" fillId="0" borderId="0"/>
    <xf numFmtId="0" fontId="3" fillId="0" borderId="0"/>
    <xf numFmtId="164" fontId="3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24" applyNumberFormat="0" applyFill="0" applyAlignment="0" applyProtection="0"/>
    <xf numFmtId="0" fontId="17" fillId="0" borderId="25" applyNumberFormat="0" applyFill="0" applyAlignment="0" applyProtection="0"/>
    <xf numFmtId="0" fontId="18" fillId="0" borderId="26" applyNumberFormat="0" applyFill="0" applyAlignment="0" applyProtection="0"/>
    <xf numFmtId="0" fontId="18" fillId="0" borderId="0" applyNumberFormat="0" applyFill="0" applyBorder="0" applyAlignment="0" applyProtection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5" borderId="27" applyNumberFormat="0" applyAlignment="0" applyProtection="0"/>
    <xf numFmtId="0" fontId="23" fillId="6" borderId="28" applyNumberFormat="0" applyAlignment="0" applyProtection="0"/>
    <xf numFmtId="0" fontId="24" fillId="6" borderId="27" applyNumberFormat="0" applyAlignment="0" applyProtection="0"/>
    <xf numFmtId="0" fontId="25" fillId="0" borderId="29" applyNumberFormat="0" applyFill="0" applyAlignment="0" applyProtection="0"/>
    <xf numFmtId="0" fontId="26" fillId="7" borderId="30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6" fillId="0" borderId="32" applyNumberFormat="0" applyFill="0" applyAlignment="0" applyProtection="0"/>
    <xf numFmtId="0" fontId="2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9" fillId="32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8" borderId="31" applyNumberFormat="0" applyFont="0" applyAlignment="0" applyProtection="0"/>
    <xf numFmtId="0" fontId="30" fillId="0" borderId="0"/>
    <xf numFmtId="0" fontId="31" fillId="0" borderId="24" applyNumberFormat="0" applyFill="0" applyAlignment="0" applyProtection="0"/>
    <xf numFmtId="0" fontId="32" fillId="0" borderId="25" applyNumberFormat="0" applyFill="0" applyAlignment="0" applyProtection="0"/>
    <xf numFmtId="0" fontId="33" fillId="0" borderId="26" applyNumberFormat="0" applyFill="0" applyAlignment="0" applyProtection="0"/>
    <xf numFmtId="0" fontId="33" fillId="0" borderId="0" applyNumberFormat="0" applyFill="0" applyBorder="0" applyAlignment="0" applyProtection="0"/>
    <xf numFmtId="0" fontId="34" fillId="2" borderId="0" applyNumberFormat="0" applyBorder="0" applyAlignment="0" applyProtection="0"/>
    <xf numFmtId="0" fontId="35" fillId="3" borderId="0" applyNumberFormat="0" applyBorder="0" applyAlignment="0" applyProtection="0"/>
    <xf numFmtId="0" fontId="36" fillId="4" borderId="0" applyNumberFormat="0" applyBorder="0" applyAlignment="0" applyProtection="0"/>
    <xf numFmtId="0" fontId="37" fillId="5" borderId="27" applyNumberFormat="0" applyAlignment="0" applyProtection="0"/>
    <xf numFmtId="0" fontId="38" fillId="6" borderId="28" applyNumberFormat="0" applyAlignment="0" applyProtection="0"/>
    <xf numFmtId="0" fontId="39" fillId="6" borderId="27" applyNumberFormat="0" applyAlignment="0" applyProtection="0"/>
    <xf numFmtId="0" fontId="40" fillId="0" borderId="29" applyNumberFormat="0" applyFill="0" applyAlignment="0" applyProtection="0"/>
    <xf numFmtId="0" fontId="41" fillId="7" borderId="30" applyNumberFormat="0" applyAlignment="0" applyProtection="0"/>
    <xf numFmtId="0" fontId="42" fillId="0" borderId="0" applyNumberFormat="0" applyFill="0" applyBorder="0" applyAlignment="0" applyProtection="0"/>
    <xf numFmtId="0" fontId="30" fillId="8" borderId="31" applyNumberFormat="0" applyFont="0" applyAlignment="0" applyProtection="0"/>
    <xf numFmtId="0" fontId="43" fillId="0" borderId="0" applyNumberFormat="0" applyFill="0" applyBorder="0" applyAlignment="0" applyProtection="0"/>
    <xf numFmtId="0" fontId="44" fillId="0" borderId="32" applyNumberFormat="0" applyFill="0" applyAlignment="0" applyProtection="0"/>
    <xf numFmtId="0" fontId="45" fillId="9" borderId="0" applyNumberFormat="0" applyBorder="0" applyAlignment="0" applyProtection="0"/>
    <xf numFmtId="0" fontId="30" fillId="10" borderId="0" applyNumberFormat="0" applyBorder="0" applyAlignment="0" applyProtection="0"/>
    <xf numFmtId="0" fontId="30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30" fillId="14" borderId="0" applyNumberFormat="0" applyBorder="0" applyAlignment="0" applyProtection="0"/>
    <xf numFmtId="0" fontId="30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30" fillId="18" borderId="0" applyNumberFormat="0" applyBorder="0" applyAlignment="0" applyProtection="0"/>
    <xf numFmtId="0" fontId="30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30" fillId="26" borderId="0" applyNumberFormat="0" applyBorder="0" applyAlignment="0" applyProtection="0"/>
    <xf numFmtId="0" fontId="30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29" borderId="0" applyNumberFormat="0" applyBorder="0" applyAlignment="0" applyProtection="0"/>
    <xf numFmtId="0" fontId="30" fillId="30" borderId="0" applyNumberFormat="0" applyBorder="0" applyAlignment="0" applyProtection="0"/>
    <xf numFmtId="0" fontId="30" fillId="31" borderId="0" applyNumberFormat="0" applyBorder="0" applyAlignment="0" applyProtection="0"/>
    <xf numFmtId="0" fontId="45" fillId="32" borderId="0" applyNumberFormat="0" applyBorder="0" applyAlignment="0" applyProtection="0"/>
    <xf numFmtId="164" fontId="30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6" fillId="0" borderId="24" applyNumberFormat="0" applyFill="0" applyAlignment="0" applyProtection="0"/>
    <xf numFmtId="0" fontId="17" fillId="0" borderId="25" applyNumberFormat="0" applyFill="0" applyAlignment="0" applyProtection="0"/>
    <xf numFmtId="0" fontId="18" fillId="0" borderId="26" applyNumberFormat="0" applyFill="0" applyAlignment="0" applyProtection="0"/>
    <xf numFmtId="0" fontId="18" fillId="0" borderId="0" applyNumberFormat="0" applyFill="0" applyBorder="0" applyAlignment="0" applyProtection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5" borderId="27" applyNumberFormat="0" applyAlignment="0" applyProtection="0"/>
    <xf numFmtId="0" fontId="23" fillId="6" borderId="28" applyNumberFormat="0" applyAlignment="0" applyProtection="0"/>
    <xf numFmtId="0" fontId="24" fillId="6" borderId="27" applyNumberFormat="0" applyAlignment="0" applyProtection="0"/>
    <xf numFmtId="0" fontId="25" fillId="0" borderId="29" applyNumberFormat="0" applyFill="0" applyAlignment="0" applyProtection="0"/>
    <xf numFmtId="0" fontId="26" fillId="7" borderId="30" applyNumberFormat="0" applyAlignment="0" applyProtection="0"/>
    <xf numFmtId="0" fontId="27" fillId="0" borderId="0" applyNumberFormat="0" applyFill="0" applyBorder="0" applyAlignment="0" applyProtection="0"/>
    <xf numFmtId="0" fontId="2" fillId="8" borderId="31" applyNumberFormat="0" applyFont="0" applyAlignment="0" applyProtection="0"/>
    <xf numFmtId="0" fontId="28" fillId="0" borderId="0" applyNumberFormat="0" applyFill="0" applyBorder="0" applyAlignment="0" applyProtection="0"/>
    <xf numFmtId="0" fontId="6" fillId="0" borderId="32" applyNumberFormat="0" applyFill="0" applyAlignment="0" applyProtection="0"/>
    <xf numFmtId="0" fontId="2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9" fillId="32" borderId="0" applyNumberFormat="0" applyBorder="0" applyAlignment="0" applyProtection="0"/>
    <xf numFmtId="165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8" borderId="3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8" borderId="3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 applyFont="0" applyFill="0" applyBorder="0" applyAlignment="0" applyProtection="0"/>
  </cellStyleXfs>
  <cellXfs count="74">
    <xf numFmtId="0" fontId="0" fillId="0" borderId="0" xfId="0"/>
    <xf numFmtId="0" fontId="9" fillId="0" borderId="1" xfId="0" applyFont="1" applyBorder="1"/>
    <xf numFmtId="2" fontId="11" fillId="0" borderId="0" xfId="2" applyNumberFormat="1" applyFont="1"/>
    <xf numFmtId="0" fontId="11" fillId="0" borderId="0" xfId="2" applyFont="1"/>
    <xf numFmtId="2" fontId="10" fillId="0" borderId="0" xfId="2" applyNumberFormat="1" applyFont="1"/>
    <xf numFmtId="0" fontId="10" fillId="0" borderId="0" xfId="2" applyFont="1"/>
    <xf numFmtId="0" fontId="10" fillId="0" borderId="4" xfId="2" applyNumberFormat="1" applyFont="1" applyFill="1" applyBorder="1" applyAlignment="1">
      <alignment horizontal="center" wrapText="1"/>
    </xf>
    <xf numFmtId="0" fontId="10" fillId="0" borderId="1" xfId="2" applyNumberFormat="1" applyFont="1" applyFill="1" applyBorder="1" applyAlignment="1">
      <alignment horizontal="center" wrapText="1"/>
    </xf>
    <xf numFmtId="0" fontId="10" fillId="0" borderId="5" xfId="2" applyNumberFormat="1" applyFont="1" applyFill="1" applyBorder="1" applyAlignment="1">
      <alignment horizontal="center" wrapText="1"/>
    </xf>
    <xf numFmtId="2" fontId="10" fillId="0" borderId="0" xfId="2" applyNumberFormat="1" applyFont="1" applyAlignment="1">
      <alignment horizontal="center"/>
    </xf>
    <xf numFmtId="0" fontId="10" fillId="0" borderId="0" xfId="2" applyFont="1" applyAlignment="1">
      <alignment horizontal="center"/>
    </xf>
    <xf numFmtId="0" fontId="12" fillId="0" borderId="6" xfId="0" applyFont="1" applyBorder="1"/>
    <xf numFmtId="0" fontId="12" fillId="0" borderId="7" xfId="0" applyFont="1" applyBorder="1" applyAlignment="1">
      <alignment wrapText="1"/>
    </xf>
    <xf numFmtId="0" fontId="13" fillId="0" borderId="0" xfId="0" applyFont="1" applyBorder="1"/>
    <xf numFmtId="0" fontId="13" fillId="0" borderId="7" xfId="0" applyFont="1" applyBorder="1" applyAlignment="1">
      <alignment wrapText="1"/>
    </xf>
    <xf numFmtId="0" fontId="12" fillId="0" borderId="0" xfId="0" applyFont="1" applyBorder="1"/>
    <xf numFmtId="0" fontId="12" fillId="0" borderId="8" xfId="0" applyFont="1" applyBorder="1"/>
    <xf numFmtId="0" fontId="12" fillId="0" borderId="0" xfId="0" applyFont="1" applyBorder="1" applyAlignment="1">
      <alignment horizontal="right" wrapText="1"/>
    </xf>
    <xf numFmtId="0" fontId="12" fillId="0" borderId="0" xfId="0" applyFont="1" applyFill="1" applyBorder="1"/>
    <xf numFmtId="0" fontId="9" fillId="0" borderId="0" xfId="0" applyFont="1"/>
    <xf numFmtId="2" fontId="7" fillId="0" borderId="1" xfId="2" applyNumberFormat="1" applyFont="1" applyFill="1" applyBorder="1" applyAlignment="1">
      <alignment horizontal="center" vertical="top" wrapText="1"/>
    </xf>
    <xf numFmtId="164" fontId="9" fillId="0" borderId="1" xfId="4" applyFont="1" applyBorder="1"/>
    <xf numFmtId="0" fontId="9" fillId="0" borderId="1" xfId="1" applyFont="1" applyBorder="1" applyAlignment="1">
      <alignment horizontal="center"/>
    </xf>
    <xf numFmtId="0" fontId="9" fillId="0" borderId="1" xfId="1" applyFont="1" applyBorder="1" applyAlignment="1">
      <alignment horizontal="left"/>
    </xf>
    <xf numFmtId="164" fontId="9" fillId="0" borderId="1" xfId="4" applyFont="1" applyBorder="1" applyAlignment="1">
      <alignment horizontal="left"/>
    </xf>
    <xf numFmtId="0" fontId="9" fillId="0" borderId="1" xfId="1" applyFont="1" applyBorder="1"/>
    <xf numFmtId="164" fontId="8" fillId="0" borderId="1" xfId="4" applyFont="1" applyBorder="1"/>
    <xf numFmtId="164" fontId="13" fillId="0" borderId="1" xfId="4" applyFont="1" applyBorder="1"/>
    <xf numFmtId="164" fontId="12" fillId="0" borderId="1" xfId="4" applyFont="1" applyBorder="1"/>
    <xf numFmtId="164" fontId="13" fillId="0" borderId="1" xfId="0" applyNumberFormat="1" applyFont="1" applyBorder="1"/>
    <xf numFmtId="0" fontId="13" fillId="0" borderId="22" xfId="0" applyFont="1" applyBorder="1" applyAlignment="1">
      <alignment horizontal="left" wrapText="1"/>
    </xf>
    <xf numFmtId="0" fontId="13" fillId="0" borderId="22" xfId="0" applyFont="1" applyBorder="1" applyAlignment="1">
      <alignment horizontal="right" wrapText="1"/>
    </xf>
    <xf numFmtId="0" fontId="13" fillId="0" borderId="22" xfId="0" applyFont="1" applyBorder="1" applyAlignment="1">
      <alignment wrapText="1"/>
    </xf>
    <xf numFmtId="0" fontId="12" fillId="0" borderId="22" xfId="0" applyFont="1" applyBorder="1" applyAlignment="1">
      <alignment horizontal="right" wrapText="1"/>
    </xf>
    <xf numFmtId="0" fontId="14" fillId="0" borderId="22" xfId="0" applyFont="1" applyBorder="1" applyAlignment="1">
      <alignment wrapText="1"/>
    </xf>
    <xf numFmtId="0" fontId="12" fillId="0" borderId="22" xfId="0" applyFont="1" applyBorder="1" applyAlignment="1">
      <alignment wrapText="1"/>
    </xf>
    <xf numFmtId="0" fontId="12" fillId="0" borderId="22" xfId="0" applyFont="1" applyBorder="1" applyAlignment="1">
      <alignment horizontal="center" wrapText="1"/>
    </xf>
    <xf numFmtId="0" fontId="12" fillId="0" borderId="22" xfId="0" applyFont="1" applyBorder="1" applyAlignment="1">
      <alignment horizontal="right"/>
    </xf>
    <xf numFmtId="2" fontId="10" fillId="0" borderId="22" xfId="2" applyNumberFormat="1" applyFont="1" applyFill="1" applyBorder="1"/>
    <xf numFmtId="164" fontId="13" fillId="0" borderId="1" xfId="4" applyFont="1" applyBorder="1" applyAlignment="1">
      <alignment horizontal="center"/>
    </xf>
    <xf numFmtId="164" fontId="13" fillId="0" borderId="0" xfId="0" applyNumberFormat="1" applyFont="1" applyBorder="1"/>
    <xf numFmtId="164" fontId="12" fillId="0" borderId="1" xfId="0" applyNumberFormat="1" applyFont="1" applyBorder="1"/>
    <xf numFmtId="164" fontId="12" fillId="0" borderId="1" xfId="0" applyNumberFormat="1" applyFont="1" applyBorder="1" applyAlignment="1">
      <alignment horizontal="center"/>
    </xf>
    <xf numFmtId="164" fontId="9" fillId="0" borderId="0" xfId="4" applyFont="1"/>
    <xf numFmtId="164" fontId="9" fillId="0" borderId="0" xfId="0" applyNumberFormat="1" applyFont="1"/>
    <xf numFmtId="164" fontId="13" fillId="0" borderId="0" xfId="4" applyFont="1" applyBorder="1" applyAlignment="1">
      <alignment horizontal="center"/>
    </xf>
    <xf numFmtId="0" fontId="8" fillId="0" borderId="1" xfId="0" applyFont="1" applyBorder="1"/>
    <xf numFmtId="2" fontId="10" fillId="0" borderId="9" xfId="2" applyNumberFormat="1" applyFont="1" applyFill="1" applyBorder="1" applyAlignment="1">
      <alignment horizontal="center" vertical="top" wrapText="1"/>
    </xf>
    <xf numFmtId="2" fontId="10" fillId="0" borderId="10" xfId="2" applyNumberFormat="1" applyFont="1" applyFill="1" applyBorder="1" applyAlignment="1">
      <alignment horizontal="center" vertical="top" wrapText="1"/>
    </xf>
    <xf numFmtId="2" fontId="10" fillId="0" borderId="11" xfId="2" applyNumberFormat="1" applyFont="1" applyFill="1" applyBorder="1" applyAlignment="1">
      <alignment horizontal="center" vertical="top" wrapText="1"/>
    </xf>
    <xf numFmtId="2" fontId="10" fillId="0" borderId="12" xfId="2" applyNumberFormat="1" applyFont="1" applyFill="1" applyBorder="1" applyAlignment="1">
      <alignment horizontal="center" vertical="top" wrapText="1"/>
    </xf>
    <xf numFmtId="2" fontId="10" fillId="0" borderId="13" xfId="2" applyNumberFormat="1" applyFont="1" applyFill="1" applyBorder="1" applyAlignment="1">
      <alignment horizontal="center" vertical="top" wrapText="1"/>
    </xf>
    <xf numFmtId="2" fontId="10" fillId="0" borderId="14" xfId="2" applyNumberFormat="1" applyFont="1" applyFill="1" applyBorder="1" applyAlignment="1">
      <alignment horizontal="center" vertical="top" wrapText="1"/>
    </xf>
    <xf numFmtId="2" fontId="10" fillId="0" borderId="15" xfId="2" applyNumberFormat="1" applyFont="1" applyFill="1" applyBorder="1" applyAlignment="1">
      <alignment horizontal="center" vertical="top" wrapText="1"/>
    </xf>
    <xf numFmtId="2" fontId="10" fillId="0" borderId="16" xfId="2" applyNumberFormat="1" applyFont="1" applyFill="1" applyBorder="1" applyAlignment="1">
      <alignment horizontal="center" vertical="top" wrapText="1"/>
    </xf>
    <xf numFmtId="2" fontId="10" fillId="0" borderId="17" xfId="2" applyNumberFormat="1" applyFont="1" applyFill="1" applyBorder="1" applyAlignment="1">
      <alignment horizontal="center" vertical="top" wrapText="1"/>
    </xf>
    <xf numFmtId="2" fontId="10" fillId="0" borderId="15" xfId="2" applyNumberFormat="1" applyFont="1" applyFill="1" applyBorder="1" applyAlignment="1">
      <alignment horizontal="center"/>
    </xf>
    <xf numFmtId="2" fontId="10" fillId="0" borderId="16" xfId="2" applyNumberFormat="1" applyFont="1" applyFill="1" applyBorder="1" applyAlignment="1">
      <alignment horizontal="center"/>
    </xf>
    <xf numFmtId="2" fontId="10" fillId="0" borderId="17" xfId="2" applyNumberFormat="1" applyFont="1" applyFill="1" applyBorder="1" applyAlignment="1">
      <alignment horizontal="center"/>
    </xf>
    <xf numFmtId="3" fontId="10" fillId="0" borderId="18" xfId="2" applyNumberFormat="1" applyFont="1" applyFill="1" applyBorder="1" applyAlignment="1">
      <alignment horizontal="center" vertical="center" wrapText="1"/>
    </xf>
    <xf numFmtId="3" fontId="10" fillId="0" borderId="19" xfId="2" applyNumberFormat="1" applyFont="1" applyFill="1" applyBorder="1" applyAlignment="1">
      <alignment horizontal="center" vertical="center" wrapText="1"/>
    </xf>
    <xf numFmtId="3" fontId="10" fillId="0" borderId="20" xfId="2" applyNumberFormat="1" applyFont="1" applyFill="1" applyBorder="1" applyAlignment="1">
      <alignment horizontal="center" vertical="center" wrapText="1"/>
    </xf>
    <xf numFmtId="49" fontId="6" fillId="0" borderId="14" xfId="1" applyNumberFormat="1" applyFont="1" applyFill="1" applyBorder="1" applyAlignment="1">
      <alignment horizontal="center" vertical="center" wrapText="1"/>
    </xf>
    <xf numFmtId="49" fontId="6" fillId="0" borderId="7" xfId="1" applyNumberFormat="1" applyFont="1" applyFill="1" applyBorder="1" applyAlignment="1">
      <alignment horizontal="center" vertical="center" wrapText="1"/>
    </xf>
    <xf numFmtId="0" fontId="13" fillId="0" borderId="21" xfId="0" applyFont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49" fontId="6" fillId="0" borderId="23" xfId="1" applyNumberFormat="1" applyFont="1" applyFill="1" applyBorder="1" applyAlignment="1">
      <alignment horizontal="center" vertical="center" wrapText="1"/>
    </xf>
    <xf numFmtId="49" fontId="6" fillId="0" borderId="6" xfId="1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8" fillId="0" borderId="3" xfId="0" applyFont="1" applyBorder="1" applyAlignment="1">
      <alignment horizontal="center"/>
    </xf>
  </cellXfs>
  <cellStyles count="164">
    <cellStyle name="20% - Accent1" xfId="22" builtinId="30" customBuiltin="1"/>
    <cellStyle name="20% - Accent1 2" xfId="66"/>
    <cellStyle name="20% - Accent1 3" xfId="109"/>
    <cellStyle name="20% - Accent1 3 2" xfId="151"/>
    <cellStyle name="20% - Accent1 4" xfId="136"/>
    <cellStyle name="20% - Accent2" xfId="26" builtinId="34" customBuiltin="1"/>
    <cellStyle name="20% - Accent2 2" xfId="70"/>
    <cellStyle name="20% - Accent2 3" xfId="113"/>
    <cellStyle name="20% - Accent2 3 2" xfId="153"/>
    <cellStyle name="20% - Accent2 4" xfId="138"/>
    <cellStyle name="20% - Accent3" xfId="30" builtinId="38" customBuiltin="1"/>
    <cellStyle name="20% - Accent3 2" xfId="74"/>
    <cellStyle name="20% - Accent3 3" xfId="117"/>
    <cellStyle name="20% - Accent3 3 2" xfId="155"/>
    <cellStyle name="20% - Accent3 4" xfId="140"/>
    <cellStyle name="20% - Accent4" xfId="34" builtinId="42" customBuiltin="1"/>
    <cellStyle name="20% - Accent4 2" xfId="78"/>
    <cellStyle name="20% - Accent4 3" xfId="121"/>
    <cellStyle name="20% - Accent4 3 2" xfId="157"/>
    <cellStyle name="20% - Accent4 4" xfId="142"/>
    <cellStyle name="20% - Accent5" xfId="38" builtinId="46" customBuiltin="1"/>
    <cellStyle name="20% - Accent5 2" xfId="82"/>
    <cellStyle name="20% - Accent5 3" xfId="125"/>
    <cellStyle name="20% - Accent5 3 2" xfId="159"/>
    <cellStyle name="20% - Accent5 4" xfId="144"/>
    <cellStyle name="20% - Accent6" xfId="42" builtinId="50" customBuiltin="1"/>
    <cellStyle name="20% - Accent6 2" xfId="86"/>
    <cellStyle name="20% - Accent6 3" xfId="129"/>
    <cellStyle name="20% - Accent6 3 2" xfId="161"/>
    <cellStyle name="20% - Accent6 4" xfId="146"/>
    <cellStyle name="40% - Accent1" xfId="23" builtinId="31" customBuiltin="1"/>
    <cellStyle name="40% - Accent1 2" xfId="67"/>
    <cellStyle name="40% - Accent1 3" xfId="110"/>
    <cellStyle name="40% - Accent1 3 2" xfId="152"/>
    <cellStyle name="40% - Accent1 4" xfId="137"/>
    <cellStyle name="40% - Accent2" xfId="27" builtinId="35" customBuiltin="1"/>
    <cellStyle name="40% - Accent2 2" xfId="71"/>
    <cellStyle name="40% - Accent2 3" xfId="114"/>
    <cellStyle name="40% - Accent2 3 2" xfId="154"/>
    <cellStyle name="40% - Accent2 4" xfId="139"/>
    <cellStyle name="40% - Accent3" xfId="31" builtinId="39" customBuiltin="1"/>
    <cellStyle name="40% - Accent3 2" xfId="75"/>
    <cellStyle name="40% - Accent3 3" xfId="118"/>
    <cellStyle name="40% - Accent3 3 2" xfId="156"/>
    <cellStyle name="40% - Accent3 4" xfId="141"/>
    <cellStyle name="40% - Accent4" xfId="35" builtinId="43" customBuiltin="1"/>
    <cellStyle name="40% - Accent4 2" xfId="79"/>
    <cellStyle name="40% - Accent4 3" xfId="122"/>
    <cellStyle name="40% - Accent4 3 2" xfId="158"/>
    <cellStyle name="40% - Accent4 4" xfId="143"/>
    <cellStyle name="40% - Accent5" xfId="39" builtinId="47" customBuiltin="1"/>
    <cellStyle name="40% - Accent5 2" xfId="83"/>
    <cellStyle name="40% - Accent5 3" xfId="126"/>
    <cellStyle name="40% - Accent5 3 2" xfId="160"/>
    <cellStyle name="40% - Accent5 4" xfId="145"/>
    <cellStyle name="40% - Accent6" xfId="43" builtinId="51" customBuiltin="1"/>
    <cellStyle name="40% - Accent6 2" xfId="87"/>
    <cellStyle name="40% - Accent6 3" xfId="130"/>
    <cellStyle name="40% - Accent6 3 2" xfId="162"/>
    <cellStyle name="40% - Accent6 4" xfId="147"/>
    <cellStyle name="60% - Accent1" xfId="24" builtinId="32" customBuiltin="1"/>
    <cellStyle name="60% - Accent1 2" xfId="68"/>
    <cellStyle name="60% - Accent1 3" xfId="111"/>
    <cellStyle name="60% - Accent2" xfId="28" builtinId="36" customBuiltin="1"/>
    <cellStyle name="60% - Accent2 2" xfId="72"/>
    <cellStyle name="60% - Accent2 3" xfId="115"/>
    <cellStyle name="60% - Accent3" xfId="32" builtinId="40" customBuiltin="1"/>
    <cellStyle name="60% - Accent3 2" xfId="76"/>
    <cellStyle name="60% - Accent3 3" xfId="119"/>
    <cellStyle name="60% - Accent4" xfId="36" builtinId="44" customBuiltin="1"/>
    <cellStyle name="60% - Accent4 2" xfId="80"/>
    <cellStyle name="60% - Accent4 3" xfId="123"/>
    <cellStyle name="60% - Accent5" xfId="40" builtinId="48" customBuiltin="1"/>
    <cellStyle name="60% - Accent5 2" xfId="84"/>
    <cellStyle name="60% - Accent5 3" xfId="127"/>
    <cellStyle name="60% - Accent6" xfId="44" builtinId="52" customBuiltin="1"/>
    <cellStyle name="60% - Accent6 2" xfId="88"/>
    <cellStyle name="60% - Accent6 3" xfId="131"/>
    <cellStyle name="Accent1" xfId="21" builtinId="29" customBuiltin="1"/>
    <cellStyle name="Accent1 2" xfId="65"/>
    <cellStyle name="Accent1 3" xfId="108"/>
    <cellStyle name="Accent2" xfId="25" builtinId="33" customBuiltin="1"/>
    <cellStyle name="Accent2 2" xfId="69"/>
    <cellStyle name="Accent2 3" xfId="112"/>
    <cellStyle name="Accent3" xfId="29" builtinId="37" customBuiltin="1"/>
    <cellStyle name="Accent3 2" xfId="73"/>
    <cellStyle name="Accent3 3" xfId="116"/>
    <cellStyle name="Accent4" xfId="33" builtinId="41" customBuiltin="1"/>
    <cellStyle name="Accent4 2" xfId="77"/>
    <cellStyle name="Accent4 3" xfId="120"/>
    <cellStyle name="Accent5" xfId="37" builtinId="45" customBuiltin="1"/>
    <cellStyle name="Accent5 2" xfId="81"/>
    <cellStyle name="Accent5 3" xfId="124"/>
    <cellStyle name="Accent6" xfId="41" builtinId="49" customBuiltin="1"/>
    <cellStyle name="Accent6 2" xfId="85"/>
    <cellStyle name="Accent6 3" xfId="128"/>
    <cellStyle name="Bad" xfId="11" builtinId="27" customBuiltin="1"/>
    <cellStyle name="Bad 2" xfId="54"/>
    <cellStyle name="Bad 3" xfId="97"/>
    <cellStyle name="Calculation" xfId="15" builtinId="22" customBuiltin="1"/>
    <cellStyle name="Calculation 2" xfId="58"/>
    <cellStyle name="Calculation 3" xfId="101"/>
    <cellStyle name="Check Cell" xfId="17" builtinId="23" customBuiltin="1"/>
    <cellStyle name="Check Cell 2" xfId="60"/>
    <cellStyle name="Check Cell 3" xfId="103"/>
    <cellStyle name="Comma" xfId="4" builtinId="3"/>
    <cellStyle name="Comma 2" xfId="89"/>
    <cellStyle name="Comma 3" xfId="91"/>
    <cellStyle name="Comma 3 2" xfId="149"/>
    <cellStyle name="Comma 4" xfId="132"/>
    <cellStyle name="Comma 4 2" xfId="163"/>
    <cellStyle name="Comma 5" xfId="46"/>
    <cellStyle name="Comma 6" xfId="134"/>
    <cellStyle name="Explanatory Text" xfId="19" builtinId="53" customBuiltin="1"/>
    <cellStyle name="Explanatory Text 2" xfId="63"/>
    <cellStyle name="Explanatory Text 3" xfId="106"/>
    <cellStyle name="Good" xfId="10" builtinId="26" customBuiltin="1"/>
    <cellStyle name="Good 2" xfId="53"/>
    <cellStyle name="Good 3" xfId="96"/>
    <cellStyle name="Heading 1" xfId="6" builtinId="16" customBuiltin="1"/>
    <cellStyle name="Heading 1 2" xfId="49"/>
    <cellStyle name="Heading 1 3" xfId="92"/>
    <cellStyle name="Heading 2" xfId="7" builtinId="17" customBuiltin="1"/>
    <cellStyle name="Heading 2 2" xfId="50"/>
    <cellStyle name="Heading 2 3" xfId="93"/>
    <cellStyle name="Heading 3" xfId="8" builtinId="18" customBuiltin="1"/>
    <cellStyle name="Heading 3 2" xfId="51"/>
    <cellStyle name="Heading 3 3" xfId="94"/>
    <cellStyle name="Heading 4" xfId="9" builtinId="19" customBuiltin="1"/>
    <cellStyle name="Heading 4 2" xfId="52"/>
    <cellStyle name="Heading 4 3" xfId="95"/>
    <cellStyle name="Input" xfId="13" builtinId="20" customBuiltin="1"/>
    <cellStyle name="Input 2" xfId="56"/>
    <cellStyle name="Input 3" xfId="99"/>
    <cellStyle name="Linked Cell" xfId="16" builtinId="24" customBuiltin="1"/>
    <cellStyle name="Linked Cell 2" xfId="59"/>
    <cellStyle name="Linked Cell 3" xfId="102"/>
    <cellStyle name="Neutral" xfId="12" builtinId="28" customBuiltin="1"/>
    <cellStyle name="Neutral 2" xfId="55"/>
    <cellStyle name="Neutral 3" xfId="98"/>
    <cellStyle name="Normal" xfId="0" builtinId="0"/>
    <cellStyle name="Normal 2" xfId="1"/>
    <cellStyle name="Normal 2 2" xfId="2"/>
    <cellStyle name="Normal 2 3" xfId="48"/>
    <cellStyle name="Normal 3" xfId="3"/>
    <cellStyle name="Normal 3 2" xfId="90"/>
    <cellStyle name="Normal 3 3" xfId="148"/>
    <cellStyle name="Normal 4" xfId="45"/>
    <cellStyle name="Normal 5" xfId="133"/>
    <cellStyle name="Note 2" xfId="62"/>
    <cellStyle name="Note 3" xfId="105"/>
    <cellStyle name="Note 3 2" xfId="150"/>
    <cellStyle name="Note 4" xfId="47"/>
    <cellStyle name="Note 5" xfId="135"/>
    <cellStyle name="Output" xfId="14" builtinId="21" customBuiltin="1"/>
    <cellStyle name="Output 2" xfId="57"/>
    <cellStyle name="Output 3" xfId="100"/>
    <cellStyle name="Title" xfId="5" builtinId="15" customBuiltin="1"/>
    <cellStyle name="Total" xfId="20" builtinId="25" customBuiltin="1"/>
    <cellStyle name="Total 2" xfId="64"/>
    <cellStyle name="Total 3" xfId="107"/>
    <cellStyle name="Warning Text" xfId="18" builtinId="11" customBuiltin="1"/>
    <cellStyle name="Warning Text 2" xfId="61"/>
    <cellStyle name="Warning Text 3" xfId="10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96"/>
  <sheetViews>
    <sheetView zoomScale="85" zoomScaleNormal="85" workbookViewId="0">
      <pane xSplit="2" ySplit="5" topLeftCell="C6" activePane="bottomRight" state="frozen"/>
      <selection activeCell="F20" sqref="F20"/>
      <selection pane="topRight" activeCell="F20" sqref="F20"/>
      <selection pane="bottomLeft" activeCell="F20" sqref="F20"/>
      <selection pane="bottomRight" activeCell="C27" sqref="C27:BK27"/>
    </sheetView>
  </sheetViews>
  <sheetFormatPr defaultColWidth="9.140625" defaultRowHeight="15" x14ac:dyDescent="0.25"/>
  <cols>
    <col min="1" max="1" width="5" style="13" customWidth="1"/>
    <col min="2" max="2" width="55" style="13" customWidth="1"/>
    <col min="3" max="3" width="5.140625" style="13" bestFit="1" customWidth="1"/>
    <col min="4" max="4" width="8" style="13" bestFit="1" customWidth="1"/>
    <col min="5" max="5" width="7" style="13" bestFit="1" customWidth="1"/>
    <col min="6" max="7" width="5.140625" style="13" bestFit="1" customWidth="1"/>
    <col min="8" max="10" width="8" style="13" bestFit="1" customWidth="1"/>
    <col min="11" max="11" width="5.140625" style="13" bestFit="1" customWidth="1"/>
    <col min="12" max="12" width="12.140625" style="13" customWidth="1"/>
    <col min="13" max="17" width="5.140625" style="13" bestFit="1" customWidth="1"/>
    <col min="18" max="18" width="8" style="13" bestFit="1" customWidth="1"/>
    <col min="19" max="20" width="7" style="13" bestFit="1" customWidth="1"/>
    <col min="21" max="21" width="5.140625" style="13" bestFit="1" customWidth="1"/>
    <col min="22" max="22" width="7" style="13" bestFit="1" customWidth="1"/>
    <col min="23" max="23" width="5.140625" style="13" bestFit="1" customWidth="1"/>
    <col min="24" max="24" width="6" style="13" bestFit="1" customWidth="1"/>
    <col min="25" max="27" width="5.140625" style="13" bestFit="1" customWidth="1"/>
    <col min="28" max="29" width="7" style="13" bestFit="1" customWidth="1"/>
    <col min="30" max="31" width="5.140625" style="13" bestFit="1" customWidth="1"/>
    <col min="32" max="32" width="6" style="13" bestFit="1" customWidth="1"/>
    <col min="33" max="37" width="5.140625" style="13" bestFit="1" customWidth="1"/>
    <col min="38" max="40" width="7" style="13" bestFit="1" customWidth="1"/>
    <col min="41" max="41" width="5.140625" style="13" bestFit="1" customWidth="1"/>
    <col min="42" max="42" width="6" style="13" bestFit="1" customWidth="1"/>
    <col min="43" max="43" width="5.140625" style="13" bestFit="1" customWidth="1"/>
    <col min="44" max="44" width="7" style="13" bestFit="1" customWidth="1"/>
    <col min="45" max="47" width="5.140625" style="13" bestFit="1" customWidth="1"/>
    <col min="48" max="49" width="8" style="13" bestFit="1" customWidth="1"/>
    <col min="50" max="50" width="7" style="13" bestFit="1" customWidth="1"/>
    <col min="51" max="51" width="5.140625" style="13" bestFit="1" customWidth="1"/>
    <col min="52" max="52" width="8" style="13" bestFit="1" customWidth="1"/>
    <col min="53" max="57" width="5.140625" style="13" bestFit="1" customWidth="1"/>
    <col min="58" max="58" width="8" style="13" bestFit="1" customWidth="1"/>
    <col min="59" max="59" width="7" style="13" bestFit="1" customWidth="1"/>
    <col min="60" max="60" width="6" style="13" bestFit="1" customWidth="1"/>
    <col min="61" max="61" width="5.140625" style="13" bestFit="1" customWidth="1"/>
    <col min="62" max="62" width="7" style="13" bestFit="1" customWidth="1"/>
    <col min="63" max="63" width="13.7109375" style="13" bestFit="1" customWidth="1"/>
    <col min="64" max="64" width="9.5703125" style="13" bestFit="1" customWidth="1"/>
    <col min="65" max="16384" width="9.140625" style="13"/>
  </cols>
  <sheetData>
    <row r="1" spans="1:104" s="3" customFormat="1" ht="15.75" thickBot="1" x14ac:dyDescent="0.3">
      <c r="A1" s="68" t="s">
        <v>74</v>
      </c>
      <c r="B1" s="62" t="s">
        <v>32</v>
      </c>
      <c r="C1" s="53" t="s">
        <v>136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5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</row>
    <row r="2" spans="1:104" s="3" customFormat="1" ht="15.75" thickBot="1" x14ac:dyDescent="0.3">
      <c r="A2" s="69"/>
      <c r="B2" s="63"/>
      <c r="C2" s="53" t="s">
        <v>31</v>
      </c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5"/>
      <c r="W2" s="53" t="s">
        <v>27</v>
      </c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5"/>
      <c r="AQ2" s="53" t="s">
        <v>28</v>
      </c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5"/>
      <c r="BK2" s="59" t="s">
        <v>25</v>
      </c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</row>
    <row r="3" spans="1:104" s="5" customFormat="1" ht="15.75" thickBot="1" x14ac:dyDescent="0.3">
      <c r="A3" s="69"/>
      <c r="B3" s="63"/>
      <c r="C3" s="56" t="s">
        <v>12</v>
      </c>
      <c r="D3" s="57"/>
      <c r="E3" s="57"/>
      <c r="F3" s="57"/>
      <c r="G3" s="57"/>
      <c r="H3" s="57"/>
      <c r="I3" s="57"/>
      <c r="J3" s="57"/>
      <c r="K3" s="57"/>
      <c r="L3" s="58"/>
      <c r="M3" s="56" t="s">
        <v>13</v>
      </c>
      <c r="N3" s="57"/>
      <c r="O3" s="57"/>
      <c r="P3" s="57"/>
      <c r="Q3" s="57"/>
      <c r="R3" s="57"/>
      <c r="S3" s="57"/>
      <c r="T3" s="57"/>
      <c r="U3" s="57"/>
      <c r="V3" s="58"/>
      <c r="W3" s="56" t="s">
        <v>12</v>
      </c>
      <c r="X3" s="57"/>
      <c r="Y3" s="57"/>
      <c r="Z3" s="57"/>
      <c r="AA3" s="57"/>
      <c r="AB3" s="57"/>
      <c r="AC3" s="57"/>
      <c r="AD3" s="57"/>
      <c r="AE3" s="57"/>
      <c r="AF3" s="58"/>
      <c r="AG3" s="56" t="s">
        <v>13</v>
      </c>
      <c r="AH3" s="57"/>
      <c r="AI3" s="57"/>
      <c r="AJ3" s="57"/>
      <c r="AK3" s="57"/>
      <c r="AL3" s="57"/>
      <c r="AM3" s="57"/>
      <c r="AN3" s="57"/>
      <c r="AO3" s="57"/>
      <c r="AP3" s="58"/>
      <c r="AQ3" s="56" t="s">
        <v>12</v>
      </c>
      <c r="AR3" s="57"/>
      <c r="AS3" s="57"/>
      <c r="AT3" s="57"/>
      <c r="AU3" s="57"/>
      <c r="AV3" s="57"/>
      <c r="AW3" s="57"/>
      <c r="AX3" s="57"/>
      <c r="AY3" s="57"/>
      <c r="AZ3" s="58"/>
      <c r="BA3" s="56" t="s">
        <v>13</v>
      </c>
      <c r="BB3" s="57"/>
      <c r="BC3" s="57"/>
      <c r="BD3" s="57"/>
      <c r="BE3" s="57"/>
      <c r="BF3" s="57"/>
      <c r="BG3" s="57"/>
      <c r="BH3" s="57"/>
      <c r="BI3" s="57"/>
      <c r="BJ3" s="58"/>
      <c r="BK3" s="60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</row>
    <row r="4" spans="1:104" s="5" customFormat="1" x14ac:dyDescent="0.25">
      <c r="A4" s="69"/>
      <c r="B4" s="63"/>
      <c r="C4" s="50" t="s">
        <v>38</v>
      </c>
      <c r="D4" s="51"/>
      <c r="E4" s="51"/>
      <c r="F4" s="51"/>
      <c r="G4" s="52"/>
      <c r="H4" s="47" t="s">
        <v>39</v>
      </c>
      <c r="I4" s="48"/>
      <c r="J4" s="48"/>
      <c r="K4" s="48"/>
      <c r="L4" s="49"/>
      <c r="M4" s="50" t="s">
        <v>38</v>
      </c>
      <c r="N4" s="51"/>
      <c r="O4" s="51"/>
      <c r="P4" s="51"/>
      <c r="Q4" s="52"/>
      <c r="R4" s="47" t="s">
        <v>39</v>
      </c>
      <c r="S4" s="48"/>
      <c r="T4" s="48"/>
      <c r="U4" s="48"/>
      <c r="V4" s="49"/>
      <c r="W4" s="50" t="s">
        <v>38</v>
      </c>
      <c r="X4" s="51"/>
      <c r="Y4" s="51"/>
      <c r="Z4" s="51"/>
      <c r="AA4" s="52"/>
      <c r="AB4" s="47" t="s">
        <v>39</v>
      </c>
      <c r="AC4" s="48"/>
      <c r="AD4" s="48"/>
      <c r="AE4" s="48"/>
      <c r="AF4" s="49"/>
      <c r="AG4" s="50" t="s">
        <v>38</v>
      </c>
      <c r="AH4" s="51"/>
      <c r="AI4" s="51"/>
      <c r="AJ4" s="51"/>
      <c r="AK4" s="52"/>
      <c r="AL4" s="47" t="s">
        <v>39</v>
      </c>
      <c r="AM4" s="48"/>
      <c r="AN4" s="48"/>
      <c r="AO4" s="48"/>
      <c r="AP4" s="49"/>
      <c r="AQ4" s="50" t="s">
        <v>38</v>
      </c>
      <c r="AR4" s="51"/>
      <c r="AS4" s="51"/>
      <c r="AT4" s="51"/>
      <c r="AU4" s="52"/>
      <c r="AV4" s="47" t="s">
        <v>39</v>
      </c>
      <c r="AW4" s="48"/>
      <c r="AX4" s="48"/>
      <c r="AY4" s="48"/>
      <c r="AZ4" s="49"/>
      <c r="BA4" s="50" t="s">
        <v>38</v>
      </c>
      <c r="BB4" s="51"/>
      <c r="BC4" s="51"/>
      <c r="BD4" s="51"/>
      <c r="BE4" s="52"/>
      <c r="BF4" s="47" t="s">
        <v>39</v>
      </c>
      <c r="BG4" s="48"/>
      <c r="BH4" s="48"/>
      <c r="BI4" s="48"/>
      <c r="BJ4" s="49"/>
      <c r="BK4" s="60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</row>
    <row r="5" spans="1:104" s="5" customFormat="1" ht="15" customHeight="1" x14ac:dyDescent="0.25">
      <c r="A5" s="69"/>
      <c r="B5" s="63"/>
      <c r="C5" s="6">
        <v>1</v>
      </c>
      <c r="D5" s="7">
        <v>2</v>
      </c>
      <c r="E5" s="7">
        <v>3</v>
      </c>
      <c r="F5" s="7">
        <v>4</v>
      </c>
      <c r="G5" s="8">
        <v>5</v>
      </c>
      <c r="H5" s="6">
        <v>1</v>
      </c>
      <c r="I5" s="7">
        <v>2</v>
      </c>
      <c r="J5" s="7">
        <v>3</v>
      </c>
      <c r="K5" s="7">
        <v>4</v>
      </c>
      <c r="L5" s="8">
        <v>5</v>
      </c>
      <c r="M5" s="6">
        <v>1</v>
      </c>
      <c r="N5" s="7">
        <v>2</v>
      </c>
      <c r="O5" s="7">
        <v>3</v>
      </c>
      <c r="P5" s="7">
        <v>4</v>
      </c>
      <c r="Q5" s="8">
        <v>5</v>
      </c>
      <c r="R5" s="6">
        <v>1</v>
      </c>
      <c r="S5" s="7">
        <v>2</v>
      </c>
      <c r="T5" s="7">
        <v>3</v>
      </c>
      <c r="U5" s="7">
        <v>4</v>
      </c>
      <c r="V5" s="8">
        <v>5</v>
      </c>
      <c r="W5" s="6">
        <v>1</v>
      </c>
      <c r="X5" s="7">
        <v>2</v>
      </c>
      <c r="Y5" s="7">
        <v>3</v>
      </c>
      <c r="Z5" s="7">
        <v>4</v>
      </c>
      <c r="AA5" s="8">
        <v>5</v>
      </c>
      <c r="AB5" s="6">
        <v>1</v>
      </c>
      <c r="AC5" s="7">
        <v>2</v>
      </c>
      <c r="AD5" s="7">
        <v>3</v>
      </c>
      <c r="AE5" s="7">
        <v>4</v>
      </c>
      <c r="AF5" s="8">
        <v>5</v>
      </c>
      <c r="AG5" s="6">
        <v>1</v>
      </c>
      <c r="AH5" s="7">
        <v>2</v>
      </c>
      <c r="AI5" s="7">
        <v>3</v>
      </c>
      <c r="AJ5" s="7">
        <v>4</v>
      </c>
      <c r="AK5" s="8">
        <v>5</v>
      </c>
      <c r="AL5" s="6">
        <v>1</v>
      </c>
      <c r="AM5" s="7">
        <v>2</v>
      </c>
      <c r="AN5" s="7">
        <v>3</v>
      </c>
      <c r="AO5" s="7">
        <v>4</v>
      </c>
      <c r="AP5" s="8">
        <v>5</v>
      </c>
      <c r="AQ5" s="6">
        <v>1</v>
      </c>
      <c r="AR5" s="7">
        <v>2</v>
      </c>
      <c r="AS5" s="7">
        <v>3</v>
      </c>
      <c r="AT5" s="7">
        <v>4</v>
      </c>
      <c r="AU5" s="8">
        <v>5</v>
      </c>
      <c r="AV5" s="6">
        <v>1</v>
      </c>
      <c r="AW5" s="7">
        <v>2</v>
      </c>
      <c r="AX5" s="7">
        <v>3</v>
      </c>
      <c r="AY5" s="7">
        <v>4</v>
      </c>
      <c r="AZ5" s="8">
        <v>5</v>
      </c>
      <c r="BA5" s="6">
        <v>1</v>
      </c>
      <c r="BB5" s="7">
        <v>2</v>
      </c>
      <c r="BC5" s="7">
        <v>3</v>
      </c>
      <c r="BD5" s="7">
        <v>4</v>
      </c>
      <c r="BE5" s="8">
        <v>5</v>
      </c>
      <c r="BF5" s="6">
        <v>1</v>
      </c>
      <c r="BG5" s="7">
        <v>2</v>
      </c>
      <c r="BH5" s="7">
        <v>3</v>
      </c>
      <c r="BI5" s="7">
        <v>4</v>
      </c>
      <c r="BJ5" s="8">
        <v>5</v>
      </c>
      <c r="BK5" s="61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</row>
    <row r="6" spans="1:104" x14ac:dyDescent="0.25">
      <c r="A6" s="11" t="s">
        <v>0</v>
      </c>
      <c r="B6" s="12" t="s">
        <v>6</v>
      </c>
      <c r="C6" s="64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65"/>
      <c r="AW6" s="65"/>
      <c r="AX6" s="65"/>
      <c r="AY6" s="65"/>
      <c r="AZ6" s="65"/>
      <c r="BA6" s="65"/>
      <c r="BB6" s="65"/>
      <c r="BC6" s="65"/>
      <c r="BD6" s="65"/>
      <c r="BE6" s="65"/>
      <c r="BF6" s="65"/>
      <c r="BG6" s="65"/>
      <c r="BH6" s="65"/>
      <c r="BI6" s="65"/>
      <c r="BJ6" s="65"/>
      <c r="BK6" s="66"/>
    </row>
    <row r="7" spans="1:104" x14ac:dyDescent="0.25">
      <c r="A7" s="11" t="s">
        <v>75</v>
      </c>
      <c r="B7" s="14" t="s">
        <v>14</v>
      </c>
      <c r="C7" s="64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  <c r="BE7" s="65"/>
      <c r="BF7" s="65"/>
      <c r="BG7" s="65"/>
      <c r="BH7" s="65"/>
      <c r="BI7" s="65"/>
      <c r="BJ7" s="65"/>
      <c r="BK7" s="66"/>
    </row>
    <row r="8" spans="1:104" x14ac:dyDescent="0.25">
      <c r="A8" s="11"/>
      <c r="B8" s="30" t="s">
        <v>101</v>
      </c>
      <c r="C8" s="27">
        <v>0</v>
      </c>
      <c r="D8" s="27">
        <v>38.586571700451302</v>
      </c>
      <c r="E8" s="27">
        <v>50.175230396903196</v>
      </c>
      <c r="F8" s="27">
        <v>0</v>
      </c>
      <c r="G8" s="27">
        <v>0</v>
      </c>
      <c r="H8" s="27">
        <v>0.95719703543312462</v>
      </c>
      <c r="I8" s="27">
        <v>552.13696741512717</v>
      </c>
      <c r="J8" s="27">
        <v>408.23271011457979</v>
      </c>
      <c r="K8" s="27">
        <v>0</v>
      </c>
      <c r="L8" s="27">
        <v>18.615769295773102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0.28648244161140002</v>
      </c>
      <c r="S8" s="27">
        <v>16.826074493547999</v>
      </c>
      <c r="T8" s="27">
        <v>1.1336675688709001</v>
      </c>
      <c r="U8" s="27">
        <v>0</v>
      </c>
      <c r="V8" s="27">
        <v>8.5533729518383002</v>
      </c>
      <c r="W8" s="27">
        <v>0</v>
      </c>
      <c r="X8" s="27">
        <v>0</v>
      </c>
      <c r="Y8" s="27">
        <v>0</v>
      </c>
      <c r="Z8" s="27">
        <v>0</v>
      </c>
      <c r="AA8" s="27">
        <v>0</v>
      </c>
      <c r="AB8" s="27">
        <v>0.3448370536441</v>
      </c>
      <c r="AC8" s="27">
        <v>136.85055378528969</v>
      </c>
      <c r="AD8" s="27">
        <v>1.0067654345161001</v>
      </c>
      <c r="AE8" s="27">
        <v>0</v>
      </c>
      <c r="AF8" s="27">
        <v>1.6698813229028</v>
      </c>
      <c r="AG8" s="27">
        <v>0</v>
      </c>
      <c r="AH8" s="27">
        <v>0</v>
      </c>
      <c r="AI8" s="27">
        <v>0</v>
      </c>
      <c r="AJ8" s="27">
        <v>0</v>
      </c>
      <c r="AK8" s="27">
        <v>0</v>
      </c>
      <c r="AL8" s="27">
        <v>0.12662563722549999</v>
      </c>
      <c r="AM8" s="27">
        <v>13.524660104289801</v>
      </c>
      <c r="AN8" s="27">
        <v>5.7834980670320997</v>
      </c>
      <c r="AO8" s="27">
        <v>0</v>
      </c>
      <c r="AP8" s="27">
        <v>0.19719421290309999</v>
      </c>
      <c r="AQ8" s="27">
        <v>0</v>
      </c>
      <c r="AR8" s="27">
        <v>0</v>
      </c>
      <c r="AS8" s="27">
        <v>0</v>
      </c>
      <c r="AT8" s="27">
        <v>0</v>
      </c>
      <c r="AU8" s="27">
        <v>0</v>
      </c>
      <c r="AV8" s="27">
        <v>5.0982502248878037</v>
      </c>
      <c r="AW8" s="27">
        <v>398.59965515186616</v>
      </c>
      <c r="AX8" s="27">
        <v>26.720469106161101</v>
      </c>
      <c r="AY8" s="27">
        <v>0</v>
      </c>
      <c r="AZ8" s="27">
        <v>18.442704787319098</v>
      </c>
      <c r="BA8" s="27">
        <v>0</v>
      </c>
      <c r="BB8" s="27">
        <v>0</v>
      </c>
      <c r="BC8" s="27">
        <v>0</v>
      </c>
      <c r="BD8" s="27">
        <v>0</v>
      </c>
      <c r="BE8" s="27">
        <v>0</v>
      </c>
      <c r="BF8" s="27">
        <v>2.5302810884406006</v>
      </c>
      <c r="BG8" s="27">
        <v>6.6961177084186012</v>
      </c>
      <c r="BH8" s="27">
        <v>2.0630331935400002E-2</v>
      </c>
      <c r="BI8" s="27">
        <v>0</v>
      </c>
      <c r="BJ8" s="27">
        <v>2.8303489413535998</v>
      </c>
      <c r="BK8" s="29">
        <f>SUM(C8:BJ8)</f>
        <v>1715.9465163723219</v>
      </c>
    </row>
    <row r="9" spans="1:104" x14ac:dyDescent="0.25">
      <c r="A9" s="11"/>
      <c r="B9" s="33" t="s">
        <v>84</v>
      </c>
      <c r="C9" s="41">
        <f>SUM(C8)</f>
        <v>0</v>
      </c>
      <c r="D9" s="41">
        <f t="shared" ref="D9:BJ9" si="0">SUM(D8)</f>
        <v>38.586571700451302</v>
      </c>
      <c r="E9" s="41">
        <f t="shared" si="0"/>
        <v>50.175230396903196</v>
      </c>
      <c r="F9" s="41">
        <f t="shared" si="0"/>
        <v>0</v>
      </c>
      <c r="G9" s="41">
        <f t="shared" si="0"/>
        <v>0</v>
      </c>
      <c r="H9" s="41">
        <f t="shared" si="0"/>
        <v>0.95719703543312462</v>
      </c>
      <c r="I9" s="41">
        <f t="shared" si="0"/>
        <v>552.13696741512717</v>
      </c>
      <c r="J9" s="41">
        <f t="shared" si="0"/>
        <v>408.23271011457979</v>
      </c>
      <c r="K9" s="41">
        <f t="shared" si="0"/>
        <v>0</v>
      </c>
      <c r="L9" s="41">
        <f t="shared" si="0"/>
        <v>18.615769295773102</v>
      </c>
      <c r="M9" s="41">
        <f t="shared" si="0"/>
        <v>0</v>
      </c>
      <c r="N9" s="41">
        <f t="shared" si="0"/>
        <v>0</v>
      </c>
      <c r="O9" s="41">
        <f t="shared" si="0"/>
        <v>0</v>
      </c>
      <c r="P9" s="41">
        <f t="shared" si="0"/>
        <v>0</v>
      </c>
      <c r="Q9" s="41">
        <f t="shared" si="0"/>
        <v>0</v>
      </c>
      <c r="R9" s="41">
        <f t="shared" si="0"/>
        <v>0.28648244161140002</v>
      </c>
      <c r="S9" s="41">
        <f t="shared" si="0"/>
        <v>16.826074493547999</v>
      </c>
      <c r="T9" s="41">
        <f t="shared" si="0"/>
        <v>1.1336675688709001</v>
      </c>
      <c r="U9" s="41">
        <f t="shared" si="0"/>
        <v>0</v>
      </c>
      <c r="V9" s="41">
        <f t="shared" si="0"/>
        <v>8.5533729518383002</v>
      </c>
      <c r="W9" s="41">
        <f t="shared" si="0"/>
        <v>0</v>
      </c>
      <c r="X9" s="41">
        <f t="shared" si="0"/>
        <v>0</v>
      </c>
      <c r="Y9" s="41">
        <f t="shared" si="0"/>
        <v>0</v>
      </c>
      <c r="Z9" s="41">
        <f t="shared" si="0"/>
        <v>0</v>
      </c>
      <c r="AA9" s="41">
        <f t="shared" si="0"/>
        <v>0</v>
      </c>
      <c r="AB9" s="41">
        <f t="shared" si="0"/>
        <v>0.3448370536441</v>
      </c>
      <c r="AC9" s="41">
        <f t="shared" si="0"/>
        <v>136.85055378528969</v>
      </c>
      <c r="AD9" s="41">
        <f t="shared" si="0"/>
        <v>1.0067654345161001</v>
      </c>
      <c r="AE9" s="41">
        <f t="shared" si="0"/>
        <v>0</v>
      </c>
      <c r="AF9" s="41">
        <f t="shared" si="0"/>
        <v>1.6698813229028</v>
      </c>
      <c r="AG9" s="41">
        <f t="shared" si="0"/>
        <v>0</v>
      </c>
      <c r="AH9" s="41">
        <f t="shared" si="0"/>
        <v>0</v>
      </c>
      <c r="AI9" s="41">
        <f t="shared" si="0"/>
        <v>0</v>
      </c>
      <c r="AJ9" s="41">
        <f t="shared" si="0"/>
        <v>0</v>
      </c>
      <c r="AK9" s="41">
        <f t="shared" si="0"/>
        <v>0</v>
      </c>
      <c r="AL9" s="41">
        <f t="shared" si="0"/>
        <v>0.12662563722549999</v>
      </c>
      <c r="AM9" s="41">
        <f t="shared" si="0"/>
        <v>13.524660104289801</v>
      </c>
      <c r="AN9" s="41">
        <f t="shared" si="0"/>
        <v>5.7834980670320997</v>
      </c>
      <c r="AO9" s="41">
        <f t="shared" si="0"/>
        <v>0</v>
      </c>
      <c r="AP9" s="41">
        <f t="shared" si="0"/>
        <v>0.19719421290309999</v>
      </c>
      <c r="AQ9" s="41">
        <f t="shared" si="0"/>
        <v>0</v>
      </c>
      <c r="AR9" s="41">
        <f t="shared" si="0"/>
        <v>0</v>
      </c>
      <c r="AS9" s="41">
        <f t="shared" si="0"/>
        <v>0</v>
      </c>
      <c r="AT9" s="41">
        <f t="shared" si="0"/>
        <v>0</v>
      </c>
      <c r="AU9" s="41">
        <f t="shared" si="0"/>
        <v>0</v>
      </c>
      <c r="AV9" s="41">
        <f t="shared" si="0"/>
        <v>5.0982502248878037</v>
      </c>
      <c r="AW9" s="41">
        <f t="shared" si="0"/>
        <v>398.59965515186616</v>
      </c>
      <c r="AX9" s="41">
        <f t="shared" si="0"/>
        <v>26.720469106161101</v>
      </c>
      <c r="AY9" s="41">
        <f t="shared" si="0"/>
        <v>0</v>
      </c>
      <c r="AZ9" s="41">
        <f t="shared" si="0"/>
        <v>18.442704787319098</v>
      </c>
      <c r="BA9" s="41">
        <f t="shared" si="0"/>
        <v>0</v>
      </c>
      <c r="BB9" s="41">
        <f t="shared" si="0"/>
        <v>0</v>
      </c>
      <c r="BC9" s="41">
        <f t="shared" si="0"/>
        <v>0</v>
      </c>
      <c r="BD9" s="41">
        <f t="shared" si="0"/>
        <v>0</v>
      </c>
      <c r="BE9" s="41">
        <f t="shared" si="0"/>
        <v>0</v>
      </c>
      <c r="BF9" s="41">
        <f t="shared" si="0"/>
        <v>2.5302810884406006</v>
      </c>
      <c r="BG9" s="41">
        <f t="shared" si="0"/>
        <v>6.6961177084186012</v>
      </c>
      <c r="BH9" s="41">
        <f t="shared" si="0"/>
        <v>2.0630331935400002E-2</v>
      </c>
      <c r="BI9" s="41">
        <f t="shared" si="0"/>
        <v>0</v>
      </c>
      <c r="BJ9" s="41">
        <f t="shared" si="0"/>
        <v>2.8303489413535998</v>
      </c>
      <c r="BK9" s="41">
        <f>SUM(C9:BJ9)</f>
        <v>1715.9465163723219</v>
      </c>
    </row>
    <row r="10" spans="1:104" x14ac:dyDescent="0.25">
      <c r="A10" s="11" t="s">
        <v>76</v>
      </c>
      <c r="B10" s="32" t="s">
        <v>3</v>
      </c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/>
      <c r="BH10" s="67"/>
      <c r="BI10" s="67"/>
      <c r="BJ10" s="67"/>
      <c r="BK10" s="67"/>
    </row>
    <row r="11" spans="1:104" x14ac:dyDescent="0.25">
      <c r="A11" s="11"/>
      <c r="B11" s="30" t="s">
        <v>102</v>
      </c>
      <c r="C11" s="27">
        <v>0</v>
      </c>
      <c r="D11" s="27">
        <v>1.5814685482000001E-3</v>
      </c>
      <c r="E11" s="27">
        <v>0</v>
      </c>
      <c r="F11" s="27">
        <v>0</v>
      </c>
      <c r="G11" s="27">
        <v>0</v>
      </c>
      <c r="H11" s="27">
        <v>5.9874745168246729E-2</v>
      </c>
      <c r="I11" s="27">
        <v>33.051749308838403</v>
      </c>
      <c r="J11" s="27">
        <v>0</v>
      </c>
      <c r="K11" s="27">
        <v>0</v>
      </c>
      <c r="L11" s="27">
        <v>0.1358571992257</v>
      </c>
      <c r="M11" s="27">
        <v>0</v>
      </c>
      <c r="N11" s="27">
        <v>0</v>
      </c>
      <c r="O11" s="27">
        <v>0</v>
      </c>
      <c r="P11" s="27">
        <v>0</v>
      </c>
      <c r="Q11" s="27">
        <v>0</v>
      </c>
      <c r="R11" s="27">
        <v>1.9632080806199999E-2</v>
      </c>
      <c r="S11" s="27">
        <v>12.604602868967699</v>
      </c>
      <c r="T11" s="27">
        <v>0</v>
      </c>
      <c r="U11" s="27">
        <v>0</v>
      </c>
      <c r="V11" s="27">
        <v>7.6369932249999997E-4</v>
      </c>
      <c r="W11" s="27">
        <v>0</v>
      </c>
      <c r="X11" s="27">
        <v>0</v>
      </c>
      <c r="Y11" s="27">
        <v>0</v>
      </c>
      <c r="Z11" s="27">
        <v>0</v>
      </c>
      <c r="AA11" s="27">
        <v>0</v>
      </c>
      <c r="AB11" s="27">
        <v>1.7671403354499998E-2</v>
      </c>
      <c r="AC11" s="27">
        <v>0</v>
      </c>
      <c r="AD11" s="27">
        <v>0</v>
      </c>
      <c r="AE11" s="27">
        <v>0</v>
      </c>
      <c r="AF11" s="27">
        <v>0</v>
      </c>
      <c r="AG11" s="27">
        <v>0</v>
      </c>
      <c r="AH11" s="27">
        <v>0</v>
      </c>
      <c r="AI11" s="27">
        <v>0</v>
      </c>
      <c r="AJ11" s="27">
        <v>0</v>
      </c>
      <c r="AK11" s="27">
        <v>0</v>
      </c>
      <c r="AL11" s="27">
        <v>1.2353684128599999E-2</v>
      </c>
      <c r="AM11" s="27">
        <v>0</v>
      </c>
      <c r="AN11" s="27">
        <v>0</v>
      </c>
      <c r="AO11" s="27">
        <v>0</v>
      </c>
      <c r="AP11" s="27">
        <v>1.536792258E-4</v>
      </c>
      <c r="AQ11" s="27">
        <v>0</v>
      </c>
      <c r="AR11" s="27">
        <v>0</v>
      </c>
      <c r="AS11" s="27">
        <v>0</v>
      </c>
      <c r="AT11" s="27">
        <v>0</v>
      </c>
      <c r="AU11" s="27">
        <v>0</v>
      </c>
      <c r="AV11" s="27">
        <v>0.80732874919020026</v>
      </c>
      <c r="AW11" s="27">
        <v>0.70021885987069987</v>
      </c>
      <c r="AX11" s="27">
        <v>0</v>
      </c>
      <c r="AY11" s="27">
        <v>0</v>
      </c>
      <c r="AZ11" s="27">
        <v>2.2909345703544997</v>
      </c>
      <c r="BA11" s="27">
        <v>0</v>
      </c>
      <c r="BB11" s="27">
        <v>0</v>
      </c>
      <c r="BC11" s="27">
        <v>0</v>
      </c>
      <c r="BD11" s="27">
        <v>0</v>
      </c>
      <c r="BE11" s="27">
        <v>0</v>
      </c>
      <c r="BF11" s="27">
        <v>0.1180191677087</v>
      </c>
      <c r="BG11" s="27">
        <v>5.4504437999899999E-2</v>
      </c>
      <c r="BH11" s="27">
        <v>0.25730155787089998</v>
      </c>
      <c r="BI11" s="27">
        <v>0</v>
      </c>
      <c r="BJ11" s="27">
        <v>5.7822290299999998E-5</v>
      </c>
      <c r="BK11" s="29">
        <f t="shared" ref="BK11:BK12" si="1">SUM(C11:BJ11)</f>
        <v>50.132605302871042</v>
      </c>
    </row>
    <row r="12" spans="1:104" x14ac:dyDescent="0.25">
      <c r="A12" s="11"/>
      <c r="B12" s="33" t="s">
        <v>85</v>
      </c>
      <c r="C12" s="41">
        <f t="shared" ref="C12:BJ12" si="2">SUM(C11)</f>
        <v>0</v>
      </c>
      <c r="D12" s="41">
        <f t="shared" si="2"/>
        <v>1.5814685482000001E-3</v>
      </c>
      <c r="E12" s="41">
        <f t="shared" si="2"/>
        <v>0</v>
      </c>
      <c r="F12" s="41">
        <f t="shared" si="2"/>
        <v>0</v>
      </c>
      <c r="G12" s="41">
        <f t="shared" si="2"/>
        <v>0</v>
      </c>
      <c r="H12" s="41">
        <f t="shared" si="2"/>
        <v>5.9874745168246729E-2</v>
      </c>
      <c r="I12" s="41">
        <f t="shared" si="2"/>
        <v>33.051749308838403</v>
      </c>
      <c r="J12" s="41">
        <f t="shared" si="2"/>
        <v>0</v>
      </c>
      <c r="K12" s="41">
        <f t="shared" si="2"/>
        <v>0</v>
      </c>
      <c r="L12" s="41">
        <f t="shared" si="2"/>
        <v>0.1358571992257</v>
      </c>
      <c r="M12" s="41">
        <f t="shared" si="2"/>
        <v>0</v>
      </c>
      <c r="N12" s="41">
        <f t="shared" si="2"/>
        <v>0</v>
      </c>
      <c r="O12" s="41">
        <f t="shared" si="2"/>
        <v>0</v>
      </c>
      <c r="P12" s="41">
        <f t="shared" si="2"/>
        <v>0</v>
      </c>
      <c r="Q12" s="41">
        <f t="shared" si="2"/>
        <v>0</v>
      </c>
      <c r="R12" s="41">
        <f t="shared" si="2"/>
        <v>1.9632080806199999E-2</v>
      </c>
      <c r="S12" s="41">
        <f t="shared" si="2"/>
        <v>12.604602868967699</v>
      </c>
      <c r="T12" s="41">
        <f t="shared" si="2"/>
        <v>0</v>
      </c>
      <c r="U12" s="41">
        <f t="shared" si="2"/>
        <v>0</v>
      </c>
      <c r="V12" s="41">
        <f t="shared" si="2"/>
        <v>7.6369932249999997E-4</v>
      </c>
      <c r="W12" s="41">
        <f t="shared" si="2"/>
        <v>0</v>
      </c>
      <c r="X12" s="41">
        <f t="shared" si="2"/>
        <v>0</v>
      </c>
      <c r="Y12" s="41">
        <f t="shared" si="2"/>
        <v>0</v>
      </c>
      <c r="Z12" s="41">
        <f t="shared" si="2"/>
        <v>0</v>
      </c>
      <c r="AA12" s="41">
        <f t="shared" si="2"/>
        <v>0</v>
      </c>
      <c r="AB12" s="41">
        <f t="shared" si="2"/>
        <v>1.7671403354499998E-2</v>
      </c>
      <c r="AC12" s="41">
        <f t="shared" si="2"/>
        <v>0</v>
      </c>
      <c r="AD12" s="41">
        <f t="shared" si="2"/>
        <v>0</v>
      </c>
      <c r="AE12" s="41">
        <f t="shared" si="2"/>
        <v>0</v>
      </c>
      <c r="AF12" s="41">
        <f t="shared" si="2"/>
        <v>0</v>
      </c>
      <c r="AG12" s="41">
        <f t="shared" si="2"/>
        <v>0</v>
      </c>
      <c r="AH12" s="41">
        <f t="shared" si="2"/>
        <v>0</v>
      </c>
      <c r="AI12" s="41">
        <f t="shared" si="2"/>
        <v>0</v>
      </c>
      <c r="AJ12" s="41">
        <f t="shared" si="2"/>
        <v>0</v>
      </c>
      <c r="AK12" s="41">
        <f t="shared" si="2"/>
        <v>0</v>
      </c>
      <c r="AL12" s="41">
        <f t="shared" si="2"/>
        <v>1.2353684128599999E-2</v>
      </c>
      <c r="AM12" s="41">
        <f t="shared" si="2"/>
        <v>0</v>
      </c>
      <c r="AN12" s="41">
        <f t="shared" si="2"/>
        <v>0</v>
      </c>
      <c r="AO12" s="41">
        <f t="shared" si="2"/>
        <v>0</v>
      </c>
      <c r="AP12" s="41">
        <f t="shared" si="2"/>
        <v>1.536792258E-4</v>
      </c>
      <c r="AQ12" s="41">
        <f t="shared" si="2"/>
        <v>0</v>
      </c>
      <c r="AR12" s="41">
        <f t="shared" si="2"/>
        <v>0</v>
      </c>
      <c r="AS12" s="41">
        <f t="shared" si="2"/>
        <v>0</v>
      </c>
      <c r="AT12" s="41">
        <f t="shared" si="2"/>
        <v>0</v>
      </c>
      <c r="AU12" s="41">
        <f t="shared" si="2"/>
        <v>0</v>
      </c>
      <c r="AV12" s="41">
        <f t="shared" si="2"/>
        <v>0.80732874919020026</v>
      </c>
      <c r="AW12" s="41">
        <f t="shared" si="2"/>
        <v>0.70021885987069987</v>
      </c>
      <c r="AX12" s="41">
        <f t="shared" si="2"/>
        <v>0</v>
      </c>
      <c r="AY12" s="41">
        <f t="shared" si="2"/>
        <v>0</v>
      </c>
      <c r="AZ12" s="41">
        <f t="shared" si="2"/>
        <v>2.2909345703544997</v>
      </c>
      <c r="BA12" s="41">
        <f t="shared" si="2"/>
        <v>0</v>
      </c>
      <c r="BB12" s="41">
        <f t="shared" si="2"/>
        <v>0</v>
      </c>
      <c r="BC12" s="41">
        <f t="shared" si="2"/>
        <v>0</v>
      </c>
      <c r="BD12" s="41">
        <f t="shared" si="2"/>
        <v>0</v>
      </c>
      <c r="BE12" s="41">
        <f t="shared" si="2"/>
        <v>0</v>
      </c>
      <c r="BF12" s="41">
        <f t="shared" si="2"/>
        <v>0.1180191677087</v>
      </c>
      <c r="BG12" s="41">
        <f t="shared" si="2"/>
        <v>5.4504437999899999E-2</v>
      </c>
      <c r="BH12" s="41">
        <f t="shared" si="2"/>
        <v>0.25730155787089998</v>
      </c>
      <c r="BI12" s="41">
        <f t="shared" si="2"/>
        <v>0</v>
      </c>
      <c r="BJ12" s="41">
        <f t="shared" si="2"/>
        <v>5.7822290299999998E-5</v>
      </c>
      <c r="BK12" s="41">
        <f t="shared" si="1"/>
        <v>50.132605302871042</v>
      </c>
    </row>
    <row r="13" spans="1:104" x14ac:dyDescent="0.25">
      <c r="A13" s="11" t="s">
        <v>77</v>
      </c>
      <c r="B13" s="32" t="s">
        <v>10</v>
      </c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</row>
    <row r="14" spans="1:104" x14ac:dyDescent="0.25">
      <c r="A14" s="11"/>
      <c r="B14" s="32" t="s">
        <v>109</v>
      </c>
      <c r="C14" s="39">
        <v>0</v>
      </c>
      <c r="D14" s="39">
        <v>1.755930337516129</v>
      </c>
      <c r="E14" s="39">
        <v>0</v>
      </c>
      <c r="F14" s="39">
        <v>0</v>
      </c>
      <c r="G14" s="39">
        <v>0</v>
      </c>
      <c r="H14" s="39">
        <v>0</v>
      </c>
      <c r="I14" s="39">
        <v>0</v>
      </c>
      <c r="J14" s="39">
        <v>0</v>
      </c>
      <c r="K14" s="39">
        <v>0</v>
      </c>
      <c r="L14" s="39">
        <v>0.17405129032258065</v>
      </c>
      <c r="M14" s="39">
        <v>0</v>
      </c>
      <c r="N14" s="39">
        <v>0</v>
      </c>
      <c r="O14" s="39">
        <v>0</v>
      </c>
      <c r="P14" s="39">
        <v>0</v>
      </c>
      <c r="Q14" s="39">
        <v>0</v>
      </c>
      <c r="R14" s="39">
        <v>1.2130139005372504E-2</v>
      </c>
      <c r="S14" s="39">
        <v>0</v>
      </c>
      <c r="T14" s="39">
        <v>0</v>
      </c>
      <c r="U14" s="39">
        <v>0</v>
      </c>
      <c r="V14" s="39">
        <v>0</v>
      </c>
      <c r="W14" s="39">
        <v>0</v>
      </c>
      <c r="X14" s="39">
        <v>5.8017096774193551</v>
      </c>
      <c r="Y14" s="39">
        <v>0</v>
      </c>
      <c r="Z14" s="39">
        <v>0</v>
      </c>
      <c r="AA14" s="39">
        <v>0</v>
      </c>
      <c r="AB14" s="39">
        <v>6.9574102580645156E-2</v>
      </c>
      <c r="AC14" s="39">
        <v>0</v>
      </c>
      <c r="AD14" s="39">
        <v>0</v>
      </c>
      <c r="AE14" s="39">
        <v>0</v>
      </c>
      <c r="AF14" s="39">
        <v>0</v>
      </c>
      <c r="AG14" s="39">
        <v>0</v>
      </c>
      <c r="AH14" s="39">
        <v>0</v>
      </c>
      <c r="AI14" s="39">
        <v>0</v>
      </c>
      <c r="AJ14" s="39">
        <v>0</v>
      </c>
      <c r="AK14" s="39">
        <v>0</v>
      </c>
      <c r="AL14" s="39">
        <v>0</v>
      </c>
      <c r="AM14" s="39">
        <v>0</v>
      </c>
      <c r="AN14" s="39">
        <v>0</v>
      </c>
      <c r="AO14" s="39">
        <v>0</v>
      </c>
      <c r="AP14" s="39">
        <v>0</v>
      </c>
      <c r="AQ14" s="39">
        <v>0</v>
      </c>
      <c r="AR14" s="39">
        <v>0</v>
      </c>
      <c r="AS14" s="39">
        <v>0</v>
      </c>
      <c r="AT14" s="39">
        <v>0</v>
      </c>
      <c r="AU14" s="39">
        <v>0</v>
      </c>
      <c r="AV14" s="39">
        <v>0.96724412822580641</v>
      </c>
      <c r="AW14" s="39">
        <v>5.0628651747096773</v>
      </c>
      <c r="AX14" s="39">
        <v>1.8565470967741935</v>
      </c>
      <c r="AY14" s="39">
        <v>0</v>
      </c>
      <c r="AZ14" s="39">
        <v>6.7010025673870954</v>
      </c>
      <c r="BA14" s="39">
        <v>0</v>
      </c>
      <c r="BB14" s="39">
        <v>0</v>
      </c>
      <c r="BC14" s="39">
        <v>0</v>
      </c>
      <c r="BD14" s="39">
        <v>0</v>
      </c>
      <c r="BE14" s="39">
        <v>0</v>
      </c>
      <c r="BF14" s="39">
        <v>0.41127830012903221</v>
      </c>
      <c r="BG14" s="39">
        <v>1.4555898861935481</v>
      </c>
      <c r="BH14" s="39">
        <v>0</v>
      </c>
      <c r="BI14" s="39">
        <v>0</v>
      </c>
      <c r="BJ14" s="39">
        <v>1.9875943524838713</v>
      </c>
      <c r="BK14" s="29">
        <f t="shared" ref="BK14:BK23" si="3">SUM(C14:BJ14)</f>
        <v>26.255517052747308</v>
      </c>
    </row>
    <row r="15" spans="1:104" x14ac:dyDescent="0.25">
      <c r="A15" s="11"/>
      <c r="B15" s="32" t="s">
        <v>108</v>
      </c>
      <c r="C15" s="39">
        <v>0</v>
      </c>
      <c r="D15" s="39">
        <v>5.4580645160966998</v>
      </c>
      <c r="E15" s="39">
        <v>0</v>
      </c>
      <c r="F15" s="39">
        <v>0</v>
      </c>
      <c r="G15" s="39">
        <v>0</v>
      </c>
      <c r="H15" s="39">
        <v>0.23909032571686811</v>
      </c>
      <c r="I15" s="39">
        <v>10.5935483870967</v>
      </c>
      <c r="J15" s="39">
        <v>5.2967741935483001</v>
      </c>
      <c r="K15" s="39">
        <v>0</v>
      </c>
      <c r="L15" s="39">
        <v>5.9227291489996006</v>
      </c>
      <c r="M15" s="39">
        <v>0</v>
      </c>
      <c r="N15" s="39">
        <v>0</v>
      </c>
      <c r="O15" s="39">
        <v>0</v>
      </c>
      <c r="P15" s="39">
        <v>0</v>
      </c>
      <c r="Q15" s="39">
        <v>0</v>
      </c>
      <c r="R15" s="39">
        <v>0.18195290470919998</v>
      </c>
      <c r="S15" s="39">
        <v>0</v>
      </c>
      <c r="T15" s="39">
        <v>0</v>
      </c>
      <c r="U15" s="39">
        <v>0</v>
      </c>
      <c r="V15" s="39">
        <v>1.2981952387096001</v>
      </c>
      <c r="W15" s="39">
        <v>0</v>
      </c>
      <c r="X15" s="39">
        <v>0</v>
      </c>
      <c r="Y15" s="39">
        <v>0</v>
      </c>
      <c r="Z15" s="39">
        <v>0</v>
      </c>
      <c r="AA15" s="39">
        <v>0</v>
      </c>
      <c r="AB15" s="39">
        <v>0.3637028167736</v>
      </c>
      <c r="AC15" s="39">
        <v>0</v>
      </c>
      <c r="AD15" s="39">
        <v>0</v>
      </c>
      <c r="AE15" s="39">
        <v>0</v>
      </c>
      <c r="AF15" s="39">
        <v>0.35222536780620001</v>
      </c>
      <c r="AG15" s="39">
        <v>0</v>
      </c>
      <c r="AH15" s="39">
        <v>0</v>
      </c>
      <c r="AI15" s="39">
        <v>0</v>
      </c>
      <c r="AJ15" s="39">
        <v>0</v>
      </c>
      <c r="AK15" s="39">
        <v>0</v>
      </c>
      <c r="AL15" s="39">
        <v>0.29584338287060002</v>
      </c>
      <c r="AM15" s="39">
        <v>0</v>
      </c>
      <c r="AN15" s="39">
        <v>0</v>
      </c>
      <c r="AO15" s="39">
        <v>0</v>
      </c>
      <c r="AP15" s="39">
        <v>8.4687261354799995E-2</v>
      </c>
      <c r="AQ15" s="39">
        <v>0</v>
      </c>
      <c r="AR15" s="39">
        <v>0</v>
      </c>
      <c r="AS15" s="39">
        <v>0</v>
      </c>
      <c r="AT15" s="39">
        <v>0</v>
      </c>
      <c r="AU15" s="39">
        <v>0</v>
      </c>
      <c r="AV15" s="39">
        <v>0.74617018812760016</v>
      </c>
      <c r="AW15" s="39">
        <v>11.315744186031701</v>
      </c>
      <c r="AX15" s="39">
        <v>0</v>
      </c>
      <c r="AY15" s="39">
        <v>0</v>
      </c>
      <c r="AZ15" s="39">
        <v>11.0966325042245</v>
      </c>
      <c r="BA15" s="39">
        <v>0</v>
      </c>
      <c r="BB15" s="39">
        <v>0</v>
      </c>
      <c r="BC15" s="39">
        <v>0</v>
      </c>
      <c r="BD15" s="39">
        <v>0</v>
      </c>
      <c r="BE15" s="39">
        <v>0</v>
      </c>
      <c r="BF15" s="39">
        <v>0.38911892309599994</v>
      </c>
      <c r="BG15" s="39">
        <v>0.1094274838709</v>
      </c>
      <c r="BH15" s="39">
        <v>0</v>
      </c>
      <c r="BI15" s="39">
        <v>0</v>
      </c>
      <c r="BJ15" s="39">
        <v>1.3817444832898003</v>
      </c>
      <c r="BK15" s="29">
        <f t="shared" si="3"/>
        <v>55.125651312322674</v>
      </c>
    </row>
    <row r="16" spans="1:104" x14ac:dyDescent="0.25">
      <c r="A16" s="11"/>
      <c r="B16" s="32" t="s">
        <v>103</v>
      </c>
      <c r="C16" s="39">
        <v>0</v>
      </c>
      <c r="D16" s="39">
        <v>2.116229032258</v>
      </c>
      <c r="E16" s="39">
        <v>0</v>
      </c>
      <c r="F16" s="39">
        <v>0</v>
      </c>
      <c r="G16" s="39">
        <v>0</v>
      </c>
      <c r="H16" s="39">
        <v>0.51140365662326026</v>
      </c>
      <c r="I16" s="39">
        <v>53.954991050548301</v>
      </c>
      <c r="J16" s="39">
        <v>0</v>
      </c>
      <c r="K16" s="39">
        <v>0</v>
      </c>
      <c r="L16" s="39">
        <v>3.9778173207738003</v>
      </c>
      <c r="M16" s="39">
        <v>0</v>
      </c>
      <c r="N16" s="39">
        <v>0</v>
      </c>
      <c r="O16" s="39">
        <v>0</v>
      </c>
      <c r="P16" s="39">
        <v>0</v>
      </c>
      <c r="Q16" s="39">
        <v>0</v>
      </c>
      <c r="R16" s="39">
        <v>0.20293136732220002</v>
      </c>
      <c r="S16" s="39">
        <v>0.1587171774193</v>
      </c>
      <c r="T16" s="39">
        <v>0</v>
      </c>
      <c r="U16" s="39">
        <v>0</v>
      </c>
      <c r="V16" s="39">
        <v>0.28188761993539996</v>
      </c>
      <c r="W16" s="39">
        <v>0</v>
      </c>
      <c r="X16" s="39">
        <v>2.9014354032258001</v>
      </c>
      <c r="Y16" s="39">
        <v>0</v>
      </c>
      <c r="Z16" s="39">
        <v>0</v>
      </c>
      <c r="AA16" s="39">
        <v>0</v>
      </c>
      <c r="AB16" s="39">
        <v>7.12170508062E-2</v>
      </c>
      <c r="AC16" s="39">
        <v>0</v>
      </c>
      <c r="AD16" s="39">
        <v>0</v>
      </c>
      <c r="AE16" s="39">
        <v>0</v>
      </c>
      <c r="AF16" s="39">
        <v>0.10772021525789999</v>
      </c>
      <c r="AG16" s="39">
        <v>0</v>
      </c>
      <c r="AH16" s="39">
        <v>0</v>
      </c>
      <c r="AI16" s="39">
        <v>0</v>
      </c>
      <c r="AJ16" s="39">
        <v>0</v>
      </c>
      <c r="AK16" s="39">
        <v>0</v>
      </c>
      <c r="AL16" s="39">
        <v>1.05506741935E-2</v>
      </c>
      <c r="AM16" s="39">
        <v>0</v>
      </c>
      <c r="AN16" s="39">
        <v>0</v>
      </c>
      <c r="AO16" s="39">
        <v>0</v>
      </c>
      <c r="AP16" s="39">
        <v>0</v>
      </c>
      <c r="AQ16" s="39">
        <v>0</v>
      </c>
      <c r="AR16" s="39">
        <v>0</v>
      </c>
      <c r="AS16" s="39">
        <v>0</v>
      </c>
      <c r="AT16" s="39">
        <v>0</v>
      </c>
      <c r="AU16" s="39">
        <v>0</v>
      </c>
      <c r="AV16" s="39">
        <v>2.0942939999958994</v>
      </c>
      <c r="AW16" s="39">
        <v>7.5331543337092004</v>
      </c>
      <c r="AX16" s="39">
        <v>0.116057416129</v>
      </c>
      <c r="AY16" s="39">
        <v>0</v>
      </c>
      <c r="AZ16" s="39">
        <v>29.480037622965398</v>
      </c>
      <c r="BA16" s="39">
        <v>0</v>
      </c>
      <c r="BB16" s="39">
        <v>0</v>
      </c>
      <c r="BC16" s="39">
        <v>0</v>
      </c>
      <c r="BD16" s="39">
        <v>0</v>
      </c>
      <c r="BE16" s="39">
        <v>0</v>
      </c>
      <c r="BF16" s="39">
        <v>0.63912777557969991</v>
      </c>
      <c r="BG16" s="39">
        <v>0.45864367232250003</v>
      </c>
      <c r="BH16" s="39">
        <v>0</v>
      </c>
      <c r="BI16" s="39">
        <v>0</v>
      </c>
      <c r="BJ16" s="39">
        <v>1.1547458674830997</v>
      </c>
      <c r="BK16" s="29">
        <f t="shared" si="3"/>
        <v>105.77096125654845</v>
      </c>
    </row>
    <row r="17" spans="1:63" x14ac:dyDescent="0.25">
      <c r="A17" s="11"/>
      <c r="B17" s="32" t="s">
        <v>104</v>
      </c>
      <c r="C17" s="39">
        <v>0</v>
      </c>
      <c r="D17" s="39">
        <v>0</v>
      </c>
      <c r="E17" s="39">
        <v>0</v>
      </c>
      <c r="F17" s="39">
        <v>0</v>
      </c>
      <c r="G17" s="39">
        <v>0</v>
      </c>
      <c r="H17" s="39">
        <v>0.3542585813917028</v>
      </c>
      <c r="I17" s="39">
        <v>12.252804907838501</v>
      </c>
      <c r="J17" s="39">
        <v>1.5621237096774001</v>
      </c>
      <c r="K17" s="39">
        <v>0</v>
      </c>
      <c r="L17" s="39">
        <v>1.6030934604190998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0.1411503262256</v>
      </c>
      <c r="S17" s="39">
        <v>5.2591498225805005</v>
      </c>
      <c r="T17" s="39">
        <v>0</v>
      </c>
      <c r="U17" s="39">
        <v>0</v>
      </c>
      <c r="V17" s="39">
        <v>1.7383783309998</v>
      </c>
      <c r="W17" s="39">
        <v>0</v>
      </c>
      <c r="X17" s="39">
        <v>0</v>
      </c>
      <c r="Y17" s="39">
        <v>0</v>
      </c>
      <c r="Z17" s="39">
        <v>0</v>
      </c>
      <c r="AA17" s="39">
        <v>0</v>
      </c>
      <c r="AB17" s="39">
        <v>0.62493582803180003</v>
      </c>
      <c r="AC17" s="39">
        <v>0</v>
      </c>
      <c r="AD17" s="39">
        <v>0</v>
      </c>
      <c r="AE17" s="39">
        <v>0</v>
      </c>
      <c r="AF17" s="39">
        <v>6.32414756129E-2</v>
      </c>
      <c r="AG17" s="39">
        <v>0</v>
      </c>
      <c r="AH17" s="39">
        <v>0</v>
      </c>
      <c r="AI17" s="39">
        <v>0</v>
      </c>
      <c r="AJ17" s="39">
        <v>0</v>
      </c>
      <c r="AK17" s="39">
        <v>0</v>
      </c>
      <c r="AL17" s="39">
        <v>0.15039560793529999</v>
      </c>
      <c r="AM17" s="39">
        <v>0.7282858709676</v>
      </c>
      <c r="AN17" s="39">
        <v>0</v>
      </c>
      <c r="AO17" s="39">
        <v>0</v>
      </c>
      <c r="AP17" s="39">
        <v>0.41616335483860001</v>
      </c>
      <c r="AQ17" s="39">
        <v>0</v>
      </c>
      <c r="AR17" s="39">
        <v>0</v>
      </c>
      <c r="AS17" s="39">
        <v>0</v>
      </c>
      <c r="AT17" s="39">
        <v>0</v>
      </c>
      <c r="AU17" s="39">
        <v>0</v>
      </c>
      <c r="AV17" s="39">
        <v>0.46539216664389998</v>
      </c>
      <c r="AW17" s="39">
        <v>3.1394323080643995</v>
      </c>
      <c r="AX17" s="39">
        <v>0</v>
      </c>
      <c r="AY17" s="39">
        <v>0</v>
      </c>
      <c r="AZ17" s="39">
        <v>3.0446054529671001</v>
      </c>
      <c r="BA17" s="39">
        <v>0</v>
      </c>
      <c r="BB17" s="39">
        <v>0</v>
      </c>
      <c r="BC17" s="39">
        <v>0</v>
      </c>
      <c r="BD17" s="39">
        <v>0</v>
      </c>
      <c r="BE17" s="39">
        <v>0</v>
      </c>
      <c r="BF17" s="39">
        <v>0.21618728680590002</v>
      </c>
      <c r="BG17" s="39">
        <v>0</v>
      </c>
      <c r="BH17" s="39">
        <v>0</v>
      </c>
      <c r="BI17" s="39">
        <v>0</v>
      </c>
      <c r="BJ17" s="39">
        <v>0.1091917955483</v>
      </c>
      <c r="BK17" s="29">
        <f t="shared" si="3"/>
        <v>31.868790286548407</v>
      </c>
    </row>
    <row r="18" spans="1:63" x14ac:dyDescent="0.25">
      <c r="A18" s="11"/>
      <c r="B18" s="32" t="s">
        <v>105</v>
      </c>
      <c r="C18" s="39">
        <v>0</v>
      </c>
      <c r="D18" s="39">
        <v>5.1998798742579995</v>
      </c>
      <c r="E18" s="39">
        <v>0</v>
      </c>
      <c r="F18" s="39">
        <v>0</v>
      </c>
      <c r="G18" s="39">
        <v>0</v>
      </c>
      <c r="H18" s="39">
        <v>0.25821518481188016</v>
      </c>
      <c r="I18" s="39">
        <v>1.3685919152579</v>
      </c>
      <c r="J18" s="39">
        <v>0</v>
      </c>
      <c r="K18" s="39">
        <v>0</v>
      </c>
      <c r="L18" s="39">
        <v>5.0281157004514005</v>
      </c>
      <c r="M18" s="39">
        <v>0</v>
      </c>
      <c r="N18" s="39">
        <v>0</v>
      </c>
      <c r="O18" s="39">
        <v>0</v>
      </c>
      <c r="P18" s="39">
        <v>0</v>
      </c>
      <c r="Q18" s="39">
        <v>0</v>
      </c>
      <c r="R18" s="39">
        <v>0.11931460577380001</v>
      </c>
      <c r="S18" s="39">
        <v>0</v>
      </c>
      <c r="T18" s="39">
        <v>0</v>
      </c>
      <c r="U18" s="39">
        <v>0</v>
      </c>
      <c r="V18" s="39">
        <v>0.67548524193540005</v>
      </c>
      <c r="W18" s="39">
        <v>0</v>
      </c>
      <c r="X18" s="39">
        <v>0</v>
      </c>
      <c r="Y18" s="39">
        <v>0</v>
      </c>
      <c r="Z18" s="39">
        <v>0</v>
      </c>
      <c r="AA18" s="39">
        <v>0</v>
      </c>
      <c r="AB18" s="39">
        <v>0.27899236725769999</v>
      </c>
      <c r="AC18" s="39">
        <v>0</v>
      </c>
      <c r="AD18" s="39">
        <v>0</v>
      </c>
      <c r="AE18" s="39">
        <v>0</v>
      </c>
      <c r="AF18" s="39">
        <v>0.1037526451612</v>
      </c>
      <c r="AG18" s="39">
        <v>0</v>
      </c>
      <c r="AH18" s="39">
        <v>0</v>
      </c>
      <c r="AI18" s="39">
        <v>0</v>
      </c>
      <c r="AJ18" s="39">
        <v>0</v>
      </c>
      <c r="AK18" s="39">
        <v>0</v>
      </c>
      <c r="AL18" s="39">
        <v>0.29584136725780008</v>
      </c>
      <c r="AM18" s="39">
        <v>0.5187632258064</v>
      </c>
      <c r="AN18" s="39">
        <v>0</v>
      </c>
      <c r="AO18" s="39">
        <v>0</v>
      </c>
      <c r="AP18" s="39">
        <v>0.25938161290310002</v>
      </c>
      <c r="AQ18" s="39">
        <v>0</v>
      </c>
      <c r="AR18" s="39">
        <v>0</v>
      </c>
      <c r="AS18" s="39">
        <v>0</v>
      </c>
      <c r="AT18" s="39">
        <v>0</v>
      </c>
      <c r="AU18" s="39">
        <v>0</v>
      </c>
      <c r="AV18" s="39">
        <v>0.66517577612760004</v>
      </c>
      <c r="AW18" s="39">
        <v>12.661746420870802</v>
      </c>
      <c r="AX18" s="39">
        <v>0</v>
      </c>
      <c r="AY18" s="39">
        <v>0</v>
      </c>
      <c r="AZ18" s="39">
        <v>4.7662287560957006</v>
      </c>
      <c r="BA18" s="39">
        <v>0</v>
      </c>
      <c r="BB18" s="39">
        <v>0</v>
      </c>
      <c r="BC18" s="39">
        <v>0</v>
      </c>
      <c r="BD18" s="39">
        <v>0</v>
      </c>
      <c r="BE18" s="39">
        <v>0</v>
      </c>
      <c r="BF18" s="39">
        <v>0.23853622241860001</v>
      </c>
      <c r="BG18" s="39">
        <v>0.26975687741929999</v>
      </c>
      <c r="BH18" s="39">
        <v>0</v>
      </c>
      <c r="BI18" s="39">
        <v>0</v>
      </c>
      <c r="BJ18" s="39">
        <v>0.17644625222569998</v>
      </c>
      <c r="BK18" s="29">
        <f t="shared" si="3"/>
        <v>32.884224046032287</v>
      </c>
    </row>
    <row r="19" spans="1:63" x14ac:dyDescent="0.25">
      <c r="A19" s="11"/>
      <c r="B19" s="32" t="s">
        <v>106</v>
      </c>
      <c r="C19" s="39">
        <v>0</v>
      </c>
      <c r="D19" s="39">
        <v>0</v>
      </c>
      <c r="E19" s="39">
        <v>0</v>
      </c>
      <c r="F19" s="39">
        <v>0</v>
      </c>
      <c r="G19" s="39">
        <v>0</v>
      </c>
      <c r="H19" s="39">
        <v>0.13475051145638881</v>
      </c>
      <c r="I19" s="39">
        <v>14.460228955967702</v>
      </c>
      <c r="J19" s="39">
        <v>0</v>
      </c>
      <c r="K19" s="39">
        <v>0</v>
      </c>
      <c r="L19" s="39">
        <v>5.2545986999999998</v>
      </c>
      <c r="M19" s="39">
        <v>0</v>
      </c>
      <c r="N19" s="39">
        <v>0</v>
      </c>
      <c r="O19" s="39">
        <v>0</v>
      </c>
      <c r="P19" s="39">
        <v>0</v>
      </c>
      <c r="Q19" s="39">
        <v>0</v>
      </c>
      <c r="R19" s="39">
        <v>0.11866894499999998</v>
      </c>
      <c r="S19" s="39">
        <v>1.0364100000000001</v>
      </c>
      <c r="T19" s="39">
        <v>0</v>
      </c>
      <c r="U19" s="39">
        <v>0</v>
      </c>
      <c r="V19" s="39">
        <v>0.1761897</v>
      </c>
      <c r="W19" s="39">
        <v>0</v>
      </c>
      <c r="X19" s="39">
        <v>0</v>
      </c>
      <c r="Y19" s="39">
        <v>0</v>
      </c>
      <c r="Z19" s="39">
        <v>0</v>
      </c>
      <c r="AA19" s="39">
        <v>0</v>
      </c>
      <c r="AB19" s="39">
        <v>0.36221437912849996</v>
      </c>
      <c r="AC19" s="39">
        <v>0</v>
      </c>
      <c r="AD19" s="39">
        <v>0</v>
      </c>
      <c r="AE19" s="39">
        <v>0</v>
      </c>
      <c r="AF19" s="39">
        <v>0.71116545125779995</v>
      </c>
      <c r="AG19" s="39">
        <v>0</v>
      </c>
      <c r="AH19" s="39">
        <v>0</v>
      </c>
      <c r="AI19" s="39">
        <v>0</v>
      </c>
      <c r="AJ19" s="39">
        <v>0</v>
      </c>
      <c r="AK19" s="39">
        <v>0</v>
      </c>
      <c r="AL19" s="39">
        <v>0.29596063390280003</v>
      </c>
      <c r="AM19" s="39">
        <v>0.77618564516120003</v>
      </c>
      <c r="AN19" s="39">
        <v>0</v>
      </c>
      <c r="AO19" s="39">
        <v>0</v>
      </c>
      <c r="AP19" s="39">
        <v>0.32082339999979997</v>
      </c>
      <c r="AQ19" s="39">
        <v>0</v>
      </c>
      <c r="AR19" s="39">
        <v>0</v>
      </c>
      <c r="AS19" s="39">
        <v>0</v>
      </c>
      <c r="AT19" s="39">
        <v>0</v>
      </c>
      <c r="AU19" s="39">
        <v>0</v>
      </c>
      <c r="AV19" s="39">
        <v>0.66457406412730002</v>
      </c>
      <c r="AW19" s="39">
        <v>3.4322320399352004</v>
      </c>
      <c r="AX19" s="39">
        <v>0</v>
      </c>
      <c r="AY19" s="39">
        <v>0</v>
      </c>
      <c r="AZ19" s="39">
        <v>1.3322241983542997</v>
      </c>
      <c r="BA19" s="39">
        <v>0</v>
      </c>
      <c r="BB19" s="39">
        <v>0</v>
      </c>
      <c r="BC19" s="39">
        <v>0</v>
      </c>
      <c r="BD19" s="39">
        <v>0</v>
      </c>
      <c r="BE19" s="39">
        <v>0</v>
      </c>
      <c r="BF19" s="39">
        <v>0.10968020638670001</v>
      </c>
      <c r="BG19" s="39">
        <v>0.1034914193548</v>
      </c>
      <c r="BH19" s="39">
        <v>0</v>
      </c>
      <c r="BI19" s="39">
        <v>0</v>
      </c>
      <c r="BJ19" s="39">
        <v>1.0538280152900998</v>
      </c>
      <c r="BK19" s="29">
        <f t="shared" si="3"/>
        <v>30.343226265322588</v>
      </c>
    </row>
    <row r="20" spans="1:63" x14ac:dyDescent="0.25">
      <c r="A20" s="11"/>
      <c r="B20" s="32" t="s">
        <v>107</v>
      </c>
      <c r="C20" s="39">
        <v>0</v>
      </c>
      <c r="D20" s="39">
        <v>0</v>
      </c>
      <c r="E20" s="39">
        <v>0</v>
      </c>
      <c r="F20" s="39">
        <v>0</v>
      </c>
      <c r="G20" s="39">
        <v>0</v>
      </c>
      <c r="H20" s="39">
        <v>0.23327092490936593</v>
      </c>
      <c r="I20" s="39">
        <v>7.1987036645160005</v>
      </c>
      <c r="J20" s="39">
        <v>0</v>
      </c>
      <c r="K20" s="39">
        <v>0</v>
      </c>
      <c r="L20" s="39">
        <v>1.6601414400963999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39">
        <v>0.12665527106410002</v>
      </c>
      <c r="S20" s="39">
        <v>2.0626658064516001</v>
      </c>
      <c r="T20" s="39">
        <v>0</v>
      </c>
      <c r="U20" s="39">
        <v>0</v>
      </c>
      <c r="V20" s="39">
        <v>0.41253316129020001</v>
      </c>
      <c r="W20" s="39">
        <v>0</v>
      </c>
      <c r="X20" s="39">
        <v>0</v>
      </c>
      <c r="Y20" s="39">
        <v>0</v>
      </c>
      <c r="Z20" s="39">
        <v>0</v>
      </c>
      <c r="AA20" s="39">
        <v>0</v>
      </c>
      <c r="AB20" s="39">
        <v>0.61166944274110002</v>
      </c>
      <c r="AC20" s="39">
        <v>0</v>
      </c>
      <c r="AD20" s="39">
        <v>0</v>
      </c>
      <c r="AE20" s="39">
        <v>0</v>
      </c>
      <c r="AF20" s="39">
        <v>1.3762032677417</v>
      </c>
      <c r="AG20" s="39">
        <v>0</v>
      </c>
      <c r="AH20" s="39">
        <v>0</v>
      </c>
      <c r="AI20" s="39">
        <v>0</v>
      </c>
      <c r="AJ20" s="39">
        <v>0</v>
      </c>
      <c r="AK20" s="39">
        <v>0</v>
      </c>
      <c r="AL20" s="39">
        <v>0.16330791532239999</v>
      </c>
      <c r="AM20" s="39">
        <v>1.1339502580644001</v>
      </c>
      <c r="AN20" s="39">
        <v>0</v>
      </c>
      <c r="AO20" s="39">
        <v>0</v>
      </c>
      <c r="AP20" s="39">
        <v>0.58845938254829999</v>
      </c>
      <c r="AQ20" s="39">
        <v>0</v>
      </c>
      <c r="AR20" s="39">
        <v>0</v>
      </c>
      <c r="AS20" s="39">
        <v>0</v>
      </c>
      <c r="AT20" s="39">
        <v>0</v>
      </c>
      <c r="AU20" s="39">
        <v>0</v>
      </c>
      <c r="AV20" s="39">
        <v>0.69370941915989992</v>
      </c>
      <c r="AW20" s="39">
        <v>6.9583311290320999</v>
      </c>
      <c r="AX20" s="39">
        <v>0</v>
      </c>
      <c r="AY20" s="39">
        <v>0</v>
      </c>
      <c r="AZ20" s="39">
        <v>5.3037946161278988</v>
      </c>
      <c r="BA20" s="39">
        <v>0</v>
      </c>
      <c r="BB20" s="39">
        <v>0</v>
      </c>
      <c r="BC20" s="39">
        <v>0</v>
      </c>
      <c r="BD20" s="39">
        <v>0</v>
      </c>
      <c r="BE20" s="39">
        <v>0</v>
      </c>
      <c r="BF20" s="39">
        <v>0.12255006619309999</v>
      </c>
      <c r="BG20" s="39">
        <v>0.39213465393539998</v>
      </c>
      <c r="BH20" s="39">
        <v>0</v>
      </c>
      <c r="BI20" s="39">
        <v>0</v>
      </c>
      <c r="BJ20" s="39">
        <v>1.5199021804835</v>
      </c>
      <c r="BK20" s="29">
        <f t="shared" si="3"/>
        <v>30.557982599677466</v>
      </c>
    </row>
    <row r="21" spans="1:63" x14ac:dyDescent="0.25">
      <c r="A21" s="11"/>
      <c r="B21" s="32" t="s">
        <v>127</v>
      </c>
      <c r="C21" s="39">
        <v>0</v>
      </c>
      <c r="D21" s="39">
        <v>0.76725096774190005</v>
      </c>
      <c r="E21" s="39">
        <v>0</v>
      </c>
      <c r="F21" s="39">
        <v>0</v>
      </c>
      <c r="G21" s="39">
        <v>0</v>
      </c>
      <c r="H21" s="39">
        <v>0.19380065807034819</v>
      </c>
      <c r="I21" s="39">
        <v>4.7569559999999997</v>
      </c>
      <c r="J21" s="39">
        <v>0.51150064516120008</v>
      </c>
      <c r="K21" s="39">
        <v>0</v>
      </c>
      <c r="L21" s="39">
        <v>0.70587089032240014</v>
      </c>
      <c r="M21" s="39">
        <v>0</v>
      </c>
      <c r="N21" s="39">
        <v>0</v>
      </c>
      <c r="O21" s="39">
        <v>0</v>
      </c>
      <c r="P21" s="39">
        <v>0</v>
      </c>
      <c r="Q21" s="39">
        <v>0</v>
      </c>
      <c r="R21" s="39">
        <v>2.2595903225700001E-2</v>
      </c>
      <c r="S21" s="39">
        <v>0.10230012903220001</v>
      </c>
      <c r="T21" s="39">
        <v>0</v>
      </c>
      <c r="U21" s="39">
        <v>0</v>
      </c>
      <c r="V21" s="39">
        <v>0</v>
      </c>
      <c r="W21" s="39">
        <v>0</v>
      </c>
      <c r="X21" s="39">
        <v>0</v>
      </c>
      <c r="Y21" s="39">
        <v>0</v>
      </c>
      <c r="Z21" s="39">
        <v>0</v>
      </c>
      <c r="AA21" s="39">
        <v>0</v>
      </c>
      <c r="AB21" s="39">
        <v>0.52449013974109993</v>
      </c>
      <c r="AC21" s="39">
        <v>0</v>
      </c>
      <c r="AD21" s="39">
        <v>0</v>
      </c>
      <c r="AE21" s="39">
        <v>0</v>
      </c>
      <c r="AF21" s="39">
        <v>0.71579862416110007</v>
      </c>
      <c r="AG21" s="39">
        <v>0</v>
      </c>
      <c r="AH21" s="39">
        <v>0</v>
      </c>
      <c r="AI21" s="39">
        <v>0</v>
      </c>
      <c r="AJ21" s="39">
        <v>0</v>
      </c>
      <c r="AK21" s="39">
        <v>0</v>
      </c>
      <c r="AL21" s="39">
        <v>0.13691199290290001</v>
      </c>
      <c r="AM21" s="39">
        <v>0.98255901793540001</v>
      </c>
      <c r="AN21" s="39">
        <v>0</v>
      </c>
      <c r="AO21" s="39">
        <v>0</v>
      </c>
      <c r="AP21" s="39">
        <v>0.35760595161280001</v>
      </c>
      <c r="AQ21" s="39">
        <v>0</v>
      </c>
      <c r="AR21" s="39">
        <v>0</v>
      </c>
      <c r="AS21" s="39">
        <v>0</v>
      </c>
      <c r="AT21" s="39">
        <v>0</v>
      </c>
      <c r="AU21" s="39">
        <v>0</v>
      </c>
      <c r="AV21" s="39">
        <v>0.97225118377230035</v>
      </c>
      <c r="AW21" s="39">
        <v>5.1086564516128004</v>
      </c>
      <c r="AX21" s="39">
        <v>0</v>
      </c>
      <c r="AY21" s="39">
        <v>0</v>
      </c>
      <c r="AZ21" s="39">
        <v>2.3478919489668999</v>
      </c>
      <c r="BA21" s="39">
        <v>0</v>
      </c>
      <c r="BB21" s="39">
        <v>0</v>
      </c>
      <c r="BC21" s="39">
        <v>0</v>
      </c>
      <c r="BD21" s="39">
        <v>0</v>
      </c>
      <c r="BE21" s="39">
        <v>0</v>
      </c>
      <c r="BF21" s="39">
        <v>0.40487233309619991</v>
      </c>
      <c r="BG21" s="39">
        <v>3.06519387096E-2</v>
      </c>
      <c r="BH21" s="39">
        <v>0</v>
      </c>
      <c r="BI21" s="39">
        <v>0</v>
      </c>
      <c r="BJ21" s="39">
        <v>2.1753263863868</v>
      </c>
      <c r="BK21" s="29">
        <f t="shared" si="3"/>
        <v>20.817291162451649</v>
      </c>
    </row>
    <row r="22" spans="1:63" x14ac:dyDescent="0.25">
      <c r="A22" s="11"/>
      <c r="B22" s="32" t="s">
        <v>128</v>
      </c>
      <c r="C22" s="39">
        <v>0</v>
      </c>
      <c r="D22" s="39">
        <v>5.0757983870967003</v>
      </c>
      <c r="E22" s="39">
        <v>0</v>
      </c>
      <c r="F22" s="39">
        <v>0</v>
      </c>
      <c r="G22" s="39">
        <v>0</v>
      </c>
      <c r="H22" s="39">
        <v>8.9663271162603211E-2</v>
      </c>
      <c r="I22" s="39">
        <v>14.573632329032099</v>
      </c>
      <c r="J22" s="39">
        <v>0</v>
      </c>
      <c r="K22" s="39">
        <v>0</v>
      </c>
      <c r="L22" s="39">
        <v>0.53803462903200006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6.0909580643999997E-3</v>
      </c>
      <c r="S22" s="39">
        <v>0</v>
      </c>
      <c r="T22" s="39">
        <v>0</v>
      </c>
      <c r="U22" s="39">
        <v>0</v>
      </c>
      <c r="V22" s="39">
        <v>3.0454790322500001E-2</v>
      </c>
      <c r="W22" s="39">
        <v>0</v>
      </c>
      <c r="X22" s="39">
        <v>0</v>
      </c>
      <c r="Y22" s="39">
        <v>0</v>
      </c>
      <c r="Z22" s="39">
        <v>0</v>
      </c>
      <c r="AA22" s="39">
        <v>0</v>
      </c>
      <c r="AB22" s="39">
        <v>0.55430558258039997</v>
      </c>
      <c r="AC22" s="39">
        <v>1.0658357802257998</v>
      </c>
      <c r="AD22" s="39">
        <v>0</v>
      </c>
      <c r="AE22" s="39">
        <v>0</v>
      </c>
      <c r="AF22" s="39">
        <v>1.082755037129</v>
      </c>
      <c r="AG22" s="39">
        <v>0</v>
      </c>
      <c r="AH22" s="39">
        <v>0</v>
      </c>
      <c r="AI22" s="39">
        <v>0</v>
      </c>
      <c r="AJ22" s="39">
        <v>0</v>
      </c>
      <c r="AK22" s="39">
        <v>0</v>
      </c>
      <c r="AL22" s="39">
        <v>0.1377180864193</v>
      </c>
      <c r="AM22" s="39">
        <v>0.93386440000000004</v>
      </c>
      <c r="AN22" s="39">
        <v>0</v>
      </c>
      <c r="AO22" s="39">
        <v>0</v>
      </c>
      <c r="AP22" s="39">
        <v>0.22337322429030002</v>
      </c>
      <c r="AQ22" s="39">
        <v>0</v>
      </c>
      <c r="AR22" s="39">
        <v>0</v>
      </c>
      <c r="AS22" s="39">
        <v>0</v>
      </c>
      <c r="AT22" s="39">
        <v>0</v>
      </c>
      <c r="AU22" s="39">
        <v>0</v>
      </c>
      <c r="AV22" s="39">
        <v>0.41820884000000003</v>
      </c>
      <c r="AW22" s="39">
        <v>13.98258925</v>
      </c>
      <c r="AX22" s="39">
        <v>0</v>
      </c>
      <c r="AY22" s="39">
        <v>0</v>
      </c>
      <c r="AZ22" s="39">
        <v>12.5869560065805</v>
      </c>
      <c r="BA22" s="39">
        <v>0</v>
      </c>
      <c r="BB22" s="39">
        <v>0</v>
      </c>
      <c r="BC22" s="39">
        <v>0</v>
      </c>
      <c r="BD22" s="39">
        <v>0</v>
      </c>
      <c r="BE22" s="39">
        <v>0</v>
      </c>
      <c r="BF22" s="39">
        <v>0.1097841994515</v>
      </c>
      <c r="BG22" s="39">
        <v>5.07535E-2</v>
      </c>
      <c r="BH22" s="39">
        <v>0</v>
      </c>
      <c r="BI22" s="39">
        <v>0</v>
      </c>
      <c r="BJ22" s="39">
        <v>2.3676048786773998</v>
      </c>
      <c r="BK22" s="29">
        <f t="shared" si="3"/>
        <v>53.827423150064504</v>
      </c>
    </row>
    <row r="23" spans="1:63" x14ac:dyDescent="0.25">
      <c r="A23" s="11"/>
      <c r="B23" s="33" t="s">
        <v>92</v>
      </c>
      <c r="C23" s="41">
        <f>SUM(C14:C22)</f>
        <v>0</v>
      </c>
      <c r="D23" s="41">
        <f t="shared" ref="D23:BJ23" si="4">SUM(D14:D22)</f>
        <v>20.37315311496743</v>
      </c>
      <c r="E23" s="41">
        <f t="shared" si="4"/>
        <v>0</v>
      </c>
      <c r="F23" s="41">
        <f t="shared" si="4"/>
        <v>0</v>
      </c>
      <c r="G23" s="41">
        <f t="shared" si="4"/>
        <v>0</v>
      </c>
      <c r="H23" s="41">
        <f t="shared" si="4"/>
        <v>2.0144531141424173</v>
      </c>
      <c r="I23" s="41">
        <f t="shared" si="4"/>
        <v>119.1594572102572</v>
      </c>
      <c r="J23" s="41">
        <f t="shared" si="4"/>
        <v>7.3703985483869001</v>
      </c>
      <c r="K23" s="41">
        <f t="shared" si="4"/>
        <v>0</v>
      </c>
      <c r="L23" s="41">
        <f t="shared" si="4"/>
        <v>24.864452580417282</v>
      </c>
      <c r="M23" s="41">
        <f t="shared" si="4"/>
        <v>0</v>
      </c>
      <c r="N23" s="41">
        <f t="shared" si="4"/>
        <v>0</v>
      </c>
      <c r="O23" s="41">
        <f t="shared" si="4"/>
        <v>0</v>
      </c>
      <c r="P23" s="41">
        <f t="shared" si="4"/>
        <v>0</v>
      </c>
      <c r="Q23" s="41">
        <f t="shared" si="4"/>
        <v>0</v>
      </c>
      <c r="R23" s="41">
        <f t="shared" si="4"/>
        <v>0.93149042039037255</v>
      </c>
      <c r="S23" s="41">
        <f t="shared" si="4"/>
        <v>8.6192429354835998</v>
      </c>
      <c r="T23" s="41">
        <f t="shared" si="4"/>
        <v>0</v>
      </c>
      <c r="U23" s="41">
        <f t="shared" si="4"/>
        <v>0</v>
      </c>
      <c r="V23" s="41">
        <f t="shared" si="4"/>
        <v>4.6131240831928997</v>
      </c>
      <c r="W23" s="41">
        <f t="shared" si="4"/>
        <v>0</v>
      </c>
      <c r="X23" s="41">
        <f t="shared" si="4"/>
        <v>8.7031450806451556</v>
      </c>
      <c r="Y23" s="41">
        <f t="shared" si="4"/>
        <v>0</v>
      </c>
      <c r="Z23" s="41">
        <f t="shared" si="4"/>
        <v>0</v>
      </c>
      <c r="AA23" s="41">
        <f t="shared" si="4"/>
        <v>0</v>
      </c>
      <c r="AB23" s="41">
        <f t="shared" si="4"/>
        <v>3.4611017096410448</v>
      </c>
      <c r="AC23" s="41">
        <f t="shared" si="4"/>
        <v>1.0658357802257998</v>
      </c>
      <c r="AD23" s="41">
        <f t="shared" si="4"/>
        <v>0</v>
      </c>
      <c r="AE23" s="41">
        <f t="shared" si="4"/>
        <v>0</v>
      </c>
      <c r="AF23" s="41">
        <f t="shared" si="4"/>
        <v>4.5128620841278</v>
      </c>
      <c r="AG23" s="41">
        <f t="shared" si="4"/>
        <v>0</v>
      </c>
      <c r="AH23" s="41">
        <f t="shared" si="4"/>
        <v>0</v>
      </c>
      <c r="AI23" s="41">
        <f t="shared" si="4"/>
        <v>0</v>
      </c>
      <c r="AJ23" s="41">
        <f t="shared" si="4"/>
        <v>0</v>
      </c>
      <c r="AK23" s="41">
        <f t="shared" si="4"/>
        <v>0</v>
      </c>
      <c r="AL23" s="41">
        <f t="shared" si="4"/>
        <v>1.4865296608046001</v>
      </c>
      <c r="AM23" s="41">
        <f t="shared" si="4"/>
        <v>5.0736084179349996</v>
      </c>
      <c r="AN23" s="41">
        <f t="shared" si="4"/>
        <v>0</v>
      </c>
      <c r="AO23" s="41">
        <f t="shared" si="4"/>
        <v>0</v>
      </c>
      <c r="AP23" s="41">
        <f t="shared" si="4"/>
        <v>2.2504941875477003</v>
      </c>
      <c r="AQ23" s="41">
        <f t="shared" si="4"/>
        <v>0</v>
      </c>
      <c r="AR23" s="41">
        <f t="shared" si="4"/>
        <v>0</v>
      </c>
      <c r="AS23" s="41">
        <f t="shared" si="4"/>
        <v>0</v>
      </c>
      <c r="AT23" s="41">
        <f t="shared" si="4"/>
        <v>0</v>
      </c>
      <c r="AU23" s="41">
        <f t="shared" si="4"/>
        <v>0</v>
      </c>
      <c r="AV23" s="41">
        <f t="shared" si="4"/>
        <v>7.6870197661803061</v>
      </c>
      <c r="AW23" s="41">
        <f t="shared" si="4"/>
        <v>69.194751293965894</v>
      </c>
      <c r="AX23" s="41">
        <f t="shared" si="4"/>
        <v>1.9726045129031935</v>
      </c>
      <c r="AY23" s="41">
        <f t="shared" si="4"/>
        <v>0</v>
      </c>
      <c r="AZ23" s="41">
        <f t="shared" si="4"/>
        <v>76.659373673669393</v>
      </c>
      <c r="BA23" s="41">
        <f t="shared" si="4"/>
        <v>0</v>
      </c>
      <c r="BB23" s="41">
        <f t="shared" si="4"/>
        <v>0</v>
      </c>
      <c r="BC23" s="41">
        <f t="shared" si="4"/>
        <v>0</v>
      </c>
      <c r="BD23" s="41">
        <f t="shared" si="4"/>
        <v>0</v>
      </c>
      <c r="BE23" s="41">
        <f t="shared" si="4"/>
        <v>0</v>
      </c>
      <c r="BF23" s="41">
        <f t="shared" si="4"/>
        <v>2.6411353131567323</v>
      </c>
      <c r="BG23" s="41">
        <f t="shared" si="4"/>
        <v>2.8704494318060476</v>
      </c>
      <c r="BH23" s="41">
        <f t="shared" si="4"/>
        <v>0</v>
      </c>
      <c r="BI23" s="41">
        <f t="shared" si="4"/>
        <v>0</v>
      </c>
      <c r="BJ23" s="41">
        <f t="shared" si="4"/>
        <v>11.926384211868571</v>
      </c>
      <c r="BK23" s="41">
        <f t="shared" si="3"/>
        <v>387.45106713171532</v>
      </c>
    </row>
    <row r="24" spans="1:63" x14ac:dyDescent="0.25">
      <c r="A24" s="11" t="s">
        <v>78</v>
      </c>
      <c r="B24" s="32" t="s">
        <v>15</v>
      </c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</row>
    <row r="25" spans="1:63" x14ac:dyDescent="0.25">
      <c r="A25" s="11"/>
      <c r="B25" s="32"/>
      <c r="C25" s="39">
        <v>0</v>
      </c>
      <c r="D25" s="39">
        <v>0</v>
      </c>
      <c r="E25" s="39">
        <v>0</v>
      </c>
      <c r="F25" s="39">
        <v>0</v>
      </c>
      <c r="G25" s="39">
        <v>0</v>
      </c>
      <c r="H25" s="39">
        <v>0</v>
      </c>
      <c r="I25" s="39">
        <v>0</v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39">
        <v>0</v>
      </c>
      <c r="P25" s="39">
        <v>0</v>
      </c>
      <c r="Q25" s="39">
        <v>0</v>
      </c>
      <c r="R25" s="39">
        <v>0</v>
      </c>
      <c r="S25" s="39">
        <v>0</v>
      </c>
      <c r="T25" s="39">
        <v>0</v>
      </c>
      <c r="U25" s="39">
        <v>0</v>
      </c>
      <c r="V25" s="39">
        <v>0</v>
      </c>
      <c r="W25" s="39">
        <v>0</v>
      </c>
      <c r="X25" s="39">
        <v>0</v>
      </c>
      <c r="Y25" s="39">
        <v>0</v>
      </c>
      <c r="Z25" s="39">
        <v>0</v>
      </c>
      <c r="AA25" s="39">
        <v>0</v>
      </c>
      <c r="AB25" s="39">
        <v>0</v>
      </c>
      <c r="AC25" s="39">
        <v>0</v>
      </c>
      <c r="AD25" s="39">
        <v>0</v>
      </c>
      <c r="AE25" s="39">
        <v>0</v>
      </c>
      <c r="AF25" s="39">
        <v>0</v>
      </c>
      <c r="AG25" s="39">
        <v>0</v>
      </c>
      <c r="AH25" s="39">
        <v>0</v>
      </c>
      <c r="AI25" s="39">
        <v>0</v>
      </c>
      <c r="AJ25" s="39">
        <v>0</v>
      </c>
      <c r="AK25" s="39">
        <v>0</v>
      </c>
      <c r="AL25" s="39">
        <v>0</v>
      </c>
      <c r="AM25" s="39">
        <v>0</v>
      </c>
      <c r="AN25" s="39">
        <v>0</v>
      </c>
      <c r="AO25" s="39">
        <v>0</v>
      </c>
      <c r="AP25" s="39">
        <v>0</v>
      </c>
      <c r="AQ25" s="39">
        <v>0</v>
      </c>
      <c r="AR25" s="39">
        <v>0</v>
      </c>
      <c r="AS25" s="39">
        <v>0</v>
      </c>
      <c r="AT25" s="39">
        <v>0</v>
      </c>
      <c r="AU25" s="39">
        <v>0</v>
      </c>
      <c r="AV25" s="39">
        <v>0</v>
      </c>
      <c r="AW25" s="39">
        <v>0</v>
      </c>
      <c r="AX25" s="39">
        <v>0</v>
      </c>
      <c r="AY25" s="39">
        <v>0</v>
      </c>
      <c r="AZ25" s="39">
        <v>0</v>
      </c>
      <c r="BA25" s="39">
        <v>0</v>
      </c>
      <c r="BB25" s="39">
        <v>0</v>
      </c>
      <c r="BC25" s="39">
        <v>0</v>
      </c>
      <c r="BD25" s="39">
        <v>0</v>
      </c>
      <c r="BE25" s="39">
        <v>0</v>
      </c>
      <c r="BF25" s="39">
        <v>0</v>
      </c>
      <c r="BG25" s="39">
        <v>0</v>
      </c>
      <c r="BH25" s="39">
        <v>0</v>
      </c>
      <c r="BI25" s="39">
        <v>0</v>
      </c>
      <c r="BJ25" s="39">
        <v>0</v>
      </c>
      <c r="BK25" s="29">
        <f t="shared" ref="BK25:BK26" si="5">SUM(C25:BJ25)</f>
        <v>0</v>
      </c>
    </row>
    <row r="26" spans="1:63" x14ac:dyDescent="0.25">
      <c r="A26" s="11"/>
      <c r="B26" s="33" t="s">
        <v>91</v>
      </c>
      <c r="C26" s="41">
        <f>SUM(C25)</f>
        <v>0</v>
      </c>
      <c r="D26" s="41">
        <f t="shared" ref="D26:BJ26" si="6">SUM(D25)</f>
        <v>0</v>
      </c>
      <c r="E26" s="41">
        <f t="shared" si="6"/>
        <v>0</v>
      </c>
      <c r="F26" s="41">
        <f t="shared" si="6"/>
        <v>0</v>
      </c>
      <c r="G26" s="41">
        <f t="shared" si="6"/>
        <v>0</v>
      </c>
      <c r="H26" s="41">
        <f t="shared" si="6"/>
        <v>0</v>
      </c>
      <c r="I26" s="41">
        <f t="shared" si="6"/>
        <v>0</v>
      </c>
      <c r="J26" s="41">
        <f t="shared" si="6"/>
        <v>0</v>
      </c>
      <c r="K26" s="41">
        <f t="shared" si="6"/>
        <v>0</v>
      </c>
      <c r="L26" s="41">
        <f t="shared" si="6"/>
        <v>0</v>
      </c>
      <c r="M26" s="41">
        <f t="shared" si="6"/>
        <v>0</v>
      </c>
      <c r="N26" s="41">
        <f t="shared" si="6"/>
        <v>0</v>
      </c>
      <c r="O26" s="41">
        <f t="shared" si="6"/>
        <v>0</v>
      </c>
      <c r="P26" s="41">
        <f t="shared" si="6"/>
        <v>0</v>
      </c>
      <c r="Q26" s="41">
        <f t="shared" si="6"/>
        <v>0</v>
      </c>
      <c r="R26" s="41">
        <f t="shared" si="6"/>
        <v>0</v>
      </c>
      <c r="S26" s="41">
        <f t="shared" si="6"/>
        <v>0</v>
      </c>
      <c r="T26" s="41">
        <f t="shared" si="6"/>
        <v>0</v>
      </c>
      <c r="U26" s="41">
        <f t="shared" si="6"/>
        <v>0</v>
      </c>
      <c r="V26" s="41">
        <f t="shared" si="6"/>
        <v>0</v>
      </c>
      <c r="W26" s="41">
        <f t="shared" si="6"/>
        <v>0</v>
      </c>
      <c r="X26" s="41">
        <f t="shared" si="6"/>
        <v>0</v>
      </c>
      <c r="Y26" s="41">
        <f t="shared" si="6"/>
        <v>0</v>
      </c>
      <c r="Z26" s="41">
        <f t="shared" si="6"/>
        <v>0</v>
      </c>
      <c r="AA26" s="41">
        <f t="shared" si="6"/>
        <v>0</v>
      </c>
      <c r="AB26" s="41">
        <f t="shared" si="6"/>
        <v>0</v>
      </c>
      <c r="AC26" s="41">
        <f t="shared" si="6"/>
        <v>0</v>
      </c>
      <c r="AD26" s="41">
        <f t="shared" si="6"/>
        <v>0</v>
      </c>
      <c r="AE26" s="41">
        <f t="shared" si="6"/>
        <v>0</v>
      </c>
      <c r="AF26" s="41">
        <f t="shared" si="6"/>
        <v>0</v>
      </c>
      <c r="AG26" s="41">
        <f t="shared" si="6"/>
        <v>0</v>
      </c>
      <c r="AH26" s="41">
        <f t="shared" si="6"/>
        <v>0</v>
      </c>
      <c r="AI26" s="41">
        <f t="shared" si="6"/>
        <v>0</v>
      </c>
      <c r="AJ26" s="41">
        <f t="shared" si="6"/>
        <v>0</v>
      </c>
      <c r="AK26" s="41">
        <f t="shared" si="6"/>
        <v>0</v>
      </c>
      <c r="AL26" s="41">
        <f t="shared" si="6"/>
        <v>0</v>
      </c>
      <c r="AM26" s="41">
        <f t="shared" si="6"/>
        <v>0</v>
      </c>
      <c r="AN26" s="41">
        <f t="shared" si="6"/>
        <v>0</v>
      </c>
      <c r="AO26" s="41">
        <f t="shared" si="6"/>
        <v>0</v>
      </c>
      <c r="AP26" s="41">
        <f t="shared" si="6"/>
        <v>0</v>
      </c>
      <c r="AQ26" s="41">
        <f t="shared" si="6"/>
        <v>0</v>
      </c>
      <c r="AR26" s="41">
        <f t="shared" si="6"/>
        <v>0</v>
      </c>
      <c r="AS26" s="41">
        <f t="shared" si="6"/>
        <v>0</v>
      </c>
      <c r="AT26" s="41">
        <f t="shared" si="6"/>
        <v>0</v>
      </c>
      <c r="AU26" s="41">
        <f t="shared" si="6"/>
        <v>0</v>
      </c>
      <c r="AV26" s="41">
        <f t="shared" si="6"/>
        <v>0</v>
      </c>
      <c r="AW26" s="41">
        <f t="shared" si="6"/>
        <v>0</v>
      </c>
      <c r="AX26" s="41">
        <f t="shared" si="6"/>
        <v>0</v>
      </c>
      <c r="AY26" s="41">
        <f t="shared" si="6"/>
        <v>0</v>
      </c>
      <c r="AZ26" s="41">
        <f t="shared" si="6"/>
        <v>0</v>
      </c>
      <c r="BA26" s="41">
        <f t="shared" si="6"/>
        <v>0</v>
      </c>
      <c r="BB26" s="41">
        <f t="shared" si="6"/>
        <v>0</v>
      </c>
      <c r="BC26" s="41">
        <f t="shared" si="6"/>
        <v>0</v>
      </c>
      <c r="BD26" s="41">
        <f t="shared" si="6"/>
        <v>0</v>
      </c>
      <c r="BE26" s="41">
        <f t="shared" si="6"/>
        <v>0</v>
      </c>
      <c r="BF26" s="41">
        <f t="shared" si="6"/>
        <v>0</v>
      </c>
      <c r="BG26" s="41">
        <f t="shared" si="6"/>
        <v>0</v>
      </c>
      <c r="BH26" s="41">
        <f t="shared" si="6"/>
        <v>0</v>
      </c>
      <c r="BI26" s="41">
        <f t="shared" si="6"/>
        <v>0</v>
      </c>
      <c r="BJ26" s="41">
        <f t="shared" si="6"/>
        <v>0</v>
      </c>
      <c r="BK26" s="41">
        <f t="shared" si="5"/>
        <v>0</v>
      </c>
    </row>
    <row r="27" spans="1:63" x14ac:dyDescent="0.25">
      <c r="A27" s="11" t="s">
        <v>80</v>
      </c>
      <c r="B27" s="32" t="s">
        <v>96</v>
      </c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  <c r="BD27" s="67"/>
      <c r="BE27" s="67"/>
      <c r="BF27" s="67"/>
      <c r="BG27" s="67"/>
      <c r="BH27" s="67"/>
      <c r="BI27" s="67"/>
      <c r="BJ27" s="67"/>
      <c r="BK27" s="67"/>
    </row>
    <row r="28" spans="1:63" x14ac:dyDescent="0.25">
      <c r="A28" s="11"/>
      <c r="B28" s="31"/>
      <c r="C28" s="39">
        <v>0</v>
      </c>
      <c r="D28" s="39">
        <v>0</v>
      </c>
      <c r="E28" s="39">
        <v>0</v>
      </c>
      <c r="F28" s="39">
        <v>0</v>
      </c>
      <c r="G28" s="39">
        <v>0</v>
      </c>
      <c r="H28" s="39">
        <v>0</v>
      </c>
      <c r="I28" s="39">
        <v>0</v>
      </c>
      <c r="J28" s="39">
        <v>0</v>
      </c>
      <c r="K28" s="39">
        <v>0</v>
      </c>
      <c r="L28" s="39">
        <v>0</v>
      </c>
      <c r="M28" s="39">
        <v>0</v>
      </c>
      <c r="N28" s="39">
        <v>0</v>
      </c>
      <c r="O28" s="39">
        <v>0</v>
      </c>
      <c r="P28" s="39">
        <v>0</v>
      </c>
      <c r="Q28" s="39">
        <v>0</v>
      </c>
      <c r="R28" s="39">
        <v>0</v>
      </c>
      <c r="S28" s="39">
        <v>0</v>
      </c>
      <c r="T28" s="39">
        <v>0</v>
      </c>
      <c r="U28" s="39">
        <v>0</v>
      </c>
      <c r="V28" s="39">
        <v>0</v>
      </c>
      <c r="W28" s="39">
        <v>0</v>
      </c>
      <c r="X28" s="39">
        <v>0</v>
      </c>
      <c r="Y28" s="39">
        <v>0</v>
      </c>
      <c r="Z28" s="39">
        <v>0</v>
      </c>
      <c r="AA28" s="39">
        <v>0</v>
      </c>
      <c r="AB28" s="39">
        <v>0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39">
        <v>0</v>
      </c>
      <c r="AJ28" s="39">
        <v>0</v>
      </c>
      <c r="AK28" s="39">
        <v>0</v>
      </c>
      <c r="AL28" s="39">
        <v>0</v>
      </c>
      <c r="AM28" s="39">
        <v>0</v>
      </c>
      <c r="AN28" s="39">
        <v>0</v>
      </c>
      <c r="AO28" s="39">
        <v>0</v>
      </c>
      <c r="AP28" s="39">
        <v>0</v>
      </c>
      <c r="AQ28" s="39">
        <v>0</v>
      </c>
      <c r="AR28" s="39">
        <v>0</v>
      </c>
      <c r="AS28" s="39">
        <v>0</v>
      </c>
      <c r="AT28" s="39">
        <v>0</v>
      </c>
      <c r="AU28" s="39">
        <v>0</v>
      </c>
      <c r="AV28" s="39">
        <v>0</v>
      </c>
      <c r="AW28" s="39">
        <v>0</v>
      </c>
      <c r="AX28" s="39">
        <v>0</v>
      </c>
      <c r="AY28" s="39">
        <v>0</v>
      </c>
      <c r="AZ28" s="39">
        <v>0</v>
      </c>
      <c r="BA28" s="39">
        <v>0</v>
      </c>
      <c r="BB28" s="39">
        <v>0</v>
      </c>
      <c r="BC28" s="39">
        <v>0</v>
      </c>
      <c r="BD28" s="39">
        <v>0</v>
      </c>
      <c r="BE28" s="39">
        <v>0</v>
      </c>
      <c r="BF28" s="39">
        <v>0</v>
      </c>
      <c r="BG28" s="39">
        <v>0</v>
      </c>
      <c r="BH28" s="39">
        <v>0</v>
      </c>
      <c r="BI28" s="39">
        <v>0</v>
      </c>
      <c r="BJ28" s="39">
        <v>0</v>
      </c>
      <c r="BK28" s="29">
        <f t="shared" ref="BK28:BK29" si="7">SUM(C28:BJ28)</f>
        <v>0</v>
      </c>
    </row>
    <row r="29" spans="1:63" x14ac:dyDescent="0.25">
      <c r="A29" s="11"/>
      <c r="B29" s="33" t="s">
        <v>90</v>
      </c>
      <c r="C29" s="41">
        <f>SUM(C28)</f>
        <v>0</v>
      </c>
      <c r="D29" s="41">
        <f t="shared" ref="D29:BJ29" si="8">SUM(D28)</f>
        <v>0</v>
      </c>
      <c r="E29" s="41">
        <f t="shared" si="8"/>
        <v>0</v>
      </c>
      <c r="F29" s="41">
        <f t="shared" si="8"/>
        <v>0</v>
      </c>
      <c r="G29" s="41">
        <f t="shared" si="8"/>
        <v>0</v>
      </c>
      <c r="H29" s="41">
        <f t="shared" si="8"/>
        <v>0</v>
      </c>
      <c r="I29" s="41">
        <f t="shared" si="8"/>
        <v>0</v>
      </c>
      <c r="J29" s="41">
        <f t="shared" si="8"/>
        <v>0</v>
      </c>
      <c r="K29" s="41">
        <f t="shared" si="8"/>
        <v>0</v>
      </c>
      <c r="L29" s="41">
        <f t="shared" si="8"/>
        <v>0</v>
      </c>
      <c r="M29" s="41">
        <f t="shared" si="8"/>
        <v>0</v>
      </c>
      <c r="N29" s="41">
        <f t="shared" si="8"/>
        <v>0</v>
      </c>
      <c r="O29" s="41">
        <f t="shared" si="8"/>
        <v>0</v>
      </c>
      <c r="P29" s="41">
        <f t="shared" si="8"/>
        <v>0</v>
      </c>
      <c r="Q29" s="41">
        <f t="shared" si="8"/>
        <v>0</v>
      </c>
      <c r="R29" s="41">
        <f t="shared" si="8"/>
        <v>0</v>
      </c>
      <c r="S29" s="41">
        <f t="shared" si="8"/>
        <v>0</v>
      </c>
      <c r="T29" s="41">
        <f t="shared" si="8"/>
        <v>0</v>
      </c>
      <c r="U29" s="41">
        <f t="shared" si="8"/>
        <v>0</v>
      </c>
      <c r="V29" s="41">
        <f t="shared" si="8"/>
        <v>0</v>
      </c>
      <c r="W29" s="41">
        <f t="shared" si="8"/>
        <v>0</v>
      </c>
      <c r="X29" s="41">
        <f t="shared" si="8"/>
        <v>0</v>
      </c>
      <c r="Y29" s="41">
        <f t="shared" si="8"/>
        <v>0</v>
      </c>
      <c r="Z29" s="41">
        <f t="shared" si="8"/>
        <v>0</v>
      </c>
      <c r="AA29" s="41">
        <f t="shared" si="8"/>
        <v>0</v>
      </c>
      <c r="AB29" s="41">
        <f t="shared" si="8"/>
        <v>0</v>
      </c>
      <c r="AC29" s="41">
        <f t="shared" si="8"/>
        <v>0</v>
      </c>
      <c r="AD29" s="41">
        <f t="shared" si="8"/>
        <v>0</v>
      </c>
      <c r="AE29" s="41">
        <f t="shared" si="8"/>
        <v>0</v>
      </c>
      <c r="AF29" s="41">
        <f t="shared" si="8"/>
        <v>0</v>
      </c>
      <c r="AG29" s="41">
        <f t="shared" si="8"/>
        <v>0</v>
      </c>
      <c r="AH29" s="41">
        <f t="shared" si="8"/>
        <v>0</v>
      </c>
      <c r="AI29" s="41">
        <f t="shared" si="8"/>
        <v>0</v>
      </c>
      <c r="AJ29" s="41">
        <f t="shared" si="8"/>
        <v>0</v>
      </c>
      <c r="AK29" s="41">
        <f t="shared" si="8"/>
        <v>0</v>
      </c>
      <c r="AL29" s="41">
        <f t="shared" si="8"/>
        <v>0</v>
      </c>
      <c r="AM29" s="41">
        <f t="shared" si="8"/>
        <v>0</v>
      </c>
      <c r="AN29" s="41">
        <f t="shared" si="8"/>
        <v>0</v>
      </c>
      <c r="AO29" s="41">
        <f t="shared" si="8"/>
        <v>0</v>
      </c>
      <c r="AP29" s="41">
        <f t="shared" si="8"/>
        <v>0</v>
      </c>
      <c r="AQ29" s="41">
        <f t="shared" si="8"/>
        <v>0</v>
      </c>
      <c r="AR29" s="41">
        <f t="shared" si="8"/>
        <v>0</v>
      </c>
      <c r="AS29" s="41">
        <f t="shared" si="8"/>
        <v>0</v>
      </c>
      <c r="AT29" s="41">
        <f t="shared" si="8"/>
        <v>0</v>
      </c>
      <c r="AU29" s="41">
        <f t="shared" si="8"/>
        <v>0</v>
      </c>
      <c r="AV29" s="41">
        <f t="shared" si="8"/>
        <v>0</v>
      </c>
      <c r="AW29" s="41">
        <f t="shared" si="8"/>
        <v>0</v>
      </c>
      <c r="AX29" s="41">
        <f t="shared" si="8"/>
        <v>0</v>
      </c>
      <c r="AY29" s="41">
        <f t="shared" si="8"/>
        <v>0</v>
      </c>
      <c r="AZ29" s="41">
        <f t="shared" si="8"/>
        <v>0</v>
      </c>
      <c r="BA29" s="41">
        <f t="shared" si="8"/>
        <v>0</v>
      </c>
      <c r="BB29" s="41">
        <f t="shared" si="8"/>
        <v>0</v>
      </c>
      <c r="BC29" s="41">
        <f t="shared" si="8"/>
        <v>0</v>
      </c>
      <c r="BD29" s="41">
        <f t="shared" si="8"/>
        <v>0</v>
      </c>
      <c r="BE29" s="41">
        <f t="shared" si="8"/>
        <v>0</v>
      </c>
      <c r="BF29" s="41">
        <f t="shared" si="8"/>
        <v>0</v>
      </c>
      <c r="BG29" s="41">
        <f t="shared" si="8"/>
        <v>0</v>
      </c>
      <c r="BH29" s="41">
        <f t="shared" si="8"/>
        <v>0</v>
      </c>
      <c r="BI29" s="41">
        <f t="shared" si="8"/>
        <v>0</v>
      </c>
      <c r="BJ29" s="41">
        <f t="shared" si="8"/>
        <v>0</v>
      </c>
      <c r="BK29" s="41">
        <f t="shared" si="7"/>
        <v>0</v>
      </c>
    </row>
    <row r="30" spans="1:63" x14ac:dyDescent="0.25">
      <c r="A30" s="11" t="s">
        <v>81</v>
      </c>
      <c r="B30" s="32" t="s">
        <v>16</v>
      </c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7"/>
    </row>
    <row r="31" spans="1:63" x14ac:dyDescent="0.25">
      <c r="A31" s="11"/>
      <c r="B31" s="32" t="s">
        <v>110</v>
      </c>
      <c r="C31" s="39">
        <v>0</v>
      </c>
      <c r="D31" s="39">
        <v>10.982013928741599</v>
      </c>
      <c r="E31" s="39">
        <v>0</v>
      </c>
      <c r="F31" s="39">
        <v>0</v>
      </c>
      <c r="G31" s="39">
        <v>0</v>
      </c>
      <c r="H31" s="39">
        <v>1.8641425047743596</v>
      </c>
      <c r="I31" s="39">
        <v>80.35615252716012</v>
      </c>
      <c r="J31" s="39">
        <v>0.76442282245150006</v>
      </c>
      <c r="K31" s="39">
        <v>0</v>
      </c>
      <c r="L31" s="39">
        <v>45.42790424412739</v>
      </c>
      <c r="M31" s="39">
        <v>0</v>
      </c>
      <c r="N31" s="39">
        <v>0</v>
      </c>
      <c r="O31" s="39">
        <v>0</v>
      </c>
      <c r="P31" s="39">
        <v>0</v>
      </c>
      <c r="Q31" s="39">
        <v>0</v>
      </c>
      <c r="R31" s="39">
        <v>1.3713380211917001</v>
      </c>
      <c r="S31" s="39">
        <v>19.475292570741498</v>
      </c>
      <c r="T31" s="39">
        <v>0</v>
      </c>
      <c r="U31" s="39">
        <v>0</v>
      </c>
      <c r="V31" s="39">
        <v>4.8686332707733007</v>
      </c>
      <c r="W31" s="39">
        <v>0</v>
      </c>
      <c r="X31" s="39">
        <v>0</v>
      </c>
      <c r="Y31" s="39">
        <v>0</v>
      </c>
      <c r="Z31" s="39">
        <v>0</v>
      </c>
      <c r="AA31" s="39">
        <v>0</v>
      </c>
      <c r="AB31" s="39">
        <v>0.56010192612679999</v>
      </c>
      <c r="AC31" s="39">
        <v>5.4375515349994004</v>
      </c>
      <c r="AD31" s="39">
        <v>0</v>
      </c>
      <c r="AE31" s="39">
        <v>0</v>
      </c>
      <c r="AF31" s="39">
        <v>0.83744862970930001</v>
      </c>
      <c r="AG31" s="39">
        <v>0</v>
      </c>
      <c r="AH31" s="39">
        <v>0</v>
      </c>
      <c r="AI31" s="39">
        <v>0</v>
      </c>
      <c r="AJ31" s="39">
        <v>0</v>
      </c>
      <c r="AK31" s="39">
        <v>0</v>
      </c>
      <c r="AL31" s="39">
        <v>0.50642125696669993</v>
      </c>
      <c r="AM31" s="39">
        <v>11.3471041608062</v>
      </c>
      <c r="AN31" s="39">
        <v>11.4312949548387</v>
      </c>
      <c r="AO31" s="39">
        <v>0</v>
      </c>
      <c r="AP31" s="39">
        <v>0.26067288061280003</v>
      </c>
      <c r="AQ31" s="39">
        <v>0</v>
      </c>
      <c r="AR31" s="39">
        <v>0</v>
      </c>
      <c r="AS31" s="39">
        <v>0</v>
      </c>
      <c r="AT31" s="39">
        <v>0</v>
      </c>
      <c r="AU31" s="39">
        <v>0</v>
      </c>
      <c r="AV31" s="39">
        <v>9.7740856321721896</v>
      </c>
      <c r="AW31" s="39">
        <v>197.72232383125413</v>
      </c>
      <c r="AX31" s="39">
        <v>5.0813416128999995E-3</v>
      </c>
      <c r="AY31" s="39">
        <v>0</v>
      </c>
      <c r="AZ31" s="39">
        <v>43.391026312927401</v>
      </c>
      <c r="BA31" s="39">
        <v>0</v>
      </c>
      <c r="BB31" s="39">
        <v>0</v>
      </c>
      <c r="BC31" s="39">
        <v>0</v>
      </c>
      <c r="BD31" s="39">
        <v>0</v>
      </c>
      <c r="BE31" s="39">
        <v>0</v>
      </c>
      <c r="BF31" s="39">
        <v>5.5621461509829997</v>
      </c>
      <c r="BG31" s="39">
        <v>3.9433279649666995</v>
      </c>
      <c r="BH31" s="39">
        <v>3.2478555583224002</v>
      </c>
      <c r="BI31" s="39">
        <v>0</v>
      </c>
      <c r="BJ31" s="39">
        <v>4.974675532158999</v>
      </c>
      <c r="BK31" s="29">
        <f t="shared" ref="BK31:BK40" si="9">SUM(C31:BJ31)</f>
        <v>464.11101755841895</v>
      </c>
    </row>
    <row r="32" spans="1:63" x14ac:dyDescent="0.25">
      <c r="A32" s="11"/>
      <c r="B32" s="32" t="s">
        <v>111</v>
      </c>
      <c r="C32" s="39">
        <v>0</v>
      </c>
      <c r="D32" s="39">
        <v>1.1175472256999999E-3</v>
      </c>
      <c r="E32" s="39">
        <v>0</v>
      </c>
      <c r="F32" s="39">
        <v>0</v>
      </c>
      <c r="G32" s="39">
        <v>0</v>
      </c>
      <c r="H32" s="39">
        <v>7.014394588276672E-2</v>
      </c>
      <c r="I32" s="39">
        <v>0</v>
      </c>
      <c r="J32" s="39">
        <v>0</v>
      </c>
      <c r="K32" s="39">
        <v>0</v>
      </c>
      <c r="L32" s="39">
        <v>5.6761109999999993E-3</v>
      </c>
      <c r="M32" s="39">
        <v>0</v>
      </c>
      <c r="N32" s="39">
        <v>0</v>
      </c>
      <c r="O32" s="39">
        <v>0</v>
      </c>
      <c r="P32" s="39">
        <v>0</v>
      </c>
      <c r="Q32" s="39">
        <v>0</v>
      </c>
      <c r="R32" s="39">
        <v>2.1245499225500005E-2</v>
      </c>
      <c r="S32" s="39">
        <v>0</v>
      </c>
      <c r="T32" s="39">
        <v>0</v>
      </c>
      <c r="U32" s="39">
        <v>0</v>
      </c>
      <c r="V32" s="39">
        <v>4.4643345806000007E-3</v>
      </c>
      <c r="W32" s="39">
        <v>0</v>
      </c>
      <c r="X32" s="39">
        <v>0</v>
      </c>
      <c r="Y32" s="39">
        <v>0</v>
      </c>
      <c r="Z32" s="39">
        <v>0</v>
      </c>
      <c r="AA32" s="39">
        <v>0</v>
      </c>
      <c r="AB32" s="39">
        <v>9.0523679029E-3</v>
      </c>
      <c r="AC32" s="39">
        <v>2.3228689160999998E-2</v>
      </c>
      <c r="AD32" s="39">
        <v>0</v>
      </c>
      <c r="AE32" s="39">
        <v>0</v>
      </c>
      <c r="AF32" s="39">
        <v>3.4173941930000002E-4</v>
      </c>
      <c r="AG32" s="39">
        <v>0</v>
      </c>
      <c r="AH32" s="39">
        <v>0</v>
      </c>
      <c r="AI32" s="39">
        <v>0</v>
      </c>
      <c r="AJ32" s="39">
        <v>0</v>
      </c>
      <c r="AK32" s="39">
        <v>0</v>
      </c>
      <c r="AL32" s="39">
        <v>1.2877943128899999E-2</v>
      </c>
      <c r="AM32" s="39">
        <v>0</v>
      </c>
      <c r="AN32" s="39">
        <v>0</v>
      </c>
      <c r="AO32" s="39">
        <v>0</v>
      </c>
      <c r="AP32" s="39">
        <v>1.10628064E-5</v>
      </c>
      <c r="AQ32" s="39">
        <v>0</v>
      </c>
      <c r="AR32" s="39">
        <v>0</v>
      </c>
      <c r="AS32" s="39">
        <v>0</v>
      </c>
      <c r="AT32" s="39">
        <v>0</v>
      </c>
      <c r="AU32" s="39">
        <v>0</v>
      </c>
      <c r="AV32" s="39">
        <v>1.4012449811231</v>
      </c>
      <c r="AW32" s="39">
        <v>0.27183955428989998</v>
      </c>
      <c r="AX32" s="39">
        <v>0</v>
      </c>
      <c r="AY32" s="39">
        <v>0</v>
      </c>
      <c r="AZ32" s="39">
        <v>9.7443030870800001E-2</v>
      </c>
      <c r="BA32" s="39">
        <v>0</v>
      </c>
      <c r="BB32" s="39">
        <v>0</v>
      </c>
      <c r="BC32" s="39">
        <v>0</v>
      </c>
      <c r="BD32" s="39">
        <v>0</v>
      </c>
      <c r="BE32" s="39">
        <v>0</v>
      </c>
      <c r="BF32" s="39">
        <v>0.70018070867369986</v>
      </c>
      <c r="BG32" s="39">
        <v>0</v>
      </c>
      <c r="BH32" s="39">
        <v>0.66801832251610005</v>
      </c>
      <c r="BI32" s="39">
        <v>0</v>
      </c>
      <c r="BJ32" s="39">
        <v>0.53518066387079999</v>
      </c>
      <c r="BK32" s="29">
        <f t="shared" si="9"/>
        <v>3.8220665016774666</v>
      </c>
    </row>
    <row r="33" spans="1:64" x14ac:dyDescent="0.25">
      <c r="A33" s="11"/>
      <c r="B33" s="32" t="s">
        <v>126</v>
      </c>
      <c r="C33" s="39">
        <v>0</v>
      </c>
      <c r="D33" s="39">
        <v>5.3445741848062998</v>
      </c>
      <c r="E33" s="39">
        <v>0</v>
      </c>
      <c r="F33" s="39">
        <v>0</v>
      </c>
      <c r="G33" s="39">
        <v>0</v>
      </c>
      <c r="H33" s="39">
        <v>0.99819692645085378</v>
      </c>
      <c r="I33" s="39">
        <v>1.1553522129E-2</v>
      </c>
      <c r="J33" s="39">
        <v>0</v>
      </c>
      <c r="K33" s="39">
        <v>0</v>
      </c>
      <c r="L33" s="39">
        <v>0.57999865625769997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0.40408577312710003</v>
      </c>
      <c r="S33" s="39">
        <v>0</v>
      </c>
      <c r="T33" s="39">
        <v>0</v>
      </c>
      <c r="U33" s="39">
        <v>0</v>
      </c>
      <c r="V33" s="39">
        <v>0.37718886538679997</v>
      </c>
      <c r="W33" s="39">
        <v>0</v>
      </c>
      <c r="X33" s="39">
        <v>0</v>
      </c>
      <c r="Y33" s="39">
        <v>0</v>
      </c>
      <c r="Z33" s="39">
        <v>0</v>
      </c>
      <c r="AA33" s="39">
        <v>0</v>
      </c>
      <c r="AB33" s="39">
        <v>1.1050969498047001</v>
      </c>
      <c r="AC33" s="39">
        <v>1.1725452301934001</v>
      </c>
      <c r="AD33" s="39">
        <v>0</v>
      </c>
      <c r="AE33" s="39">
        <v>0</v>
      </c>
      <c r="AF33" s="39">
        <v>0.37285759777399996</v>
      </c>
      <c r="AG33" s="39">
        <v>0</v>
      </c>
      <c r="AH33" s="39">
        <v>0</v>
      </c>
      <c r="AI33" s="39">
        <v>0</v>
      </c>
      <c r="AJ33" s="39">
        <v>0</v>
      </c>
      <c r="AK33" s="39">
        <v>0</v>
      </c>
      <c r="AL33" s="39">
        <v>0.46943398067639996</v>
      </c>
      <c r="AM33" s="39">
        <v>0.45397118096760003</v>
      </c>
      <c r="AN33" s="39">
        <v>0</v>
      </c>
      <c r="AO33" s="39">
        <v>0</v>
      </c>
      <c r="AP33" s="39">
        <v>0.1067843580322</v>
      </c>
      <c r="AQ33" s="39">
        <v>0</v>
      </c>
      <c r="AR33" s="39">
        <v>0</v>
      </c>
      <c r="AS33" s="39">
        <v>0</v>
      </c>
      <c r="AT33" s="39">
        <v>0</v>
      </c>
      <c r="AU33" s="39">
        <v>0</v>
      </c>
      <c r="AV33" s="39">
        <v>12.404489132965379</v>
      </c>
      <c r="AW33" s="39">
        <v>11.464542206191199</v>
      </c>
      <c r="AX33" s="39">
        <v>6.8984643155806005</v>
      </c>
      <c r="AY33" s="39">
        <v>0</v>
      </c>
      <c r="AZ33" s="39">
        <v>26.023269012609408</v>
      </c>
      <c r="BA33" s="39">
        <v>0</v>
      </c>
      <c r="BB33" s="39">
        <v>0</v>
      </c>
      <c r="BC33" s="39">
        <v>0</v>
      </c>
      <c r="BD33" s="39">
        <v>0</v>
      </c>
      <c r="BE33" s="39">
        <v>0</v>
      </c>
      <c r="BF33" s="39">
        <v>3.3363840249845005</v>
      </c>
      <c r="BG33" s="39">
        <v>2.6958767068054996</v>
      </c>
      <c r="BH33" s="39">
        <v>0</v>
      </c>
      <c r="BI33" s="39">
        <v>0</v>
      </c>
      <c r="BJ33" s="39">
        <v>1.8593800617736</v>
      </c>
      <c r="BK33" s="29">
        <f t="shared" si="9"/>
        <v>76.078692686516234</v>
      </c>
    </row>
    <row r="34" spans="1:64" x14ac:dyDescent="0.25">
      <c r="A34" s="11"/>
      <c r="B34" s="32" t="s">
        <v>112</v>
      </c>
      <c r="C34" s="39">
        <v>0</v>
      </c>
      <c r="D34" s="39">
        <v>17.944557514870901</v>
      </c>
      <c r="E34" s="39">
        <v>0</v>
      </c>
      <c r="F34" s="39">
        <v>0</v>
      </c>
      <c r="G34" s="39">
        <v>0</v>
      </c>
      <c r="H34" s="39">
        <v>0.70577993509605763</v>
      </c>
      <c r="I34" s="39">
        <v>6.7931669374836998</v>
      </c>
      <c r="J34" s="39">
        <v>0</v>
      </c>
      <c r="K34" s="39">
        <v>0</v>
      </c>
      <c r="L34" s="39">
        <v>1.8728879660320001</v>
      </c>
      <c r="M34" s="39">
        <v>0</v>
      </c>
      <c r="N34" s="39">
        <v>0</v>
      </c>
      <c r="O34" s="39">
        <v>0</v>
      </c>
      <c r="P34" s="39">
        <v>0</v>
      </c>
      <c r="Q34" s="39">
        <v>0</v>
      </c>
      <c r="R34" s="39">
        <v>0.14597154383750002</v>
      </c>
      <c r="S34" s="39">
        <v>0.27731246270960003</v>
      </c>
      <c r="T34" s="39">
        <v>0</v>
      </c>
      <c r="U34" s="39">
        <v>0</v>
      </c>
      <c r="V34" s="39">
        <v>7.9931204128900007E-2</v>
      </c>
      <c r="W34" s="39">
        <v>0</v>
      </c>
      <c r="X34" s="39">
        <v>0</v>
      </c>
      <c r="Y34" s="39">
        <v>0</v>
      </c>
      <c r="Z34" s="39">
        <v>0</v>
      </c>
      <c r="AA34" s="39">
        <v>0</v>
      </c>
      <c r="AB34" s="39">
        <v>1.3386656304820999</v>
      </c>
      <c r="AC34" s="39">
        <v>2.7472933228060006</v>
      </c>
      <c r="AD34" s="39">
        <v>0</v>
      </c>
      <c r="AE34" s="39">
        <v>0</v>
      </c>
      <c r="AF34" s="39">
        <v>1.3087014540320001</v>
      </c>
      <c r="AG34" s="39">
        <v>0</v>
      </c>
      <c r="AH34" s="39">
        <v>0</v>
      </c>
      <c r="AI34" s="39">
        <v>0</v>
      </c>
      <c r="AJ34" s="39">
        <v>0</v>
      </c>
      <c r="AK34" s="39">
        <v>0</v>
      </c>
      <c r="AL34" s="39">
        <v>0.65737022151480018</v>
      </c>
      <c r="AM34" s="39">
        <v>0.16354261729019998</v>
      </c>
      <c r="AN34" s="39">
        <v>0.10129396645159999</v>
      </c>
      <c r="AO34" s="39">
        <v>0</v>
      </c>
      <c r="AP34" s="39">
        <v>0.93296582377410009</v>
      </c>
      <c r="AQ34" s="39">
        <v>0</v>
      </c>
      <c r="AR34" s="39">
        <v>0</v>
      </c>
      <c r="AS34" s="39">
        <v>0</v>
      </c>
      <c r="AT34" s="39">
        <v>0</v>
      </c>
      <c r="AU34" s="39">
        <v>0</v>
      </c>
      <c r="AV34" s="39">
        <v>5.1048882898899004</v>
      </c>
      <c r="AW34" s="39">
        <v>27.242272575804694</v>
      </c>
      <c r="AX34" s="39">
        <v>0</v>
      </c>
      <c r="AY34" s="39">
        <v>0</v>
      </c>
      <c r="AZ34" s="39">
        <v>17.332224015125899</v>
      </c>
      <c r="BA34" s="39">
        <v>0</v>
      </c>
      <c r="BB34" s="39">
        <v>0</v>
      </c>
      <c r="BC34" s="39">
        <v>0</v>
      </c>
      <c r="BD34" s="39">
        <v>0</v>
      </c>
      <c r="BE34" s="39">
        <v>0</v>
      </c>
      <c r="BF34" s="39">
        <v>2.0990590355740006</v>
      </c>
      <c r="BG34" s="39">
        <v>0.32278287654829996</v>
      </c>
      <c r="BH34" s="39">
        <v>0</v>
      </c>
      <c r="BI34" s="39">
        <v>0</v>
      </c>
      <c r="BJ34" s="39">
        <v>2.5111801350317</v>
      </c>
      <c r="BK34" s="29">
        <f t="shared" si="9"/>
        <v>89.681847528483956</v>
      </c>
    </row>
    <row r="35" spans="1:64" x14ac:dyDescent="0.25">
      <c r="A35" s="11"/>
      <c r="B35" s="32" t="s">
        <v>130</v>
      </c>
      <c r="C35" s="39">
        <v>0</v>
      </c>
      <c r="D35" s="39">
        <v>1.6134993547000001E-3</v>
      </c>
      <c r="E35" s="39">
        <v>0</v>
      </c>
      <c r="F35" s="39">
        <v>0</v>
      </c>
      <c r="G35" s="39">
        <v>0</v>
      </c>
      <c r="H35" s="39">
        <v>0.35618911128763586</v>
      </c>
      <c r="I35" s="39">
        <v>0.16264700361269999</v>
      </c>
      <c r="J35" s="39">
        <v>0</v>
      </c>
      <c r="K35" s="39">
        <v>0</v>
      </c>
      <c r="L35" s="39">
        <v>0.32352083045149999</v>
      </c>
      <c r="M35" s="39">
        <v>0</v>
      </c>
      <c r="N35" s="39">
        <v>0</v>
      </c>
      <c r="O35" s="39">
        <v>0</v>
      </c>
      <c r="P35" s="39">
        <v>0</v>
      </c>
      <c r="Q35" s="39">
        <v>0</v>
      </c>
      <c r="R35" s="39">
        <v>6.83347430959E-2</v>
      </c>
      <c r="S35" s="39">
        <v>0</v>
      </c>
      <c r="T35" s="39">
        <v>0</v>
      </c>
      <c r="U35" s="39">
        <v>0</v>
      </c>
      <c r="V35" s="39">
        <v>0</v>
      </c>
      <c r="W35" s="39">
        <v>0</v>
      </c>
      <c r="X35" s="39">
        <v>0</v>
      </c>
      <c r="Y35" s="39">
        <v>0</v>
      </c>
      <c r="Z35" s="39">
        <v>0</v>
      </c>
      <c r="AA35" s="39">
        <v>0</v>
      </c>
      <c r="AB35" s="39">
        <v>0.62247016719179993</v>
      </c>
      <c r="AC35" s="39">
        <v>1.3516211479027003</v>
      </c>
      <c r="AD35" s="39">
        <v>0</v>
      </c>
      <c r="AE35" s="39">
        <v>0</v>
      </c>
      <c r="AF35" s="39">
        <v>0.80209165967719998</v>
      </c>
      <c r="AG35" s="39">
        <v>0</v>
      </c>
      <c r="AH35" s="39">
        <v>0</v>
      </c>
      <c r="AI35" s="39">
        <v>0</v>
      </c>
      <c r="AJ35" s="39">
        <v>0</v>
      </c>
      <c r="AK35" s="39">
        <v>0</v>
      </c>
      <c r="AL35" s="39">
        <v>0.57212004103070002</v>
      </c>
      <c r="AM35" s="39">
        <v>0.17699915932239998</v>
      </c>
      <c r="AN35" s="39">
        <v>0</v>
      </c>
      <c r="AO35" s="39">
        <v>0</v>
      </c>
      <c r="AP35" s="39">
        <v>5.6783227128999997E-2</v>
      </c>
      <c r="AQ35" s="39">
        <v>0</v>
      </c>
      <c r="AR35" s="39">
        <v>0</v>
      </c>
      <c r="AS35" s="39">
        <v>0</v>
      </c>
      <c r="AT35" s="39">
        <v>0</v>
      </c>
      <c r="AU35" s="39">
        <v>0</v>
      </c>
      <c r="AV35" s="39">
        <v>7.5876940112907958</v>
      </c>
      <c r="AW35" s="39">
        <v>3.9450888537401996</v>
      </c>
      <c r="AX35" s="39">
        <v>4.5765736870899999E-2</v>
      </c>
      <c r="AY35" s="39">
        <v>0</v>
      </c>
      <c r="AZ35" s="39">
        <v>4.4908706229981998</v>
      </c>
      <c r="BA35" s="39">
        <v>0</v>
      </c>
      <c r="BB35" s="39">
        <v>0</v>
      </c>
      <c r="BC35" s="39">
        <v>0</v>
      </c>
      <c r="BD35" s="39">
        <v>0</v>
      </c>
      <c r="BE35" s="39">
        <v>0</v>
      </c>
      <c r="BF35" s="39">
        <v>3.1604210467217002</v>
      </c>
      <c r="BG35" s="39">
        <v>0.62192827306450005</v>
      </c>
      <c r="BH35" s="39">
        <v>1.4304925805999999E-3</v>
      </c>
      <c r="BI35" s="39">
        <v>0</v>
      </c>
      <c r="BJ35" s="39">
        <v>0.6718779055802</v>
      </c>
      <c r="BK35" s="29">
        <f t="shared" si="9"/>
        <v>25.019467532903331</v>
      </c>
    </row>
    <row r="36" spans="1:64" x14ac:dyDescent="0.25">
      <c r="A36" s="11"/>
      <c r="B36" s="32" t="s">
        <v>113</v>
      </c>
      <c r="C36" s="39">
        <v>0</v>
      </c>
      <c r="D36" s="39">
        <v>0</v>
      </c>
      <c r="E36" s="39">
        <v>0</v>
      </c>
      <c r="F36" s="39">
        <v>0</v>
      </c>
      <c r="G36" s="39">
        <v>0</v>
      </c>
      <c r="H36" s="39">
        <v>2.6939570166942062</v>
      </c>
      <c r="I36" s="39">
        <v>0.24847730545149999</v>
      </c>
      <c r="J36" s="39">
        <v>0</v>
      </c>
      <c r="K36" s="39">
        <v>0</v>
      </c>
      <c r="L36" s="39">
        <v>2.9109116368060999</v>
      </c>
      <c r="M36" s="39">
        <v>0</v>
      </c>
      <c r="N36" s="39">
        <v>0</v>
      </c>
      <c r="O36" s="39">
        <v>0</v>
      </c>
      <c r="P36" s="39">
        <v>0</v>
      </c>
      <c r="Q36" s="39">
        <v>0</v>
      </c>
      <c r="R36" s="39">
        <v>0.92038113777340003</v>
      </c>
      <c r="S36" s="39">
        <v>0</v>
      </c>
      <c r="T36" s="39">
        <v>0</v>
      </c>
      <c r="U36" s="39">
        <v>0</v>
      </c>
      <c r="V36" s="39">
        <v>1.0225667392252999</v>
      </c>
      <c r="W36" s="39">
        <v>0</v>
      </c>
      <c r="X36" s="39">
        <v>0</v>
      </c>
      <c r="Y36" s="39">
        <v>0</v>
      </c>
      <c r="Z36" s="39">
        <v>0</v>
      </c>
      <c r="AA36" s="39">
        <v>0</v>
      </c>
      <c r="AB36" s="39">
        <v>0.21844532006400003</v>
      </c>
      <c r="AC36" s="39">
        <v>0</v>
      </c>
      <c r="AD36" s="39">
        <v>0</v>
      </c>
      <c r="AE36" s="39">
        <v>0</v>
      </c>
      <c r="AF36" s="39">
        <v>0.71941124896740005</v>
      </c>
      <c r="AG36" s="39">
        <v>0</v>
      </c>
      <c r="AH36" s="39">
        <v>0</v>
      </c>
      <c r="AI36" s="39">
        <v>0</v>
      </c>
      <c r="AJ36" s="39">
        <v>0</v>
      </c>
      <c r="AK36" s="39">
        <v>0</v>
      </c>
      <c r="AL36" s="39">
        <v>7.6581217193299994E-2</v>
      </c>
      <c r="AM36" s="39">
        <v>0</v>
      </c>
      <c r="AN36" s="39">
        <v>0</v>
      </c>
      <c r="AO36" s="39">
        <v>0</v>
      </c>
      <c r="AP36" s="39">
        <v>0.25895231319349998</v>
      </c>
      <c r="AQ36" s="39">
        <v>0</v>
      </c>
      <c r="AR36" s="39">
        <v>0</v>
      </c>
      <c r="AS36" s="39">
        <v>0</v>
      </c>
      <c r="AT36" s="39">
        <v>0</v>
      </c>
      <c r="AU36" s="39">
        <v>0</v>
      </c>
      <c r="AV36" s="39">
        <v>5.2661326511555</v>
      </c>
      <c r="AW36" s="39">
        <v>2.1591568386999997E-2</v>
      </c>
      <c r="AX36" s="39">
        <v>0</v>
      </c>
      <c r="AY36" s="39">
        <v>0</v>
      </c>
      <c r="AZ36" s="39">
        <v>5.6759187448367996</v>
      </c>
      <c r="BA36" s="39">
        <v>0</v>
      </c>
      <c r="BB36" s="39">
        <v>0</v>
      </c>
      <c r="BC36" s="39">
        <v>0</v>
      </c>
      <c r="BD36" s="39">
        <v>0</v>
      </c>
      <c r="BE36" s="39">
        <v>0</v>
      </c>
      <c r="BF36" s="39">
        <v>1.996010816381701</v>
      </c>
      <c r="BG36" s="39">
        <v>3.2258249999999999E-3</v>
      </c>
      <c r="BH36" s="39">
        <v>0</v>
      </c>
      <c r="BI36" s="39">
        <v>0</v>
      </c>
      <c r="BJ36" s="39">
        <v>1.5185574335799998</v>
      </c>
      <c r="BK36" s="29">
        <f t="shared" si="9"/>
        <v>23.551120974709708</v>
      </c>
    </row>
    <row r="37" spans="1:64" x14ac:dyDescent="0.25">
      <c r="A37" s="11"/>
      <c r="B37" s="32" t="s">
        <v>114</v>
      </c>
      <c r="C37" s="39">
        <v>0</v>
      </c>
      <c r="D37" s="39">
        <v>0</v>
      </c>
      <c r="E37" s="39">
        <v>0</v>
      </c>
      <c r="F37" s="39">
        <v>0</v>
      </c>
      <c r="G37" s="39">
        <v>0</v>
      </c>
      <c r="H37" s="39">
        <v>0.48971571652213169</v>
      </c>
      <c r="I37" s="39">
        <v>2.2864025806000002E-3</v>
      </c>
      <c r="J37" s="39">
        <v>0</v>
      </c>
      <c r="K37" s="39">
        <v>0</v>
      </c>
      <c r="L37" s="39">
        <v>1.4340230073867</v>
      </c>
      <c r="M37" s="39">
        <v>0</v>
      </c>
      <c r="N37" s="39">
        <v>0</v>
      </c>
      <c r="O37" s="39">
        <v>0</v>
      </c>
      <c r="P37" s="39">
        <v>0</v>
      </c>
      <c r="Q37" s="39">
        <v>0</v>
      </c>
      <c r="R37" s="39">
        <v>0.46114586686939996</v>
      </c>
      <c r="S37" s="39">
        <v>0</v>
      </c>
      <c r="T37" s="39">
        <v>0</v>
      </c>
      <c r="U37" s="39">
        <v>0</v>
      </c>
      <c r="V37" s="39">
        <v>2.5426488708999999E-3</v>
      </c>
      <c r="W37" s="39">
        <v>0</v>
      </c>
      <c r="X37" s="39">
        <v>0</v>
      </c>
      <c r="Y37" s="39">
        <v>0</v>
      </c>
      <c r="Z37" s="39">
        <v>0</v>
      </c>
      <c r="AA37" s="39">
        <v>0</v>
      </c>
      <c r="AB37" s="39">
        <v>0.41396045819249999</v>
      </c>
      <c r="AC37" s="39">
        <v>0.35595913606439999</v>
      </c>
      <c r="AD37" s="39">
        <v>0</v>
      </c>
      <c r="AE37" s="39">
        <v>0</v>
      </c>
      <c r="AF37" s="39">
        <v>0.40701706199980003</v>
      </c>
      <c r="AG37" s="39">
        <v>0</v>
      </c>
      <c r="AH37" s="39">
        <v>0</v>
      </c>
      <c r="AI37" s="39">
        <v>0</v>
      </c>
      <c r="AJ37" s="39">
        <v>0</v>
      </c>
      <c r="AK37" s="39">
        <v>0</v>
      </c>
      <c r="AL37" s="39">
        <v>0.39573010028879996</v>
      </c>
      <c r="AM37" s="39">
        <v>9.4907457870799988E-2</v>
      </c>
      <c r="AN37" s="39">
        <v>0</v>
      </c>
      <c r="AO37" s="39">
        <v>0</v>
      </c>
      <c r="AP37" s="39">
        <v>0.11906085909669999</v>
      </c>
      <c r="AQ37" s="39">
        <v>0</v>
      </c>
      <c r="AR37" s="39">
        <v>0</v>
      </c>
      <c r="AS37" s="39">
        <v>0</v>
      </c>
      <c r="AT37" s="39">
        <v>0</v>
      </c>
      <c r="AU37" s="39">
        <v>0</v>
      </c>
      <c r="AV37" s="39">
        <v>9.4674751858332939</v>
      </c>
      <c r="AW37" s="39">
        <v>2.2025559733537006</v>
      </c>
      <c r="AX37" s="39">
        <v>0</v>
      </c>
      <c r="AY37" s="39">
        <v>0</v>
      </c>
      <c r="AZ37" s="39">
        <v>4.0177650989657998</v>
      </c>
      <c r="BA37" s="39">
        <v>0</v>
      </c>
      <c r="BB37" s="39">
        <v>0</v>
      </c>
      <c r="BC37" s="39">
        <v>0</v>
      </c>
      <c r="BD37" s="39">
        <v>0</v>
      </c>
      <c r="BE37" s="39">
        <v>0</v>
      </c>
      <c r="BF37" s="39">
        <v>4.1430589024920979</v>
      </c>
      <c r="BG37" s="39">
        <v>0.1860419109675</v>
      </c>
      <c r="BH37" s="39">
        <v>0</v>
      </c>
      <c r="BI37" s="39">
        <v>0</v>
      </c>
      <c r="BJ37" s="39">
        <v>7.4257679806199989E-2</v>
      </c>
      <c r="BK37" s="29">
        <f t="shared" si="9"/>
        <v>24.267503467161323</v>
      </c>
    </row>
    <row r="38" spans="1:64" x14ac:dyDescent="0.25">
      <c r="A38" s="11"/>
      <c r="B38" s="32" t="s">
        <v>115</v>
      </c>
      <c r="C38" s="39">
        <v>0</v>
      </c>
      <c r="D38" s="39">
        <v>21.092185528225702</v>
      </c>
      <c r="E38" s="39">
        <v>0</v>
      </c>
      <c r="F38" s="39">
        <v>0</v>
      </c>
      <c r="G38" s="39">
        <v>0</v>
      </c>
      <c r="H38" s="39">
        <v>0.81203817002247847</v>
      </c>
      <c r="I38" s="39">
        <v>16.812750351096398</v>
      </c>
      <c r="J38" s="39">
        <v>0</v>
      </c>
      <c r="K38" s="39">
        <v>0</v>
      </c>
      <c r="L38" s="39">
        <v>5.4681098810641</v>
      </c>
      <c r="M38" s="39">
        <v>0</v>
      </c>
      <c r="N38" s="39">
        <v>0</v>
      </c>
      <c r="O38" s="39">
        <v>0</v>
      </c>
      <c r="P38" s="39">
        <v>0</v>
      </c>
      <c r="Q38" s="39">
        <v>0</v>
      </c>
      <c r="R38" s="39">
        <v>0.2805135083543</v>
      </c>
      <c r="S38" s="39">
        <v>15.7987671860967</v>
      </c>
      <c r="T38" s="39">
        <v>1.0785823161199999E-2</v>
      </c>
      <c r="U38" s="39">
        <v>0</v>
      </c>
      <c r="V38" s="39">
        <v>0.47136961032229996</v>
      </c>
      <c r="W38" s="39">
        <v>0</v>
      </c>
      <c r="X38" s="39">
        <v>0</v>
      </c>
      <c r="Y38" s="39">
        <v>0</v>
      </c>
      <c r="Z38" s="39">
        <v>0</v>
      </c>
      <c r="AA38" s="39">
        <v>0</v>
      </c>
      <c r="AB38" s="39">
        <v>0.28401216228990001</v>
      </c>
      <c r="AC38" s="39">
        <v>2.7965815805999997E-3</v>
      </c>
      <c r="AD38" s="39">
        <v>0</v>
      </c>
      <c r="AE38" s="39">
        <v>0</v>
      </c>
      <c r="AF38" s="39">
        <v>0.67051376187079992</v>
      </c>
      <c r="AG38" s="39">
        <v>0</v>
      </c>
      <c r="AH38" s="39">
        <v>0</v>
      </c>
      <c r="AI38" s="39">
        <v>0</v>
      </c>
      <c r="AJ38" s="39">
        <v>0</v>
      </c>
      <c r="AK38" s="39">
        <v>0</v>
      </c>
      <c r="AL38" s="39">
        <v>0.11694201525789999</v>
      </c>
      <c r="AM38" s="39">
        <v>0</v>
      </c>
      <c r="AN38" s="39">
        <v>0</v>
      </c>
      <c r="AO38" s="39">
        <v>0</v>
      </c>
      <c r="AP38" s="39">
        <v>1.5597700386999999E-2</v>
      </c>
      <c r="AQ38" s="39">
        <v>0</v>
      </c>
      <c r="AR38" s="39">
        <v>0</v>
      </c>
      <c r="AS38" s="39">
        <v>0</v>
      </c>
      <c r="AT38" s="39">
        <v>0</v>
      </c>
      <c r="AU38" s="39">
        <v>0</v>
      </c>
      <c r="AV38" s="39">
        <v>4.0753034611513996</v>
      </c>
      <c r="AW38" s="39">
        <v>43.422750868353901</v>
      </c>
      <c r="AX38" s="39">
        <v>0</v>
      </c>
      <c r="AY38" s="39">
        <v>0</v>
      </c>
      <c r="AZ38" s="39">
        <v>21.815845746095</v>
      </c>
      <c r="BA38" s="39">
        <v>0</v>
      </c>
      <c r="BB38" s="39">
        <v>0</v>
      </c>
      <c r="BC38" s="39">
        <v>0</v>
      </c>
      <c r="BD38" s="39">
        <v>0</v>
      </c>
      <c r="BE38" s="39">
        <v>0</v>
      </c>
      <c r="BF38" s="39">
        <v>1.6785513822192997</v>
      </c>
      <c r="BG38" s="39">
        <v>1.7588700149999001</v>
      </c>
      <c r="BH38" s="39">
        <v>0</v>
      </c>
      <c r="BI38" s="39">
        <v>0</v>
      </c>
      <c r="BJ38" s="39">
        <v>0.62815767909629994</v>
      </c>
      <c r="BK38" s="29">
        <f t="shared" si="9"/>
        <v>135.21586143164515</v>
      </c>
    </row>
    <row r="39" spans="1:64" x14ac:dyDescent="0.25">
      <c r="A39" s="11"/>
      <c r="B39" s="33" t="s">
        <v>89</v>
      </c>
      <c r="C39" s="41">
        <f>SUM(C31:C38)</f>
        <v>0</v>
      </c>
      <c r="D39" s="41">
        <f t="shared" ref="D39:BJ39" si="10">SUM(D31:D38)</f>
        <v>55.366062203224899</v>
      </c>
      <c r="E39" s="41">
        <f t="shared" si="10"/>
        <v>0</v>
      </c>
      <c r="F39" s="41">
        <f t="shared" si="10"/>
        <v>0</v>
      </c>
      <c r="G39" s="41">
        <f t="shared" si="10"/>
        <v>0</v>
      </c>
      <c r="H39" s="41">
        <f t="shared" si="10"/>
        <v>7.9901633267304897</v>
      </c>
      <c r="I39" s="41">
        <f t="shared" si="10"/>
        <v>104.38703404951403</v>
      </c>
      <c r="J39" s="41">
        <f t="shared" si="10"/>
        <v>0.76442282245150006</v>
      </c>
      <c r="K39" s="41">
        <f t="shared" si="10"/>
        <v>0</v>
      </c>
      <c r="L39" s="41">
        <f t="shared" si="10"/>
        <v>58.023032333125492</v>
      </c>
      <c r="M39" s="41">
        <f t="shared" si="10"/>
        <v>0</v>
      </c>
      <c r="N39" s="41">
        <f t="shared" si="10"/>
        <v>0</v>
      </c>
      <c r="O39" s="41">
        <f t="shared" si="10"/>
        <v>0</v>
      </c>
      <c r="P39" s="41">
        <f t="shared" si="10"/>
        <v>0</v>
      </c>
      <c r="Q39" s="41">
        <f t="shared" si="10"/>
        <v>0</v>
      </c>
      <c r="R39" s="41">
        <f t="shared" si="10"/>
        <v>3.6730160934748</v>
      </c>
      <c r="S39" s="41">
        <f t="shared" si="10"/>
        <v>35.551372219547801</v>
      </c>
      <c r="T39" s="41">
        <f t="shared" si="10"/>
        <v>1.0785823161199999E-2</v>
      </c>
      <c r="U39" s="41">
        <f t="shared" si="10"/>
        <v>0</v>
      </c>
      <c r="V39" s="41">
        <f t="shared" si="10"/>
        <v>6.8266966732881009</v>
      </c>
      <c r="W39" s="41">
        <f t="shared" si="10"/>
        <v>0</v>
      </c>
      <c r="X39" s="41">
        <f t="shared" si="10"/>
        <v>0</v>
      </c>
      <c r="Y39" s="41">
        <f t="shared" si="10"/>
        <v>0</v>
      </c>
      <c r="Z39" s="41">
        <f t="shared" si="10"/>
        <v>0</v>
      </c>
      <c r="AA39" s="41">
        <f t="shared" si="10"/>
        <v>0</v>
      </c>
      <c r="AB39" s="41">
        <f t="shared" si="10"/>
        <v>4.5518049820547004</v>
      </c>
      <c r="AC39" s="41">
        <f t="shared" si="10"/>
        <v>11.090995642707499</v>
      </c>
      <c r="AD39" s="41">
        <f t="shared" si="10"/>
        <v>0</v>
      </c>
      <c r="AE39" s="41">
        <f t="shared" si="10"/>
        <v>0</v>
      </c>
      <c r="AF39" s="41">
        <f t="shared" si="10"/>
        <v>5.1183831534498001</v>
      </c>
      <c r="AG39" s="41">
        <f t="shared" si="10"/>
        <v>0</v>
      </c>
      <c r="AH39" s="41">
        <f t="shared" si="10"/>
        <v>0</v>
      </c>
      <c r="AI39" s="41">
        <f t="shared" si="10"/>
        <v>0</v>
      </c>
      <c r="AJ39" s="41">
        <f t="shared" si="10"/>
        <v>0</v>
      </c>
      <c r="AK39" s="41">
        <f t="shared" si="10"/>
        <v>0</v>
      </c>
      <c r="AL39" s="41">
        <f t="shared" si="10"/>
        <v>2.8074767760574999</v>
      </c>
      <c r="AM39" s="41">
        <f t="shared" si="10"/>
        <v>12.236524576257199</v>
      </c>
      <c r="AN39" s="41">
        <f t="shared" si="10"/>
        <v>11.5325889212903</v>
      </c>
      <c r="AO39" s="41">
        <f t="shared" si="10"/>
        <v>0</v>
      </c>
      <c r="AP39" s="41">
        <f t="shared" si="10"/>
        <v>1.7508282250317</v>
      </c>
      <c r="AQ39" s="41">
        <f t="shared" si="10"/>
        <v>0</v>
      </c>
      <c r="AR39" s="41">
        <f t="shared" si="10"/>
        <v>0</v>
      </c>
      <c r="AS39" s="41">
        <f t="shared" si="10"/>
        <v>0</v>
      </c>
      <c r="AT39" s="41">
        <f t="shared" si="10"/>
        <v>0</v>
      </c>
      <c r="AU39" s="41">
        <f t="shared" si="10"/>
        <v>0</v>
      </c>
      <c r="AV39" s="41">
        <f t="shared" si="10"/>
        <v>55.081313345581556</v>
      </c>
      <c r="AW39" s="41">
        <f t="shared" si="10"/>
        <v>286.29296543137474</v>
      </c>
      <c r="AX39" s="41">
        <f t="shared" si="10"/>
        <v>6.9493113940644005</v>
      </c>
      <c r="AY39" s="41">
        <f t="shared" si="10"/>
        <v>0</v>
      </c>
      <c r="AZ39" s="41">
        <f t="shared" si="10"/>
        <v>122.84436258442932</v>
      </c>
      <c r="BA39" s="41">
        <f t="shared" si="10"/>
        <v>0</v>
      </c>
      <c r="BB39" s="41">
        <f t="shared" si="10"/>
        <v>0</v>
      </c>
      <c r="BC39" s="41">
        <f t="shared" si="10"/>
        <v>0</v>
      </c>
      <c r="BD39" s="41">
        <f t="shared" si="10"/>
        <v>0</v>
      </c>
      <c r="BE39" s="41">
        <f t="shared" si="10"/>
        <v>0</v>
      </c>
      <c r="BF39" s="41">
        <f t="shared" si="10"/>
        <v>22.675812068029998</v>
      </c>
      <c r="BG39" s="41">
        <f t="shared" si="10"/>
        <v>9.5320535723523996</v>
      </c>
      <c r="BH39" s="41">
        <f t="shared" si="10"/>
        <v>3.9173043734191002</v>
      </c>
      <c r="BI39" s="41">
        <f t="shared" si="10"/>
        <v>0</v>
      </c>
      <c r="BJ39" s="41">
        <f t="shared" si="10"/>
        <v>12.773267090897797</v>
      </c>
      <c r="BK39" s="41">
        <f t="shared" si="9"/>
        <v>841.74757768151642</v>
      </c>
      <c r="BL39" s="40"/>
    </row>
    <row r="40" spans="1:64" x14ac:dyDescent="0.25">
      <c r="A40" s="11"/>
      <c r="B40" s="33" t="s">
        <v>79</v>
      </c>
      <c r="C40" s="41">
        <f t="shared" ref="C40:AH40" si="11">C9+C12+C23+C26+C29+C39</f>
        <v>0</v>
      </c>
      <c r="D40" s="41">
        <f t="shared" si="11"/>
        <v>114.32736848719183</v>
      </c>
      <c r="E40" s="41">
        <f t="shared" si="11"/>
        <v>50.175230396903196</v>
      </c>
      <c r="F40" s="41">
        <f t="shared" si="11"/>
        <v>0</v>
      </c>
      <c r="G40" s="41">
        <f t="shared" si="11"/>
        <v>0</v>
      </c>
      <c r="H40" s="41">
        <f t="shared" si="11"/>
        <v>11.021688221474278</v>
      </c>
      <c r="I40" s="41">
        <f t="shared" si="11"/>
        <v>808.73520798373681</v>
      </c>
      <c r="J40" s="41">
        <f t="shared" si="11"/>
        <v>416.36753148541817</v>
      </c>
      <c r="K40" s="41">
        <f t="shared" si="11"/>
        <v>0</v>
      </c>
      <c r="L40" s="41">
        <f t="shared" si="11"/>
        <v>101.63911140854157</v>
      </c>
      <c r="M40" s="41">
        <f t="shared" si="11"/>
        <v>0</v>
      </c>
      <c r="N40" s="41">
        <f t="shared" si="11"/>
        <v>0</v>
      </c>
      <c r="O40" s="41">
        <f t="shared" si="11"/>
        <v>0</v>
      </c>
      <c r="P40" s="41">
        <f t="shared" si="11"/>
        <v>0</v>
      </c>
      <c r="Q40" s="41">
        <f t="shared" si="11"/>
        <v>0</v>
      </c>
      <c r="R40" s="41">
        <f t="shared" si="11"/>
        <v>4.9106210362827722</v>
      </c>
      <c r="S40" s="41">
        <f t="shared" si="11"/>
        <v>73.601292517547108</v>
      </c>
      <c r="T40" s="41">
        <f t="shared" si="11"/>
        <v>1.1444533920321001</v>
      </c>
      <c r="U40" s="41">
        <f t="shared" si="11"/>
        <v>0</v>
      </c>
      <c r="V40" s="41">
        <f t="shared" si="11"/>
        <v>19.993957407641801</v>
      </c>
      <c r="W40" s="41">
        <f t="shared" si="11"/>
        <v>0</v>
      </c>
      <c r="X40" s="41">
        <f t="shared" si="11"/>
        <v>8.7031450806451556</v>
      </c>
      <c r="Y40" s="41">
        <f t="shared" si="11"/>
        <v>0</v>
      </c>
      <c r="Z40" s="41">
        <f t="shared" si="11"/>
        <v>0</v>
      </c>
      <c r="AA40" s="41">
        <f t="shared" si="11"/>
        <v>0</v>
      </c>
      <c r="AB40" s="41">
        <f t="shared" si="11"/>
        <v>8.3754151486943442</v>
      </c>
      <c r="AC40" s="41">
        <f t="shared" si="11"/>
        <v>149.00738520822298</v>
      </c>
      <c r="AD40" s="41">
        <f t="shared" si="11"/>
        <v>1.0067654345161001</v>
      </c>
      <c r="AE40" s="41">
        <f t="shared" si="11"/>
        <v>0</v>
      </c>
      <c r="AF40" s="41">
        <f t="shared" si="11"/>
        <v>11.3011265604804</v>
      </c>
      <c r="AG40" s="41">
        <f t="shared" si="11"/>
        <v>0</v>
      </c>
      <c r="AH40" s="41">
        <f t="shared" si="11"/>
        <v>0</v>
      </c>
      <c r="AI40" s="41">
        <f t="shared" ref="AI40:BJ40" si="12">AI9+AI12+AI23+AI26+AI29+AI39</f>
        <v>0</v>
      </c>
      <c r="AJ40" s="41">
        <f t="shared" si="12"/>
        <v>0</v>
      </c>
      <c r="AK40" s="41">
        <f t="shared" si="12"/>
        <v>0</v>
      </c>
      <c r="AL40" s="41">
        <f t="shared" si="12"/>
        <v>4.4329857582161996</v>
      </c>
      <c r="AM40" s="41">
        <f t="shared" si="12"/>
        <v>30.834793098481999</v>
      </c>
      <c r="AN40" s="41">
        <f t="shared" si="12"/>
        <v>17.3160869883224</v>
      </c>
      <c r="AO40" s="41">
        <f t="shared" si="12"/>
        <v>0</v>
      </c>
      <c r="AP40" s="41">
        <f t="shared" si="12"/>
        <v>4.1986703047083003</v>
      </c>
      <c r="AQ40" s="41">
        <f t="shared" si="12"/>
        <v>0</v>
      </c>
      <c r="AR40" s="41">
        <f t="shared" si="12"/>
        <v>0</v>
      </c>
      <c r="AS40" s="41">
        <f t="shared" si="12"/>
        <v>0</v>
      </c>
      <c r="AT40" s="41">
        <f t="shared" si="12"/>
        <v>0</v>
      </c>
      <c r="AU40" s="41">
        <f t="shared" si="12"/>
        <v>0</v>
      </c>
      <c r="AV40" s="41">
        <f t="shared" si="12"/>
        <v>68.673912085839873</v>
      </c>
      <c r="AW40" s="41">
        <f t="shared" si="12"/>
        <v>754.78759073707749</v>
      </c>
      <c r="AX40" s="41">
        <f t="shared" si="12"/>
        <v>35.642385013128695</v>
      </c>
      <c r="AY40" s="41">
        <f t="shared" si="12"/>
        <v>0</v>
      </c>
      <c r="AZ40" s="41">
        <f t="shared" si="12"/>
        <v>220.23737561577229</v>
      </c>
      <c r="BA40" s="41">
        <f t="shared" si="12"/>
        <v>0</v>
      </c>
      <c r="BB40" s="41">
        <f t="shared" si="12"/>
        <v>0</v>
      </c>
      <c r="BC40" s="41">
        <f t="shared" si="12"/>
        <v>0</v>
      </c>
      <c r="BD40" s="41">
        <f t="shared" si="12"/>
        <v>0</v>
      </c>
      <c r="BE40" s="41">
        <f t="shared" si="12"/>
        <v>0</v>
      </c>
      <c r="BF40" s="41">
        <f t="shared" si="12"/>
        <v>27.965247637336031</v>
      </c>
      <c r="BG40" s="41">
        <f t="shared" si="12"/>
        <v>19.153125150576948</v>
      </c>
      <c r="BH40" s="41">
        <f t="shared" si="12"/>
        <v>4.1952362632254001</v>
      </c>
      <c r="BI40" s="41">
        <f t="shared" si="12"/>
        <v>0</v>
      </c>
      <c r="BJ40" s="41">
        <f t="shared" si="12"/>
        <v>27.53005806641027</v>
      </c>
      <c r="BK40" s="41">
        <f t="shared" si="9"/>
        <v>2995.2777664884247</v>
      </c>
    </row>
    <row r="41" spans="1:64" ht="3.75" customHeight="1" x14ac:dyDescent="0.25">
      <c r="A41" s="11"/>
      <c r="B41" s="34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</row>
    <row r="42" spans="1:64" x14ac:dyDescent="0.25">
      <c r="A42" s="11" t="s">
        <v>1</v>
      </c>
      <c r="B42" s="35" t="s">
        <v>7</v>
      </c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67"/>
      <c r="BK42" s="67"/>
    </row>
    <row r="43" spans="1:64" s="15" customFormat="1" x14ac:dyDescent="0.25">
      <c r="A43" s="11" t="s">
        <v>75</v>
      </c>
      <c r="B43" s="32" t="s">
        <v>2</v>
      </c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70"/>
      <c r="AK43" s="70"/>
      <c r="AL43" s="70"/>
      <c r="AM43" s="70"/>
      <c r="AN43" s="70"/>
      <c r="AO43" s="70"/>
      <c r="AP43" s="70"/>
      <c r="AQ43" s="70"/>
      <c r="AR43" s="70"/>
      <c r="AS43" s="70"/>
      <c r="AT43" s="70"/>
      <c r="AU43" s="70"/>
      <c r="AV43" s="70"/>
      <c r="AW43" s="70"/>
      <c r="AX43" s="70"/>
      <c r="AY43" s="70"/>
      <c r="AZ43" s="70"/>
      <c r="BA43" s="70"/>
      <c r="BB43" s="70"/>
      <c r="BC43" s="70"/>
      <c r="BD43" s="70"/>
      <c r="BE43" s="70"/>
      <c r="BF43" s="70"/>
      <c r="BG43" s="70"/>
      <c r="BH43" s="70"/>
      <c r="BI43" s="70"/>
      <c r="BJ43" s="70"/>
      <c r="BK43" s="70"/>
    </row>
    <row r="44" spans="1:64" s="15" customFormat="1" x14ac:dyDescent="0.25">
      <c r="A44" s="11"/>
      <c r="B44" s="32" t="s">
        <v>116</v>
      </c>
      <c r="C44" s="39">
        <v>0</v>
      </c>
      <c r="D44" s="39">
        <v>1.338890967E-4</v>
      </c>
      <c r="E44" s="39">
        <v>0</v>
      </c>
      <c r="F44" s="39">
        <v>0</v>
      </c>
      <c r="G44" s="39">
        <v>0</v>
      </c>
      <c r="H44" s="39">
        <v>22.023363144183005</v>
      </c>
      <c r="I44" s="39">
        <v>5.1991795096599999E-2</v>
      </c>
      <c r="J44" s="39">
        <v>0</v>
      </c>
      <c r="K44" s="39">
        <v>0</v>
      </c>
      <c r="L44" s="39">
        <v>5.5254685548100001E-2</v>
      </c>
      <c r="M44" s="39">
        <v>0</v>
      </c>
      <c r="N44" s="39">
        <v>0</v>
      </c>
      <c r="O44" s="39">
        <v>0</v>
      </c>
      <c r="P44" s="39">
        <v>0</v>
      </c>
      <c r="Q44" s="39">
        <v>0</v>
      </c>
      <c r="R44" s="39">
        <v>10.270609283350794</v>
      </c>
      <c r="S44" s="39">
        <v>2.4500240032099999E-2</v>
      </c>
      <c r="T44" s="39">
        <v>0</v>
      </c>
      <c r="U44" s="39">
        <v>0</v>
      </c>
      <c r="V44" s="39">
        <v>3.8759209451000004E-2</v>
      </c>
      <c r="W44" s="39">
        <v>0</v>
      </c>
      <c r="X44" s="39">
        <v>0</v>
      </c>
      <c r="Y44" s="39">
        <v>0</v>
      </c>
      <c r="Z44" s="39">
        <v>0</v>
      </c>
      <c r="AA44" s="39">
        <v>0</v>
      </c>
      <c r="AB44" s="39">
        <v>8.4047539798032034</v>
      </c>
      <c r="AC44" s="39">
        <v>9.4091117064299998E-2</v>
      </c>
      <c r="AD44" s="39">
        <v>0</v>
      </c>
      <c r="AE44" s="39">
        <v>0</v>
      </c>
      <c r="AF44" s="39">
        <v>0.25211058316090001</v>
      </c>
      <c r="AG44" s="39">
        <v>0</v>
      </c>
      <c r="AH44" s="39">
        <v>0</v>
      </c>
      <c r="AI44" s="39">
        <v>0</v>
      </c>
      <c r="AJ44" s="39">
        <v>0</v>
      </c>
      <c r="AK44" s="39">
        <v>0</v>
      </c>
      <c r="AL44" s="39">
        <v>8.0956195529969008</v>
      </c>
      <c r="AM44" s="39">
        <v>2.7853100548000002E-2</v>
      </c>
      <c r="AN44" s="39">
        <v>2.3482141929999999E-4</v>
      </c>
      <c r="AO44" s="39">
        <v>0</v>
      </c>
      <c r="AP44" s="39">
        <v>3.7561089903100003E-2</v>
      </c>
      <c r="AQ44" s="39">
        <v>0</v>
      </c>
      <c r="AR44" s="39">
        <v>0</v>
      </c>
      <c r="AS44" s="39">
        <v>0</v>
      </c>
      <c r="AT44" s="39">
        <v>0</v>
      </c>
      <c r="AU44" s="39">
        <v>0</v>
      </c>
      <c r="AV44" s="39">
        <v>205.08610849124449</v>
      </c>
      <c r="AW44" s="39">
        <v>0.66270960306259996</v>
      </c>
      <c r="AX44" s="39">
        <v>1.4238596129E-3</v>
      </c>
      <c r="AY44" s="39">
        <v>0</v>
      </c>
      <c r="AZ44" s="39">
        <v>2.7893266683195987</v>
      </c>
      <c r="BA44" s="39">
        <v>0</v>
      </c>
      <c r="BB44" s="39">
        <v>0</v>
      </c>
      <c r="BC44" s="39">
        <v>0</v>
      </c>
      <c r="BD44" s="39">
        <v>0</v>
      </c>
      <c r="BE44" s="39">
        <v>0</v>
      </c>
      <c r="BF44" s="39">
        <v>105.24334948272528</v>
      </c>
      <c r="BG44" s="39">
        <v>6.3059930189343998</v>
      </c>
      <c r="BH44" s="39">
        <v>0</v>
      </c>
      <c r="BI44" s="39">
        <v>0</v>
      </c>
      <c r="BJ44" s="39">
        <v>0.41826129151529995</v>
      </c>
      <c r="BK44" s="29">
        <f t="shared" ref="BK44:BK46" si="13">SUM(C44:BJ44)</f>
        <v>369.88400890706856</v>
      </c>
    </row>
    <row r="45" spans="1:64" s="15" customFormat="1" x14ac:dyDescent="0.25">
      <c r="A45" s="11"/>
      <c r="B45" s="30" t="s">
        <v>117</v>
      </c>
      <c r="C45" s="27">
        <v>0</v>
      </c>
      <c r="D45" s="27">
        <v>0</v>
      </c>
      <c r="E45" s="27">
        <v>0</v>
      </c>
      <c r="F45" s="27">
        <v>0</v>
      </c>
      <c r="G45" s="27">
        <v>0</v>
      </c>
      <c r="H45" s="27">
        <v>66.307023679004516</v>
      </c>
      <c r="I45" s="27">
        <v>3.4207698708999998E-3</v>
      </c>
      <c r="J45" s="27">
        <v>0</v>
      </c>
      <c r="K45" s="27">
        <v>0</v>
      </c>
      <c r="L45" s="27">
        <v>5.2782275161099998E-2</v>
      </c>
      <c r="M45" s="27">
        <v>0</v>
      </c>
      <c r="N45" s="27">
        <v>0</v>
      </c>
      <c r="O45" s="27">
        <v>0</v>
      </c>
      <c r="P45" s="27">
        <v>0</v>
      </c>
      <c r="Q45" s="27">
        <v>0</v>
      </c>
      <c r="R45" s="27">
        <v>54.991974526932516</v>
      </c>
      <c r="S45" s="27">
        <v>2.3068963483700002E-2</v>
      </c>
      <c r="T45" s="27">
        <v>0</v>
      </c>
      <c r="U45" s="27">
        <v>0</v>
      </c>
      <c r="V45" s="27">
        <v>4.8561088353899995E-2</v>
      </c>
      <c r="W45" s="27">
        <v>0</v>
      </c>
      <c r="X45" s="27">
        <v>0</v>
      </c>
      <c r="Y45" s="27">
        <v>0</v>
      </c>
      <c r="Z45" s="27">
        <v>0</v>
      </c>
      <c r="AA45" s="27">
        <v>0</v>
      </c>
      <c r="AB45" s="27">
        <v>5.5818967361917</v>
      </c>
      <c r="AC45" s="27">
        <v>3.3460806160999994E-2</v>
      </c>
      <c r="AD45" s="27">
        <v>0</v>
      </c>
      <c r="AE45" s="27">
        <v>0</v>
      </c>
      <c r="AF45" s="27">
        <v>3.9566390709600004E-2</v>
      </c>
      <c r="AG45" s="27">
        <v>0</v>
      </c>
      <c r="AH45" s="27">
        <v>0</v>
      </c>
      <c r="AI45" s="27">
        <v>0</v>
      </c>
      <c r="AJ45" s="27">
        <v>0</v>
      </c>
      <c r="AK45" s="27">
        <v>0</v>
      </c>
      <c r="AL45" s="27">
        <v>7.9869051371261008</v>
      </c>
      <c r="AM45" s="27">
        <v>7.81574533869E-2</v>
      </c>
      <c r="AN45" s="27">
        <v>0</v>
      </c>
      <c r="AO45" s="27">
        <v>0</v>
      </c>
      <c r="AP45" s="27">
        <v>0</v>
      </c>
      <c r="AQ45" s="27">
        <v>0</v>
      </c>
      <c r="AR45" s="27">
        <v>0</v>
      </c>
      <c r="AS45" s="27">
        <v>0</v>
      </c>
      <c r="AT45" s="27">
        <v>0</v>
      </c>
      <c r="AU45" s="27">
        <v>0</v>
      </c>
      <c r="AV45" s="27">
        <v>70.062986202550178</v>
      </c>
      <c r="AW45" s="27">
        <v>0.57295249335429999</v>
      </c>
      <c r="AX45" s="27">
        <v>0</v>
      </c>
      <c r="AY45" s="27">
        <v>0</v>
      </c>
      <c r="AZ45" s="27">
        <v>0.96366536264380032</v>
      </c>
      <c r="BA45" s="27">
        <v>0</v>
      </c>
      <c r="BB45" s="27">
        <v>0</v>
      </c>
      <c r="BC45" s="27">
        <v>0</v>
      </c>
      <c r="BD45" s="27">
        <v>0</v>
      </c>
      <c r="BE45" s="27">
        <v>0</v>
      </c>
      <c r="BF45" s="27">
        <v>41.521273743360382</v>
      </c>
      <c r="BG45" s="27">
        <v>1.4163484967500001E-2</v>
      </c>
      <c r="BH45" s="27">
        <v>0</v>
      </c>
      <c r="BI45" s="27">
        <v>0</v>
      </c>
      <c r="BJ45" s="27">
        <v>0.117832071774</v>
      </c>
      <c r="BK45" s="29">
        <f t="shared" si="13"/>
        <v>248.39969118503208</v>
      </c>
    </row>
    <row r="46" spans="1:64" s="15" customFormat="1" x14ac:dyDescent="0.25">
      <c r="A46" s="11"/>
      <c r="B46" s="33" t="s">
        <v>84</v>
      </c>
      <c r="C46" s="28">
        <f>SUM(C44:C45)</f>
        <v>0</v>
      </c>
      <c r="D46" s="28">
        <f t="shared" ref="D46:BJ46" si="14">SUM(D44:D45)</f>
        <v>1.338890967E-4</v>
      </c>
      <c r="E46" s="28">
        <f t="shared" si="14"/>
        <v>0</v>
      </c>
      <c r="F46" s="28">
        <f t="shared" si="14"/>
        <v>0</v>
      </c>
      <c r="G46" s="28">
        <f t="shared" si="14"/>
        <v>0</v>
      </c>
      <c r="H46" s="28">
        <f t="shared" si="14"/>
        <v>88.330386823187524</v>
      </c>
      <c r="I46" s="28">
        <f t="shared" si="14"/>
        <v>5.5412564967500001E-2</v>
      </c>
      <c r="J46" s="28">
        <f t="shared" si="14"/>
        <v>0</v>
      </c>
      <c r="K46" s="28">
        <f t="shared" si="14"/>
        <v>0</v>
      </c>
      <c r="L46" s="28">
        <f t="shared" si="14"/>
        <v>0.10803696070919999</v>
      </c>
      <c r="M46" s="28">
        <f t="shared" si="14"/>
        <v>0</v>
      </c>
      <c r="N46" s="28">
        <f t="shared" si="14"/>
        <v>0</v>
      </c>
      <c r="O46" s="28">
        <f t="shared" si="14"/>
        <v>0</v>
      </c>
      <c r="P46" s="28">
        <f t="shared" si="14"/>
        <v>0</v>
      </c>
      <c r="Q46" s="28">
        <f t="shared" si="14"/>
        <v>0</v>
      </c>
      <c r="R46" s="28">
        <f t="shared" si="14"/>
        <v>65.262583810283303</v>
      </c>
      <c r="S46" s="28">
        <f t="shared" si="14"/>
        <v>4.7569203515800004E-2</v>
      </c>
      <c r="T46" s="28">
        <f t="shared" si="14"/>
        <v>0</v>
      </c>
      <c r="U46" s="28">
        <f t="shared" si="14"/>
        <v>0</v>
      </c>
      <c r="V46" s="28">
        <f t="shared" si="14"/>
        <v>8.7320297804899999E-2</v>
      </c>
      <c r="W46" s="28">
        <f t="shared" si="14"/>
        <v>0</v>
      </c>
      <c r="X46" s="28">
        <f t="shared" si="14"/>
        <v>0</v>
      </c>
      <c r="Y46" s="28">
        <f t="shared" si="14"/>
        <v>0</v>
      </c>
      <c r="Z46" s="28">
        <f t="shared" si="14"/>
        <v>0</v>
      </c>
      <c r="AA46" s="28">
        <f t="shared" si="14"/>
        <v>0</v>
      </c>
      <c r="AB46" s="28">
        <f t="shared" si="14"/>
        <v>13.986650715994903</v>
      </c>
      <c r="AC46" s="28">
        <f t="shared" si="14"/>
        <v>0.12755192322529998</v>
      </c>
      <c r="AD46" s="28">
        <f t="shared" si="14"/>
        <v>0</v>
      </c>
      <c r="AE46" s="28">
        <f t="shared" si="14"/>
        <v>0</v>
      </c>
      <c r="AF46" s="28">
        <f t="shared" si="14"/>
        <v>0.29167697387050001</v>
      </c>
      <c r="AG46" s="28">
        <f t="shared" si="14"/>
        <v>0</v>
      </c>
      <c r="AH46" s="28">
        <f t="shared" si="14"/>
        <v>0</v>
      </c>
      <c r="AI46" s="28">
        <f t="shared" si="14"/>
        <v>0</v>
      </c>
      <c r="AJ46" s="28">
        <f t="shared" si="14"/>
        <v>0</v>
      </c>
      <c r="AK46" s="28">
        <f t="shared" si="14"/>
        <v>0</v>
      </c>
      <c r="AL46" s="28">
        <f t="shared" si="14"/>
        <v>16.082524690123002</v>
      </c>
      <c r="AM46" s="28">
        <f t="shared" si="14"/>
        <v>0.1060105539349</v>
      </c>
      <c r="AN46" s="28">
        <f t="shared" si="14"/>
        <v>2.3482141929999999E-4</v>
      </c>
      <c r="AO46" s="28">
        <f t="shared" si="14"/>
        <v>0</v>
      </c>
      <c r="AP46" s="28">
        <f t="shared" si="14"/>
        <v>3.7561089903100003E-2</v>
      </c>
      <c r="AQ46" s="28">
        <f t="shared" si="14"/>
        <v>0</v>
      </c>
      <c r="AR46" s="28">
        <f t="shared" si="14"/>
        <v>0</v>
      </c>
      <c r="AS46" s="28">
        <f t="shared" si="14"/>
        <v>0</v>
      </c>
      <c r="AT46" s="28">
        <f t="shared" si="14"/>
        <v>0</v>
      </c>
      <c r="AU46" s="28">
        <f t="shared" si="14"/>
        <v>0</v>
      </c>
      <c r="AV46" s="28">
        <f t="shared" si="14"/>
        <v>275.14909469379467</v>
      </c>
      <c r="AW46" s="28">
        <f t="shared" si="14"/>
        <v>1.2356620964168998</v>
      </c>
      <c r="AX46" s="28">
        <f t="shared" si="14"/>
        <v>1.4238596129E-3</v>
      </c>
      <c r="AY46" s="28">
        <f t="shared" si="14"/>
        <v>0</v>
      </c>
      <c r="AZ46" s="28">
        <f t="shared" si="14"/>
        <v>3.7529920309633988</v>
      </c>
      <c r="BA46" s="28">
        <f t="shared" si="14"/>
        <v>0</v>
      </c>
      <c r="BB46" s="28">
        <f t="shared" si="14"/>
        <v>0</v>
      </c>
      <c r="BC46" s="28">
        <f t="shared" si="14"/>
        <v>0</v>
      </c>
      <c r="BD46" s="28">
        <f t="shared" si="14"/>
        <v>0</v>
      </c>
      <c r="BE46" s="28">
        <f t="shared" si="14"/>
        <v>0</v>
      </c>
      <c r="BF46" s="28">
        <f t="shared" si="14"/>
        <v>146.76462322608566</v>
      </c>
      <c r="BG46" s="28">
        <f t="shared" si="14"/>
        <v>6.3201565039018996</v>
      </c>
      <c r="BH46" s="28">
        <f t="shared" si="14"/>
        <v>0</v>
      </c>
      <c r="BI46" s="28">
        <f t="shared" si="14"/>
        <v>0</v>
      </c>
      <c r="BJ46" s="28">
        <f t="shared" si="14"/>
        <v>0.53609336328929991</v>
      </c>
      <c r="BK46" s="41">
        <f t="shared" si="13"/>
        <v>618.28370009210062</v>
      </c>
    </row>
    <row r="47" spans="1:64" x14ac:dyDescent="0.25">
      <c r="A47" s="11" t="s">
        <v>76</v>
      </c>
      <c r="B47" s="32" t="s">
        <v>17</v>
      </c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67"/>
      <c r="BE47" s="67"/>
      <c r="BF47" s="67"/>
      <c r="BG47" s="67"/>
      <c r="BH47" s="67"/>
      <c r="BI47" s="67"/>
      <c r="BJ47" s="67"/>
      <c r="BK47" s="67"/>
    </row>
    <row r="48" spans="1:64" x14ac:dyDescent="0.25">
      <c r="A48" s="11"/>
      <c r="B48" s="32" t="s">
        <v>118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44.885880887223486</v>
      </c>
      <c r="I48" s="39">
        <v>4.6044415331930999</v>
      </c>
      <c r="J48" s="39">
        <v>5.3919759353999999E-3</v>
      </c>
      <c r="K48" s="39">
        <v>0</v>
      </c>
      <c r="L48" s="39">
        <v>0.85861705428989998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27.475299128545807</v>
      </c>
      <c r="S48" s="39">
        <v>0.20375546932229999</v>
      </c>
      <c r="T48" s="39">
        <v>0</v>
      </c>
      <c r="U48" s="39">
        <v>0</v>
      </c>
      <c r="V48" s="39">
        <v>0.74209084329020003</v>
      </c>
      <c r="W48" s="39">
        <v>0</v>
      </c>
      <c r="X48" s="39">
        <v>0</v>
      </c>
      <c r="Y48" s="39">
        <v>0</v>
      </c>
      <c r="Z48" s="39">
        <v>0</v>
      </c>
      <c r="AA48" s="39">
        <v>0</v>
      </c>
      <c r="AB48" s="39">
        <v>5.3035188445457004</v>
      </c>
      <c r="AC48" s="39">
        <v>0.47467955893469999</v>
      </c>
      <c r="AD48" s="39">
        <v>0</v>
      </c>
      <c r="AE48" s="39">
        <v>0</v>
      </c>
      <c r="AF48" s="39">
        <v>0</v>
      </c>
      <c r="AG48" s="39">
        <v>0</v>
      </c>
      <c r="AH48" s="39">
        <v>0</v>
      </c>
      <c r="AI48" s="39">
        <v>0</v>
      </c>
      <c r="AJ48" s="39">
        <v>0</v>
      </c>
      <c r="AK48" s="39">
        <v>0</v>
      </c>
      <c r="AL48" s="39">
        <v>1.6928831443201999</v>
      </c>
      <c r="AM48" s="39">
        <v>7.7825139709299995E-2</v>
      </c>
      <c r="AN48" s="39">
        <v>0</v>
      </c>
      <c r="AO48" s="39">
        <v>0</v>
      </c>
      <c r="AP48" s="39">
        <v>0.13787540341930002</v>
      </c>
      <c r="AQ48" s="39">
        <v>0</v>
      </c>
      <c r="AR48" s="39">
        <v>0</v>
      </c>
      <c r="AS48" s="39">
        <v>0</v>
      </c>
      <c r="AT48" s="39">
        <v>0</v>
      </c>
      <c r="AU48" s="39">
        <v>0</v>
      </c>
      <c r="AV48" s="39">
        <v>17.579800808948033</v>
      </c>
      <c r="AW48" s="39">
        <v>1.1008751849015996</v>
      </c>
      <c r="AX48" s="39">
        <v>0</v>
      </c>
      <c r="AY48" s="39">
        <v>0</v>
      </c>
      <c r="AZ48" s="39">
        <v>5.2189154026119988</v>
      </c>
      <c r="BA48" s="39">
        <v>0</v>
      </c>
      <c r="BB48" s="39">
        <v>0</v>
      </c>
      <c r="BC48" s="39">
        <v>0</v>
      </c>
      <c r="BD48" s="39">
        <v>0</v>
      </c>
      <c r="BE48" s="39">
        <v>0</v>
      </c>
      <c r="BF48" s="39">
        <v>8.9248509221971908</v>
      </c>
      <c r="BG48" s="39">
        <v>0.21839451158000001</v>
      </c>
      <c r="BH48" s="39">
        <v>0</v>
      </c>
      <c r="BI48" s="39">
        <v>0</v>
      </c>
      <c r="BJ48" s="39">
        <v>0.21972489212890001</v>
      </c>
      <c r="BK48" s="29">
        <f t="shared" ref="BK48:BK56" si="15">SUM(C48:BJ48)</f>
        <v>119.72482070509713</v>
      </c>
    </row>
    <row r="49" spans="1:63" x14ac:dyDescent="0.25">
      <c r="A49" s="11"/>
      <c r="B49" s="32" t="s">
        <v>119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6.4497568634915581</v>
      </c>
      <c r="I49" s="39">
        <v>0.80834499293520001</v>
      </c>
      <c r="J49" s="39">
        <v>0</v>
      </c>
      <c r="K49" s="39">
        <v>0</v>
      </c>
      <c r="L49" s="39">
        <v>0.59698741016089996</v>
      </c>
      <c r="M49" s="39">
        <v>0</v>
      </c>
      <c r="N49" s="39">
        <v>0</v>
      </c>
      <c r="O49" s="39">
        <v>0</v>
      </c>
      <c r="P49" s="39">
        <v>0</v>
      </c>
      <c r="Q49" s="39">
        <v>0</v>
      </c>
      <c r="R49" s="39">
        <v>3.1025436174464005</v>
      </c>
      <c r="S49" s="39">
        <v>1.68855179354E-2</v>
      </c>
      <c r="T49" s="39">
        <v>0</v>
      </c>
      <c r="U49" s="39">
        <v>0</v>
      </c>
      <c r="V49" s="39">
        <v>0.63588798938659996</v>
      </c>
      <c r="W49" s="39">
        <v>0</v>
      </c>
      <c r="X49" s="39">
        <v>0</v>
      </c>
      <c r="Y49" s="39">
        <v>0</v>
      </c>
      <c r="Z49" s="39">
        <v>0</v>
      </c>
      <c r="AA49" s="39">
        <v>0</v>
      </c>
      <c r="AB49" s="39">
        <v>28.008900792188406</v>
      </c>
      <c r="AC49" s="39">
        <v>6.1522713298689995</v>
      </c>
      <c r="AD49" s="39">
        <v>0</v>
      </c>
      <c r="AE49" s="39">
        <v>0</v>
      </c>
      <c r="AF49" s="39">
        <v>2.1188495477735998</v>
      </c>
      <c r="AG49" s="39">
        <v>0</v>
      </c>
      <c r="AH49" s="39">
        <v>0</v>
      </c>
      <c r="AI49" s="39">
        <v>0</v>
      </c>
      <c r="AJ49" s="39">
        <v>0</v>
      </c>
      <c r="AK49" s="39">
        <v>0</v>
      </c>
      <c r="AL49" s="39">
        <v>26.297546448703802</v>
      </c>
      <c r="AM49" s="39">
        <v>2.2631599936758997</v>
      </c>
      <c r="AN49" s="39">
        <v>0</v>
      </c>
      <c r="AO49" s="39">
        <v>0</v>
      </c>
      <c r="AP49" s="39">
        <v>0.63983748941900009</v>
      </c>
      <c r="AQ49" s="39">
        <v>0</v>
      </c>
      <c r="AR49" s="39">
        <v>0</v>
      </c>
      <c r="AS49" s="39">
        <v>0</v>
      </c>
      <c r="AT49" s="39">
        <v>0</v>
      </c>
      <c r="AU49" s="39">
        <v>0</v>
      </c>
      <c r="AV49" s="39">
        <v>111.77675503934633</v>
      </c>
      <c r="AW49" s="39">
        <v>17.623889113574702</v>
      </c>
      <c r="AX49" s="39">
        <v>0</v>
      </c>
      <c r="AY49" s="39">
        <v>0</v>
      </c>
      <c r="AZ49" s="39">
        <v>42.279877471121203</v>
      </c>
      <c r="BA49" s="39">
        <v>0</v>
      </c>
      <c r="BB49" s="39">
        <v>0</v>
      </c>
      <c r="BC49" s="39">
        <v>0</v>
      </c>
      <c r="BD49" s="39">
        <v>0</v>
      </c>
      <c r="BE49" s="39">
        <v>0</v>
      </c>
      <c r="BF49" s="39">
        <v>73.715323448110297</v>
      </c>
      <c r="BG49" s="39">
        <v>6.0072023055132018</v>
      </c>
      <c r="BH49" s="39">
        <v>0.29060108367729998</v>
      </c>
      <c r="BI49" s="39">
        <v>0</v>
      </c>
      <c r="BJ49" s="39">
        <v>7.4492133010620973</v>
      </c>
      <c r="BK49" s="29">
        <f t="shared" si="15"/>
        <v>336.23383375539095</v>
      </c>
    </row>
    <row r="50" spans="1:63" x14ac:dyDescent="0.25">
      <c r="A50" s="11"/>
      <c r="B50" s="32" t="s">
        <v>120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23.294149134819506</v>
      </c>
      <c r="I50" s="39">
        <v>4.9152744169349001</v>
      </c>
      <c r="J50" s="39">
        <v>0.49797766029029999</v>
      </c>
      <c r="K50" s="39">
        <v>0</v>
      </c>
      <c r="L50" s="39">
        <v>5.3811287650320008</v>
      </c>
      <c r="M50" s="39">
        <v>0</v>
      </c>
      <c r="N50" s="39">
        <v>0</v>
      </c>
      <c r="O50" s="39">
        <v>0</v>
      </c>
      <c r="P50" s="39">
        <v>0</v>
      </c>
      <c r="Q50" s="39">
        <v>0</v>
      </c>
      <c r="R50" s="39">
        <v>21.043443248800113</v>
      </c>
      <c r="S50" s="39">
        <v>9.6527962193399999E-2</v>
      </c>
      <c r="T50" s="39">
        <v>0</v>
      </c>
      <c r="U50" s="39">
        <v>0</v>
      </c>
      <c r="V50" s="39">
        <v>0.24763275374099997</v>
      </c>
      <c r="W50" s="39">
        <v>0</v>
      </c>
      <c r="X50" s="39">
        <v>0</v>
      </c>
      <c r="Y50" s="39">
        <v>0</v>
      </c>
      <c r="Z50" s="39">
        <v>0</v>
      </c>
      <c r="AA50" s="39">
        <v>0</v>
      </c>
      <c r="AB50" s="39">
        <v>16.392408189929895</v>
      </c>
      <c r="AC50" s="39">
        <v>0.62297413664319989</v>
      </c>
      <c r="AD50" s="39">
        <v>0</v>
      </c>
      <c r="AE50" s="39">
        <v>0</v>
      </c>
      <c r="AF50" s="39">
        <v>0.207924177903</v>
      </c>
      <c r="AG50" s="39">
        <v>0</v>
      </c>
      <c r="AH50" s="39">
        <v>0</v>
      </c>
      <c r="AI50" s="39">
        <v>0</v>
      </c>
      <c r="AJ50" s="39">
        <v>0</v>
      </c>
      <c r="AK50" s="39">
        <v>0</v>
      </c>
      <c r="AL50" s="39">
        <v>10.200717724284603</v>
      </c>
      <c r="AM50" s="39">
        <v>0.22988160209600003</v>
      </c>
      <c r="AN50" s="39">
        <v>0</v>
      </c>
      <c r="AO50" s="39">
        <v>0</v>
      </c>
      <c r="AP50" s="39">
        <v>0.16984128529019998</v>
      </c>
      <c r="AQ50" s="39">
        <v>0</v>
      </c>
      <c r="AR50" s="39">
        <v>0</v>
      </c>
      <c r="AS50" s="39">
        <v>0</v>
      </c>
      <c r="AT50" s="39">
        <v>0</v>
      </c>
      <c r="AU50" s="39">
        <v>0</v>
      </c>
      <c r="AV50" s="39">
        <v>151.51220035473966</v>
      </c>
      <c r="AW50" s="39">
        <v>25.905271416764993</v>
      </c>
      <c r="AX50" s="39">
        <v>2.6918114231290002</v>
      </c>
      <c r="AY50" s="39">
        <v>0</v>
      </c>
      <c r="AZ50" s="39">
        <v>24.373561099896399</v>
      </c>
      <c r="BA50" s="39">
        <v>0</v>
      </c>
      <c r="BB50" s="39">
        <v>0</v>
      </c>
      <c r="BC50" s="39">
        <v>0</v>
      </c>
      <c r="BD50" s="39">
        <v>0</v>
      </c>
      <c r="BE50" s="39">
        <v>0</v>
      </c>
      <c r="BF50" s="39">
        <v>68.06691736444931</v>
      </c>
      <c r="BG50" s="39">
        <v>4.4578226034487001</v>
      </c>
      <c r="BH50" s="39">
        <v>7.4146846451000007E-3</v>
      </c>
      <c r="BI50" s="39">
        <v>0</v>
      </c>
      <c r="BJ50" s="39">
        <v>2.4321138942565002</v>
      </c>
      <c r="BK50" s="29">
        <f t="shared" si="15"/>
        <v>362.7469938992877</v>
      </c>
    </row>
    <row r="51" spans="1:63" x14ac:dyDescent="0.25">
      <c r="A51" s="11"/>
      <c r="B51" s="32" t="s">
        <v>121</v>
      </c>
      <c r="C51" s="39">
        <v>0</v>
      </c>
      <c r="D51" s="39">
        <v>0</v>
      </c>
      <c r="E51" s="39">
        <v>0</v>
      </c>
      <c r="F51" s="39">
        <v>0</v>
      </c>
      <c r="G51" s="39">
        <v>0</v>
      </c>
      <c r="H51" s="39">
        <v>4.5734480977177796</v>
      </c>
      <c r="I51" s="39">
        <v>28.144006131773995</v>
      </c>
      <c r="J51" s="39">
        <v>0</v>
      </c>
      <c r="K51" s="39">
        <v>0</v>
      </c>
      <c r="L51" s="39">
        <v>2.0888969094833998</v>
      </c>
      <c r="M51" s="39">
        <v>0</v>
      </c>
      <c r="N51" s="39">
        <v>0</v>
      </c>
      <c r="O51" s="39">
        <v>0</v>
      </c>
      <c r="P51" s="39">
        <v>0</v>
      </c>
      <c r="Q51" s="39">
        <v>0</v>
      </c>
      <c r="R51" s="39">
        <v>2.6441604897691997</v>
      </c>
      <c r="S51" s="39">
        <v>5.7102346515899995E-2</v>
      </c>
      <c r="T51" s="39">
        <v>0</v>
      </c>
      <c r="U51" s="39">
        <v>0</v>
      </c>
      <c r="V51" s="39">
        <v>0.14686980674129999</v>
      </c>
      <c r="W51" s="39">
        <v>0</v>
      </c>
      <c r="X51" s="39">
        <v>0</v>
      </c>
      <c r="Y51" s="39">
        <v>0</v>
      </c>
      <c r="Z51" s="39">
        <v>0</v>
      </c>
      <c r="AA51" s="39">
        <v>0</v>
      </c>
      <c r="AB51" s="39">
        <v>19.035716782479103</v>
      </c>
      <c r="AC51" s="39">
        <v>1.4591446408050002</v>
      </c>
      <c r="AD51" s="39">
        <v>0</v>
      </c>
      <c r="AE51" s="39">
        <v>0</v>
      </c>
      <c r="AF51" s="39">
        <v>0.99009760974130001</v>
      </c>
      <c r="AG51" s="39">
        <v>0</v>
      </c>
      <c r="AH51" s="39">
        <v>0</v>
      </c>
      <c r="AI51" s="39">
        <v>0</v>
      </c>
      <c r="AJ51" s="39">
        <v>0</v>
      </c>
      <c r="AK51" s="39">
        <v>0</v>
      </c>
      <c r="AL51" s="39">
        <v>28.945706517317401</v>
      </c>
      <c r="AM51" s="39">
        <v>1.8900164850951002</v>
      </c>
      <c r="AN51" s="39">
        <v>0</v>
      </c>
      <c r="AO51" s="39">
        <v>0</v>
      </c>
      <c r="AP51" s="39">
        <v>0.57551807499959995</v>
      </c>
      <c r="AQ51" s="39">
        <v>0</v>
      </c>
      <c r="AR51" s="39">
        <v>0</v>
      </c>
      <c r="AS51" s="39">
        <v>0</v>
      </c>
      <c r="AT51" s="39">
        <v>0</v>
      </c>
      <c r="AU51" s="39">
        <v>0</v>
      </c>
      <c r="AV51" s="39">
        <v>93.91030385091625</v>
      </c>
      <c r="AW51" s="39">
        <v>20.058797359059596</v>
      </c>
      <c r="AX51" s="39">
        <v>0</v>
      </c>
      <c r="AY51" s="39">
        <v>0</v>
      </c>
      <c r="AZ51" s="39">
        <v>24.057861710800402</v>
      </c>
      <c r="BA51" s="39">
        <v>0</v>
      </c>
      <c r="BB51" s="39">
        <v>0</v>
      </c>
      <c r="BC51" s="39">
        <v>0</v>
      </c>
      <c r="BD51" s="39">
        <v>0</v>
      </c>
      <c r="BE51" s="39">
        <v>0</v>
      </c>
      <c r="BF51" s="39">
        <v>62.273520420822855</v>
      </c>
      <c r="BG51" s="39">
        <v>8.6916897854487978</v>
      </c>
      <c r="BH51" s="39">
        <v>2.7372556840320996</v>
      </c>
      <c r="BI51" s="39">
        <v>0</v>
      </c>
      <c r="BJ51" s="39">
        <v>5.4022219522558004</v>
      </c>
      <c r="BK51" s="29">
        <f t="shared" si="15"/>
        <v>307.68233465577487</v>
      </c>
    </row>
    <row r="52" spans="1:63" x14ac:dyDescent="0.25">
      <c r="A52" s="11"/>
      <c r="B52" s="32" t="s">
        <v>122</v>
      </c>
      <c r="C52" s="39">
        <v>0</v>
      </c>
      <c r="D52" s="39">
        <v>6.660934516E-4</v>
      </c>
      <c r="E52" s="39">
        <v>0</v>
      </c>
      <c r="F52" s="39">
        <v>0</v>
      </c>
      <c r="G52" s="39">
        <v>0</v>
      </c>
      <c r="H52" s="39">
        <v>0.45516959076440061</v>
      </c>
      <c r="I52" s="39">
        <v>0.45588387096769994</v>
      </c>
      <c r="J52" s="39">
        <v>0</v>
      </c>
      <c r="K52" s="39">
        <v>0</v>
      </c>
      <c r="L52" s="39">
        <v>0.71573537229020001</v>
      </c>
      <c r="M52" s="39">
        <v>0</v>
      </c>
      <c r="N52" s="39">
        <v>0</v>
      </c>
      <c r="O52" s="39">
        <v>0</v>
      </c>
      <c r="P52" s="39">
        <v>0</v>
      </c>
      <c r="Q52" s="39">
        <v>0</v>
      </c>
      <c r="R52" s="39">
        <v>0.141276558676</v>
      </c>
      <c r="S52" s="39">
        <v>0</v>
      </c>
      <c r="T52" s="39">
        <v>0</v>
      </c>
      <c r="U52" s="39">
        <v>0</v>
      </c>
      <c r="V52" s="39">
        <v>3.2024755805000003E-3</v>
      </c>
      <c r="W52" s="39">
        <v>0</v>
      </c>
      <c r="X52" s="39">
        <v>0</v>
      </c>
      <c r="Y52" s="39">
        <v>0</v>
      </c>
      <c r="Z52" s="39">
        <v>0</v>
      </c>
      <c r="AA52" s="39">
        <v>0</v>
      </c>
      <c r="AB52" s="39">
        <v>1.7096915691593999</v>
      </c>
      <c r="AC52" s="39">
        <v>0.41961686358030004</v>
      </c>
      <c r="AD52" s="39">
        <v>0</v>
      </c>
      <c r="AE52" s="39">
        <v>0</v>
      </c>
      <c r="AF52" s="39">
        <v>0.16935326641909998</v>
      </c>
      <c r="AG52" s="39">
        <v>0</v>
      </c>
      <c r="AH52" s="39">
        <v>0</v>
      </c>
      <c r="AI52" s="39">
        <v>0</v>
      </c>
      <c r="AJ52" s="39">
        <v>0</v>
      </c>
      <c r="AK52" s="39">
        <v>0</v>
      </c>
      <c r="AL52" s="39">
        <v>1.8303026851921</v>
      </c>
      <c r="AM52" s="39">
        <v>0.81012470174180007</v>
      </c>
      <c r="AN52" s="39">
        <v>0</v>
      </c>
      <c r="AO52" s="39">
        <v>0</v>
      </c>
      <c r="AP52" s="39">
        <v>0.18747273154829996</v>
      </c>
      <c r="AQ52" s="39">
        <v>0</v>
      </c>
      <c r="AR52" s="39">
        <v>0</v>
      </c>
      <c r="AS52" s="39">
        <v>0</v>
      </c>
      <c r="AT52" s="39">
        <v>0</v>
      </c>
      <c r="AU52" s="39">
        <v>0</v>
      </c>
      <c r="AV52" s="39">
        <v>15.354607452449395</v>
      </c>
      <c r="AW52" s="39">
        <v>0.97301282767660002</v>
      </c>
      <c r="AX52" s="39">
        <v>0</v>
      </c>
      <c r="AY52" s="39">
        <v>0</v>
      </c>
      <c r="AZ52" s="39">
        <v>10.793508763674401</v>
      </c>
      <c r="BA52" s="39">
        <v>0</v>
      </c>
      <c r="BB52" s="39">
        <v>0</v>
      </c>
      <c r="BC52" s="39">
        <v>0</v>
      </c>
      <c r="BD52" s="39">
        <v>0</v>
      </c>
      <c r="BE52" s="39">
        <v>0</v>
      </c>
      <c r="BF52" s="39">
        <v>12.02697543257243</v>
      </c>
      <c r="BG52" s="39">
        <v>6.1752732406443016</v>
      </c>
      <c r="BH52" s="39">
        <v>0</v>
      </c>
      <c r="BI52" s="39">
        <v>0</v>
      </c>
      <c r="BJ52" s="39">
        <v>3.7788589021278005</v>
      </c>
      <c r="BK52" s="29">
        <f t="shared" si="15"/>
        <v>56.000732398516327</v>
      </c>
    </row>
    <row r="53" spans="1:63" x14ac:dyDescent="0.25">
      <c r="A53" s="11"/>
      <c r="B53" s="32" t="s">
        <v>123</v>
      </c>
      <c r="C53" s="39">
        <v>0</v>
      </c>
      <c r="D53" s="39">
        <v>1.3092789354E-3</v>
      </c>
      <c r="E53" s="39">
        <v>0</v>
      </c>
      <c r="F53" s="39">
        <v>0</v>
      </c>
      <c r="G53" s="39">
        <v>0</v>
      </c>
      <c r="H53" s="39">
        <v>1.0369060503091687</v>
      </c>
      <c r="I53" s="39">
        <v>2.3271119703547001</v>
      </c>
      <c r="J53" s="39">
        <v>0</v>
      </c>
      <c r="K53" s="39">
        <v>0</v>
      </c>
      <c r="L53" s="39">
        <v>2.4071186768708999</v>
      </c>
      <c r="M53" s="39">
        <v>0</v>
      </c>
      <c r="N53" s="39">
        <v>0</v>
      </c>
      <c r="O53" s="39">
        <v>0</v>
      </c>
      <c r="P53" s="39">
        <v>0</v>
      </c>
      <c r="Q53" s="39">
        <v>0</v>
      </c>
      <c r="R53" s="39">
        <v>0.22640983025709999</v>
      </c>
      <c r="S53" s="39">
        <v>0</v>
      </c>
      <c r="T53" s="39">
        <v>0</v>
      </c>
      <c r="U53" s="39">
        <v>0</v>
      </c>
      <c r="V53" s="39">
        <v>0.15651855761280001</v>
      </c>
      <c r="W53" s="39">
        <v>0</v>
      </c>
      <c r="X53" s="39">
        <v>0</v>
      </c>
      <c r="Y53" s="39">
        <v>0</v>
      </c>
      <c r="Z53" s="39">
        <v>0</v>
      </c>
      <c r="AA53" s="39">
        <v>0</v>
      </c>
      <c r="AB53" s="39">
        <v>4.86796544833E-2</v>
      </c>
      <c r="AC53" s="39">
        <v>1.2554706774000001E-3</v>
      </c>
      <c r="AD53" s="39">
        <v>0</v>
      </c>
      <c r="AE53" s="39">
        <v>0</v>
      </c>
      <c r="AF53" s="39">
        <v>0</v>
      </c>
      <c r="AG53" s="39">
        <v>0</v>
      </c>
      <c r="AH53" s="39">
        <v>0</v>
      </c>
      <c r="AI53" s="39">
        <v>0</v>
      </c>
      <c r="AJ53" s="39">
        <v>0</v>
      </c>
      <c r="AK53" s="39">
        <v>0</v>
      </c>
      <c r="AL53" s="39">
        <v>2.96630223543E-2</v>
      </c>
      <c r="AM53" s="39">
        <v>0</v>
      </c>
      <c r="AN53" s="39">
        <v>0</v>
      </c>
      <c r="AO53" s="39">
        <v>0</v>
      </c>
      <c r="AP53" s="39">
        <v>0</v>
      </c>
      <c r="AQ53" s="39">
        <v>0</v>
      </c>
      <c r="AR53" s="39">
        <v>0</v>
      </c>
      <c r="AS53" s="39">
        <v>0</v>
      </c>
      <c r="AT53" s="39">
        <v>0</v>
      </c>
      <c r="AU53" s="39">
        <v>0</v>
      </c>
      <c r="AV53" s="39">
        <v>4.8246638662469969</v>
      </c>
      <c r="AW53" s="39">
        <v>0.90398292283850001</v>
      </c>
      <c r="AX53" s="39">
        <v>0</v>
      </c>
      <c r="AY53" s="39">
        <v>0</v>
      </c>
      <c r="AZ53" s="39">
        <v>2.5641314837999999E-3</v>
      </c>
      <c r="BA53" s="39">
        <v>0</v>
      </c>
      <c r="BB53" s="39">
        <v>0</v>
      </c>
      <c r="BC53" s="39">
        <v>0</v>
      </c>
      <c r="BD53" s="39">
        <v>0</v>
      </c>
      <c r="BE53" s="39">
        <v>0</v>
      </c>
      <c r="BF53" s="39">
        <v>0.73924148231770004</v>
      </c>
      <c r="BG53" s="39">
        <v>0</v>
      </c>
      <c r="BH53" s="39">
        <v>0</v>
      </c>
      <c r="BI53" s="39">
        <v>0</v>
      </c>
      <c r="BJ53" s="39">
        <v>5.22234977419E-2</v>
      </c>
      <c r="BK53" s="29">
        <f t="shared" si="15"/>
        <v>12.757648412483965</v>
      </c>
    </row>
    <row r="54" spans="1:63" x14ac:dyDescent="0.25">
      <c r="A54" s="11"/>
      <c r="B54" s="32" t="s">
        <v>129</v>
      </c>
      <c r="C54" s="39">
        <v>0</v>
      </c>
      <c r="D54" s="39">
        <v>0</v>
      </c>
      <c r="E54" s="39">
        <v>0</v>
      </c>
      <c r="F54" s="39">
        <v>0</v>
      </c>
      <c r="G54" s="39">
        <v>0</v>
      </c>
      <c r="H54" s="39">
        <v>0.34004027697504607</v>
      </c>
      <c r="I54" s="39">
        <v>9.4007965177416999</v>
      </c>
      <c r="J54" s="39">
        <v>0</v>
      </c>
      <c r="K54" s="39">
        <v>0</v>
      </c>
      <c r="L54" s="39">
        <v>0.91859718222550002</v>
      </c>
      <c r="M54" s="39">
        <v>0</v>
      </c>
      <c r="N54" s="39">
        <v>0</v>
      </c>
      <c r="O54" s="39">
        <v>0</v>
      </c>
      <c r="P54" s="39">
        <v>0</v>
      </c>
      <c r="Q54" s="39">
        <v>0</v>
      </c>
      <c r="R54" s="39">
        <v>0.20121700287050001</v>
      </c>
      <c r="S54" s="39">
        <v>0</v>
      </c>
      <c r="T54" s="39">
        <v>0</v>
      </c>
      <c r="U54" s="39">
        <v>0</v>
      </c>
      <c r="V54" s="39">
        <v>0.24300655683859998</v>
      </c>
      <c r="W54" s="39">
        <v>0</v>
      </c>
      <c r="X54" s="39">
        <v>0</v>
      </c>
      <c r="Y54" s="39">
        <v>0</v>
      </c>
      <c r="Z54" s="39">
        <v>0</v>
      </c>
      <c r="AA54" s="39">
        <v>0</v>
      </c>
      <c r="AB54" s="39">
        <v>0.17838291874170001</v>
      </c>
      <c r="AC54" s="39">
        <v>0</v>
      </c>
      <c r="AD54" s="39">
        <v>0</v>
      </c>
      <c r="AE54" s="39">
        <v>0</v>
      </c>
      <c r="AF54" s="39">
        <v>4.9842223645000003E-2</v>
      </c>
      <c r="AG54" s="39">
        <v>0</v>
      </c>
      <c r="AH54" s="39">
        <v>0</v>
      </c>
      <c r="AI54" s="39">
        <v>0</v>
      </c>
      <c r="AJ54" s="39">
        <v>0</v>
      </c>
      <c r="AK54" s="39">
        <v>0</v>
      </c>
      <c r="AL54" s="39">
        <v>6.7793717417000002E-3</v>
      </c>
      <c r="AM54" s="39">
        <v>0</v>
      </c>
      <c r="AN54" s="39">
        <v>0</v>
      </c>
      <c r="AO54" s="39">
        <v>0</v>
      </c>
      <c r="AP54" s="39">
        <v>0</v>
      </c>
      <c r="AQ54" s="39">
        <v>0</v>
      </c>
      <c r="AR54" s="39">
        <v>0</v>
      </c>
      <c r="AS54" s="39">
        <v>0</v>
      </c>
      <c r="AT54" s="39">
        <v>0</v>
      </c>
      <c r="AU54" s="39">
        <v>0</v>
      </c>
      <c r="AV54" s="39">
        <v>0.98529883406100005</v>
      </c>
      <c r="AW54" s="39">
        <v>1.4615567967699999E-2</v>
      </c>
      <c r="AX54" s="39">
        <v>0</v>
      </c>
      <c r="AY54" s="39">
        <v>0</v>
      </c>
      <c r="AZ54" s="39">
        <v>2.0057706259672003</v>
      </c>
      <c r="BA54" s="39">
        <v>0</v>
      </c>
      <c r="BB54" s="39">
        <v>0</v>
      </c>
      <c r="BC54" s="39">
        <v>0</v>
      </c>
      <c r="BD54" s="39">
        <v>0</v>
      </c>
      <c r="BE54" s="39">
        <v>0</v>
      </c>
      <c r="BF54" s="39">
        <v>0.20844642725680002</v>
      </c>
      <c r="BG54" s="39">
        <v>0</v>
      </c>
      <c r="BH54" s="39">
        <v>0</v>
      </c>
      <c r="BI54" s="39">
        <v>0</v>
      </c>
      <c r="BJ54" s="39">
        <v>0.12204839558049999</v>
      </c>
      <c r="BK54" s="29">
        <f t="shared" si="15"/>
        <v>14.674841901612945</v>
      </c>
    </row>
    <row r="55" spans="1:63" x14ac:dyDescent="0.25">
      <c r="A55" s="11"/>
      <c r="B55" s="33" t="s">
        <v>85</v>
      </c>
      <c r="C55" s="41">
        <f>SUM(C48:C54)</f>
        <v>0</v>
      </c>
      <c r="D55" s="41">
        <f t="shared" ref="D55:BJ55" si="16">SUM(D48:D54)</f>
        <v>1.9753723870000002E-3</v>
      </c>
      <c r="E55" s="41">
        <f t="shared" si="16"/>
        <v>0</v>
      </c>
      <c r="F55" s="41">
        <f t="shared" si="16"/>
        <v>0</v>
      </c>
      <c r="G55" s="41">
        <f t="shared" si="16"/>
        <v>0</v>
      </c>
      <c r="H55" s="41">
        <f t="shared" si="16"/>
        <v>81.03535090130093</v>
      </c>
      <c r="I55" s="41">
        <f t="shared" si="16"/>
        <v>50.655859433901298</v>
      </c>
      <c r="J55" s="41">
        <f t="shared" si="16"/>
        <v>0.50336963622569997</v>
      </c>
      <c r="K55" s="41">
        <f t="shared" si="16"/>
        <v>0</v>
      </c>
      <c r="L55" s="41">
        <f t="shared" si="16"/>
        <v>12.967081370352799</v>
      </c>
      <c r="M55" s="41">
        <f t="shared" si="16"/>
        <v>0</v>
      </c>
      <c r="N55" s="41">
        <f t="shared" si="16"/>
        <v>0</v>
      </c>
      <c r="O55" s="41">
        <f t="shared" si="16"/>
        <v>0</v>
      </c>
      <c r="P55" s="41">
        <f t="shared" si="16"/>
        <v>0</v>
      </c>
      <c r="Q55" s="41">
        <f t="shared" si="16"/>
        <v>0</v>
      </c>
      <c r="R55" s="41">
        <f t="shared" si="16"/>
        <v>54.83434987636511</v>
      </c>
      <c r="S55" s="41">
        <f t="shared" si="16"/>
        <v>0.37427129596699998</v>
      </c>
      <c r="T55" s="41">
        <f t="shared" si="16"/>
        <v>0</v>
      </c>
      <c r="U55" s="41">
        <f t="shared" si="16"/>
        <v>0</v>
      </c>
      <c r="V55" s="41">
        <f t="shared" si="16"/>
        <v>2.1752089831910002</v>
      </c>
      <c r="W55" s="41">
        <f t="shared" si="16"/>
        <v>0</v>
      </c>
      <c r="X55" s="41">
        <f t="shared" si="16"/>
        <v>0</v>
      </c>
      <c r="Y55" s="41">
        <f t="shared" si="16"/>
        <v>0</v>
      </c>
      <c r="Z55" s="41">
        <f t="shared" si="16"/>
        <v>0</v>
      </c>
      <c r="AA55" s="41">
        <f t="shared" si="16"/>
        <v>0</v>
      </c>
      <c r="AB55" s="41">
        <f t="shared" si="16"/>
        <v>70.677298751527502</v>
      </c>
      <c r="AC55" s="41">
        <f t="shared" si="16"/>
        <v>9.1299420005095993</v>
      </c>
      <c r="AD55" s="41">
        <f t="shared" si="16"/>
        <v>0</v>
      </c>
      <c r="AE55" s="41">
        <f t="shared" si="16"/>
        <v>0</v>
      </c>
      <c r="AF55" s="41">
        <f t="shared" si="16"/>
        <v>3.5360668254819996</v>
      </c>
      <c r="AG55" s="41">
        <f t="shared" si="16"/>
        <v>0</v>
      </c>
      <c r="AH55" s="41">
        <f t="shared" si="16"/>
        <v>0</v>
      </c>
      <c r="AI55" s="41">
        <f t="shared" si="16"/>
        <v>0</v>
      </c>
      <c r="AJ55" s="41">
        <f t="shared" si="16"/>
        <v>0</v>
      </c>
      <c r="AK55" s="41">
        <f t="shared" si="16"/>
        <v>0</v>
      </c>
      <c r="AL55" s="41">
        <f t="shared" si="16"/>
        <v>69.003598913914104</v>
      </c>
      <c r="AM55" s="41">
        <f t="shared" si="16"/>
        <v>5.2710079223180992</v>
      </c>
      <c r="AN55" s="41">
        <f t="shared" si="16"/>
        <v>0</v>
      </c>
      <c r="AO55" s="41">
        <f t="shared" si="16"/>
        <v>0</v>
      </c>
      <c r="AP55" s="41">
        <f t="shared" si="16"/>
        <v>1.7105449846764003</v>
      </c>
      <c r="AQ55" s="41">
        <f t="shared" si="16"/>
        <v>0</v>
      </c>
      <c r="AR55" s="41">
        <f t="shared" si="16"/>
        <v>0</v>
      </c>
      <c r="AS55" s="41">
        <f t="shared" si="16"/>
        <v>0</v>
      </c>
      <c r="AT55" s="41">
        <f t="shared" si="16"/>
        <v>0</v>
      </c>
      <c r="AU55" s="41">
        <f t="shared" si="16"/>
        <v>0</v>
      </c>
      <c r="AV55" s="41">
        <f t="shared" si="16"/>
        <v>395.94363020670767</v>
      </c>
      <c r="AW55" s="41">
        <f t="shared" si="16"/>
        <v>66.580444392783676</v>
      </c>
      <c r="AX55" s="41">
        <f t="shared" si="16"/>
        <v>2.6918114231290002</v>
      </c>
      <c r="AY55" s="41">
        <f t="shared" si="16"/>
        <v>0</v>
      </c>
      <c r="AZ55" s="41">
        <f t="shared" si="16"/>
        <v>108.7320592055554</v>
      </c>
      <c r="BA55" s="41">
        <f t="shared" si="16"/>
        <v>0</v>
      </c>
      <c r="BB55" s="41">
        <f t="shared" si="16"/>
        <v>0</v>
      </c>
      <c r="BC55" s="41">
        <f t="shared" si="16"/>
        <v>0</v>
      </c>
      <c r="BD55" s="41">
        <f t="shared" si="16"/>
        <v>0</v>
      </c>
      <c r="BE55" s="41">
        <f t="shared" si="16"/>
        <v>0</v>
      </c>
      <c r="BF55" s="41">
        <f t="shared" si="16"/>
        <v>225.9552754977266</v>
      </c>
      <c r="BG55" s="41">
        <f t="shared" si="16"/>
        <v>25.550382446635002</v>
      </c>
      <c r="BH55" s="41">
        <f t="shared" si="16"/>
        <v>3.0352714523544995</v>
      </c>
      <c r="BI55" s="41">
        <f t="shared" si="16"/>
        <v>0</v>
      </c>
      <c r="BJ55" s="41">
        <f t="shared" si="16"/>
        <v>19.456404835153496</v>
      </c>
      <c r="BK55" s="41">
        <f t="shared" si="15"/>
        <v>1209.8212057281639</v>
      </c>
    </row>
    <row r="56" spans="1:63" x14ac:dyDescent="0.25">
      <c r="A56" s="11"/>
      <c r="B56" s="33" t="s">
        <v>83</v>
      </c>
      <c r="C56" s="41">
        <f>C46+C55</f>
        <v>0</v>
      </c>
      <c r="D56" s="41">
        <f t="shared" ref="D56:BJ56" si="17">D46+D55</f>
        <v>2.1092614837000001E-3</v>
      </c>
      <c r="E56" s="41">
        <f t="shared" si="17"/>
        <v>0</v>
      </c>
      <c r="F56" s="41">
        <f t="shared" si="17"/>
        <v>0</v>
      </c>
      <c r="G56" s="41">
        <f t="shared" si="17"/>
        <v>0</v>
      </c>
      <c r="H56" s="41">
        <f t="shared" si="17"/>
        <v>169.36573772448844</v>
      </c>
      <c r="I56" s="41">
        <f t="shared" si="17"/>
        <v>50.711271998868796</v>
      </c>
      <c r="J56" s="41">
        <f t="shared" si="17"/>
        <v>0.50336963622569997</v>
      </c>
      <c r="K56" s="41">
        <f t="shared" si="17"/>
        <v>0</v>
      </c>
      <c r="L56" s="41">
        <f t="shared" si="17"/>
        <v>13.075118331061999</v>
      </c>
      <c r="M56" s="41">
        <f t="shared" si="17"/>
        <v>0</v>
      </c>
      <c r="N56" s="41">
        <f t="shared" si="17"/>
        <v>0</v>
      </c>
      <c r="O56" s="41">
        <f t="shared" si="17"/>
        <v>0</v>
      </c>
      <c r="P56" s="41">
        <f t="shared" si="17"/>
        <v>0</v>
      </c>
      <c r="Q56" s="41">
        <f t="shared" si="17"/>
        <v>0</v>
      </c>
      <c r="R56" s="41">
        <f t="shared" si="17"/>
        <v>120.09693368664841</v>
      </c>
      <c r="S56" s="41">
        <f t="shared" si="17"/>
        <v>0.4218404994828</v>
      </c>
      <c r="T56" s="41">
        <f t="shared" si="17"/>
        <v>0</v>
      </c>
      <c r="U56" s="41">
        <f t="shared" si="17"/>
        <v>0</v>
      </c>
      <c r="V56" s="41">
        <f t="shared" si="17"/>
        <v>2.2625292809959001</v>
      </c>
      <c r="W56" s="41">
        <f t="shared" si="17"/>
        <v>0</v>
      </c>
      <c r="X56" s="41">
        <f t="shared" si="17"/>
        <v>0</v>
      </c>
      <c r="Y56" s="41">
        <f t="shared" si="17"/>
        <v>0</v>
      </c>
      <c r="Z56" s="41">
        <f t="shared" si="17"/>
        <v>0</v>
      </c>
      <c r="AA56" s="41">
        <f t="shared" si="17"/>
        <v>0</v>
      </c>
      <c r="AB56" s="41">
        <f t="shared" si="17"/>
        <v>84.6639494675224</v>
      </c>
      <c r="AC56" s="41">
        <f t="shared" si="17"/>
        <v>9.2574939237348985</v>
      </c>
      <c r="AD56" s="41">
        <f t="shared" si="17"/>
        <v>0</v>
      </c>
      <c r="AE56" s="41">
        <f t="shared" si="17"/>
        <v>0</v>
      </c>
      <c r="AF56" s="41">
        <f t="shared" si="17"/>
        <v>3.8277437993524996</v>
      </c>
      <c r="AG56" s="41">
        <f t="shared" si="17"/>
        <v>0</v>
      </c>
      <c r="AH56" s="41">
        <f t="shared" si="17"/>
        <v>0</v>
      </c>
      <c r="AI56" s="41">
        <f t="shared" si="17"/>
        <v>0</v>
      </c>
      <c r="AJ56" s="41">
        <f t="shared" si="17"/>
        <v>0</v>
      </c>
      <c r="AK56" s="41">
        <f t="shared" si="17"/>
        <v>0</v>
      </c>
      <c r="AL56" s="41">
        <f t="shared" si="17"/>
        <v>85.086123604037113</v>
      </c>
      <c r="AM56" s="41">
        <f t="shared" si="17"/>
        <v>5.3770184762529993</v>
      </c>
      <c r="AN56" s="41">
        <f t="shared" si="17"/>
        <v>2.3482141929999999E-4</v>
      </c>
      <c r="AO56" s="41">
        <f t="shared" si="17"/>
        <v>0</v>
      </c>
      <c r="AP56" s="41">
        <f t="shared" si="17"/>
        <v>1.7481060745795003</v>
      </c>
      <c r="AQ56" s="41">
        <f t="shared" si="17"/>
        <v>0</v>
      </c>
      <c r="AR56" s="41">
        <f t="shared" si="17"/>
        <v>0</v>
      </c>
      <c r="AS56" s="41">
        <f t="shared" si="17"/>
        <v>0</v>
      </c>
      <c r="AT56" s="41">
        <f t="shared" si="17"/>
        <v>0</v>
      </c>
      <c r="AU56" s="41">
        <f t="shared" si="17"/>
        <v>0</v>
      </c>
      <c r="AV56" s="41">
        <f t="shared" si="17"/>
        <v>671.09272490050239</v>
      </c>
      <c r="AW56" s="41">
        <f t="shared" si="17"/>
        <v>67.816106489200578</v>
      </c>
      <c r="AX56" s="41">
        <f t="shared" si="17"/>
        <v>2.6932352827419002</v>
      </c>
      <c r="AY56" s="41">
        <f t="shared" si="17"/>
        <v>0</v>
      </c>
      <c r="AZ56" s="41">
        <f t="shared" si="17"/>
        <v>112.4850512365188</v>
      </c>
      <c r="BA56" s="41">
        <f t="shared" si="17"/>
        <v>0</v>
      </c>
      <c r="BB56" s="41">
        <f t="shared" si="17"/>
        <v>0</v>
      </c>
      <c r="BC56" s="41">
        <f t="shared" si="17"/>
        <v>0</v>
      </c>
      <c r="BD56" s="41">
        <f t="shared" si="17"/>
        <v>0</v>
      </c>
      <c r="BE56" s="41">
        <f t="shared" si="17"/>
        <v>0</v>
      </c>
      <c r="BF56" s="41">
        <f t="shared" si="17"/>
        <v>372.71989872381226</v>
      </c>
      <c r="BG56" s="41">
        <f t="shared" si="17"/>
        <v>31.870538950536901</v>
      </c>
      <c r="BH56" s="41">
        <f t="shared" si="17"/>
        <v>3.0352714523544995</v>
      </c>
      <c r="BI56" s="41">
        <f t="shared" si="17"/>
        <v>0</v>
      </c>
      <c r="BJ56" s="41">
        <f t="shared" si="17"/>
        <v>19.992498198442796</v>
      </c>
      <c r="BK56" s="41">
        <f t="shared" si="15"/>
        <v>1828.1049058202645</v>
      </c>
    </row>
    <row r="57" spans="1:63" ht="3" customHeight="1" x14ac:dyDescent="0.25">
      <c r="A57" s="11"/>
      <c r="B57" s="32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O57" s="67"/>
      <c r="AP57" s="67"/>
      <c r="AQ57" s="67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</row>
    <row r="58" spans="1:63" x14ac:dyDescent="0.25">
      <c r="A58" s="11" t="s">
        <v>18</v>
      </c>
      <c r="B58" s="35" t="s">
        <v>8</v>
      </c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7"/>
      <c r="BK58" s="67"/>
    </row>
    <row r="59" spans="1:63" x14ac:dyDescent="0.25">
      <c r="A59" s="11" t="s">
        <v>75</v>
      </c>
      <c r="B59" s="32" t="s">
        <v>19</v>
      </c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</row>
    <row r="60" spans="1:63" x14ac:dyDescent="0.25">
      <c r="A60" s="11"/>
      <c r="B60" s="30" t="s">
        <v>124</v>
      </c>
      <c r="C60" s="27">
        <v>0</v>
      </c>
      <c r="D60" s="27">
        <v>1.3300029999000001E-3</v>
      </c>
      <c r="E60" s="27">
        <v>0</v>
      </c>
      <c r="F60" s="27">
        <v>0</v>
      </c>
      <c r="G60" s="27">
        <v>0</v>
      </c>
      <c r="H60" s="27">
        <v>0.57394140438238861</v>
      </c>
      <c r="I60" s="27">
        <v>0.32287907303210001</v>
      </c>
      <c r="J60" s="27">
        <v>0</v>
      </c>
      <c r="K60" s="27">
        <v>0</v>
      </c>
      <c r="L60" s="27">
        <v>0.10603140516119999</v>
      </c>
      <c r="M60" s="27">
        <v>0</v>
      </c>
      <c r="N60" s="27">
        <v>0</v>
      </c>
      <c r="O60" s="27">
        <v>0</v>
      </c>
      <c r="P60" s="27">
        <v>0</v>
      </c>
      <c r="Q60" s="27">
        <v>0</v>
      </c>
      <c r="R60" s="27">
        <v>0.10851513945110002</v>
      </c>
      <c r="S60" s="27">
        <v>0</v>
      </c>
      <c r="T60" s="27">
        <v>0</v>
      </c>
      <c r="U60" s="27">
        <v>0</v>
      </c>
      <c r="V60" s="27">
        <v>4.3873428129000004E-2</v>
      </c>
      <c r="W60" s="27">
        <v>0</v>
      </c>
      <c r="X60" s="27">
        <v>0</v>
      </c>
      <c r="Y60" s="27">
        <v>0</v>
      </c>
      <c r="Z60" s="27">
        <v>0</v>
      </c>
      <c r="AA60" s="27">
        <v>0</v>
      </c>
      <c r="AB60" s="27">
        <v>0.11204811577319998</v>
      </c>
      <c r="AC60" s="27">
        <v>3.1394828386999999E-3</v>
      </c>
      <c r="AD60" s="27">
        <v>0</v>
      </c>
      <c r="AE60" s="27">
        <v>0</v>
      </c>
      <c r="AF60" s="27">
        <v>0</v>
      </c>
      <c r="AG60" s="27">
        <v>0</v>
      </c>
      <c r="AH60" s="27">
        <v>0</v>
      </c>
      <c r="AI60" s="27">
        <v>0</v>
      </c>
      <c r="AJ60" s="27">
        <v>0</v>
      </c>
      <c r="AK60" s="27">
        <v>0</v>
      </c>
      <c r="AL60" s="27">
        <v>6.0534969193000006E-2</v>
      </c>
      <c r="AM60" s="27">
        <v>0</v>
      </c>
      <c r="AN60" s="27">
        <v>0</v>
      </c>
      <c r="AO60" s="27">
        <v>0</v>
      </c>
      <c r="AP60" s="27">
        <v>0</v>
      </c>
      <c r="AQ60" s="27">
        <v>0</v>
      </c>
      <c r="AR60" s="27">
        <v>0</v>
      </c>
      <c r="AS60" s="27">
        <v>0</v>
      </c>
      <c r="AT60" s="27">
        <v>0</v>
      </c>
      <c r="AU60" s="27">
        <v>0</v>
      </c>
      <c r="AV60" s="27">
        <v>12.62086310409188</v>
      </c>
      <c r="AW60" s="27">
        <v>0.51768511432159992</v>
      </c>
      <c r="AX60" s="27">
        <v>0</v>
      </c>
      <c r="AY60" s="27">
        <v>0</v>
      </c>
      <c r="AZ60" s="27">
        <v>3.0232170867732</v>
      </c>
      <c r="BA60" s="27">
        <v>0</v>
      </c>
      <c r="BB60" s="27">
        <v>0</v>
      </c>
      <c r="BC60" s="27">
        <v>0</v>
      </c>
      <c r="BD60" s="27">
        <v>0</v>
      </c>
      <c r="BE60" s="27">
        <v>0</v>
      </c>
      <c r="BF60" s="27">
        <v>3.0601774416922005</v>
      </c>
      <c r="BG60" s="27">
        <v>0.36215002009630004</v>
      </c>
      <c r="BH60" s="27">
        <v>0</v>
      </c>
      <c r="BI60" s="27">
        <v>0</v>
      </c>
      <c r="BJ60" s="27">
        <v>0.51004056329000003</v>
      </c>
      <c r="BK60" s="29">
        <f t="shared" ref="BK60:BK61" si="18">SUM(C60:BJ60)</f>
        <v>21.426426351225771</v>
      </c>
    </row>
    <row r="61" spans="1:63" x14ac:dyDescent="0.25">
      <c r="A61" s="11"/>
      <c r="B61" s="33" t="s">
        <v>82</v>
      </c>
      <c r="C61" s="41">
        <f>SUM(C60)</f>
        <v>0</v>
      </c>
      <c r="D61" s="41">
        <f t="shared" ref="D61:BJ61" si="19">SUM(D60)</f>
        <v>1.3300029999000001E-3</v>
      </c>
      <c r="E61" s="41">
        <f t="shared" si="19"/>
        <v>0</v>
      </c>
      <c r="F61" s="41">
        <f t="shared" si="19"/>
        <v>0</v>
      </c>
      <c r="G61" s="41">
        <f t="shared" si="19"/>
        <v>0</v>
      </c>
      <c r="H61" s="41">
        <f t="shared" si="19"/>
        <v>0.57394140438238861</v>
      </c>
      <c r="I61" s="41">
        <f t="shared" si="19"/>
        <v>0.32287907303210001</v>
      </c>
      <c r="J61" s="41">
        <f t="shared" si="19"/>
        <v>0</v>
      </c>
      <c r="K61" s="41">
        <f t="shared" si="19"/>
        <v>0</v>
      </c>
      <c r="L61" s="41">
        <f t="shared" si="19"/>
        <v>0.10603140516119999</v>
      </c>
      <c r="M61" s="41">
        <f t="shared" si="19"/>
        <v>0</v>
      </c>
      <c r="N61" s="41">
        <f t="shared" si="19"/>
        <v>0</v>
      </c>
      <c r="O61" s="41">
        <f t="shared" si="19"/>
        <v>0</v>
      </c>
      <c r="P61" s="41">
        <f t="shared" si="19"/>
        <v>0</v>
      </c>
      <c r="Q61" s="41">
        <f t="shared" si="19"/>
        <v>0</v>
      </c>
      <c r="R61" s="41">
        <f t="shared" si="19"/>
        <v>0.10851513945110002</v>
      </c>
      <c r="S61" s="41">
        <f t="shared" si="19"/>
        <v>0</v>
      </c>
      <c r="T61" s="41">
        <f t="shared" si="19"/>
        <v>0</v>
      </c>
      <c r="U61" s="41">
        <f t="shared" si="19"/>
        <v>0</v>
      </c>
      <c r="V61" s="41">
        <f t="shared" si="19"/>
        <v>4.3873428129000004E-2</v>
      </c>
      <c r="W61" s="41">
        <f t="shared" si="19"/>
        <v>0</v>
      </c>
      <c r="X61" s="41">
        <f t="shared" si="19"/>
        <v>0</v>
      </c>
      <c r="Y61" s="41">
        <f t="shared" si="19"/>
        <v>0</v>
      </c>
      <c r="Z61" s="41">
        <f t="shared" si="19"/>
        <v>0</v>
      </c>
      <c r="AA61" s="41">
        <f t="shared" si="19"/>
        <v>0</v>
      </c>
      <c r="AB61" s="41">
        <f t="shared" si="19"/>
        <v>0.11204811577319998</v>
      </c>
      <c r="AC61" s="41">
        <f t="shared" si="19"/>
        <v>3.1394828386999999E-3</v>
      </c>
      <c r="AD61" s="41">
        <f t="shared" si="19"/>
        <v>0</v>
      </c>
      <c r="AE61" s="41">
        <f t="shared" si="19"/>
        <v>0</v>
      </c>
      <c r="AF61" s="41">
        <f t="shared" si="19"/>
        <v>0</v>
      </c>
      <c r="AG61" s="41">
        <f t="shared" si="19"/>
        <v>0</v>
      </c>
      <c r="AH61" s="41">
        <f t="shared" si="19"/>
        <v>0</v>
      </c>
      <c r="AI61" s="41">
        <f t="shared" si="19"/>
        <v>0</v>
      </c>
      <c r="AJ61" s="41">
        <f t="shared" si="19"/>
        <v>0</v>
      </c>
      <c r="AK61" s="41">
        <f t="shared" si="19"/>
        <v>0</v>
      </c>
      <c r="AL61" s="41">
        <f t="shared" si="19"/>
        <v>6.0534969193000006E-2</v>
      </c>
      <c r="AM61" s="41">
        <f t="shared" si="19"/>
        <v>0</v>
      </c>
      <c r="AN61" s="41">
        <f t="shared" si="19"/>
        <v>0</v>
      </c>
      <c r="AO61" s="41">
        <f t="shared" si="19"/>
        <v>0</v>
      </c>
      <c r="AP61" s="41">
        <f t="shared" si="19"/>
        <v>0</v>
      </c>
      <c r="AQ61" s="41">
        <f t="shared" si="19"/>
        <v>0</v>
      </c>
      <c r="AR61" s="41">
        <f t="shared" si="19"/>
        <v>0</v>
      </c>
      <c r="AS61" s="41">
        <f t="shared" si="19"/>
        <v>0</v>
      </c>
      <c r="AT61" s="41">
        <f t="shared" si="19"/>
        <v>0</v>
      </c>
      <c r="AU61" s="41">
        <f t="shared" si="19"/>
        <v>0</v>
      </c>
      <c r="AV61" s="41">
        <f t="shared" si="19"/>
        <v>12.62086310409188</v>
      </c>
      <c r="AW61" s="41">
        <f t="shared" si="19"/>
        <v>0.51768511432159992</v>
      </c>
      <c r="AX61" s="41">
        <f t="shared" si="19"/>
        <v>0</v>
      </c>
      <c r="AY61" s="41">
        <f t="shared" si="19"/>
        <v>0</v>
      </c>
      <c r="AZ61" s="41">
        <f t="shared" si="19"/>
        <v>3.0232170867732</v>
      </c>
      <c r="BA61" s="41">
        <f t="shared" si="19"/>
        <v>0</v>
      </c>
      <c r="BB61" s="41">
        <f t="shared" si="19"/>
        <v>0</v>
      </c>
      <c r="BC61" s="41">
        <f t="shared" si="19"/>
        <v>0</v>
      </c>
      <c r="BD61" s="41">
        <f t="shared" si="19"/>
        <v>0</v>
      </c>
      <c r="BE61" s="41">
        <f t="shared" si="19"/>
        <v>0</v>
      </c>
      <c r="BF61" s="41">
        <f t="shared" si="19"/>
        <v>3.0601774416922005</v>
      </c>
      <c r="BG61" s="41">
        <f t="shared" si="19"/>
        <v>0.36215002009630004</v>
      </c>
      <c r="BH61" s="41">
        <f t="shared" si="19"/>
        <v>0</v>
      </c>
      <c r="BI61" s="41">
        <f t="shared" si="19"/>
        <v>0</v>
      </c>
      <c r="BJ61" s="41">
        <f t="shared" si="19"/>
        <v>0.51004056329000003</v>
      </c>
      <c r="BK61" s="41">
        <f t="shared" si="18"/>
        <v>21.426426351225771</v>
      </c>
    </row>
    <row r="62" spans="1:63" ht="2.25" customHeight="1" x14ac:dyDescent="0.25">
      <c r="A62" s="11"/>
      <c r="B62" s="32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  <c r="AO62" s="67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  <c r="BC62" s="67"/>
      <c r="BD62" s="67"/>
      <c r="BE62" s="67"/>
      <c r="BF62" s="67"/>
      <c r="BG62" s="67"/>
      <c r="BH62" s="67"/>
      <c r="BI62" s="67"/>
      <c r="BJ62" s="67"/>
      <c r="BK62" s="67"/>
    </row>
    <row r="63" spans="1:63" x14ac:dyDescent="0.25">
      <c r="A63" s="11" t="s">
        <v>4</v>
      </c>
      <c r="B63" s="35" t="s">
        <v>9</v>
      </c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O63" s="67"/>
      <c r="AP63" s="67"/>
      <c r="AQ63" s="67"/>
      <c r="AR63" s="67"/>
      <c r="AS63" s="67"/>
      <c r="AT63" s="67"/>
      <c r="AU63" s="67"/>
      <c r="AV63" s="67"/>
      <c r="AW63" s="67"/>
      <c r="AX63" s="67"/>
      <c r="AY63" s="67"/>
      <c r="AZ63" s="67"/>
      <c r="BA63" s="67"/>
      <c r="BB63" s="67"/>
      <c r="BC63" s="67"/>
      <c r="BD63" s="67"/>
      <c r="BE63" s="67"/>
      <c r="BF63" s="67"/>
      <c r="BG63" s="67"/>
      <c r="BH63" s="67"/>
      <c r="BI63" s="67"/>
      <c r="BJ63" s="67"/>
      <c r="BK63" s="67"/>
    </row>
    <row r="64" spans="1:63" x14ac:dyDescent="0.25">
      <c r="A64" s="11" t="s">
        <v>75</v>
      </c>
      <c r="B64" s="32" t="s">
        <v>20</v>
      </c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O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67"/>
      <c r="BE64" s="67"/>
      <c r="BF64" s="67"/>
      <c r="BG64" s="67"/>
      <c r="BH64" s="67"/>
      <c r="BI64" s="67"/>
      <c r="BJ64" s="67"/>
      <c r="BK64" s="67"/>
    </row>
    <row r="65" spans="1:63" x14ac:dyDescent="0.25">
      <c r="A65" s="11"/>
      <c r="B65" s="31"/>
      <c r="C65" s="39">
        <v>0</v>
      </c>
      <c r="D65" s="39">
        <v>0</v>
      </c>
      <c r="E65" s="39">
        <v>0</v>
      </c>
      <c r="F65" s="39">
        <v>0</v>
      </c>
      <c r="G65" s="39">
        <v>0</v>
      </c>
      <c r="H65" s="39">
        <v>0</v>
      </c>
      <c r="I65" s="39">
        <v>0</v>
      </c>
      <c r="J65" s="39">
        <v>0</v>
      </c>
      <c r="K65" s="39">
        <v>0</v>
      </c>
      <c r="L65" s="39">
        <v>0</v>
      </c>
      <c r="M65" s="39">
        <v>0</v>
      </c>
      <c r="N65" s="39">
        <v>0</v>
      </c>
      <c r="O65" s="39">
        <v>0</v>
      </c>
      <c r="P65" s="39">
        <v>0</v>
      </c>
      <c r="Q65" s="39">
        <v>0</v>
      </c>
      <c r="R65" s="39">
        <v>0</v>
      </c>
      <c r="S65" s="39">
        <v>0</v>
      </c>
      <c r="T65" s="39">
        <v>0</v>
      </c>
      <c r="U65" s="39">
        <v>0</v>
      </c>
      <c r="V65" s="39">
        <v>0</v>
      </c>
      <c r="W65" s="39">
        <v>0</v>
      </c>
      <c r="X65" s="39">
        <v>0</v>
      </c>
      <c r="Y65" s="39">
        <v>0</v>
      </c>
      <c r="Z65" s="39">
        <v>0</v>
      </c>
      <c r="AA65" s="39">
        <v>0</v>
      </c>
      <c r="AB65" s="39">
        <v>0</v>
      </c>
      <c r="AC65" s="39">
        <v>0</v>
      </c>
      <c r="AD65" s="39">
        <v>0</v>
      </c>
      <c r="AE65" s="39">
        <v>0</v>
      </c>
      <c r="AF65" s="39">
        <v>0</v>
      </c>
      <c r="AG65" s="39">
        <v>0</v>
      </c>
      <c r="AH65" s="39">
        <v>0</v>
      </c>
      <c r="AI65" s="39">
        <v>0</v>
      </c>
      <c r="AJ65" s="39">
        <v>0</v>
      </c>
      <c r="AK65" s="39">
        <v>0</v>
      </c>
      <c r="AL65" s="39">
        <v>0</v>
      </c>
      <c r="AM65" s="39">
        <v>0</v>
      </c>
      <c r="AN65" s="39">
        <v>0</v>
      </c>
      <c r="AO65" s="39">
        <v>0</v>
      </c>
      <c r="AP65" s="39">
        <v>0</v>
      </c>
      <c r="AQ65" s="39">
        <v>0</v>
      </c>
      <c r="AR65" s="39">
        <v>0</v>
      </c>
      <c r="AS65" s="39">
        <v>0</v>
      </c>
      <c r="AT65" s="39">
        <v>0</v>
      </c>
      <c r="AU65" s="39">
        <v>0</v>
      </c>
      <c r="AV65" s="39">
        <v>0</v>
      </c>
      <c r="AW65" s="39">
        <v>0</v>
      </c>
      <c r="AX65" s="39">
        <v>0</v>
      </c>
      <c r="AY65" s="39">
        <v>0</v>
      </c>
      <c r="AZ65" s="39">
        <v>0</v>
      </c>
      <c r="BA65" s="39">
        <v>0</v>
      </c>
      <c r="BB65" s="39">
        <v>0</v>
      </c>
      <c r="BC65" s="39">
        <v>0</v>
      </c>
      <c r="BD65" s="39">
        <v>0</v>
      </c>
      <c r="BE65" s="39">
        <v>0</v>
      </c>
      <c r="BF65" s="39">
        <v>0</v>
      </c>
      <c r="BG65" s="39">
        <v>0</v>
      </c>
      <c r="BH65" s="39">
        <v>0</v>
      </c>
      <c r="BI65" s="39">
        <v>0</v>
      </c>
      <c r="BJ65" s="39">
        <v>0</v>
      </c>
      <c r="BK65" s="29">
        <f t="shared" ref="BK65:BK66" si="20">SUM(C65:BJ65)</f>
        <v>0</v>
      </c>
    </row>
    <row r="66" spans="1:63" x14ac:dyDescent="0.25">
      <c r="A66" s="11"/>
      <c r="B66" s="33" t="s">
        <v>84</v>
      </c>
      <c r="C66" s="41">
        <f>SUM(C65)</f>
        <v>0</v>
      </c>
      <c r="D66" s="41">
        <f t="shared" ref="D66:BJ66" si="21">SUM(D65)</f>
        <v>0</v>
      </c>
      <c r="E66" s="41">
        <f t="shared" si="21"/>
        <v>0</v>
      </c>
      <c r="F66" s="41">
        <f t="shared" si="21"/>
        <v>0</v>
      </c>
      <c r="G66" s="41">
        <f t="shared" si="21"/>
        <v>0</v>
      </c>
      <c r="H66" s="41">
        <f t="shared" si="21"/>
        <v>0</v>
      </c>
      <c r="I66" s="41">
        <f t="shared" si="21"/>
        <v>0</v>
      </c>
      <c r="J66" s="41">
        <f t="shared" si="21"/>
        <v>0</v>
      </c>
      <c r="K66" s="41">
        <f t="shared" si="21"/>
        <v>0</v>
      </c>
      <c r="L66" s="41">
        <f t="shared" si="21"/>
        <v>0</v>
      </c>
      <c r="M66" s="41">
        <f t="shared" si="21"/>
        <v>0</v>
      </c>
      <c r="N66" s="41">
        <f t="shared" si="21"/>
        <v>0</v>
      </c>
      <c r="O66" s="41">
        <f t="shared" si="21"/>
        <v>0</v>
      </c>
      <c r="P66" s="41">
        <f t="shared" si="21"/>
        <v>0</v>
      </c>
      <c r="Q66" s="41">
        <f t="shared" si="21"/>
        <v>0</v>
      </c>
      <c r="R66" s="41">
        <f t="shared" si="21"/>
        <v>0</v>
      </c>
      <c r="S66" s="41">
        <f t="shared" si="21"/>
        <v>0</v>
      </c>
      <c r="T66" s="41">
        <f t="shared" si="21"/>
        <v>0</v>
      </c>
      <c r="U66" s="41">
        <f t="shared" si="21"/>
        <v>0</v>
      </c>
      <c r="V66" s="41">
        <f t="shared" si="21"/>
        <v>0</v>
      </c>
      <c r="W66" s="41">
        <f t="shared" si="21"/>
        <v>0</v>
      </c>
      <c r="X66" s="41">
        <f t="shared" si="21"/>
        <v>0</v>
      </c>
      <c r="Y66" s="41">
        <f t="shared" si="21"/>
        <v>0</v>
      </c>
      <c r="Z66" s="41">
        <f t="shared" si="21"/>
        <v>0</v>
      </c>
      <c r="AA66" s="41">
        <f t="shared" si="21"/>
        <v>0</v>
      </c>
      <c r="AB66" s="41">
        <f t="shared" si="21"/>
        <v>0</v>
      </c>
      <c r="AC66" s="41">
        <f t="shared" si="21"/>
        <v>0</v>
      </c>
      <c r="AD66" s="41">
        <f t="shared" si="21"/>
        <v>0</v>
      </c>
      <c r="AE66" s="41">
        <f t="shared" si="21"/>
        <v>0</v>
      </c>
      <c r="AF66" s="41">
        <f t="shared" si="21"/>
        <v>0</v>
      </c>
      <c r="AG66" s="41">
        <f t="shared" si="21"/>
        <v>0</v>
      </c>
      <c r="AH66" s="41">
        <f t="shared" si="21"/>
        <v>0</v>
      </c>
      <c r="AI66" s="41">
        <f t="shared" si="21"/>
        <v>0</v>
      </c>
      <c r="AJ66" s="41">
        <f t="shared" si="21"/>
        <v>0</v>
      </c>
      <c r="AK66" s="41">
        <f t="shared" si="21"/>
        <v>0</v>
      </c>
      <c r="AL66" s="41">
        <f t="shared" si="21"/>
        <v>0</v>
      </c>
      <c r="AM66" s="41">
        <f t="shared" si="21"/>
        <v>0</v>
      </c>
      <c r="AN66" s="41">
        <f t="shared" si="21"/>
        <v>0</v>
      </c>
      <c r="AO66" s="41">
        <f t="shared" si="21"/>
        <v>0</v>
      </c>
      <c r="AP66" s="41">
        <f t="shared" si="21"/>
        <v>0</v>
      </c>
      <c r="AQ66" s="41">
        <f t="shared" si="21"/>
        <v>0</v>
      </c>
      <c r="AR66" s="41">
        <f t="shared" si="21"/>
        <v>0</v>
      </c>
      <c r="AS66" s="41">
        <f t="shared" si="21"/>
        <v>0</v>
      </c>
      <c r="AT66" s="41">
        <f t="shared" si="21"/>
        <v>0</v>
      </c>
      <c r="AU66" s="41">
        <f t="shared" si="21"/>
        <v>0</v>
      </c>
      <c r="AV66" s="41">
        <f t="shared" si="21"/>
        <v>0</v>
      </c>
      <c r="AW66" s="41">
        <f t="shared" si="21"/>
        <v>0</v>
      </c>
      <c r="AX66" s="41">
        <f t="shared" si="21"/>
        <v>0</v>
      </c>
      <c r="AY66" s="41">
        <f t="shared" si="21"/>
        <v>0</v>
      </c>
      <c r="AZ66" s="41">
        <f t="shared" si="21"/>
        <v>0</v>
      </c>
      <c r="BA66" s="41">
        <f t="shared" si="21"/>
        <v>0</v>
      </c>
      <c r="BB66" s="41">
        <f t="shared" si="21"/>
        <v>0</v>
      </c>
      <c r="BC66" s="41">
        <f t="shared" si="21"/>
        <v>0</v>
      </c>
      <c r="BD66" s="41">
        <f t="shared" si="21"/>
        <v>0</v>
      </c>
      <c r="BE66" s="41">
        <f t="shared" si="21"/>
        <v>0</v>
      </c>
      <c r="BF66" s="41">
        <f t="shared" si="21"/>
        <v>0</v>
      </c>
      <c r="BG66" s="41">
        <f t="shared" si="21"/>
        <v>0</v>
      </c>
      <c r="BH66" s="41">
        <f t="shared" si="21"/>
        <v>0</v>
      </c>
      <c r="BI66" s="41">
        <f t="shared" si="21"/>
        <v>0</v>
      </c>
      <c r="BJ66" s="41">
        <f t="shared" si="21"/>
        <v>0</v>
      </c>
      <c r="BK66" s="41">
        <f t="shared" si="20"/>
        <v>0</v>
      </c>
    </row>
    <row r="67" spans="1:63" x14ac:dyDescent="0.25">
      <c r="A67" s="11" t="s">
        <v>76</v>
      </c>
      <c r="B67" s="32" t="s">
        <v>21</v>
      </c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/>
      <c r="AZ67" s="67"/>
      <c r="BA67" s="67"/>
      <c r="BB67" s="67"/>
      <c r="BC67" s="67"/>
      <c r="BD67" s="67"/>
      <c r="BE67" s="67"/>
      <c r="BF67" s="67"/>
      <c r="BG67" s="67"/>
      <c r="BH67" s="67"/>
      <c r="BI67" s="67"/>
      <c r="BJ67" s="67"/>
      <c r="BK67" s="67"/>
    </row>
    <row r="68" spans="1:63" x14ac:dyDescent="0.25">
      <c r="A68" s="11"/>
      <c r="B68" s="31"/>
      <c r="C68" s="39">
        <v>0</v>
      </c>
      <c r="D68" s="39">
        <v>0</v>
      </c>
      <c r="E68" s="39">
        <v>0</v>
      </c>
      <c r="F68" s="39">
        <v>0</v>
      </c>
      <c r="G68" s="39">
        <v>0</v>
      </c>
      <c r="H68" s="39">
        <v>0</v>
      </c>
      <c r="I68" s="39">
        <v>0</v>
      </c>
      <c r="J68" s="39">
        <v>0</v>
      </c>
      <c r="K68" s="39">
        <v>0</v>
      </c>
      <c r="L68" s="39">
        <v>0</v>
      </c>
      <c r="M68" s="39">
        <v>0</v>
      </c>
      <c r="N68" s="39">
        <v>0</v>
      </c>
      <c r="O68" s="39">
        <v>0</v>
      </c>
      <c r="P68" s="39">
        <v>0</v>
      </c>
      <c r="Q68" s="39">
        <v>0</v>
      </c>
      <c r="R68" s="39">
        <v>0</v>
      </c>
      <c r="S68" s="39">
        <v>0</v>
      </c>
      <c r="T68" s="39">
        <v>0</v>
      </c>
      <c r="U68" s="39">
        <v>0</v>
      </c>
      <c r="V68" s="39">
        <v>0</v>
      </c>
      <c r="W68" s="39">
        <v>0</v>
      </c>
      <c r="X68" s="39">
        <v>0</v>
      </c>
      <c r="Y68" s="39">
        <v>0</v>
      </c>
      <c r="Z68" s="39">
        <v>0</v>
      </c>
      <c r="AA68" s="39">
        <v>0</v>
      </c>
      <c r="AB68" s="39">
        <v>0</v>
      </c>
      <c r="AC68" s="39">
        <v>0</v>
      </c>
      <c r="AD68" s="39">
        <v>0</v>
      </c>
      <c r="AE68" s="39">
        <v>0</v>
      </c>
      <c r="AF68" s="39">
        <v>0</v>
      </c>
      <c r="AG68" s="39">
        <v>0</v>
      </c>
      <c r="AH68" s="39">
        <v>0</v>
      </c>
      <c r="AI68" s="39">
        <v>0</v>
      </c>
      <c r="AJ68" s="39">
        <v>0</v>
      </c>
      <c r="AK68" s="39">
        <v>0</v>
      </c>
      <c r="AL68" s="39">
        <v>0</v>
      </c>
      <c r="AM68" s="39">
        <v>0</v>
      </c>
      <c r="AN68" s="39">
        <v>0</v>
      </c>
      <c r="AO68" s="39">
        <v>0</v>
      </c>
      <c r="AP68" s="39">
        <v>0</v>
      </c>
      <c r="AQ68" s="39">
        <v>0</v>
      </c>
      <c r="AR68" s="39">
        <v>0</v>
      </c>
      <c r="AS68" s="39">
        <v>0</v>
      </c>
      <c r="AT68" s="39">
        <v>0</v>
      </c>
      <c r="AU68" s="39">
        <v>0</v>
      </c>
      <c r="AV68" s="39">
        <v>0</v>
      </c>
      <c r="AW68" s="39">
        <v>0</v>
      </c>
      <c r="AX68" s="39">
        <v>0</v>
      </c>
      <c r="AY68" s="39">
        <v>0</v>
      </c>
      <c r="AZ68" s="39">
        <v>0</v>
      </c>
      <c r="BA68" s="39">
        <v>0</v>
      </c>
      <c r="BB68" s="39">
        <v>0</v>
      </c>
      <c r="BC68" s="39">
        <v>0</v>
      </c>
      <c r="BD68" s="39">
        <v>0</v>
      </c>
      <c r="BE68" s="39">
        <v>0</v>
      </c>
      <c r="BF68" s="39">
        <v>0</v>
      </c>
      <c r="BG68" s="39">
        <v>0</v>
      </c>
      <c r="BH68" s="39">
        <v>0</v>
      </c>
      <c r="BI68" s="39">
        <v>0</v>
      </c>
      <c r="BJ68" s="39">
        <v>0</v>
      </c>
      <c r="BK68" s="29">
        <f t="shared" ref="BK68:BK70" si="22">SUM(C68:BJ68)</f>
        <v>0</v>
      </c>
    </row>
    <row r="69" spans="1:63" x14ac:dyDescent="0.25">
      <c r="A69" s="11"/>
      <c r="B69" s="33" t="s">
        <v>85</v>
      </c>
      <c r="C69" s="41">
        <f>SUM(C68)</f>
        <v>0</v>
      </c>
      <c r="D69" s="41">
        <f t="shared" ref="D69:BJ69" si="23">SUM(D68)</f>
        <v>0</v>
      </c>
      <c r="E69" s="41">
        <f t="shared" si="23"/>
        <v>0</v>
      </c>
      <c r="F69" s="41">
        <f t="shared" si="23"/>
        <v>0</v>
      </c>
      <c r="G69" s="41">
        <f t="shared" si="23"/>
        <v>0</v>
      </c>
      <c r="H69" s="41">
        <f t="shared" si="23"/>
        <v>0</v>
      </c>
      <c r="I69" s="41">
        <f t="shared" si="23"/>
        <v>0</v>
      </c>
      <c r="J69" s="41">
        <f t="shared" si="23"/>
        <v>0</v>
      </c>
      <c r="K69" s="41">
        <f t="shared" si="23"/>
        <v>0</v>
      </c>
      <c r="L69" s="41">
        <f t="shared" si="23"/>
        <v>0</v>
      </c>
      <c r="M69" s="41">
        <f t="shared" si="23"/>
        <v>0</v>
      </c>
      <c r="N69" s="41">
        <f t="shared" si="23"/>
        <v>0</v>
      </c>
      <c r="O69" s="41">
        <f t="shared" si="23"/>
        <v>0</v>
      </c>
      <c r="P69" s="41">
        <f t="shared" si="23"/>
        <v>0</v>
      </c>
      <c r="Q69" s="41">
        <f t="shared" si="23"/>
        <v>0</v>
      </c>
      <c r="R69" s="41">
        <f t="shared" si="23"/>
        <v>0</v>
      </c>
      <c r="S69" s="41">
        <f t="shared" si="23"/>
        <v>0</v>
      </c>
      <c r="T69" s="41">
        <f t="shared" si="23"/>
        <v>0</v>
      </c>
      <c r="U69" s="41">
        <f t="shared" si="23"/>
        <v>0</v>
      </c>
      <c r="V69" s="41">
        <f t="shared" si="23"/>
        <v>0</v>
      </c>
      <c r="W69" s="41">
        <f t="shared" si="23"/>
        <v>0</v>
      </c>
      <c r="X69" s="41">
        <f t="shared" si="23"/>
        <v>0</v>
      </c>
      <c r="Y69" s="41">
        <f t="shared" si="23"/>
        <v>0</v>
      </c>
      <c r="Z69" s="41">
        <f t="shared" si="23"/>
        <v>0</v>
      </c>
      <c r="AA69" s="41">
        <f t="shared" si="23"/>
        <v>0</v>
      </c>
      <c r="AB69" s="41">
        <f t="shared" si="23"/>
        <v>0</v>
      </c>
      <c r="AC69" s="41">
        <f t="shared" si="23"/>
        <v>0</v>
      </c>
      <c r="AD69" s="41">
        <f t="shared" si="23"/>
        <v>0</v>
      </c>
      <c r="AE69" s="41">
        <f t="shared" si="23"/>
        <v>0</v>
      </c>
      <c r="AF69" s="41">
        <f t="shared" si="23"/>
        <v>0</v>
      </c>
      <c r="AG69" s="41">
        <f t="shared" si="23"/>
        <v>0</v>
      </c>
      <c r="AH69" s="41">
        <f t="shared" si="23"/>
        <v>0</v>
      </c>
      <c r="AI69" s="41">
        <f t="shared" si="23"/>
        <v>0</v>
      </c>
      <c r="AJ69" s="41">
        <f t="shared" si="23"/>
        <v>0</v>
      </c>
      <c r="AK69" s="41">
        <f t="shared" si="23"/>
        <v>0</v>
      </c>
      <c r="AL69" s="41">
        <f t="shared" si="23"/>
        <v>0</v>
      </c>
      <c r="AM69" s="41">
        <f t="shared" si="23"/>
        <v>0</v>
      </c>
      <c r="AN69" s="41">
        <f t="shared" si="23"/>
        <v>0</v>
      </c>
      <c r="AO69" s="41">
        <f t="shared" si="23"/>
        <v>0</v>
      </c>
      <c r="AP69" s="41">
        <f t="shared" si="23"/>
        <v>0</v>
      </c>
      <c r="AQ69" s="41">
        <f t="shared" si="23"/>
        <v>0</v>
      </c>
      <c r="AR69" s="41">
        <f t="shared" si="23"/>
        <v>0</v>
      </c>
      <c r="AS69" s="41">
        <f t="shared" si="23"/>
        <v>0</v>
      </c>
      <c r="AT69" s="41">
        <f t="shared" si="23"/>
        <v>0</v>
      </c>
      <c r="AU69" s="41">
        <f t="shared" si="23"/>
        <v>0</v>
      </c>
      <c r="AV69" s="41">
        <f t="shared" si="23"/>
        <v>0</v>
      </c>
      <c r="AW69" s="41">
        <f t="shared" si="23"/>
        <v>0</v>
      </c>
      <c r="AX69" s="41">
        <f t="shared" si="23"/>
        <v>0</v>
      </c>
      <c r="AY69" s="41">
        <f t="shared" si="23"/>
        <v>0</v>
      </c>
      <c r="AZ69" s="41">
        <f t="shared" si="23"/>
        <v>0</v>
      </c>
      <c r="BA69" s="41">
        <f t="shared" si="23"/>
        <v>0</v>
      </c>
      <c r="BB69" s="41">
        <f t="shared" si="23"/>
        <v>0</v>
      </c>
      <c r="BC69" s="41">
        <f t="shared" si="23"/>
        <v>0</v>
      </c>
      <c r="BD69" s="41">
        <f t="shared" si="23"/>
        <v>0</v>
      </c>
      <c r="BE69" s="41">
        <f t="shared" si="23"/>
        <v>0</v>
      </c>
      <c r="BF69" s="41">
        <f t="shared" si="23"/>
        <v>0</v>
      </c>
      <c r="BG69" s="41">
        <f t="shared" si="23"/>
        <v>0</v>
      </c>
      <c r="BH69" s="41">
        <f t="shared" si="23"/>
        <v>0</v>
      </c>
      <c r="BI69" s="41">
        <f t="shared" si="23"/>
        <v>0</v>
      </c>
      <c r="BJ69" s="41">
        <f t="shared" si="23"/>
        <v>0</v>
      </c>
      <c r="BK69" s="41">
        <f t="shared" si="22"/>
        <v>0</v>
      </c>
    </row>
    <row r="70" spans="1:63" x14ac:dyDescent="0.25">
      <c r="A70" s="11"/>
      <c r="B70" s="33" t="s">
        <v>83</v>
      </c>
      <c r="C70" s="41">
        <f>C66+C69</f>
        <v>0</v>
      </c>
      <c r="D70" s="41">
        <f t="shared" ref="D70:BJ70" si="24">D66+D69</f>
        <v>0</v>
      </c>
      <c r="E70" s="41">
        <f t="shared" si="24"/>
        <v>0</v>
      </c>
      <c r="F70" s="41">
        <f t="shared" si="24"/>
        <v>0</v>
      </c>
      <c r="G70" s="41">
        <f t="shared" si="24"/>
        <v>0</v>
      </c>
      <c r="H70" s="41">
        <f t="shared" si="24"/>
        <v>0</v>
      </c>
      <c r="I70" s="41">
        <f t="shared" si="24"/>
        <v>0</v>
      </c>
      <c r="J70" s="41">
        <f t="shared" si="24"/>
        <v>0</v>
      </c>
      <c r="K70" s="41">
        <f t="shared" si="24"/>
        <v>0</v>
      </c>
      <c r="L70" s="41">
        <f t="shared" si="24"/>
        <v>0</v>
      </c>
      <c r="M70" s="41">
        <f t="shared" si="24"/>
        <v>0</v>
      </c>
      <c r="N70" s="41">
        <f t="shared" si="24"/>
        <v>0</v>
      </c>
      <c r="O70" s="41">
        <f t="shared" si="24"/>
        <v>0</v>
      </c>
      <c r="P70" s="41">
        <f t="shared" si="24"/>
        <v>0</v>
      </c>
      <c r="Q70" s="41">
        <f t="shared" si="24"/>
        <v>0</v>
      </c>
      <c r="R70" s="41">
        <f t="shared" si="24"/>
        <v>0</v>
      </c>
      <c r="S70" s="41">
        <f t="shared" si="24"/>
        <v>0</v>
      </c>
      <c r="T70" s="41">
        <f t="shared" si="24"/>
        <v>0</v>
      </c>
      <c r="U70" s="41">
        <f t="shared" si="24"/>
        <v>0</v>
      </c>
      <c r="V70" s="41">
        <f t="shared" si="24"/>
        <v>0</v>
      </c>
      <c r="W70" s="41">
        <f t="shared" si="24"/>
        <v>0</v>
      </c>
      <c r="X70" s="41">
        <f t="shared" si="24"/>
        <v>0</v>
      </c>
      <c r="Y70" s="41">
        <f t="shared" si="24"/>
        <v>0</v>
      </c>
      <c r="Z70" s="41">
        <f t="shared" si="24"/>
        <v>0</v>
      </c>
      <c r="AA70" s="41">
        <f t="shared" si="24"/>
        <v>0</v>
      </c>
      <c r="AB70" s="41">
        <f t="shared" si="24"/>
        <v>0</v>
      </c>
      <c r="AC70" s="41">
        <f t="shared" si="24"/>
        <v>0</v>
      </c>
      <c r="AD70" s="41">
        <f t="shared" si="24"/>
        <v>0</v>
      </c>
      <c r="AE70" s="41">
        <f t="shared" si="24"/>
        <v>0</v>
      </c>
      <c r="AF70" s="41">
        <f t="shared" si="24"/>
        <v>0</v>
      </c>
      <c r="AG70" s="41">
        <f t="shared" si="24"/>
        <v>0</v>
      </c>
      <c r="AH70" s="41">
        <f t="shared" si="24"/>
        <v>0</v>
      </c>
      <c r="AI70" s="41">
        <f t="shared" si="24"/>
        <v>0</v>
      </c>
      <c r="AJ70" s="41">
        <f t="shared" si="24"/>
        <v>0</v>
      </c>
      <c r="AK70" s="41">
        <f t="shared" si="24"/>
        <v>0</v>
      </c>
      <c r="AL70" s="41">
        <f t="shared" si="24"/>
        <v>0</v>
      </c>
      <c r="AM70" s="41">
        <f t="shared" si="24"/>
        <v>0</v>
      </c>
      <c r="AN70" s="41">
        <f t="shared" si="24"/>
        <v>0</v>
      </c>
      <c r="AO70" s="41">
        <f t="shared" si="24"/>
        <v>0</v>
      </c>
      <c r="AP70" s="41">
        <f t="shared" si="24"/>
        <v>0</v>
      </c>
      <c r="AQ70" s="41">
        <f t="shared" si="24"/>
        <v>0</v>
      </c>
      <c r="AR70" s="41">
        <f t="shared" si="24"/>
        <v>0</v>
      </c>
      <c r="AS70" s="41">
        <f t="shared" si="24"/>
        <v>0</v>
      </c>
      <c r="AT70" s="41">
        <f t="shared" si="24"/>
        <v>0</v>
      </c>
      <c r="AU70" s="41">
        <f t="shared" si="24"/>
        <v>0</v>
      </c>
      <c r="AV70" s="41">
        <f t="shared" si="24"/>
        <v>0</v>
      </c>
      <c r="AW70" s="41">
        <f t="shared" si="24"/>
        <v>0</v>
      </c>
      <c r="AX70" s="41">
        <f t="shared" si="24"/>
        <v>0</v>
      </c>
      <c r="AY70" s="41">
        <f t="shared" si="24"/>
        <v>0</v>
      </c>
      <c r="AZ70" s="41">
        <f t="shared" si="24"/>
        <v>0</v>
      </c>
      <c r="BA70" s="41">
        <f t="shared" si="24"/>
        <v>0</v>
      </c>
      <c r="BB70" s="41">
        <f t="shared" si="24"/>
        <v>0</v>
      </c>
      <c r="BC70" s="41">
        <f t="shared" si="24"/>
        <v>0</v>
      </c>
      <c r="BD70" s="41">
        <f t="shared" si="24"/>
        <v>0</v>
      </c>
      <c r="BE70" s="41">
        <f t="shared" si="24"/>
        <v>0</v>
      </c>
      <c r="BF70" s="41">
        <f t="shared" si="24"/>
        <v>0</v>
      </c>
      <c r="BG70" s="41">
        <f t="shared" si="24"/>
        <v>0</v>
      </c>
      <c r="BH70" s="41">
        <f t="shared" si="24"/>
        <v>0</v>
      </c>
      <c r="BI70" s="41">
        <f t="shared" si="24"/>
        <v>0</v>
      </c>
      <c r="BJ70" s="41">
        <f t="shared" si="24"/>
        <v>0</v>
      </c>
      <c r="BK70" s="41">
        <f t="shared" si="22"/>
        <v>0</v>
      </c>
    </row>
    <row r="71" spans="1:63" ht="4.5" customHeight="1" x14ac:dyDescent="0.25">
      <c r="A71" s="11"/>
      <c r="B71" s="32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  <c r="AO71" s="67"/>
      <c r="AP71" s="67"/>
      <c r="AQ71" s="67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7"/>
      <c r="BE71" s="67"/>
      <c r="BF71" s="67"/>
      <c r="BG71" s="67"/>
      <c r="BH71" s="67"/>
      <c r="BI71" s="67"/>
      <c r="BJ71" s="67"/>
      <c r="BK71" s="67"/>
    </row>
    <row r="72" spans="1:63" x14ac:dyDescent="0.25">
      <c r="A72" s="11" t="s">
        <v>22</v>
      </c>
      <c r="B72" s="35" t="s">
        <v>23</v>
      </c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7"/>
      <c r="AO72" s="67"/>
      <c r="AP72" s="67"/>
      <c r="AQ72" s="67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7"/>
      <c r="BE72" s="67"/>
      <c r="BF72" s="67"/>
      <c r="BG72" s="67"/>
      <c r="BH72" s="67"/>
      <c r="BI72" s="67"/>
      <c r="BJ72" s="67"/>
      <c r="BK72" s="67"/>
    </row>
    <row r="73" spans="1:63" x14ac:dyDescent="0.25">
      <c r="A73" s="11" t="s">
        <v>75</v>
      </c>
      <c r="B73" s="32" t="s">
        <v>24</v>
      </c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67"/>
      <c r="AI73" s="67"/>
      <c r="AJ73" s="67"/>
      <c r="AK73" s="67"/>
      <c r="AL73" s="67"/>
      <c r="AM73" s="67"/>
      <c r="AN73" s="67"/>
      <c r="AO73" s="67"/>
      <c r="AP73" s="67"/>
      <c r="AQ73" s="67"/>
      <c r="AR73" s="67"/>
      <c r="AS73" s="67"/>
      <c r="AT73" s="67"/>
      <c r="AU73" s="67"/>
      <c r="AV73" s="67"/>
      <c r="AW73" s="67"/>
      <c r="AX73" s="67"/>
      <c r="AY73" s="67"/>
      <c r="AZ73" s="67"/>
      <c r="BA73" s="67"/>
      <c r="BB73" s="67"/>
      <c r="BC73" s="67"/>
      <c r="BD73" s="67"/>
      <c r="BE73" s="67"/>
      <c r="BF73" s="67"/>
      <c r="BG73" s="67"/>
      <c r="BH73" s="67"/>
      <c r="BI73" s="67"/>
      <c r="BJ73" s="67"/>
      <c r="BK73" s="67"/>
    </row>
    <row r="74" spans="1:63" x14ac:dyDescent="0.25">
      <c r="A74" s="11"/>
      <c r="B74" s="30" t="s">
        <v>125</v>
      </c>
      <c r="C74" s="27">
        <v>0</v>
      </c>
      <c r="D74" s="27">
        <v>2.1298166450000001E-3</v>
      </c>
      <c r="E74" s="27">
        <v>0</v>
      </c>
      <c r="F74" s="27">
        <v>0</v>
      </c>
      <c r="G74" s="27">
        <v>0</v>
      </c>
      <c r="H74" s="27">
        <v>0.72064587297897253</v>
      </c>
      <c r="I74" s="27">
        <v>0</v>
      </c>
      <c r="J74" s="27">
        <v>0</v>
      </c>
      <c r="K74" s="27">
        <v>0</v>
      </c>
      <c r="L74" s="27">
        <v>6.9584003224999989E-3</v>
      </c>
      <c r="M74" s="27">
        <v>0</v>
      </c>
      <c r="N74" s="27">
        <v>0</v>
      </c>
      <c r="O74" s="27">
        <v>0</v>
      </c>
      <c r="P74" s="27">
        <v>0</v>
      </c>
      <c r="Q74" s="27">
        <v>0</v>
      </c>
      <c r="R74" s="27">
        <v>0.13392960703089998</v>
      </c>
      <c r="S74" s="27">
        <v>0</v>
      </c>
      <c r="T74" s="27">
        <v>0</v>
      </c>
      <c r="U74" s="27">
        <v>0</v>
      </c>
      <c r="V74" s="27">
        <v>4.6933157096000003E-3</v>
      </c>
      <c r="W74" s="27">
        <v>0</v>
      </c>
      <c r="X74" s="27">
        <v>0</v>
      </c>
      <c r="Y74" s="27">
        <v>0</v>
      </c>
      <c r="Z74" s="27">
        <v>0</v>
      </c>
      <c r="AA74" s="27">
        <v>0</v>
      </c>
      <c r="AB74" s="27">
        <v>0.46438808990160008</v>
      </c>
      <c r="AC74" s="27">
        <v>1.7267316128999999E-3</v>
      </c>
      <c r="AD74" s="27">
        <v>0</v>
      </c>
      <c r="AE74" s="27">
        <v>0</v>
      </c>
      <c r="AF74" s="27">
        <v>0</v>
      </c>
      <c r="AG74" s="27">
        <v>0</v>
      </c>
      <c r="AH74" s="27">
        <v>0</v>
      </c>
      <c r="AI74" s="27">
        <v>0</v>
      </c>
      <c r="AJ74" s="27">
        <v>0</v>
      </c>
      <c r="AK74" s="27">
        <v>0</v>
      </c>
      <c r="AL74" s="27">
        <v>0.34768025551439985</v>
      </c>
      <c r="AM74" s="27">
        <v>9.5995004193000014E-3</v>
      </c>
      <c r="AN74" s="27">
        <v>0</v>
      </c>
      <c r="AO74" s="27">
        <v>0</v>
      </c>
      <c r="AP74" s="27">
        <v>0</v>
      </c>
      <c r="AQ74" s="27">
        <v>0</v>
      </c>
      <c r="AR74" s="27">
        <v>0</v>
      </c>
      <c r="AS74" s="27">
        <v>0</v>
      </c>
      <c r="AT74" s="27">
        <v>0</v>
      </c>
      <c r="AU74" s="27">
        <v>0</v>
      </c>
      <c r="AV74" s="27">
        <v>12.21967014995391</v>
      </c>
      <c r="AW74" s="27">
        <v>1.0018972748378998</v>
      </c>
      <c r="AX74" s="27">
        <v>0</v>
      </c>
      <c r="AY74" s="27">
        <v>0</v>
      </c>
      <c r="AZ74" s="27">
        <v>6.0901931641918994</v>
      </c>
      <c r="BA74" s="27">
        <v>0</v>
      </c>
      <c r="BB74" s="27">
        <v>0</v>
      </c>
      <c r="BC74" s="27">
        <v>0</v>
      </c>
      <c r="BD74" s="27">
        <v>0</v>
      </c>
      <c r="BE74" s="27">
        <v>0</v>
      </c>
      <c r="BF74" s="27">
        <v>2.9967494005588016</v>
      </c>
      <c r="BG74" s="27">
        <v>6.0255625064399999E-2</v>
      </c>
      <c r="BH74" s="27">
        <v>0</v>
      </c>
      <c r="BI74" s="27">
        <v>0</v>
      </c>
      <c r="BJ74" s="27">
        <v>6.2161431161200001E-2</v>
      </c>
      <c r="BK74" s="29">
        <f t="shared" ref="BK74:BK75" si="25">SUM(C74:BJ74)</f>
        <v>24.122678635903284</v>
      </c>
    </row>
    <row r="75" spans="1:63" x14ac:dyDescent="0.25">
      <c r="A75" s="11"/>
      <c r="B75" s="33" t="s">
        <v>82</v>
      </c>
      <c r="C75" s="41">
        <f>SUM(C74)</f>
        <v>0</v>
      </c>
      <c r="D75" s="41">
        <f t="shared" ref="D75:BJ75" si="26">SUM(D74)</f>
        <v>2.1298166450000001E-3</v>
      </c>
      <c r="E75" s="41">
        <f t="shared" si="26"/>
        <v>0</v>
      </c>
      <c r="F75" s="41">
        <f t="shared" si="26"/>
        <v>0</v>
      </c>
      <c r="G75" s="41">
        <f t="shared" si="26"/>
        <v>0</v>
      </c>
      <c r="H75" s="41">
        <f t="shared" si="26"/>
        <v>0.72064587297897253</v>
      </c>
      <c r="I75" s="41">
        <f t="shared" si="26"/>
        <v>0</v>
      </c>
      <c r="J75" s="41">
        <f t="shared" si="26"/>
        <v>0</v>
      </c>
      <c r="K75" s="41">
        <f t="shared" si="26"/>
        <v>0</v>
      </c>
      <c r="L75" s="41">
        <f t="shared" si="26"/>
        <v>6.9584003224999989E-3</v>
      </c>
      <c r="M75" s="41">
        <f t="shared" si="26"/>
        <v>0</v>
      </c>
      <c r="N75" s="41">
        <f t="shared" si="26"/>
        <v>0</v>
      </c>
      <c r="O75" s="41">
        <f t="shared" si="26"/>
        <v>0</v>
      </c>
      <c r="P75" s="41">
        <f t="shared" si="26"/>
        <v>0</v>
      </c>
      <c r="Q75" s="41">
        <f t="shared" si="26"/>
        <v>0</v>
      </c>
      <c r="R75" s="41">
        <f t="shared" si="26"/>
        <v>0.13392960703089998</v>
      </c>
      <c r="S75" s="41">
        <f t="shared" si="26"/>
        <v>0</v>
      </c>
      <c r="T75" s="41">
        <f t="shared" si="26"/>
        <v>0</v>
      </c>
      <c r="U75" s="41">
        <f t="shared" si="26"/>
        <v>0</v>
      </c>
      <c r="V75" s="41">
        <f t="shared" si="26"/>
        <v>4.6933157096000003E-3</v>
      </c>
      <c r="W75" s="41">
        <f t="shared" si="26"/>
        <v>0</v>
      </c>
      <c r="X75" s="41">
        <f t="shared" si="26"/>
        <v>0</v>
      </c>
      <c r="Y75" s="41">
        <f t="shared" si="26"/>
        <v>0</v>
      </c>
      <c r="Z75" s="41">
        <f t="shared" si="26"/>
        <v>0</v>
      </c>
      <c r="AA75" s="41">
        <f t="shared" si="26"/>
        <v>0</v>
      </c>
      <c r="AB75" s="41">
        <f t="shared" si="26"/>
        <v>0.46438808990160008</v>
      </c>
      <c r="AC75" s="41">
        <f t="shared" si="26"/>
        <v>1.7267316128999999E-3</v>
      </c>
      <c r="AD75" s="41">
        <f t="shared" si="26"/>
        <v>0</v>
      </c>
      <c r="AE75" s="41">
        <f t="shared" si="26"/>
        <v>0</v>
      </c>
      <c r="AF75" s="41">
        <f t="shared" si="26"/>
        <v>0</v>
      </c>
      <c r="AG75" s="41">
        <f t="shared" si="26"/>
        <v>0</v>
      </c>
      <c r="AH75" s="41">
        <f t="shared" si="26"/>
        <v>0</v>
      </c>
      <c r="AI75" s="41">
        <f t="shared" si="26"/>
        <v>0</v>
      </c>
      <c r="AJ75" s="41">
        <f t="shared" si="26"/>
        <v>0</v>
      </c>
      <c r="AK75" s="41">
        <f t="shared" si="26"/>
        <v>0</v>
      </c>
      <c r="AL75" s="41">
        <f t="shared" si="26"/>
        <v>0.34768025551439985</v>
      </c>
      <c r="AM75" s="41">
        <f t="shared" si="26"/>
        <v>9.5995004193000014E-3</v>
      </c>
      <c r="AN75" s="41">
        <f t="shared" si="26"/>
        <v>0</v>
      </c>
      <c r="AO75" s="41">
        <f t="shared" si="26"/>
        <v>0</v>
      </c>
      <c r="AP75" s="41">
        <f t="shared" si="26"/>
        <v>0</v>
      </c>
      <c r="AQ75" s="41">
        <f t="shared" si="26"/>
        <v>0</v>
      </c>
      <c r="AR75" s="41">
        <f t="shared" si="26"/>
        <v>0</v>
      </c>
      <c r="AS75" s="41">
        <f t="shared" si="26"/>
        <v>0</v>
      </c>
      <c r="AT75" s="41">
        <f t="shared" si="26"/>
        <v>0</v>
      </c>
      <c r="AU75" s="41">
        <f t="shared" si="26"/>
        <v>0</v>
      </c>
      <c r="AV75" s="41">
        <f t="shared" si="26"/>
        <v>12.21967014995391</v>
      </c>
      <c r="AW75" s="41">
        <f t="shared" si="26"/>
        <v>1.0018972748378998</v>
      </c>
      <c r="AX75" s="41">
        <f t="shared" si="26"/>
        <v>0</v>
      </c>
      <c r="AY75" s="41">
        <f t="shared" si="26"/>
        <v>0</v>
      </c>
      <c r="AZ75" s="41">
        <f t="shared" si="26"/>
        <v>6.0901931641918994</v>
      </c>
      <c r="BA75" s="41">
        <f t="shared" si="26"/>
        <v>0</v>
      </c>
      <c r="BB75" s="41">
        <f t="shared" si="26"/>
        <v>0</v>
      </c>
      <c r="BC75" s="41">
        <f t="shared" si="26"/>
        <v>0</v>
      </c>
      <c r="BD75" s="41">
        <f t="shared" si="26"/>
        <v>0</v>
      </c>
      <c r="BE75" s="41">
        <f t="shared" si="26"/>
        <v>0</v>
      </c>
      <c r="BF75" s="41">
        <f t="shared" si="26"/>
        <v>2.9967494005588016</v>
      </c>
      <c r="BG75" s="41">
        <f t="shared" si="26"/>
        <v>6.0255625064399999E-2</v>
      </c>
      <c r="BH75" s="41">
        <f t="shared" si="26"/>
        <v>0</v>
      </c>
      <c r="BI75" s="41">
        <f t="shared" si="26"/>
        <v>0</v>
      </c>
      <c r="BJ75" s="41">
        <f t="shared" si="26"/>
        <v>6.2161431161200001E-2</v>
      </c>
      <c r="BK75" s="41">
        <f t="shared" si="25"/>
        <v>24.122678635903284</v>
      </c>
    </row>
    <row r="76" spans="1:63" ht="4.5" customHeight="1" x14ac:dyDescent="0.25">
      <c r="A76" s="11"/>
      <c r="B76" s="36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  <c r="AE76" s="67"/>
      <c r="AF76" s="67"/>
      <c r="AG76" s="67"/>
      <c r="AH76" s="67"/>
      <c r="AI76" s="67"/>
      <c r="AJ76" s="67"/>
      <c r="AK76" s="67"/>
      <c r="AL76" s="67"/>
      <c r="AM76" s="67"/>
      <c r="AN76" s="67"/>
      <c r="AO76" s="67"/>
      <c r="AP76" s="67"/>
      <c r="AQ76" s="67"/>
      <c r="AR76" s="67"/>
      <c r="AS76" s="67"/>
      <c r="AT76" s="67"/>
      <c r="AU76" s="67"/>
      <c r="AV76" s="67"/>
      <c r="AW76" s="67"/>
      <c r="AX76" s="67"/>
      <c r="AY76" s="67"/>
      <c r="AZ76" s="67"/>
      <c r="BA76" s="67"/>
      <c r="BB76" s="67"/>
      <c r="BC76" s="67"/>
      <c r="BD76" s="67"/>
      <c r="BE76" s="67"/>
      <c r="BF76" s="67"/>
      <c r="BG76" s="67"/>
      <c r="BH76" s="67"/>
      <c r="BI76" s="67"/>
      <c r="BJ76" s="67"/>
      <c r="BK76" s="67"/>
    </row>
    <row r="77" spans="1:63" x14ac:dyDescent="0.25">
      <c r="A77" s="11"/>
      <c r="B77" s="37" t="s">
        <v>98</v>
      </c>
      <c r="C77" s="42">
        <f>C40+C56+C61+C70+C75</f>
        <v>0</v>
      </c>
      <c r="D77" s="42">
        <f t="shared" ref="D77:BJ77" si="27">D40+D56+D61+D70+D75</f>
        <v>114.33293756832042</v>
      </c>
      <c r="E77" s="42">
        <f t="shared" si="27"/>
        <v>50.175230396903196</v>
      </c>
      <c r="F77" s="42">
        <f t="shared" si="27"/>
        <v>0</v>
      </c>
      <c r="G77" s="42">
        <f t="shared" si="27"/>
        <v>0</v>
      </c>
      <c r="H77" s="42">
        <f t="shared" si="27"/>
        <v>181.68201322332408</v>
      </c>
      <c r="I77" s="42">
        <f t="shared" si="27"/>
        <v>859.76935905563778</v>
      </c>
      <c r="J77" s="42">
        <f t="shared" si="27"/>
        <v>416.8709011216439</v>
      </c>
      <c r="K77" s="42">
        <f t="shared" si="27"/>
        <v>0</v>
      </c>
      <c r="L77" s="42">
        <f t="shared" si="27"/>
        <v>114.82721954508727</v>
      </c>
      <c r="M77" s="42">
        <f t="shared" si="27"/>
        <v>0</v>
      </c>
      <c r="N77" s="42">
        <f t="shared" si="27"/>
        <v>0</v>
      </c>
      <c r="O77" s="42">
        <f t="shared" si="27"/>
        <v>0</v>
      </c>
      <c r="P77" s="42">
        <f t="shared" si="27"/>
        <v>0</v>
      </c>
      <c r="Q77" s="42">
        <f t="shared" si="27"/>
        <v>0</v>
      </c>
      <c r="R77" s="42">
        <f t="shared" si="27"/>
        <v>125.24999946941318</v>
      </c>
      <c r="S77" s="42">
        <f t="shared" si="27"/>
        <v>74.023133017029906</v>
      </c>
      <c r="T77" s="42">
        <f t="shared" si="27"/>
        <v>1.1444533920321001</v>
      </c>
      <c r="U77" s="42">
        <f t="shared" si="27"/>
        <v>0</v>
      </c>
      <c r="V77" s="42">
        <f t="shared" si="27"/>
        <v>22.305053432476299</v>
      </c>
      <c r="W77" s="42">
        <f t="shared" si="27"/>
        <v>0</v>
      </c>
      <c r="X77" s="42">
        <f t="shared" si="27"/>
        <v>8.7031450806451556</v>
      </c>
      <c r="Y77" s="42">
        <f t="shared" si="27"/>
        <v>0</v>
      </c>
      <c r="Z77" s="42">
        <f t="shared" si="27"/>
        <v>0</v>
      </c>
      <c r="AA77" s="42">
        <f t="shared" si="27"/>
        <v>0</v>
      </c>
      <c r="AB77" s="42">
        <f t="shared" si="27"/>
        <v>93.615800821891554</v>
      </c>
      <c r="AC77" s="42">
        <f t="shared" si="27"/>
        <v>158.26974534640948</v>
      </c>
      <c r="AD77" s="42">
        <f t="shared" si="27"/>
        <v>1.0067654345161001</v>
      </c>
      <c r="AE77" s="42">
        <f t="shared" si="27"/>
        <v>0</v>
      </c>
      <c r="AF77" s="42">
        <f t="shared" si="27"/>
        <v>15.128870359832899</v>
      </c>
      <c r="AG77" s="42">
        <f t="shared" si="27"/>
        <v>0</v>
      </c>
      <c r="AH77" s="42">
        <f t="shared" si="27"/>
        <v>0</v>
      </c>
      <c r="AI77" s="42">
        <f t="shared" si="27"/>
        <v>0</v>
      </c>
      <c r="AJ77" s="42">
        <f t="shared" si="27"/>
        <v>0</v>
      </c>
      <c r="AK77" s="42">
        <f t="shared" si="27"/>
        <v>0</v>
      </c>
      <c r="AL77" s="42">
        <f t="shared" si="27"/>
        <v>89.927324586960722</v>
      </c>
      <c r="AM77" s="42">
        <f t="shared" si="27"/>
        <v>36.221411075154293</v>
      </c>
      <c r="AN77" s="42">
        <f t="shared" si="27"/>
        <v>17.316321809741702</v>
      </c>
      <c r="AO77" s="42">
        <f t="shared" si="27"/>
        <v>0</v>
      </c>
      <c r="AP77" s="42">
        <f t="shared" si="27"/>
        <v>5.946776379287801</v>
      </c>
      <c r="AQ77" s="42">
        <f t="shared" si="27"/>
        <v>0</v>
      </c>
      <c r="AR77" s="42">
        <f t="shared" si="27"/>
        <v>0</v>
      </c>
      <c r="AS77" s="42">
        <f t="shared" si="27"/>
        <v>0</v>
      </c>
      <c r="AT77" s="42">
        <f t="shared" si="27"/>
        <v>0</v>
      </c>
      <c r="AU77" s="42">
        <f t="shared" si="27"/>
        <v>0</v>
      </c>
      <c r="AV77" s="42">
        <f t="shared" si="27"/>
        <v>764.60717024038809</v>
      </c>
      <c r="AW77" s="42">
        <f t="shared" si="27"/>
        <v>824.12327961543758</v>
      </c>
      <c r="AX77" s="42">
        <f t="shared" si="27"/>
        <v>38.335620295870598</v>
      </c>
      <c r="AY77" s="42">
        <f t="shared" si="27"/>
        <v>0</v>
      </c>
      <c r="AZ77" s="42">
        <f t="shared" si="27"/>
        <v>341.83583710325615</v>
      </c>
      <c r="BA77" s="42">
        <f t="shared" si="27"/>
        <v>0</v>
      </c>
      <c r="BB77" s="42">
        <f t="shared" si="27"/>
        <v>0</v>
      </c>
      <c r="BC77" s="42">
        <f t="shared" si="27"/>
        <v>0</v>
      </c>
      <c r="BD77" s="42">
        <f t="shared" si="27"/>
        <v>0</v>
      </c>
      <c r="BE77" s="42">
        <f t="shared" si="27"/>
        <v>0</v>
      </c>
      <c r="BF77" s="42">
        <f t="shared" si="27"/>
        <v>406.74207320339929</v>
      </c>
      <c r="BG77" s="42">
        <f t="shared" si="27"/>
        <v>51.446069746274553</v>
      </c>
      <c r="BH77" s="42">
        <f t="shared" si="27"/>
        <v>7.2305077155798996</v>
      </c>
      <c r="BI77" s="42">
        <f t="shared" si="27"/>
        <v>0</v>
      </c>
      <c r="BJ77" s="42">
        <f t="shared" si="27"/>
        <v>48.094758259304264</v>
      </c>
      <c r="BK77" s="41">
        <f>SUM(C77:BJ77)</f>
        <v>4868.9317772958193</v>
      </c>
    </row>
    <row r="78" spans="1:63" ht="4.5" customHeight="1" x14ac:dyDescent="0.25">
      <c r="A78" s="11"/>
      <c r="B78" s="3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67"/>
      <c r="BK78" s="67"/>
    </row>
    <row r="79" spans="1:63" ht="14.25" customHeight="1" x14ac:dyDescent="0.25">
      <c r="A79" s="11" t="s">
        <v>5</v>
      </c>
      <c r="B79" s="38" t="s">
        <v>26</v>
      </c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  <c r="AB79" s="67"/>
      <c r="AC79" s="67"/>
      <c r="AD79" s="67"/>
      <c r="AE79" s="67"/>
      <c r="AF79" s="67"/>
      <c r="AG79" s="67"/>
      <c r="AH79" s="67"/>
      <c r="AI79" s="67"/>
      <c r="AJ79" s="67"/>
      <c r="AK79" s="67"/>
      <c r="AL79" s="67"/>
      <c r="AM79" s="67"/>
      <c r="AN79" s="67"/>
      <c r="AO79" s="67"/>
      <c r="AP79" s="67"/>
      <c r="AQ79" s="67"/>
      <c r="AR79" s="67"/>
      <c r="AS79" s="67"/>
      <c r="AT79" s="67"/>
      <c r="AU79" s="67"/>
      <c r="AV79" s="67"/>
      <c r="AW79" s="67"/>
      <c r="AX79" s="67"/>
      <c r="AY79" s="67"/>
      <c r="AZ79" s="67"/>
      <c r="BA79" s="67"/>
      <c r="BB79" s="67"/>
      <c r="BC79" s="67"/>
      <c r="BD79" s="67"/>
      <c r="BE79" s="67"/>
      <c r="BF79" s="67"/>
      <c r="BG79" s="67"/>
      <c r="BH79" s="67"/>
      <c r="BI79" s="67"/>
      <c r="BJ79" s="67"/>
      <c r="BK79" s="67"/>
    </row>
    <row r="80" spans="1:63" x14ac:dyDescent="0.25">
      <c r="A80" s="11"/>
      <c r="B80" s="31"/>
      <c r="C80" s="39">
        <v>0</v>
      </c>
      <c r="D80" s="39">
        <v>0</v>
      </c>
      <c r="E80" s="39">
        <v>0</v>
      </c>
      <c r="F80" s="39">
        <v>0</v>
      </c>
      <c r="G80" s="39">
        <v>0</v>
      </c>
      <c r="H80" s="39">
        <v>0</v>
      </c>
      <c r="I80" s="39">
        <v>0</v>
      </c>
      <c r="J80" s="39">
        <v>0</v>
      </c>
      <c r="K80" s="39">
        <v>0</v>
      </c>
      <c r="L80" s="39">
        <v>0</v>
      </c>
      <c r="M80" s="39">
        <v>0</v>
      </c>
      <c r="N80" s="39">
        <v>0</v>
      </c>
      <c r="O80" s="39">
        <v>0</v>
      </c>
      <c r="P80" s="39">
        <v>0</v>
      </c>
      <c r="Q80" s="39">
        <v>0</v>
      </c>
      <c r="R80" s="39">
        <v>0</v>
      </c>
      <c r="S80" s="39">
        <v>0</v>
      </c>
      <c r="T80" s="39">
        <v>0</v>
      </c>
      <c r="U80" s="39">
        <v>0</v>
      </c>
      <c r="V80" s="39">
        <v>0</v>
      </c>
      <c r="W80" s="39">
        <v>0</v>
      </c>
      <c r="X80" s="39">
        <v>0</v>
      </c>
      <c r="Y80" s="39">
        <v>0</v>
      </c>
      <c r="Z80" s="39">
        <v>0</v>
      </c>
      <c r="AA80" s="39">
        <v>0</v>
      </c>
      <c r="AB80" s="39">
        <v>0</v>
      </c>
      <c r="AC80" s="39">
        <v>0</v>
      </c>
      <c r="AD80" s="39">
        <v>0</v>
      </c>
      <c r="AE80" s="39">
        <v>0</v>
      </c>
      <c r="AF80" s="39">
        <v>0</v>
      </c>
      <c r="AG80" s="39">
        <v>0</v>
      </c>
      <c r="AH80" s="39">
        <v>0</v>
      </c>
      <c r="AI80" s="39">
        <v>0</v>
      </c>
      <c r="AJ80" s="39">
        <v>0</v>
      </c>
      <c r="AK80" s="39">
        <v>0</v>
      </c>
      <c r="AL80" s="39">
        <v>0</v>
      </c>
      <c r="AM80" s="39">
        <v>0</v>
      </c>
      <c r="AN80" s="39">
        <v>0</v>
      </c>
      <c r="AO80" s="39">
        <v>0</v>
      </c>
      <c r="AP80" s="39">
        <v>0</v>
      </c>
      <c r="AQ80" s="39">
        <v>0</v>
      </c>
      <c r="AR80" s="39">
        <v>0</v>
      </c>
      <c r="AS80" s="39">
        <v>0</v>
      </c>
      <c r="AT80" s="39">
        <v>0</v>
      </c>
      <c r="AU80" s="39">
        <v>0</v>
      </c>
      <c r="AV80" s="39">
        <v>0</v>
      </c>
      <c r="AW80" s="39">
        <v>0</v>
      </c>
      <c r="AX80" s="39">
        <v>0</v>
      </c>
      <c r="AY80" s="39">
        <v>0</v>
      </c>
      <c r="AZ80" s="39">
        <v>0</v>
      </c>
      <c r="BA80" s="39">
        <v>0</v>
      </c>
      <c r="BB80" s="39">
        <v>0</v>
      </c>
      <c r="BC80" s="39">
        <v>0</v>
      </c>
      <c r="BD80" s="39">
        <v>0</v>
      </c>
      <c r="BE80" s="39">
        <v>0</v>
      </c>
      <c r="BF80" s="39">
        <v>0</v>
      </c>
      <c r="BG80" s="39">
        <v>0</v>
      </c>
      <c r="BH80" s="39">
        <v>0</v>
      </c>
      <c r="BI80" s="39">
        <v>0</v>
      </c>
      <c r="BJ80" s="39">
        <v>0</v>
      </c>
      <c r="BK80" s="29">
        <f t="shared" ref="BK80:BK81" si="28">SUM(C80:BJ80)</f>
        <v>0</v>
      </c>
    </row>
    <row r="81" spans="1:63" ht="15.75" thickBot="1" x14ac:dyDescent="0.3">
      <c r="A81" s="16"/>
      <c r="B81" s="33" t="s">
        <v>82</v>
      </c>
      <c r="C81" s="41">
        <f>SUM(C80)</f>
        <v>0</v>
      </c>
      <c r="D81" s="41">
        <f t="shared" ref="D81" si="29">SUM(D80)</f>
        <v>0</v>
      </c>
      <c r="E81" s="41">
        <f t="shared" ref="E81" si="30">SUM(E80)</f>
        <v>0</v>
      </c>
      <c r="F81" s="41">
        <f t="shared" ref="F81" si="31">SUM(F80)</f>
        <v>0</v>
      </c>
      <c r="G81" s="41">
        <f t="shared" ref="G81" si="32">SUM(G80)</f>
        <v>0</v>
      </c>
      <c r="H81" s="41">
        <f t="shared" ref="H81" si="33">SUM(H80)</f>
        <v>0</v>
      </c>
      <c r="I81" s="41">
        <f t="shared" ref="I81" si="34">SUM(I80)</f>
        <v>0</v>
      </c>
      <c r="J81" s="41">
        <f t="shared" ref="J81" si="35">SUM(J80)</f>
        <v>0</v>
      </c>
      <c r="K81" s="41">
        <f t="shared" ref="K81" si="36">SUM(K80)</f>
        <v>0</v>
      </c>
      <c r="L81" s="41">
        <f t="shared" ref="L81" si="37">SUM(L80)</f>
        <v>0</v>
      </c>
      <c r="M81" s="41">
        <f t="shared" ref="M81" si="38">SUM(M80)</f>
        <v>0</v>
      </c>
      <c r="N81" s="41">
        <f t="shared" ref="N81" si="39">SUM(N80)</f>
        <v>0</v>
      </c>
      <c r="O81" s="41">
        <f t="shared" ref="O81" si="40">SUM(O80)</f>
        <v>0</v>
      </c>
      <c r="P81" s="41">
        <f t="shared" ref="P81" si="41">SUM(P80)</f>
        <v>0</v>
      </c>
      <c r="Q81" s="41">
        <f t="shared" ref="Q81" si="42">SUM(Q80)</f>
        <v>0</v>
      </c>
      <c r="R81" s="41">
        <f t="shared" ref="R81" si="43">SUM(R80)</f>
        <v>0</v>
      </c>
      <c r="S81" s="41">
        <f t="shared" ref="S81" si="44">SUM(S80)</f>
        <v>0</v>
      </c>
      <c r="T81" s="41">
        <f t="shared" ref="T81" si="45">SUM(T80)</f>
        <v>0</v>
      </c>
      <c r="U81" s="41">
        <f t="shared" ref="U81" si="46">SUM(U80)</f>
        <v>0</v>
      </c>
      <c r="V81" s="41">
        <f t="shared" ref="V81" si="47">SUM(V80)</f>
        <v>0</v>
      </c>
      <c r="W81" s="41">
        <f t="shared" ref="W81" si="48">SUM(W80)</f>
        <v>0</v>
      </c>
      <c r="X81" s="41">
        <f t="shared" ref="X81" si="49">SUM(X80)</f>
        <v>0</v>
      </c>
      <c r="Y81" s="41">
        <f t="shared" ref="Y81" si="50">SUM(Y80)</f>
        <v>0</v>
      </c>
      <c r="Z81" s="41">
        <f t="shared" ref="Z81" si="51">SUM(Z80)</f>
        <v>0</v>
      </c>
      <c r="AA81" s="41">
        <f t="shared" ref="AA81" si="52">SUM(AA80)</f>
        <v>0</v>
      </c>
      <c r="AB81" s="41">
        <f t="shared" ref="AB81" si="53">SUM(AB80)</f>
        <v>0</v>
      </c>
      <c r="AC81" s="41">
        <f t="shared" ref="AC81" si="54">SUM(AC80)</f>
        <v>0</v>
      </c>
      <c r="AD81" s="41">
        <f t="shared" ref="AD81" si="55">SUM(AD80)</f>
        <v>0</v>
      </c>
      <c r="AE81" s="41">
        <f t="shared" ref="AE81" si="56">SUM(AE80)</f>
        <v>0</v>
      </c>
      <c r="AF81" s="41">
        <f t="shared" ref="AF81" si="57">SUM(AF80)</f>
        <v>0</v>
      </c>
      <c r="AG81" s="41">
        <f t="shared" ref="AG81" si="58">SUM(AG80)</f>
        <v>0</v>
      </c>
      <c r="AH81" s="41">
        <f t="shared" ref="AH81" si="59">SUM(AH80)</f>
        <v>0</v>
      </c>
      <c r="AI81" s="41">
        <f t="shared" ref="AI81" si="60">SUM(AI80)</f>
        <v>0</v>
      </c>
      <c r="AJ81" s="41">
        <f t="shared" ref="AJ81" si="61">SUM(AJ80)</f>
        <v>0</v>
      </c>
      <c r="AK81" s="41">
        <f t="shared" ref="AK81" si="62">SUM(AK80)</f>
        <v>0</v>
      </c>
      <c r="AL81" s="41">
        <f t="shared" ref="AL81" si="63">SUM(AL80)</f>
        <v>0</v>
      </c>
      <c r="AM81" s="41">
        <f t="shared" ref="AM81" si="64">SUM(AM80)</f>
        <v>0</v>
      </c>
      <c r="AN81" s="41">
        <f t="shared" ref="AN81" si="65">SUM(AN80)</f>
        <v>0</v>
      </c>
      <c r="AO81" s="41">
        <f t="shared" ref="AO81" si="66">SUM(AO80)</f>
        <v>0</v>
      </c>
      <c r="AP81" s="41">
        <f t="shared" ref="AP81" si="67">SUM(AP80)</f>
        <v>0</v>
      </c>
      <c r="AQ81" s="41">
        <f t="shared" ref="AQ81" si="68">SUM(AQ80)</f>
        <v>0</v>
      </c>
      <c r="AR81" s="41">
        <f t="shared" ref="AR81" si="69">SUM(AR80)</f>
        <v>0</v>
      </c>
      <c r="AS81" s="41">
        <f t="shared" ref="AS81" si="70">SUM(AS80)</f>
        <v>0</v>
      </c>
      <c r="AT81" s="41">
        <f t="shared" ref="AT81" si="71">SUM(AT80)</f>
        <v>0</v>
      </c>
      <c r="AU81" s="41">
        <f t="shared" ref="AU81" si="72">SUM(AU80)</f>
        <v>0</v>
      </c>
      <c r="AV81" s="41">
        <f t="shared" ref="AV81" si="73">SUM(AV80)</f>
        <v>0</v>
      </c>
      <c r="AW81" s="41">
        <f t="shared" ref="AW81" si="74">SUM(AW80)</f>
        <v>0</v>
      </c>
      <c r="AX81" s="41">
        <f t="shared" ref="AX81" si="75">SUM(AX80)</f>
        <v>0</v>
      </c>
      <c r="AY81" s="41">
        <f t="shared" ref="AY81" si="76">SUM(AY80)</f>
        <v>0</v>
      </c>
      <c r="AZ81" s="41">
        <f t="shared" ref="AZ81" si="77">SUM(AZ80)</f>
        <v>0</v>
      </c>
      <c r="BA81" s="41">
        <f t="shared" ref="BA81" si="78">SUM(BA80)</f>
        <v>0</v>
      </c>
      <c r="BB81" s="41">
        <f t="shared" ref="BB81" si="79">SUM(BB80)</f>
        <v>0</v>
      </c>
      <c r="BC81" s="41">
        <f t="shared" ref="BC81" si="80">SUM(BC80)</f>
        <v>0</v>
      </c>
      <c r="BD81" s="41">
        <f t="shared" ref="BD81" si="81">SUM(BD80)</f>
        <v>0</v>
      </c>
      <c r="BE81" s="41">
        <f t="shared" ref="BE81" si="82">SUM(BE80)</f>
        <v>0</v>
      </c>
      <c r="BF81" s="41">
        <f t="shared" ref="BF81" si="83">SUM(BF80)</f>
        <v>0</v>
      </c>
      <c r="BG81" s="41">
        <f t="shared" ref="BG81" si="84">SUM(BG80)</f>
        <v>0</v>
      </c>
      <c r="BH81" s="41">
        <f t="shared" ref="BH81" si="85">SUM(BH80)</f>
        <v>0</v>
      </c>
      <c r="BI81" s="41">
        <f t="shared" ref="BI81" si="86">SUM(BI80)</f>
        <v>0</v>
      </c>
      <c r="BJ81" s="41">
        <f t="shared" ref="BJ81" si="87">SUM(BJ80)</f>
        <v>0</v>
      </c>
      <c r="BK81" s="41">
        <f t="shared" si="28"/>
        <v>0</v>
      </c>
    </row>
    <row r="82" spans="1:63" ht="6" customHeight="1" x14ac:dyDescent="0.25">
      <c r="A82" s="15"/>
      <c r="B82" s="17"/>
    </row>
    <row r="83" spans="1:63" x14ac:dyDescent="0.25">
      <c r="A83" s="15"/>
      <c r="B83" s="15" t="s">
        <v>29</v>
      </c>
      <c r="L83" s="18" t="s">
        <v>40</v>
      </c>
    </row>
    <row r="84" spans="1:63" x14ac:dyDescent="0.25">
      <c r="A84" s="15"/>
      <c r="B84" s="15" t="s">
        <v>30</v>
      </c>
      <c r="L84" s="15" t="s">
        <v>33</v>
      </c>
    </row>
    <row r="85" spans="1:63" x14ac:dyDescent="0.25">
      <c r="L85" s="15" t="s">
        <v>34</v>
      </c>
    </row>
    <row r="86" spans="1:63" x14ac:dyDescent="0.25">
      <c r="B86" s="15" t="s">
        <v>36</v>
      </c>
      <c r="L86" s="15" t="s">
        <v>97</v>
      </c>
    </row>
    <row r="87" spans="1:63" x14ac:dyDescent="0.25">
      <c r="B87" s="15" t="s">
        <v>37</v>
      </c>
      <c r="L87" s="15" t="s">
        <v>99</v>
      </c>
    </row>
    <row r="88" spans="1:63" x14ac:dyDescent="0.25">
      <c r="B88" s="15"/>
      <c r="L88" s="15" t="s">
        <v>35</v>
      </c>
    </row>
    <row r="89" spans="1:63" x14ac:dyDescent="0.25"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P89" s="45"/>
      <c r="AQ89" s="45"/>
      <c r="AR89" s="45"/>
      <c r="AS89" s="45"/>
      <c r="AT89" s="45"/>
      <c r="AU89" s="45"/>
      <c r="AV89" s="45"/>
      <c r="AW89" s="45"/>
      <c r="AX89" s="45"/>
      <c r="AY89" s="45"/>
      <c r="AZ89" s="45"/>
      <c r="BA89" s="45"/>
      <c r="BB89" s="45"/>
      <c r="BC89" s="45"/>
      <c r="BD89" s="45"/>
      <c r="BE89" s="45"/>
      <c r="BF89" s="45"/>
      <c r="BG89" s="45"/>
      <c r="BH89" s="45"/>
      <c r="BI89" s="45"/>
      <c r="BJ89" s="45"/>
    </row>
    <row r="90" spans="1:63" x14ac:dyDescent="0.25"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</row>
    <row r="96" spans="1:63" x14ac:dyDescent="0.25">
      <c r="B96" s="15"/>
    </row>
  </sheetData>
  <mergeCells count="49">
    <mergeCell ref="C76:BK76"/>
    <mergeCell ref="A1:A5"/>
    <mergeCell ref="C59:BK59"/>
    <mergeCell ref="C78:BK78"/>
    <mergeCell ref="C79:BK79"/>
    <mergeCell ref="C63:BK63"/>
    <mergeCell ref="C64:BK64"/>
    <mergeCell ref="C67:BK67"/>
    <mergeCell ref="C71:BK71"/>
    <mergeCell ref="C72:BK72"/>
    <mergeCell ref="C42:BK42"/>
    <mergeCell ref="C73:BK73"/>
    <mergeCell ref="C43:BK43"/>
    <mergeCell ref="C41:BK41"/>
    <mergeCell ref="C47:BK47"/>
    <mergeCell ref="C57:BK57"/>
    <mergeCell ref="C58:BK58"/>
    <mergeCell ref="C62:BK62"/>
    <mergeCell ref="C10:BK10"/>
    <mergeCell ref="C13:BK13"/>
    <mergeCell ref="C24:BK24"/>
    <mergeCell ref="C27:BK27"/>
    <mergeCell ref="C30:BK30"/>
    <mergeCell ref="C1:BK1"/>
    <mergeCell ref="BA3:BJ3"/>
    <mergeCell ref="BK2:BK5"/>
    <mergeCell ref="B1:B5"/>
    <mergeCell ref="C7:BK7"/>
    <mergeCell ref="C6:BK6"/>
    <mergeCell ref="C3:L3"/>
    <mergeCell ref="H4:L4"/>
    <mergeCell ref="R4:V4"/>
    <mergeCell ref="C2:V2"/>
    <mergeCell ref="W2:AP2"/>
    <mergeCell ref="AQ2:BJ2"/>
    <mergeCell ref="M3:V3"/>
    <mergeCell ref="W3:AF3"/>
    <mergeCell ref="AG3:AP3"/>
    <mergeCell ref="AQ3:AZ3"/>
    <mergeCell ref="BF4:BJ4"/>
    <mergeCell ref="AV4:AZ4"/>
    <mergeCell ref="C4:G4"/>
    <mergeCell ref="M4:Q4"/>
    <mergeCell ref="W4:AA4"/>
    <mergeCell ref="AQ4:AU4"/>
    <mergeCell ref="BA4:BE4"/>
    <mergeCell ref="AB4:AF4"/>
    <mergeCell ref="AL4:AP4"/>
    <mergeCell ref="AG4:AK4"/>
  </mergeCells>
  <pageMargins left="0.7" right="0.7" top="0.37" bottom="0.37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9"/>
  <sheetViews>
    <sheetView tabSelected="1" workbookViewId="0">
      <selection activeCell="C16" sqref="C16"/>
    </sheetView>
  </sheetViews>
  <sheetFormatPr defaultRowHeight="12.75" x14ac:dyDescent="0.2"/>
  <cols>
    <col min="1" max="1" width="2.28515625" style="19" customWidth="1"/>
    <col min="2" max="2" width="9.140625" style="19"/>
    <col min="3" max="3" width="25.28515625" style="19" bestFit="1" customWidth="1"/>
    <col min="4" max="4" width="9.28515625" style="19" bestFit="1" customWidth="1"/>
    <col min="5" max="6" width="18.28515625" style="19" bestFit="1" customWidth="1"/>
    <col min="7" max="7" width="10" style="19" bestFit="1" customWidth="1"/>
    <col min="8" max="8" width="19.85546875" style="19" bestFit="1" customWidth="1"/>
    <col min="9" max="9" width="15.85546875" style="19" bestFit="1" customWidth="1"/>
    <col min="10" max="10" width="17" style="19" bestFit="1" customWidth="1"/>
    <col min="11" max="11" width="9.28515625" style="19" bestFit="1" customWidth="1"/>
    <col min="12" max="12" width="19.85546875" style="19" bestFit="1" customWidth="1"/>
    <col min="13" max="16384" width="9.140625" style="19"/>
  </cols>
  <sheetData>
    <row r="2" spans="2:12" x14ac:dyDescent="0.2">
      <c r="B2" s="71" t="s">
        <v>137</v>
      </c>
      <c r="C2" s="72"/>
      <c r="D2" s="72"/>
      <c r="E2" s="72"/>
      <c r="F2" s="72"/>
      <c r="G2" s="72"/>
      <c r="H2" s="72"/>
      <c r="I2" s="72"/>
      <c r="J2" s="72"/>
      <c r="K2" s="72"/>
      <c r="L2" s="73"/>
    </row>
    <row r="3" spans="2:12" x14ac:dyDescent="0.2">
      <c r="B3" s="71" t="s">
        <v>100</v>
      </c>
      <c r="C3" s="72"/>
      <c r="D3" s="72"/>
      <c r="E3" s="72"/>
      <c r="F3" s="72"/>
      <c r="G3" s="72"/>
      <c r="H3" s="72"/>
      <c r="I3" s="72"/>
      <c r="J3" s="72"/>
      <c r="K3" s="72"/>
      <c r="L3" s="73"/>
    </row>
    <row r="4" spans="2:12" ht="25.5" x14ac:dyDescent="0.2">
      <c r="B4" s="46" t="s">
        <v>74</v>
      </c>
      <c r="C4" s="20" t="s">
        <v>41</v>
      </c>
      <c r="D4" s="20" t="s">
        <v>86</v>
      </c>
      <c r="E4" s="20" t="s">
        <v>87</v>
      </c>
      <c r="F4" s="20" t="s">
        <v>7</v>
      </c>
      <c r="G4" s="20" t="s">
        <v>8</v>
      </c>
      <c r="H4" s="20" t="s">
        <v>23</v>
      </c>
      <c r="I4" s="20" t="s">
        <v>93</v>
      </c>
      <c r="J4" s="20" t="s">
        <v>94</v>
      </c>
      <c r="K4" s="20" t="s">
        <v>73</v>
      </c>
      <c r="L4" s="20" t="s">
        <v>95</v>
      </c>
    </row>
    <row r="5" spans="2:12" x14ac:dyDescent="0.2">
      <c r="B5" s="22">
        <v>1</v>
      </c>
      <c r="C5" s="23" t="s">
        <v>42</v>
      </c>
      <c r="D5" s="24">
        <v>3.7397442258000004E-3</v>
      </c>
      <c r="E5" s="21">
        <v>0</v>
      </c>
      <c r="F5" s="21">
        <v>1.7069283451199999E-2</v>
      </c>
      <c r="G5" s="21">
        <v>0</v>
      </c>
      <c r="H5" s="21">
        <v>0</v>
      </c>
      <c r="I5" s="21">
        <v>0</v>
      </c>
      <c r="J5" s="21">
        <v>0</v>
      </c>
      <c r="K5" s="21">
        <f>SUM(D5:J5)</f>
        <v>2.0809027676999999E-2</v>
      </c>
      <c r="L5" s="21">
        <v>0</v>
      </c>
    </row>
    <row r="6" spans="2:12" x14ac:dyDescent="0.2">
      <c r="B6" s="22">
        <v>2</v>
      </c>
      <c r="C6" s="25" t="s">
        <v>43</v>
      </c>
      <c r="D6" s="24">
        <v>0.16206779522529999</v>
      </c>
      <c r="E6" s="21">
        <v>0.60844323080329998</v>
      </c>
      <c r="F6" s="21">
        <v>12.276218346922898</v>
      </c>
      <c r="G6" s="21">
        <v>1.6556005257799999E-2</v>
      </c>
      <c r="H6" s="21">
        <v>4.3735464257700002E-2</v>
      </c>
      <c r="I6" s="21">
        <v>0</v>
      </c>
      <c r="J6" s="21">
        <v>0</v>
      </c>
      <c r="K6" s="21">
        <f t="shared" ref="K6:K41" si="0">SUM(D6:J6)</f>
        <v>13.107020842467</v>
      </c>
      <c r="L6" s="21">
        <v>0</v>
      </c>
    </row>
    <row r="7" spans="2:12" x14ac:dyDescent="0.2">
      <c r="B7" s="22">
        <v>3</v>
      </c>
      <c r="C7" s="23" t="s">
        <v>44</v>
      </c>
      <c r="D7" s="24">
        <v>0</v>
      </c>
      <c r="E7" s="21">
        <v>0</v>
      </c>
      <c r="F7" s="21">
        <v>3.5641444836999998E-3</v>
      </c>
      <c r="G7" s="21">
        <v>0</v>
      </c>
      <c r="H7" s="21">
        <v>0</v>
      </c>
      <c r="I7" s="21">
        <v>0</v>
      </c>
      <c r="J7" s="21">
        <v>0</v>
      </c>
      <c r="K7" s="21">
        <f t="shared" si="0"/>
        <v>3.5641444836999998E-3</v>
      </c>
      <c r="L7" s="21">
        <v>0</v>
      </c>
    </row>
    <row r="8" spans="2:12" x14ac:dyDescent="0.2">
      <c r="B8" s="22">
        <v>4</v>
      </c>
      <c r="C8" s="25" t="s">
        <v>45</v>
      </c>
      <c r="D8" s="24">
        <v>0.1666983380965</v>
      </c>
      <c r="E8" s="21">
        <v>2.4533490243844014</v>
      </c>
      <c r="F8" s="21">
        <v>10.448479182654985</v>
      </c>
      <c r="G8" s="21">
        <v>3.1209235480000001E-4</v>
      </c>
      <c r="H8" s="21">
        <v>0.18705653158039998</v>
      </c>
      <c r="I8" s="21">
        <v>0</v>
      </c>
      <c r="J8" s="21">
        <v>0</v>
      </c>
      <c r="K8" s="21">
        <f t="shared" si="0"/>
        <v>13.255895169071087</v>
      </c>
      <c r="L8" s="21">
        <v>0</v>
      </c>
    </row>
    <row r="9" spans="2:12" x14ac:dyDescent="0.2">
      <c r="B9" s="22">
        <v>5</v>
      </c>
      <c r="C9" s="25" t="s">
        <v>46</v>
      </c>
      <c r="D9" s="24">
        <v>2.1012044677200001E-2</v>
      </c>
      <c r="E9" s="21">
        <v>0.79339307290030026</v>
      </c>
      <c r="F9" s="21">
        <v>10.596202826091881</v>
      </c>
      <c r="G9" s="21">
        <v>3.5577475064200004E-2</v>
      </c>
      <c r="H9" s="21">
        <v>0.1251382710318</v>
      </c>
      <c r="I9" s="21">
        <v>0</v>
      </c>
      <c r="J9" s="21">
        <v>0</v>
      </c>
      <c r="K9" s="21">
        <f t="shared" si="0"/>
        <v>11.57132368976538</v>
      </c>
      <c r="L9" s="21">
        <v>0</v>
      </c>
    </row>
    <row r="10" spans="2:12" x14ac:dyDescent="0.2">
      <c r="B10" s="22">
        <v>6</v>
      </c>
      <c r="C10" s="25" t="s">
        <v>47</v>
      </c>
      <c r="D10" s="24">
        <v>0.7569539322576001</v>
      </c>
      <c r="E10" s="21">
        <v>34.234449040890723</v>
      </c>
      <c r="F10" s="21">
        <v>42.860592099744458</v>
      </c>
      <c r="G10" s="21">
        <v>0.1165262166442</v>
      </c>
      <c r="H10" s="21">
        <v>0.20541197086969998</v>
      </c>
      <c r="I10" s="21">
        <v>0</v>
      </c>
      <c r="J10" s="21">
        <v>0</v>
      </c>
      <c r="K10" s="21">
        <f t="shared" si="0"/>
        <v>78.173933260406685</v>
      </c>
      <c r="L10" s="21">
        <v>0</v>
      </c>
    </row>
    <row r="11" spans="2:12" x14ac:dyDescent="0.2">
      <c r="B11" s="22">
        <v>7</v>
      </c>
      <c r="C11" s="25" t="s">
        <v>48</v>
      </c>
      <c r="D11" s="24">
        <v>2.7473359064200002E-2</v>
      </c>
      <c r="E11" s="21">
        <v>0.43130283670809999</v>
      </c>
      <c r="F11" s="21">
        <v>5.5066562463349991</v>
      </c>
      <c r="G11" s="21">
        <v>9.3979647095999985E-3</v>
      </c>
      <c r="H11" s="21">
        <v>7.3107366450999994E-3</v>
      </c>
      <c r="I11" s="21">
        <v>0</v>
      </c>
      <c r="J11" s="21">
        <v>0</v>
      </c>
      <c r="K11" s="21">
        <f t="shared" si="0"/>
        <v>5.9821411434619991</v>
      </c>
      <c r="L11" s="21">
        <v>0</v>
      </c>
    </row>
    <row r="12" spans="2:12" x14ac:dyDescent="0.2">
      <c r="B12" s="22">
        <v>8</v>
      </c>
      <c r="C12" s="23" t="s">
        <v>131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  <c r="I12" s="21">
        <v>0</v>
      </c>
      <c r="J12" s="21">
        <v>0</v>
      </c>
      <c r="K12" s="21">
        <f t="shared" si="0"/>
        <v>0</v>
      </c>
      <c r="L12" s="21">
        <v>0</v>
      </c>
    </row>
    <row r="13" spans="2:12" x14ac:dyDescent="0.2">
      <c r="B13" s="22">
        <v>9</v>
      </c>
      <c r="C13" s="23" t="s">
        <v>132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  <c r="I13" s="21">
        <v>0</v>
      </c>
      <c r="J13" s="21">
        <v>0</v>
      </c>
      <c r="K13" s="21">
        <f t="shared" si="0"/>
        <v>0</v>
      </c>
      <c r="L13" s="21">
        <v>0</v>
      </c>
    </row>
    <row r="14" spans="2:12" x14ac:dyDescent="0.2">
      <c r="B14" s="22">
        <v>10</v>
      </c>
      <c r="C14" s="25" t="s">
        <v>49</v>
      </c>
      <c r="D14" s="24">
        <v>2.37226467418E-2</v>
      </c>
      <c r="E14" s="21">
        <v>3.8277120580200004E-2</v>
      </c>
      <c r="F14" s="21">
        <v>2.5658770899865999</v>
      </c>
      <c r="G14" s="21">
        <v>0.33534980087059996</v>
      </c>
      <c r="H14" s="21">
        <v>1.2814938386999999E-3</v>
      </c>
      <c r="I14" s="21">
        <v>0</v>
      </c>
      <c r="J14" s="21">
        <v>0</v>
      </c>
      <c r="K14" s="21">
        <f t="shared" si="0"/>
        <v>2.9645081520178995</v>
      </c>
      <c r="L14" s="21">
        <v>0</v>
      </c>
    </row>
    <row r="15" spans="2:12" x14ac:dyDescent="0.2">
      <c r="B15" s="22">
        <v>11</v>
      </c>
      <c r="C15" s="25" t="s">
        <v>50</v>
      </c>
      <c r="D15" s="24">
        <v>64.543984801510817</v>
      </c>
      <c r="E15" s="21">
        <v>129.46826150589595</v>
      </c>
      <c r="F15" s="21">
        <v>170.92486222970598</v>
      </c>
      <c r="G15" s="21">
        <v>3.129901070667001</v>
      </c>
      <c r="H15" s="21">
        <v>1.1223277321547998</v>
      </c>
      <c r="I15" s="21">
        <v>0</v>
      </c>
      <c r="J15" s="21">
        <v>0</v>
      </c>
      <c r="K15" s="21">
        <f t="shared" si="0"/>
        <v>369.18933733993458</v>
      </c>
      <c r="L15" s="21">
        <v>0</v>
      </c>
    </row>
    <row r="16" spans="2:12" x14ac:dyDescent="0.2">
      <c r="B16" s="22">
        <v>12</v>
      </c>
      <c r="C16" s="25" t="s">
        <v>51</v>
      </c>
      <c r="D16" s="24">
        <v>179.83801856012738</v>
      </c>
      <c r="E16" s="21">
        <v>109.83317738073531</v>
      </c>
      <c r="F16" s="21">
        <v>15.477920267981496</v>
      </c>
      <c r="G16" s="21">
        <v>7.8696612450799994E-2</v>
      </c>
      <c r="H16" s="21">
        <v>0.31940717038550004</v>
      </c>
      <c r="I16" s="21">
        <v>0</v>
      </c>
      <c r="J16" s="21">
        <v>0</v>
      </c>
      <c r="K16" s="21">
        <f t="shared" si="0"/>
        <v>305.54721999168049</v>
      </c>
      <c r="L16" s="21">
        <v>0</v>
      </c>
    </row>
    <row r="17" spans="2:12" x14ac:dyDescent="0.2">
      <c r="B17" s="22">
        <v>13</v>
      </c>
      <c r="C17" s="25" t="s">
        <v>52</v>
      </c>
      <c r="D17" s="24">
        <v>0</v>
      </c>
      <c r="E17" s="21">
        <v>7.8841079483700005E-2</v>
      </c>
      <c r="F17" s="21">
        <v>0.19184721815950001</v>
      </c>
      <c r="G17" s="21">
        <v>0</v>
      </c>
      <c r="H17" s="21">
        <v>3.4792001612E-3</v>
      </c>
      <c r="I17" s="21">
        <v>0</v>
      </c>
      <c r="J17" s="21">
        <v>0</v>
      </c>
      <c r="K17" s="21">
        <f t="shared" si="0"/>
        <v>0.27416749780440003</v>
      </c>
      <c r="L17" s="21">
        <v>0</v>
      </c>
    </row>
    <row r="18" spans="2:12" x14ac:dyDescent="0.2">
      <c r="B18" s="22">
        <v>14</v>
      </c>
      <c r="C18" s="25" t="s">
        <v>53</v>
      </c>
      <c r="D18" s="24">
        <v>8.1587867740999988E-3</v>
      </c>
      <c r="E18" s="21">
        <v>0.19419770083839355</v>
      </c>
      <c r="F18" s="21">
        <v>2.3877726206379002</v>
      </c>
      <c r="G18" s="21">
        <v>0</v>
      </c>
      <c r="H18" s="21">
        <v>8.2799351644900002E-2</v>
      </c>
      <c r="I18" s="21">
        <v>0</v>
      </c>
      <c r="J18" s="21">
        <v>0</v>
      </c>
      <c r="K18" s="21">
        <f t="shared" si="0"/>
        <v>2.6729284598952936</v>
      </c>
      <c r="L18" s="21">
        <v>0</v>
      </c>
    </row>
    <row r="19" spans="2:12" x14ac:dyDescent="0.2">
      <c r="B19" s="22">
        <v>15</v>
      </c>
      <c r="C19" s="25" t="s">
        <v>54</v>
      </c>
      <c r="D19" s="24">
        <v>0.99123061806339996</v>
      </c>
      <c r="E19" s="21">
        <v>4.5564637299936042</v>
      </c>
      <c r="F19" s="21">
        <v>20.41591103542671</v>
      </c>
      <c r="G19" s="21">
        <v>0.1657294311609</v>
      </c>
      <c r="H19" s="21">
        <v>0.22356809025709995</v>
      </c>
      <c r="I19" s="21">
        <v>0</v>
      </c>
      <c r="J19" s="21">
        <v>0</v>
      </c>
      <c r="K19" s="21">
        <f t="shared" si="0"/>
        <v>26.352902904901715</v>
      </c>
      <c r="L19" s="21">
        <v>0</v>
      </c>
    </row>
    <row r="20" spans="2:12" x14ac:dyDescent="0.2">
      <c r="B20" s="22">
        <v>16</v>
      </c>
      <c r="C20" s="25" t="s">
        <v>55</v>
      </c>
      <c r="D20" s="24">
        <v>73.161943985158402</v>
      </c>
      <c r="E20" s="21">
        <v>44.68066260770081</v>
      </c>
      <c r="F20" s="21">
        <v>84.759226087013189</v>
      </c>
      <c r="G20" s="21">
        <v>0.82265011509379982</v>
      </c>
      <c r="H20" s="21">
        <v>1.8878267993805002</v>
      </c>
      <c r="I20" s="21">
        <v>0</v>
      </c>
      <c r="J20" s="21">
        <v>0</v>
      </c>
      <c r="K20" s="21">
        <f t="shared" si="0"/>
        <v>205.31230959434671</v>
      </c>
      <c r="L20" s="21">
        <v>0</v>
      </c>
    </row>
    <row r="21" spans="2:12" x14ac:dyDescent="0.2">
      <c r="B21" s="22">
        <v>17</v>
      </c>
      <c r="C21" s="25" t="s">
        <v>56</v>
      </c>
      <c r="D21" s="24">
        <v>2.3012165639993003</v>
      </c>
      <c r="E21" s="21">
        <v>4.5281641978656566</v>
      </c>
      <c r="F21" s="21">
        <v>19.315387804101498</v>
      </c>
      <c r="G21" s="21">
        <v>5.6704559096100005E-2</v>
      </c>
      <c r="H21" s="21">
        <v>0.36946177151420007</v>
      </c>
      <c r="I21" s="21">
        <v>0</v>
      </c>
      <c r="J21" s="21">
        <v>0</v>
      </c>
      <c r="K21" s="21">
        <f t="shared" si="0"/>
        <v>26.570934896576755</v>
      </c>
      <c r="L21" s="21">
        <v>0</v>
      </c>
    </row>
    <row r="22" spans="2:12" x14ac:dyDescent="0.2">
      <c r="B22" s="22">
        <v>18</v>
      </c>
      <c r="C22" s="23" t="s">
        <v>133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  <c r="I22" s="21">
        <v>0</v>
      </c>
      <c r="J22" s="21">
        <v>0</v>
      </c>
      <c r="K22" s="21">
        <f t="shared" si="0"/>
        <v>0</v>
      </c>
      <c r="L22" s="21">
        <v>0</v>
      </c>
    </row>
    <row r="23" spans="2:12" x14ac:dyDescent="0.2">
      <c r="B23" s="22">
        <v>19</v>
      </c>
      <c r="C23" s="25" t="s">
        <v>57</v>
      </c>
      <c r="D23" s="24">
        <v>4.4306856125789</v>
      </c>
      <c r="E23" s="21">
        <v>13.18422520246763</v>
      </c>
      <c r="F23" s="21">
        <v>34.932974656016349</v>
      </c>
      <c r="G23" s="21">
        <v>0.47018475993430003</v>
      </c>
      <c r="H23" s="21">
        <v>0.17716222219109998</v>
      </c>
      <c r="I23" s="21">
        <v>0</v>
      </c>
      <c r="J23" s="21">
        <v>0</v>
      </c>
      <c r="K23" s="21">
        <f t="shared" si="0"/>
        <v>53.195232453188275</v>
      </c>
      <c r="L23" s="21">
        <v>0</v>
      </c>
    </row>
    <row r="24" spans="2:12" x14ac:dyDescent="0.2">
      <c r="B24" s="22">
        <v>20</v>
      </c>
      <c r="C24" s="25" t="s">
        <v>58</v>
      </c>
      <c r="D24" s="24">
        <v>1095.277693398325</v>
      </c>
      <c r="E24" s="21">
        <v>523.22239339317241</v>
      </c>
      <c r="F24" s="21">
        <v>563.5788803428585</v>
      </c>
      <c r="G24" s="21">
        <v>9.8993256550046844</v>
      </c>
      <c r="H24" s="21">
        <v>11.557873650943787</v>
      </c>
      <c r="I24" s="21">
        <v>0</v>
      </c>
      <c r="J24" s="21">
        <v>0</v>
      </c>
      <c r="K24" s="21">
        <f t="shared" si="0"/>
        <v>2203.5361664403044</v>
      </c>
      <c r="L24" s="21">
        <v>0</v>
      </c>
    </row>
    <row r="25" spans="2:12" x14ac:dyDescent="0.2">
      <c r="B25" s="22">
        <v>21</v>
      </c>
      <c r="C25" s="23" t="s">
        <v>59</v>
      </c>
      <c r="D25" s="24">
        <v>0</v>
      </c>
      <c r="E25" s="21">
        <v>0</v>
      </c>
      <c r="F25" s="21">
        <v>2.0967899903000003E-2</v>
      </c>
      <c r="G25" s="21">
        <v>0</v>
      </c>
      <c r="H25" s="21">
        <v>0</v>
      </c>
      <c r="I25" s="21">
        <v>0</v>
      </c>
      <c r="J25" s="21">
        <v>0</v>
      </c>
      <c r="K25" s="21">
        <f t="shared" si="0"/>
        <v>2.0967899903000003E-2</v>
      </c>
      <c r="L25" s="21">
        <v>0</v>
      </c>
    </row>
    <row r="26" spans="2:12" x14ac:dyDescent="0.2">
      <c r="B26" s="22">
        <v>22</v>
      </c>
      <c r="C26" s="25" t="s">
        <v>60</v>
      </c>
      <c r="D26" s="24">
        <v>1.89175344838E-2</v>
      </c>
      <c r="E26" s="21">
        <v>0</v>
      </c>
      <c r="F26" s="21">
        <v>7.9033486870499992E-2</v>
      </c>
      <c r="G26" s="21">
        <v>0</v>
      </c>
      <c r="H26" s="21">
        <v>0</v>
      </c>
      <c r="I26" s="21">
        <v>0</v>
      </c>
      <c r="J26" s="21">
        <v>0</v>
      </c>
      <c r="K26" s="21">
        <f t="shared" si="0"/>
        <v>9.7951021354299991E-2</v>
      </c>
      <c r="L26" s="21">
        <v>0</v>
      </c>
    </row>
    <row r="27" spans="2:12" x14ac:dyDescent="0.2">
      <c r="B27" s="22">
        <v>23</v>
      </c>
      <c r="C27" s="23" t="s">
        <v>134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  <c r="I27" s="21">
        <v>0</v>
      </c>
      <c r="J27" s="21">
        <v>0</v>
      </c>
      <c r="K27" s="21">
        <f t="shared" si="0"/>
        <v>0</v>
      </c>
      <c r="L27" s="21">
        <v>0</v>
      </c>
    </row>
    <row r="28" spans="2:12" x14ac:dyDescent="0.2">
      <c r="B28" s="22">
        <v>24</v>
      </c>
      <c r="C28" s="23" t="s">
        <v>61</v>
      </c>
      <c r="D28" s="24">
        <v>0</v>
      </c>
      <c r="E28" s="21">
        <v>0</v>
      </c>
      <c r="F28" s="21">
        <v>1.9465926450999999E-3</v>
      </c>
      <c r="G28" s="21">
        <v>0</v>
      </c>
      <c r="H28" s="21">
        <v>0</v>
      </c>
      <c r="I28" s="21">
        <v>0</v>
      </c>
      <c r="J28" s="21">
        <v>0</v>
      </c>
      <c r="K28" s="21">
        <f t="shared" si="0"/>
        <v>1.9465926450999999E-3</v>
      </c>
      <c r="L28" s="21">
        <v>0</v>
      </c>
    </row>
    <row r="29" spans="2:12" x14ac:dyDescent="0.2">
      <c r="B29" s="22">
        <v>25</v>
      </c>
      <c r="C29" s="25" t="s">
        <v>62</v>
      </c>
      <c r="D29" s="24">
        <v>97.575853901190612</v>
      </c>
      <c r="E29" s="21">
        <v>125.92050850687806</v>
      </c>
      <c r="F29" s="21">
        <v>137.54694533814202</v>
      </c>
      <c r="G29" s="21">
        <v>0.53727025893239999</v>
      </c>
      <c r="H29" s="21">
        <v>1.9509500439298995</v>
      </c>
      <c r="I29" s="21">
        <v>0</v>
      </c>
      <c r="J29" s="21">
        <v>0</v>
      </c>
      <c r="K29" s="21">
        <f t="shared" si="0"/>
        <v>363.53152804907296</v>
      </c>
      <c r="L29" s="21">
        <v>0</v>
      </c>
    </row>
    <row r="30" spans="2:12" x14ac:dyDescent="0.2">
      <c r="B30" s="22">
        <v>26</v>
      </c>
      <c r="C30" s="25" t="s">
        <v>63</v>
      </c>
      <c r="D30" s="24">
        <v>0.89638806593500009</v>
      </c>
      <c r="E30" s="21">
        <v>2.7934190519968989</v>
      </c>
      <c r="F30" s="21">
        <v>9.0080222315813963</v>
      </c>
      <c r="G30" s="21">
        <v>1.3306860774E-2</v>
      </c>
      <c r="H30" s="21">
        <v>1.8252689709500003E-2</v>
      </c>
      <c r="I30" s="21">
        <v>0</v>
      </c>
      <c r="J30" s="21">
        <v>0</v>
      </c>
      <c r="K30" s="21">
        <f t="shared" si="0"/>
        <v>12.729388899996795</v>
      </c>
      <c r="L30" s="21">
        <v>0</v>
      </c>
    </row>
    <row r="31" spans="2:12" x14ac:dyDescent="0.2">
      <c r="B31" s="22">
        <v>27</v>
      </c>
      <c r="C31" s="25" t="s">
        <v>17</v>
      </c>
      <c r="D31" s="24">
        <v>0.11553638990289999</v>
      </c>
      <c r="E31" s="21">
        <v>2.1509675330628522</v>
      </c>
      <c r="F31" s="21">
        <v>6.7206884419263497</v>
      </c>
      <c r="G31" s="21">
        <v>4.65187612253E-2</v>
      </c>
      <c r="H31" s="21">
        <v>7.8966675418599988E-2</v>
      </c>
      <c r="I31" s="21">
        <v>0</v>
      </c>
      <c r="J31" s="21">
        <v>0</v>
      </c>
      <c r="K31" s="21">
        <f t="shared" si="0"/>
        <v>9.1126778015360035</v>
      </c>
      <c r="L31" s="21">
        <v>0</v>
      </c>
    </row>
    <row r="32" spans="2:12" x14ac:dyDescent="0.2">
      <c r="B32" s="22">
        <v>28</v>
      </c>
      <c r="C32" s="25" t="s">
        <v>64</v>
      </c>
      <c r="D32" s="24">
        <v>2.3271838700000002E-5</v>
      </c>
      <c r="E32" s="21">
        <v>0.1264265832899</v>
      </c>
      <c r="F32" s="21">
        <v>0.79146116121999999</v>
      </c>
      <c r="G32" s="21">
        <v>0</v>
      </c>
      <c r="H32" s="21">
        <v>0</v>
      </c>
      <c r="I32" s="21">
        <v>0</v>
      </c>
      <c r="J32" s="21">
        <v>0</v>
      </c>
      <c r="K32" s="21">
        <f t="shared" si="0"/>
        <v>0.91791101634859995</v>
      </c>
      <c r="L32" s="21">
        <v>0</v>
      </c>
    </row>
    <row r="33" spans="2:12" x14ac:dyDescent="0.2">
      <c r="B33" s="22">
        <v>29</v>
      </c>
      <c r="C33" s="25" t="s">
        <v>65</v>
      </c>
      <c r="D33" s="24">
        <v>8.3862653414183992</v>
      </c>
      <c r="E33" s="21">
        <v>35.499556730016771</v>
      </c>
      <c r="F33" s="21">
        <v>44.391215100118892</v>
      </c>
      <c r="G33" s="21">
        <v>5.40356652898E-2</v>
      </c>
      <c r="H33" s="21">
        <v>0.16079849732160001</v>
      </c>
      <c r="I33" s="21">
        <v>0</v>
      </c>
      <c r="J33" s="21">
        <v>0</v>
      </c>
      <c r="K33" s="21">
        <f t="shared" si="0"/>
        <v>88.491871334165467</v>
      </c>
      <c r="L33" s="21">
        <v>0</v>
      </c>
    </row>
    <row r="34" spans="2:12" x14ac:dyDescent="0.2">
      <c r="B34" s="22">
        <v>30</v>
      </c>
      <c r="C34" s="25" t="s">
        <v>66</v>
      </c>
      <c r="D34" s="24">
        <v>12.241015936158997</v>
      </c>
      <c r="E34" s="21">
        <v>17.684956160504914</v>
      </c>
      <c r="F34" s="21">
        <v>85.227177416387576</v>
      </c>
      <c r="G34" s="21">
        <v>3.2348524644176004</v>
      </c>
      <c r="H34" s="21">
        <v>0.21325489490129992</v>
      </c>
      <c r="I34" s="21">
        <v>0</v>
      </c>
      <c r="J34" s="21">
        <v>0</v>
      </c>
      <c r="K34" s="21">
        <f t="shared" si="0"/>
        <v>118.60125687237039</v>
      </c>
      <c r="L34" s="21">
        <v>0</v>
      </c>
    </row>
    <row r="35" spans="2:12" x14ac:dyDescent="0.2">
      <c r="B35" s="22">
        <v>31</v>
      </c>
      <c r="C35" s="23" t="s">
        <v>67</v>
      </c>
      <c r="D35" s="24">
        <v>0</v>
      </c>
      <c r="E35" s="21">
        <v>0</v>
      </c>
      <c r="F35" s="21">
        <v>4.7681843868E-3</v>
      </c>
      <c r="G35" s="21">
        <v>0</v>
      </c>
      <c r="H35" s="21">
        <v>0</v>
      </c>
      <c r="I35" s="21">
        <v>0</v>
      </c>
      <c r="J35" s="21">
        <v>0</v>
      </c>
      <c r="K35" s="21">
        <f t="shared" si="0"/>
        <v>4.7681843868E-3</v>
      </c>
      <c r="L35" s="21">
        <v>0</v>
      </c>
    </row>
    <row r="36" spans="2:12" x14ac:dyDescent="0.2">
      <c r="B36" s="22">
        <v>32</v>
      </c>
      <c r="C36" s="25" t="s">
        <v>68</v>
      </c>
      <c r="D36" s="24">
        <v>97.917475299416793</v>
      </c>
      <c r="E36" s="21">
        <v>57.014765749952751</v>
      </c>
      <c r="F36" s="21">
        <v>63.688084299179664</v>
      </c>
      <c r="G36" s="21">
        <v>0.40237066438360003</v>
      </c>
      <c r="H36" s="21">
        <v>1.5154625786717002</v>
      </c>
      <c r="I36" s="21">
        <v>0</v>
      </c>
      <c r="J36" s="21">
        <v>0</v>
      </c>
      <c r="K36" s="21">
        <f t="shared" si="0"/>
        <v>220.53815859160451</v>
      </c>
      <c r="L36" s="21">
        <v>0</v>
      </c>
    </row>
    <row r="37" spans="2:12" x14ac:dyDescent="0.2">
      <c r="B37" s="22">
        <v>33</v>
      </c>
      <c r="C37" s="25" t="s">
        <v>135</v>
      </c>
      <c r="D37" s="24">
        <v>12.575330760901098</v>
      </c>
      <c r="E37" s="21">
        <v>16.06922421185816</v>
      </c>
      <c r="F37" s="21">
        <v>260.11551735570401</v>
      </c>
      <c r="G37" s="21">
        <v>0.15091832538579994</v>
      </c>
      <c r="H37" s="21">
        <v>1.2501560747833729</v>
      </c>
      <c r="I37" s="21"/>
      <c r="J37" s="21"/>
      <c r="K37" s="21">
        <f t="shared" si="0"/>
        <v>290.16114672863245</v>
      </c>
      <c r="L37" s="21"/>
    </row>
    <row r="38" spans="2:12" x14ac:dyDescent="0.2">
      <c r="B38" s="22">
        <v>34</v>
      </c>
      <c r="C38" s="25" t="s">
        <v>69</v>
      </c>
      <c r="D38" s="24">
        <v>0</v>
      </c>
      <c r="E38" s="21">
        <v>0</v>
      </c>
      <c r="F38" s="21">
        <v>2.3961733224000001E-3</v>
      </c>
      <c r="G38" s="21">
        <v>0</v>
      </c>
      <c r="H38" s="21">
        <v>0</v>
      </c>
      <c r="I38" s="21"/>
      <c r="J38" s="21"/>
      <c r="K38" s="21">
        <f t="shared" si="0"/>
        <v>2.3961733224000001E-3</v>
      </c>
      <c r="L38" s="21"/>
    </row>
    <row r="39" spans="2:12" x14ac:dyDescent="0.2">
      <c r="B39" s="22">
        <v>35</v>
      </c>
      <c r="C39" s="25" t="s">
        <v>70</v>
      </c>
      <c r="D39" s="24">
        <v>5.8662877523189003</v>
      </c>
      <c r="E39" s="21">
        <v>80.664387425763437</v>
      </c>
      <c r="F39" s="21">
        <v>121.23038538348135</v>
      </c>
      <c r="G39" s="21">
        <v>1.1179346029320003</v>
      </c>
      <c r="H39" s="21">
        <v>1.2071234951551</v>
      </c>
      <c r="I39" s="21"/>
      <c r="J39" s="21"/>
      <c r="K39" s="21">
        <f t="shared" si="0"/>
        <v>210.08611865965077</v>
      </c>
      <c r="L39" s="21"/>
    </row>
    <row r="40" spans="2:12" x14ac:dyDescent="0.2">
      <c r="B40" s="22">
        <v>36</v>
      </c>
      <c r="C40" s="25" t="s">
        <v>71</v>
      </c>
      <c r="D40" s="24">
        <v>5.7952062386799993E-2</v>
      </c>
      <c r="E40" s="21">
        <v>0.19687203561150005</v>
      </c>
      <c r="F40" s="21">
        <v>5.1433555227239003</v>
      </c>
      <c r="G40" s="21">
        <v>1.8399637741699996E-2</v>
      </c>
      <c r="H40" s="21">
        <v>3.8931438708000002E-3</v>
      </c>
      <c r="I40" s="21"/>
      <c r="J40" s="21"/>
      <c r="K40" s="21">
        <f t="shared" si="0"/>
        <v>5.4204724023347008</v>
      </c>
      <c r="L40" s="21"/>
    </row>
    <row r="41" spans="2:12" x14ac:dyDescent="0.2">
      <c r="B41" s="22">
        <v>37</v>
      </c>
      <c r="C41" s="25" t="s">
        <v>72</v>
      </c>
      <c r="D41" s="24">
        <v>58.580869869543697</v>
      </c>
      <c r="E41" s="21">
        <v>72.90456500274729</v>
      </c>
      <c r="F41" s="21">
        <v>97.873499751098137</v>
      </c>
      <c r="G41" s="21">
        <v>0.71390735183480014</v>
      </c>
      <c r="H41" s="21">
        <v>1.4099800852848998</v>
      </c>
      <c r="I41" s="21"/>
      <c r="J41" s="21"/>
      <c r="K41" s="21">
        <f t="shared" si="0"/>
        <v>231.48282206050882</v>
      </c>
      <c r="L41" s="21"/>
    </row>
    <row r="42" spans="2:12" x14ac:dyDescent="0.2">
      <c r="B42" s="22"/>
      <c r="C42" s="25"/>
      <c r="D42" s="24"/>
      <c r="E42" s="21"/>
      <c r="F42" s="21"/>
      <c r="G42" s="21"/>
      <c r="H42" s="21"/>
      <c r="I42" s="21"/>
      <c r="J42" s="21"/>
      <c r="K42" s="21"/>
      <c r="L42" s="21"/>
    </row>
    <row r="43" spans="2:12" x14ac:dyDescent="0.2">
      <c r="B43" s="20" t="s">
        <v>11</v>
      </c>
      <c r="C43" s="1"/>
      <c r="D43" s="26">
        <f>SUM(D5:D42)</f>
        <v>1715.9465163723216</v>
      </c>
      <c r="E43" s="26">
        <f t="shared" ref="E43:K43" si="1">SUM(E5:E42)</f>
        <v>1279.3312501161031</v>
      </c>
      <c r="F43" s="26">
        <f t="shared" si="1"/>
        <v>1828.104905820263</v>
      </c>
      <c r="G43" s="26">
        <f t="shared" si="1"/>
        <v>21.426426351225786</v>
      </c>
      <c r="H43" s="26">
        <f t="shared" si="1"/>
        <v>24.122678635903259</v>
      </c>
      <c r="I43" s="26">
        <f t="shared" si="1"/>
        <v>0</v>
      </c>
      <c r="J43" s="26">
        <f t="shared" si="1"/>
        <v>0</v>
      </c>
      <c r="K43" s="26">
        <f t="shared" si="1"/>
        <v>4868.9317772958148</v>
      </c>
      <c r="L43" s="26">
        <v>0</v>
      </c>
    </row>
    <row r="44" spans="2:12" x14ac:dyDescent="0.2">
      <c r="B44" s="19" t="s">
        <v>88</v>
      </c>
    </row>
    <row r="45" spans="2:12" x14ac:dyDescent="0.2">
      <c r="E45" s="43"/>
      <c r="F45" s="43"/>
      <c r="G45" s="43"/>
      <c r="H45" s="43"/>
    </row>
    <row r="47" spans="2:12" x14ac:dyDescent="0.2">
      <c r="D47" s="44"/>
      <c r="E47" s="44"/>
      <c r="F47" s="44"/>
      <c r="G47" s="44"/>
      <c r="H47" s="44"/>
    </row>
    <row r="49" spans="4:8" x14ac:dyDescent="0.2">
      <c r="D49" s="44"/>
      <c r="E49" s="44"/>
      <c r="F49" s="44"/>
      <c r="G49" s="44"/>
      <c r="H49" s="44"/>
    </row>
  </sheetData>
  <mergeCells count="2">
    <mergeCell ref="B2:L2"/>
    <mergeCell ref="B3:L3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Anex A1 Frmt for AUM disclosure</vt:lpstr>
      <vt:lpstr>Anex A2 Frmt AUM stateUT wise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Rodrigues,Genevieve</cp:lastModifiedBy>
  <cp:lastPrinted>2014-03-24T10:58:12Z</cp:lastPrinted>
  <dcterms:created xsi:type="dcterms:W3CDTF">2014-01-06T04:43:23Z</dcterms:created>
  <dcterms:modified xsi:type="dcterms:W3CDTF">2014-08-08T05:58:00Z</dcterms:modified>
</cp:coreProperties>
</file>