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arma.pallavi\AppData\Local\Microsoft\Windows\Temporary Internet Files\Content.Outlook\X9AFZL2Q\"/>
    </mc:Choice>
  </mc:AlternateContent>
  <bookViews>
    <workbookView xWindow="0" yWindow="0" windowWidth="20490" windowHeight="7755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BK54" i="8" l="1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K22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K2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80" i="8"/>
  <c r="BK74" i="8"/>
  <c r="BK68" i="8"/>
  <c r="BK65" i="8"/>
  <c r="BK60" i="8"/>
  <c r="BK53" i="8"/>
  <c r="BK52" i="8"/>
  <c r="BK51" i="8"/>
  <c r="BK50" i="8"/>
  <c r="BK49" i="8"/>
  <c r="BK48" i="8"/>
  <c r="BK45" i="8"/>
  <c r="BK44" i="8"/>
  <c r="BK38" i="8"/>
  <c r="BK37" i="8"/>
  <c r="BK36" i="8"/>
  <c r="BK35" i="8"/>
  <c r="BK34" i="8"/>
  <c r="BK33" i="8"/>
  <c r="BK32" i="8"/>
  <c r="BK31" i="8"/>
  <c r="BK28" i="8"/>
  <c r="BK25" i="8"/>
  <c r="BK20" i="8"/>
  <c r="BK19" i="8"/>
  <c r="BK18" i="8"/>
  <c r="BK17" i="8"/>
  <c r="BK16" i="8"/>
  <c r="BK15" i="8"/>
  <c r="BK14" i="8"/>
  <c r="BK11" i="8"/>
  <c r="BK8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J66" i="8"/>
  <c r="BJ70" i="8" s="1"/>
  <c r="BI66" i="8"/>
  <c r="BI70" i="8" s="1"/>
  <c r="BH66" i="8"/>
  <c r="BH70" i="8" s="1"/>
  <c r="BG66" i="8"/>
  <c r="BG70" i="8" s="1"/>
  <c r="BF66" i="8"/>
  <c r="BF70" i="8" s="1"/>
  <c r="BE66" i="8"/>
  <c r="BE70" i="8" s="1"/>
  <c r="BD66" i="8"/>
  <c r="BD70" i="8" s="1"/>
  <c r="BC66" i="8"/>
  <c r="BC70" i="8" s="1"/>
  <c r="BB66" i="8"/>
  <c r="BB70" i="8" s="1"/>
  <c r="BA66" i="8"/>
  <c r="BA70" i="8" s="1"/>
  <c r="AZ66" i="8"/>
  <c r="AZ70" i="8" s="1"/>
  <c r="AY66" i="8"/>
  <c r="AY70" i="8" s="1"/>
  <c r="AX66" i="8"/>
  <c r="AX70" i="8" s="1"/>
  <c r="AW66" i="8"/>
  <c r="AW70" i="8" s="1"/>
  <c r="AV66" i="8"/>
  <c r="AV70" i="8" s="1"/>
  <c r="AU66" i="8"/>
  <c r="AU70" i="8" s="1"/>
  <c r="AT66" i="8"/>
  <c r="AT70" i="8" s="1"/>
  <c r="AS66" i="8"/>
  <c r="AS70" i="8" s="1"/>
  <c r="AR66" i="8"/>
  <c r="AR70" i="8" s="1"/>
  <c r="AQ66" i="8"/>
  <c r="AQ70" i="8" s="1"/>
  <c r="AP66" i="8"/>
  <c r="AP70" i="8" s="1"/>
  <c r="AO66" i="8"/>
  <c r="AO70" i="8" s="1"/>
  <c r="AN66" i="8"/>
  <c r="AN70" i="8" s="1"/>
  <c r="AM66" i="8"/>
  <c r="AM70" i="8" s="1"/>
  <c r="AL66" i="8"/>
  <c r="AL70" i="8" s="1"/>
  <c r="AK66" i="8"/>
  <c r="AK70" i="8" s="1"/>
  <c r="AJ66" i="8"/>
  <c r="AJ70" i="8" s="1"/>
  <c r="AI66" i="8"/>
  <c r="AI70" i="8" s="1"/>
  <c r="AH66" i="8"/>
  <c r="AH70" i="8" s="1"/>
  <c r="AG66" i="8"/>
  <c r="AG70" i="8" s="1"/>
  <c r="AF66" i="8"/>
  <c r="AF70" i="8" s="1"/>
  <c r="AE66" i="8"/>
  <c r="AE70" i="8" s="1"/>
  <c r="AD66" i="8"/>
  <c r="AD70" i="8" s="1"/>
  <c r="AC66" i="8"/>
  <c r="AC70" i="8" s="1"/>
  <c r="AB66" i="8"/>
  <c r="AB70" i="8" s="1"/>
  <c r="AA66" i="8"/>
  <c r="AA70" i="8" s="1"/>
  <c r="Z66" i="8"/>
  <c r="Z70" i="8" s="1"/>
  <c r="Y66" i="8"/>
  <c r="Y70" i="8" s="1"/>
  <c r="X66" i="8"/>
  <c r="X70" i="8" s="1"/>
  <c r="W66" i="8"/>
  <c r="W70" i="8" s="1"/>
  <c r="V66" i="8"/>
  <c r="V70" i="8" s="1"/>
  <c r="U66" i="8"/>
  <c r="U70" i="8" s="1"/>
  <c r="T66" i="8"/>
  <c r="T70" i="8" s="1"/>
  <c r="S66" i="8"/>
  <c r="S70" i="8" s="1"/>
  <c r="R66" i="8"/>
  <c r="R70" i="8" s="1"/>
  <c r="Q66" i="8"/>
  <c r="Q70" i="8" s="1"/>
  <c r="P66" i="8"/>
  <c r="P70" i="8" s="1"/>
  <c r="O66" i="8"/>
  <c r="O70" i="8" s="1"/>
  <c r="N66" i="8"/>
  <c r="N70" i="8" s="1"/>
  <c r="M66" i="8"/>
  <c r="M70" i="8" s="1"/>
  <c r="L66" i="8"/>
  <c r="L70" i="8" s="1"/>
  <c r="K66" i="8"/>
  <c r="K70" i="8" s="1"/>
  <c r="J66" i="8"/>
  <c r="J70" i="8" s="1"/>
  <c r="I66" i="8"/>
  <c r="I70" i="8" s="1"/>
  <c r="H66" i="8"/>
  <c r="H70" i="8" s="1"/>
  <c r="G66" i="8"/>
  <c r="G70" i="8" s="1"/>
  <c r="F66" i="8"/>
  <c r="F70" i="8" s="1"/>
  <c r="E66" i="8"/>
  <c r="E70" i="8" s="1"/>
  <c r="D66" i="8"/>
  <c r="D70" i="8" s="1"/>
  <c r="C66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J46" i="8"/>
  <c r="BJ56" i="8" s="1"/>
  <c r="BI46" i="8"/>
  <c r="BI56" i="8" s="1"/>
  <c r="BH46" i="8"/>
  <c r="BH56" i="8" s="1"/>
  <c r="BG46" i="8"/>
  <c r="BG56" i="8" s="1"/>
  <c r="BF46" i="8"/>
  <c r="BF56" i="8" s="1"/>
  <c r="BE46" i="8"/>
  <c r="BE56" i="8" s="1"/>
  <c r="BD46" i="8"/>
  <c r="BD56" i="8" s="1"/>
  <c r="BC46" i="8"/>
  <c r="BC56" i="8" s="1"/>
  <c r="BB46" i="8"/>
  <c r="BB56" i="8" s="1"/>
  <c r="BA46" i="8"/>
  <c r="BA56" i="8" s="1"/>
  <c r="AZ46" i="8"/>
  <c r="AZ56" i="8" s="1"/>
  <c r="AY46" i="8"/>
  <c r="AY56" i="8" s="1"/>
  <c r="AX46" i="8"/>
  <c r="AX56" i="8" s="1"/>
  <c r="AW46" i="8"/>
  <c r="AV46" i="8"/>
  <c r="AV56" i="8" s="1"/>
  <c r="AU46" i="8"/>
  <c r="AU56" i="8" s="1"/>
  <c r="AT46" i="8"/>
  <c r="AT56" i="8" s="1"/>
  <c r="AS46" i="8"/>
  <c r="AS56" i="8" s="1"/>
  <c r="AR46" i="8"/>
  <c r="AR56" i="8" s="1"/>
  <c r="AQ46" i="8"/>
  <c r="AQ56" i="8" s="1"/>
  <c r="AP46" i="8"/>
  <c r="AP56" i="8" s="1"/>
  <c r="AO46" i="8"/>
  <c r="AO56" i="8" s="1"/>
  <c r="AN46" i="8"/>
  <c r="AN56" i="8" s="1"/>
  <c r="AM46" i="8"/>
  <c r="AM56" i="8" s="1"/>
  <c r="AL46" i="8"/>
  <c r="AL56" i="8" s="1"/>
  <c r="AK46" i="8"/>
  <c r="AK56" i="8" s="1"/>
  <c r="AJ46" i="8"/>
  <c r="AJ56" i="8" s="1"/>
  <c r="AI46" i="8"/>
  <c r="AI56" i="8" s="1"/>
  <c r="AH46" i="8"/>
  <c r="AH56" i="8" s="1"/>
  <c r="AG46" i="8"/>
  <c r="AG56" i="8" s="1"/>
  <c r="AF46" i="8"/>
  <c r="AF56" i="8" s="1"/>
  <c r="AE46" i="8"/>
  <c r="AE56" i="8" s="1"/>
  <c r="AD46" i="8"/>
  <c r="AD56" i="8" s="1"/>
  <c r="AC46" i="8"/>
  <c r="AC56" i="8" s="1"/>
  <c r="AB46" i="8"/>
  <c r="AB56" i="8" s="1"/>
  <c r="AA46" i="8"/>
  <c r="AA56" i="8" s="1"/>
  <c r="Z46" i="8"/>
  <c r="Z56" i="8" s="1"/>
  <c r="Y46" i="8"/>
  <c r="Y56" i="8" s="1"/>
  <c r="X46" i="8"/>
  <c r="X56" i="8" s="1"/>
  <c r="W46" i="8"/>
  <c r="W56" i="8" s="1"/>
  <c r="V46" i="8"/>
  <c r="V56" i="8" s="1"/>
  <c r="U46" i="8"/>
  <c r="U56" i="8" s="1"/>
  <c r="T46" i="8"/>
  <c r="T56" i="8" s="1"/>
  <c r="S46" i="8"/>
  <c r="S56" i="8" s="1"/>
  <c r="R46" i="8"/>
  <c r="R56" i="8" s="1"/>
  <c r="Q46" i="8"/>
  <c r="Q56" i="8" s="1"/>
  <c r="P46" i="8"/>
  <c r="P56" i="8" s="1"/>
  <c r="O46" i="8"/>
  <c r="O56" i="8" s="1"/>
  <c r="N46" i="8"/>
  <c r="N56" i="8" s="1"/>
  <c r="M46" i="8"/>
  <c r="M56" i="8" s="1"/>
  <c r="L46" i="8"/>
  <c r="L56" i="8" s="1"/>
  <c r="K46" i="8"/>
  <c r="K56" i="8" s="1"/>
  <c r="J46" i="8"/>
  <c r="J56" i="8" s="1"/>
  <c r="I46" i="8"/>
  <c r="I56" i="8" s="1"/>
  <c r="H46" i="8"/>
  <c r="H56" i="8" s="1"/>
  <c r="G46" i="8"/>
  <c r="G56" i="8" s="1"/>
  <c r="F46" i="8"/>
  <c r="F56" i="8" s="1"/>
  <c r="E46" i="8"/>
  <c r="E56" i="8" s="1"/>
  <c r="D46" i="8"/>
  <c r="D56" i="8" s="1"/>
  <c r="C46" i="8"/>
  <c r="C56" i="8" s="1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J40" i="8" s="1"/>
  <c r="BJ77" i="8" s="1"/>
  <c r="BI9" i="8"/>
  <c r="BH9" i="8"/>
  <c r="BH40" i="8" s="1"/>
  <c r="BH77" i="8" s="1"/>
  <c r="BG9" i="8"/>
  <c r="BF9" i="8"/>
  <c r="BF40" i="8" s="1"/>
  <c r="BF77" i="8" s="1"/>
  <c r="BE9" i="8"/>
  <c r="BD9" i="8"/>
  <c r="BD40" i="8" s="1"/>
  <c r="BD77" i="8" s="1"/>
  <c r="BC9" i="8"/>
  <c r="BB9" i="8"/>
  <c r="BB40" i="8" s="1"/>
  <c r="BB77" i="8" s="1"/>
  <c r="BA9" i="8"/>
  <c r="AZ9" i="8"/>
  <c r="AZ40" i="8" s="1"/>
  <c r="AZ77" i="8" s="1"/>
  <c r="AY9" i="8"/>
  <c r="AX9" i="8"/>
  <c r="AX40" i="8" s="1"/>
  <c r="AX77" i="8" s="1"/>
  <c r="AW9" i="8"/>
  <c r="AV9" i="8"/>
  <c r="AV40" i="8" s="1"/>
  <c r="AU9" i="8"/>
  <c r="AT9" i="8"/>
  <c r="AT40" i="8" s="1"/>
  <c r="AT77" i="8" s="1"/>
  <c r="AS9" i="8"/>
  <c r="AR9" i="8"/>
  <c r="AR40" i="8" s="1"/>
  <c r="AR77" i="8" s="1"/>
  <c r="AQ9" i="8"/>
  <c r="AP9" i="8"/>
  <c r="AP40" i="8" s="1"/>
  <c r="AP77" i="8" s="1"/>
  <c r="AO9" i="8"/>
  <c r="AN9" i="8"/>
  <c r="AN40" i="8" s="1"/>
  <c r="AN77" i="8" s="1"/>
  <c r="AM9" i="8"/>
  <c r="AL9" i="8"/>
  <c r="AL40" i="8" s="1"/>
  <c r="AL77" i="8" s="1"/>
  <c r="AK9" i="8"/>
  <c r="AJ9" i="8"/>
  <c r="AJ40" i="8" s="1"/>
  <c r="AJ77" i="8" s="1"/>
  <c r="AI9" i="8"/>
  <c r="AH9" i="8"/>
  <c r="AH40" i="8" s="1"/>
  <c r="AH77" i="8" s="1"/>
  <c r="AG9" i="8"/>
  <c r="AF9" i="8"/>
  <c r="AF40" i="8" s="1"/>
  <c r="AF77" i="8" s="1"/>
  <c r="AE9" i="8"/>
  <c r="AD9" i="8"/>
  <c r="AD40" i="8" s="1"/>
  <c r="AD77" i="8" s="1"/>
  <c r="AC9" i="8"/>
  <c r="AB9" i="8"/>
  <c r="AB40" i="8" s="1"/>
  <c r="AB77" i="8" s="1"/>
  <c r="AA9" i="8"/>
  <c r="Z9" i="8"/>
  <c r="Z40" i="8" s="1"/>
  <c r="Z77" i="8" s="1"/>
  <c r="Y9" i="8"/>
  <c r="X9" i="8"/>
  <c r="X40" i="8" s="1"/>
  <c r="X77" i="8" s="1"/>
  <c r="W9" i="8"/>
  <c r="V9" i="8"/>
  <c r="V40" i="8" s="1"/>
  <c r="V77" i="8" s="1"/>
  <c r="U9" i="8"/>
  <c r="T9" i="8"/>
  <c r="T40" i="8" s="1"/>
  <c r="T77" i="8" s="1"/>
  <c r="S9" i="8"/>
  <c r="R9" i="8"/>
  <c r="R40" i="8" s="1"/>
  <c r="R77" i="8" s="1"/>
  <c r="Q9" i="8"/>
  <c r="P9" i="8"/>
  <c r="P40" i="8" s="1"/>
  <c r="P77" i="8" s="1"/>
  <c r="O9" i="8"/>
  <c r="N9" i="8"/>
  <c r="N40" i="8" s="1"/>
  <c r="N77" i="8" s="1"/>
  <c r="M9" i="8"/>
  <c r="L9" i="8"/>
  <c r="L40" i="8" s="1"/>
  <c r="L77" i="8" s="1"/>
  <c r="K9" i="8"/>
  <c r="J9" i="8"/>
  <c r="J40" i="8" s="1"/>
  <c r="J77" i="8" s="1"/>
  <c r="I9" i="8"/>
  <c r="H9" i="8"/>
  <c r="H40" i="8" s="1"/>
  <c r="H77" i="8" s="1"/>
  <c r="G9" i="8"/>
  <c r="F9" i="8"/>
  <c r="F40" i="8" s="1"/>
  <c r="F77" i="8" s="1"/>
  <c r="E9" i="8"/>
  <c r="D9" i="8"/>
  <c r="D40" i="8" s="1"/>
  <c r="D77" i="8" s="1"/>
  <c r="C9" i="8"/>
  <c r="C40" i="8" l="1"/>
  <c r="E40" i="8"/>
  <c r="E77" i="8" s="1"/>
  <c r="G40" i="8"/>
  <c r="G77" i="8" s="1"/>
  <c r="I40" i="8"/>
  <c r="I77" i="8" s="1"/>
  <c r="K40" i="8"/>
  <c r="K77" i="8" s="1"/>
  <c r="M40" i="8"/>
  <c r="M77" i="8" s="1"/>
  <c r="O40" i="8"/>
  <c r="O77" i="8" s="1"/>
  <c r="Q40" i="8"/>
  <c r="Q77" i="8" s="1"/>
  <c r="S40" i="8"/>
  <c r="U40" i="8"/>
  <c r="U77" i="8" s="1"/>
  <c r="W40" i="8"/>
  <c r="W77" i="8" s="1"/>
  <c r="Y40" i="8"/>
  <c r="Y77" i="8" s="1"/>
  <c r="AA40" i="8"/>
  <c r="AA77" i="8" s="1"/>
  <c r="AC40" i="8"/>
  <c r="AC77" i="8" s="1"/>
  <c r="AE40" i="8"/>
  <c r="AE77" i="8" s="1"/>
  <c r="AG40" i="8"/>
  <c r="AG77" i="8" s="1"/>
  <c r="AI40" i="8"/>
  <c r="AI77" i="8" s="1"/>
  <c r="AK40" i="8"/>
  <c r="AK77" i="8" s="1"/>
  <c r="AM40" i="8"/>
  <c r="AM77" i="8" s="1"/>
  <c r="AO40" i="8"/>
  <c r="AO77" i="8" s="1"/>
  <c r="AQ40" i="8"/>
  <c r="AQ77" i="8" s="1"/>
  <c r="AS40" i="8"/>
  <c r="AS77" i="8" s="1"/>
  <c r="AU40" i="8"/>
  <c r="AU77" i="8" s="1"/>
  <c r="AW40" i="8"/>
  <c r="AY40" i="8"/>
  <c r="AY77" i="8" s="1"/>
  <c r="BA40" i="8"/>
  <c r="BA77" i="8" s="1"/>
  <c r="BC40" i="8"/>
  <c r="BC77" i="8" s="1"/>
  <c r="BE40" i="8"/>
  <c r="BE77" i="8" s="1"/>
  <c r="BG40" i="8"/>
  <c r="BG77" i="8" s="1"/>
  <c r="BI40" i="8"/>
  <c r="BI77" i="8" s="1"/>
  <c r="BK26" i="8"/>
  <c r="BK29" i="8"/>
  <c r="BK81" i="8"/>
  <c r="BK69" i="8"/>
  <c r="S77" i="8"/>
  <c r="BK66" i="8"/>
  <c r="BK46" i="8"/>
  <c r="C70" i="8"/>
  <c r="BK70" i="8" s="1"/>
  <c r="BK12" i="8"/>
  <c r="BK23" i="8"/>
  <c r="BK39" i="8"/>
  <c r="AV77" i="8"/>
  <c r="BK55" i="8"/>
  <c r="BK61" i="8"/>
  <c r="BK75" i="8"/>
  <c r="AW56" i="8"/>
  <c r="BK56" i="8" s="1"/>
  <c r="BK9" i="8"/>
  <c r="BK40" i="8" l="1"/>
  <c r="C77" i="8"/>
  <c r="AW77" i="8"/>
  <c r="BK77" i="8" l="1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J37" i="9"/>
  <c r="I37" i="9"/>
  <c r="H37" i="9"/>
  <c r="G37" i="9"/>
  <c r="F37" i="9"/>
  <c r="E37" i="9"/>
  <c r="D37" i="9"/>
  <c r="K37" i="9" l="1"/>
</calcChain>
</file>

<file path=xl/sharedStrings.xml><?xml version="1.0" encoding="utf-8"?>
<sst xmlns="http://schemas.openxmlformats.org/spreadsheetml/2006/main" count="165" uniqueCount="133">
  <si>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</si>
  <si>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</si>
  <si>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</si>
  <si>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</si>
  <si>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</si>
  <si>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</si>
  <si>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</si>
  <si>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</si>
  <si>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</si>
  <si>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</si>
  <si>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</si>
  <si>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</si>
  <si>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</si>
  <si>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</si>
  <si>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</si>
  <si>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</si>
  <si>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</si>
  <si>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</si>
  <si>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</si>
  <si>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</si>
  <si>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</si>
  <si>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</si>
  <si>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</si>
  <si>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</si>
  <si>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</si>
  <si>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</si>
  <si>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</si>
  <si>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</si>
  <si>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</si>
  <si>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</si>
  <si>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</si>
  <si>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</si>
  <si>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</si>
  <si>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</si>
  <si>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</si>
  <si>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</si>
  <si>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</si>
  <si>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</si>
  <si>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</si>
  <si>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</si>
  <si>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</si>
  <si>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</si>
  <si>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</si>
  <si>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</si>
  <si>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</si>
  <si>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</si>
  <si>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</si>
  <si>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</si>
  <si>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</si>
  <si>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</si>
  <si>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</si>
  <si>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</si>
  <si>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</si>
  <si>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</si>
  <si>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</si>
  <si>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</si>
  <si>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</si>
  <si>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</si>
  <si>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</si>
  <si>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</si>
  <si>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</si>
  <si>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</si>
  <si>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</si>
  <si>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</si>
  <si>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</si>
  <si>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</si>
  <si>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</si>
  <si>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</si>
  <si>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</si>
  <si>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</si>
  <si>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</si>
  <si>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</si>
  <si>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</si>
  <si>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</si>
  <si>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</si>
  <si>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</si>
  <si>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</si>
  <si>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</si>
  <si>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</si>
  <si>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</si>
  <si>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</si>
  <si>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</si>
  <si>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</si>
  <si>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</si>
  <si>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</si>
  <si>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</si>
  <si>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</si>
  <si>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</si>
  <si>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</si>
  <si>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</si>
  <si>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</si>
  <si>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</si>
  <si>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</si>
  <si>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</si>
  <si>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</si>
  <si>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</si>
  <si>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</si>
  <si>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</si>
  <si>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</si>
  <si>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</si>
  <si>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</si>
  <si>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</si>
  <si>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</si>
  <si>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</si>
  <si>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 xml:space="preserve">Principal Pnb Fixed Maturity Plan – Series B12-368 Days 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</si>
  <si>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</si>
  <si>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</si>
  <si>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</si>
  <si>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>Principal Pnb Fixed Maturity Plan – Series B5-367 Days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</si>
  <si>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</si>
  <si>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</si>
  <si>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</si>
  <si>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</si>
  <si>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</si>
  <si>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</si>
  <si>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</si>
  <si>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</si>
  <si>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</si>
  <si>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</si>
  <si>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</si>
  <si>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</si>
  <si>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</si>
  <si>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</si>
  <si>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</si>
  <si>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</si>
  <si>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</si>
  <si>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</si>
  <si>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</si>
  <si>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</si>
  <si>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</si>
  <si>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</si>
  <si>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Table showing State wise /Union Territory wise contribution to AAUM of category of schemes for the month of Jun 14</t>
  </si>
  <si>
    <t>Principal Mutual Fund: Net Average Assets Under Management (AUM) for the month of Jun 14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</si>
</sst>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3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5" fillId="0" borderId="26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27" applyNumberFormat="0" applyAlignment="0" applyProtection="0"/>
    <xf numFmtId="0" fontId="20" fillId="6" borderId="28" applyNumberFormat="0" applyAlignment="0" applyProtection="0"/>
    <xf numFmtId="0" fontId="21" fillId="6" borderId="27" applyNumberFormat="0" applyAlignment="0" applyProtection="0"/>
    <xf numFmtId="0" fontId="22" fillId="0" borderId="29" applyNumberFormat="0" applyFill="0" applyAlignment="0" applyProtection="0"/>
    <xf numFmtId="0" fontId="23" fillId="7" borderId="3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6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27" fillId="0" borderId="0"/>
    <xf numFmtId="0" fontId="28" fillId="0" borderId="24" applyNumberFormat="0" applyFill="0" applyAlignment="0" applyProtection="0"/>
    <xf numFmtId="0" fontId="29" fillId="0" borderId="25" applyNumberFormat="0" applyFill="0" applyAlignment="0" applyProtection="0"/>
    <xf numFmtId="0" fontId="30" fillId="0" borderId="26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27" applyNumberFormat="0" applyAlignment="0" applyProtection="0"/>
    <xf numFmtId="0" fontId="35" fillId="6" borderId="28" applyNumberFormat="0" applyAlignment="0" applyProtection="0"/>
    <xf numFmtId="0" fontId="36" fillId="6" borderId="27" applyNumberFormat="0" applyAlignment="0" applyProtection="0"/>
    <xf numFmtId="0" fontId="37" fillId="0" borderId="29" applyNumberFormat="0" applyFill="0" applyAlignment="0" applyProtection="0"/>
    <xf numFmtId="0" fontId="38" fillId="7" borderId="30" applyNumberFormat="0" applyAlignment="0" applyProtection="0"/>
    <xf numFmtId="0" fontId="39" fillId="0" borderId="0" applyNumberFormat="0" applyFill="0" applyBorder="0" applyAlignment="0" applyProtection="0"/>
    <xf numFmtId="0" fontId="27" fillId="8" borderId="31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32" applyNumberFormat="0" applyFill="0" applyAlignment="0" applyProtection="0"/>
    <xf numFmtId="0" fontId="42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42" fillId="32" borderId="0" applyNumberFormat="0" applyBorder="0" applyAlignment="0" applyProtection="0"/>
    <xf numFmtId="164" fontId="2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5" fillId="0" borderId="26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27" applyNumberFormat="0" applyAlignment="0" applyProtection="0"/>
    <xf numFmtId="0" fontId="20" fillId="6" borderId="28" applyNumberFormat="0" applyAlignment="0" applyProtection="0"/>
    <xf numFmtId="0" fontId="21" fillId="6" borderId="27" applyNumberFormat="0" applyAlignment="0" applyProtection="0"/>
    <xf numFmtId="0" fontId="22" fillId="0" borderId="29" applyNumberFormat="0" applyFill="0" applyAlignment="0" applyProtection="0"/>
    <xf numFmtId="0" fontId="23" fillId="7" borderId="30" applyNumberFormat="0" applyAlignment="0" applyProtection="0"/>
    <xf numFmtId="0" fontId="24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5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6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71">
    <xf numFmtId="0" fontId="0" fillId="0" borderId="0" xfId="0"/>
    <xf numFmtId="2" fontId="8" fillId="0" borderId="0" xfId="2" applyNumberFormat="1" applyFont="1"/>
    <xf numFmtId="0" fontId="8" fillId="0" borderId="0" xfId="2" applyFont="1"/>
    <xf numFmtId="2" fontId="7" fillId="0" borderId="0" xfId="2" applyNumberFormat="1" applyFont="1"/>
    <xf numFmtId="0" fontId="7" fillId="0" borderId="0" xfId="2" applyFont="1"/>
    <xf numFmtId="0" fontId="7" fillId="0" borderId="4" xfId="2" applyNumberFormat="1" applyFont="1" applyFill="1" applyBorder="1" applyAlignment="1">
      <alignment horizontal="center" wrapText="1"/>
    </xf>
    <xf numFmtId="0" fontId="7" fillId="0" borderId="1" xfId="2" applyNumberFormat="1" applyFont="1" applyFill="1" applyBorder="1" applyAlignment="1">
      <alignment horizontal="center" wrapText="1"/>
    </xf>
    <xf numFmtId="0" fontId="7" fillId="0" borderId="5" xfId="2" applyNumberFormat="1" applyFont="1" applyFill="1" applyBorder="1" applyAlignment="1">
      <alignment horizontal="center" wrapText="1"/>
    </xf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9" fillId="0" borderId="6" xfId="0" applyFont="1" applyBorder="1"/>
    <xf numFmtId="0" fontId="9" fillId="0" borderId="7" xfId="0" applyFont="1" applyBorder="1" applyAlignment="1">
      <alignment wrapText="1"/>
    </xf>
    <xf numFmtId="0" fontId="10" fillId="0" borderId="0" xfId="0" applyFont="1" applyBorder="1"/>
    <xf numFmtId="0" fontId="10" fillId="0" borderId="7" xfId="0" applyFont="1" applyBorder="1" applyAlignment="1">
      <alignment wrapText="1"/>
    </xf>
    <xf numFmtId="0" fontId="9" fillId="0" borderId="0" xfId="0" applyFont="1" applyBorder="1"/>
    <xf numFmtId="0" fontId="9" fillId="0" borderId="8" xfId="0" applyFont="1" applyBorder="1"/>
    <xf numFmtId="0" fontId="9" fillId="0" borderId="0" xfId="0" applyFont="1" applyBorder="1" applyAlignment="1">
      <alignment horizontal="right" wrapText="1"/>
    </xf>
    <xf numFmtId="0" fontId="9" fillId="0" borderId="0" xfId="0" applyFont="1" applyFill="1" applyBorder="1"/>
    <xf numFmtId="164" fontId="10" fillId="0" borderId="1" xfId="4" applyFont="1" applyBorder="1"/>
    <xf numFmtId="164" fontId="9" fillId="0" borderId="1" xfId="4" applyFont="1" applyBorder="1"/>
    <xf numFmtId="164" fontId="10" fillId="0" borderId="1" xfId="0" applyNumberFormat="1" applyFont="1" applyBorder="1"/>
    <xf numFmtId="0" fontId="10" fillId="0" borderId="22" xfId="0" applyFont="1" applyBorder="1" applyAlignment="1">
      <alignment horizontal="left" wrapText="1"/>
    </xf>
    <xf numFmtId="0" fontId="10" fillId="0" borderId="22" xfId="0" applyFont="1" applyBorder="1" applyAlignment="1">
      <alignment horizontal="right" wrapText="1"/>
    </xf>
    <xf numFmtId="0" fontId="10" fillId="0" borderId="22" xfId="0" applyFont="1" applyBorder="1" applyAlignment="1">
      <alignment wrapText="1"/>
    </xf>
    <xf numFmtId="0" fontId="9" fillId="0" borderId="22" xfId="0" applyFont="1" applyBorder="1" applyAlignment="1">
      <alignment horizontal="right" wrapText="1"/>
    </xf>
    <xf numFmtId="0" fontId="11" fillId="0" borderId="22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horizontal="right"/>
    </xf>
    <xf numFmtId="2" fontId="7" fillId="0" borderId="22" xfId="2" applyNumberFormat="1" applyFont="1" applyFill="1" applyBorder="1"/>
    <xf numFmtId="164" fontId="10" fillId="0" borderId="1" xfId="4" applyFont="1" applyBorder="1" applyAlignment="1">
      <alignment horizontal="center"/>
    </xf>
    <xf numFmtId="164" fontId="10" fillId="0" borderId="0" xfId="0" applyNumberFormat="1" applyFont="1" applyBorder="1"/>
    <xf numFmtId="164" fontId="9" fillId="0" borderId="1" xfId="0" applyNumberFormat="1" applyFont="1" applyBorder="1"/>
    <xf numFmtId="164" fontId="9" fillId="0" borderId="1" xfId="0" applyNumberFormat="1" applyFont="1" applyBorder="1" applyAlignment="1">
      <alignment horizontal="center"/>
    </xf>
    <xf numFmtId="164" fontId="10" fillId="0" borderId="0" xfId="4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7" fillId="0" borderId="15" xfId="2" applyNumberFormat="1" applyFont="1" applyFill="1" applyBorder="1" applyAlignment="1">
      <alignment horizontal="center" vertical="top" wrapText="1"/>
    </xf>
    <xf numFmtId="2" fontId="7" fillId="0" borderId="16" xfId="2" applyNumberFormat="1" applyFont="1" applyFill="1" applyBorder="1" applyAlignment="1">
      <alignment horizontal="center" vertical="top" wrapText="1"/>
    </xf>
    <xf numFmtId="2" fontId="7" fillId="0" borderId="17" xfId="2" applyNumberFormat="1" applyFont="1" applyFill="1" applyBorder="1" applyAlignment="1">
      <alignment horizontal="center" vertical="top" wrapText="1"/>
    </xf>
    <xf numFmtId="2" fontId="7" fillId="0" borderId="15" xfId="2" applyNumberFormat="1" applyFont="1" applyFill="1" applyBorder="1" applyAlignment="1">
      <alignment horizontal="center"/>
    </xf>
    <xf numFmtId="2" fontId="7" fillId="0" borderId="16" xfId="2" applyNumberFormat="1" applyFont="1" applyFill="1" applyBorder="1" applyAlignment="1">
      <alignment horizontal="center"/>
    </xf>
    <xf numFmtId="2" fontId="7" fillId="0" borderId="17" xfId="2" applyNumberFormat="1" applyFont="1" applyFill="1" applyBorder="1" applyAlignment="1">
      <alignment horizontal="center"/>
    </xf>
    <xf numFmtId="3" fontId="7" fillId="0" borderId="18" xfId="2" applyNumberFormat="1" applyFont="1" applyFill="1" applyBorder="1" applyAlignment="1">
      <alignment horizontal="center" vertical="center" wrapText="1"/>
    </xf>
    <xf numFmtId="3" fontId="7" fillId="0" borderId="19" xfId="2" applyNumberFormat="1" applyFont="1" applyFill="1" applyBorder="1" applyAlignment="1">
      <alignment horizontal="center" vertical="center" wrapText="1"/>
    </xf>
    <xf numFmtId="3" fontId="7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2" fontId="7" fillId="0" borderId="9" xfId="2" applyNumberFormat="1" applyFont="1" applyFill="1" applyBorder="1" applyAlignment="1">
      <alignment horizontal="center" vertical="top" wrapText="1"/>
    </xf>
    <xf numFmtId="2" fontId="7" fillId="0" borderId="10" xfId="2" applyNumberFormat="1" applyFont="1" applyFill="1" applyBorder="1" applyAlignment="1">
      <alignment horizontal="center" vertical="top" wrapText="1"/>
    </xf>
    <xf numFmtId="2" fontId="7" fillId="0" borderId="11" xfId="2" applyNumberFormat="1" applyFont="1" applyFill="1" applyBorder="1" applyAlignment="1">
      <alignment horizontal="center" vertical="top" wrapText="1"/>
    </xf>
    <xf numFmtId="2" fontId="7" fillId="0" borderId="12" xfId="2" applyNumberFormat="1" applyFont="1" applyFill="1" applyBorder="1" applyAlignment="1">
      <alignment horizontal="center" vertical="top" wrapText="1"/>
    </xf>
    <xf numFmtId="2" fontId="7" fillId="0" borderId="13" xfId="2" applyNumberFormat="1" applyFont="1" applyFill="1" applyBorder="1" applyAlignment="1">
      <alignment horizontal="center" vertical="top" wrapText="1"/>
    </xf>
    <xf numFmtId="2" fontId="7" fillId="0" borderId="14" xfId="2" applyNumberFormat="1" applyFont="1" applyFill="1" applyBorder="1" applyAlignment="1">
      <alignment horizontal="center" vertical="top" wrapText="1"/>
    </xf>
    <xf numFmtId="0" fontId="9" fillId="0" borderId="2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/>
    <xf numFmtId="2" fontId="7" fillId="0" borderId="1" xfId="2" applyNumberFormat="1" applyFont="1" applyFill="1" applyBorder="1" applyAlignment="1">
      <alignment horizontal="center" vertical="top" wrapText="1"/>
    </xf>
    <xf numFmtId="0" fontId="10" fillId="0" borderId="1" xfId="1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164" fontId="10" fillId="0" borderId="1" xfId="4" applyFont="1" applyBorder="1" applyAlignment="1">
      <alignment horizontal="left"/>
    </xf>
    <xf numFmtId="0" fontId="10" fillId="0" borderId="1" xfId="1" applyFont="1" applyBorder="1"/>
    <xf numFmtId="164" fontId="10" fillId="0" borderId="0" xfId="4" applyFont="1"/>
    <xf numFmtId="164" fontId="10" fillId="0" borderId="0" xfId="0" applyNumberFormat="1" applyFont="1"/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K17" sqref="K17"/>
    </sheetView>
  </sheetViews>
  <sheetFormatPr defaultColWidth="9.140625" defaultRowHeight="15" x14ac:dyDescent="0.25"/>
  <cols>
    <col min="1" max="1" width="5" style="12" customWidth="1"/>
    <col min="2" max="2" width="55" style="12" customWidth="1"/>
    <col min="3" max="3" width="5.140625" style="12" bestFit="1" customWidth="1"/>
    <col min="4" max="4" width="8" style="12" bestFit="1" customWidth="1"/>
    <col min="5" max="5" width="7" style="12" bestFit="1" customWidth="1"/>
    <col min="6" max="7" width="5.140625" style="12" bestFit="1" customWidth="1"/>
    <col min="8" max="10" width="8" style="12" bestFit="1" customWidth="1"/>
    <col min="11" max="11" width="5.140625" style="12" bestFit="1" customWidth="1"/>
    <col min="12" max="12" width="12.140625" style="12" customWidth="1"/>
    <col min="13" max="17" width="5.140625" style="12" bestFit="1" customWidth="1"/>
    <col min="18" max="18" width="8" style="12" bestFit="1" customWidth="1"/>
    <col min="19" max="20" width="7" style="12" bestFit="1" customWidth="1"/>
    <col min="21" max="21" width="5.140625" style="12" bestFit="1" customWidth="1"/>
    <col min="22" max="22" width="7" style="12" bestFit="1" customWidth="1"/>
    <col min="23" max="23" width="5.140625" style="12" bestFit="1" customWidth="1"/>
    <col min="24" max="24" width="6" style="12" bestFit="1" customWidth="1"/>
    <col min="25" max="27" width="5.140625" style="12" bestFit="1" customWidth="1"/>
    <col min="28" max="29" width="7" style="12" bestFit="1" customWidth="1"/>
    <col min="30" max="30" width="6" style="12" bestFit="1" customWidth="1"/>
    <col min="31" max="31" width="5.140625" style="12" bestFit="1" customWidth="1"/>
    <col min="32" max="32" width="7" style="12" bestFit="1" customWidth="1"/>
    <col min="33" max="37" width="5.140625" style="12" bestFit="1" customWidth="1"/>
    <col min="38" max="40" width="7" style="12" bestFit="1" customWidth="1"/>
    <col min="41" max="41" width="5.140625" style="12" bestFit="1" customWidth="1"/>
    <col min="42" max="42" width="6" style="12" bestFit="1" customWidth="1"/>
    <col min="43" max="43" width="5.140625" style="12" bestFit="1" customWidth="1"/>
    <col min="44" max="44" width="7" style="12" bestFit="1" customWidth="1"/>
    <col min="45" max="47" width="5.140625" style="12" bestFit="1" customWidth="1"/>
    <col min="48" max="49" width="8" style="12" bestFit="1" customWidth="1"/>
    <col min="50" max="50" width="7" style="12" bestFit="1" customWidth="1"/>
    <col min="51" max="51" width="5.140625" style="12" bestFit="1" customWidth="1"/>
    <col min="52" max="52" width="8" style="12" bestFit="1" customWidth="1"/>
    <col min="53" max="57" width="5.140625" style="12" bestFit="1" customWidth="1"/>
    <col min="58" max="58" width="8" style="12" bestFit="1" customWidth="1"/>
    <col min="59" max="59" width="7" style="12" bestFit="1" customWidth="1"/>
    <col min="60" max="60" width="6" style="12" bestFit="1" customWidth="1"/>
    <col min="61" max="61" width="5.140625" style="12" bestFit="1" customWidth="1"/>
    <col min="62" max="62" width="7" style="12" bestFit="1" customWidth="1"/>
    <col min="63" max="63" width="13.7109375" style="12" bestFit="1" customWidth="1"/>
    <col min="64" max="64" width="9.5703125" style="12" bestFit="1" customWidth="1"/>
    <col min="65" max="16384" width="9.140625" style="12"/>
  </cols>
  <sheetData>
    <row r="1" spans="1:104" s="2" customFormat="1" ht="15.75" thickBot="1" x14ac:dyDescent="0.3">
      <c r="A1" s="36" t="s">
        <v>74</v>
      </c>
      <c r="B1" s="48" t="s">
        <v>32</v>
      </c>
      <c r="C1" s="39" t="s">
        <v>132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104" s="2" customFormat="1" ht="15.75" thickBot="1" x14ac:dyDescent="0.3">
      <c r="A2" s="37"/>
      <c r="B2" s="49"/>
      <c r="C2" s="39" t="s">
        <v>31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1"/>
      <c r="W2" s="39" t="s">
        <v>27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1"/>
      <c r="AQ2" s="39" t="s">
        <v>28</v>
      </c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1"/>
      <c r="BK2" s="45" t="s">
        <v>25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104" s="4" customFormat="1" ht="15.75" thickBot="1" x14ac:dyDescent="0.3">
      <c r="A3" s="37"/>
      <c r="B3" s="49"/>
      <c r="C3" s="42" t="s">
        <v>12</v>
      </c>
      <c r="D3" s="43"/>
      <c r="E3" s="43"/>
      <c r="F3" s="43"/>
      <c r="G3" s="43"/>
      <c r="H3" s="43"/>
      <c r="I3" s="43"/>
      <c r="J3" s="43"/>
      <c r="K3" s="43"/>
      <c r="L3" s="44"/>
      <c r="M3" s="42" t="s">
        <v>13</v>
      </c>
      <c r="N3" s="43"/>
      <c r="O3" s="43"/>
      <c r="P3" s="43"/>
      <c r="Q3" s="43"/>
      <c r="R3" s="43"/>
      <c r="S3" s="43"/>
      <c r="T3" s="43"/>
      <c r="U3" s="43"/>
      <c r="V3" s="44"/>
      <c r="W3" s="42" t="s">
        <v>12</v>
      </c>
      <c r="X3" s="43"/>
      <c r="Y3" s="43"/>
      <c r="Z3" s="43"/>
      <c r="AA3" s="43"/>
      <c r="AB3" s="43"/>
      <c r="AC3" s="43"/>
      <c r="AD3" s="43"/>
      <c r="AE3" s="43"/>
      <c r="AF3" s="44"/>
      <c r="AG3" s="42" t="s">
        <v>13</v>
      </c>
      <c r="AH3" s="43"/>
      <c r="AI3" s="43"/>
      <c r="AJ3" s="43"/>
      <c r="AK3" s="43"/>
      <c r="AL3" s="43"/>
      <c r="AM3" s="43"/>
      <c r="AN3" s="43"/>
      <c r="AO3" s="43"/>
      <c r="AP3" s="44"/>
      <c r="AQ3" s="42" t="s">
        <v>12</v>
      </c>
      <c r="AR3" s="43"/>
      <c r="AS3" s="43"/>
      <c r="AT3" s="43"/>
      <c r="AU3" s="43"/>
      <c r="AV3" s="43"/>
      <c r="AW3" s="43"/>
      <c r="AX3" s="43"/>
      <c r="AY3" s="43"/>
      <c r="AZ3" s="44"/>
      <c r="BA3" s="42" t="s">
        <v>13</v>
      </c>
      <c r="BB3" s="43"/>
      <c r="BC3" s="43"/>
      <c r="BD3" s="43"/>
      <c r="BE3" s="43"/>
      <c r="BF3" s="43"/>
      <c r="BG3" s="43"/>
      <c r="BH3" s="43"/>
      <c r="BI3" s="43"/>
      <c r="BJ3" s="44"/>
      <c r="BK3" s="46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04" s="4" customFormat="1" x14ac:dyDescent="0.25">
      <c r="A4" s="37"/>
      <c r="B4" s="49"/>
      <c r="C4" s="56" t="s">
        <v>38</v>
      </c>
      <c r="D4" s="57"/>
      <c r="E4" s="57"/>
      <c r="F4" s="57"/>
      <c r="G4" s="58"/>
      <c r="H4" s="53" t="s">
        <v>39</v>
      </c>
      <c r="I4" s="54"/>
      <c r="J4" s="54"/>
      <c r="K4" s="54"/>
      <c r="L4" s="55"/>
      <c r="M4" s="56" t="s">
        <v>38</v>
      </c>
      <c r="N4" s="57"/>
      <c r="O4" s="57"/>
      <c r="P4" s="57"/>
      <c r="Q4" s="58"/>
      <c r="R4" s="53" t="s">
        <v>39</v>
      </c>
      <c r="S4" s="54"/>
      <c r="T4" s="54"/>
      <c r="U4" s="54"/>
      <c r="V4" s="55"/>
      <c r="W4" s="56" t="s">
        <v>38</v>
      </c>
      <c r="X4" s="57"/>
      <c r="Y4" s="57"/>
      <c r="Z4" s="57"/>
      <c r="AA4" s="58"/>
      <c r="AB4" s="53" t="s">
        <v>39</v>
      </c>
      <c r="AC4" s="54"/>
      <c r="AD4" s="54"/>
      <c r="AE4" s="54"/>
      <c r="AF4" s="55"/>
      <c r="AG4" s="56" t="s">
        <v>38</v>
      </c>
      <c r="AH4" s="57"/>
      <c r="AI4" s="57"/>
      <c r="AJ4" s="57"/>
      <c r="AK4" s="58"/>
      <c r="AL4" s="53" t="s">
        <v>39</v>
      </c>
      <c r="AM4" s="54"/>
      <c r="AN4" s="54"/>
      <c r="AO4" s="54"/>
      <c r="AP4" s="55"/>
      <c r="AQ4" s="56" t="s">
        <v>38</v>
      </c>
      <c r="AR4" s="57"/>
      <c r="AS4" s="57"/>
      <c r="AT4" s="57"/>
      <c r="AU4" s="58"/>
      <c r="AV4" s="53" t="s">
        <v>39</v>
      </c>
      <c r="AW4" s="54"/>
      <c r="AX4" s="54"/>
      <c r="AY4" s="54"/>
      <c r="AZ4" s="55"/>
      <c r="BA4" s="56" t="s">
        <v>38</v>
      </c>
      <c r="BB4" s="57"/>
      <c r="BC4" s="57"/>
      <c r="BD4" s="57"/>
      <c r="BE4" s="58"/>
      <c r="BF4" s="53" t="s">
        <v>39</v>
      </c>
      <c r="BG4" s="54"/>
      <c r="BH4" s="54"/>
      <c r="BI4" s="54"/>
      <c r="BJ4" s="55"/>
      <c r="BK4" s="46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104" s="4" customFormat="1" ht="15" customHeight="1" x14ac:dyDescent="0.25">
      <c r="A5" s="37"/>
      <c r="B5" s="49"/>
      <c r="C5" s="5">
        <v>1</v>
      </c>
      <c r="D5" s="6">
        <v>2</v>
      </c>
      <c r="E5" s="6">
        <v>3</v>
      </c>
      <c r="F5" s="6">
        <v>4</v>
      </c>
      <c r="G5" s="7">
        <v>5</v>
      </c>
      <c r="H5" s="5">
        <v>1</v>
      </c>
      <c r="I5" s="6">
        <v>2</v>
      </c>
      <c r="J5" s="6">
        <v>3</v>
      </c>
      <c r="K5" s="6">
        <v>4</v>
      </c>
      <c r="L5" s="7">
        <v>5</v>
      </c>
      <c r="M5" s="5">
        <v>1</v>
      </c>
      <c r="N5" s="6">
        <v>2</v>
      </c>
      <c r="O5" s="6">
        <v>3</v>
      </c>
      <c r="P5" s="6">
        <v>4</v>
      </c>
      <c r="Q5" s="7">
        <v>5</v>
      </c>
      <c r="R5" s="5">
        <v>1</v>
      </c>
      <c r="S5" s="6">
        <v>2</v>
      </c>
      <c r="T5" s="6">
        <v>3</v>
      </c>
      <c r="U5" s="6">
        <v>4</v>
      </c>
      <c r="V5" s="7">
        <v>5</v>
      </c>
      <c r="W5" s="5">
        <v>1</v>
      </c>
      <c r="X5" s="6">
        <v>2</v>
      </c>
      <c r="Y5" s="6">
        <v>3</v>
      </c>
      <c r="Z5" s="6">
        <v>4</v>
      </c>
      <c r="AA5" s="7">
        <v>5</v>
      </c>
      <c r="AB5" s="5">
        <v>1</v>
      </c>
      <c r="AC5" s="6">
        <v>2</v>
      </c>
      <c r="AD5" s="6">
        <v>3</v>
      </c>
      <c r="AE5" s="6">
        <v>4</v>
      </c>
      <c r="AF5" s="7">
        <v>5</v>
      </c>
      <c r="AG5" s="5">
        <v>1</v>
      </c>
      <c r="AH5" s="6">
        <v>2</v>
      </c>
      <c r="AI5" s="6">
        <v>3</v>
      </c>
      <c r="AJ5" s="6">
        <v>4</v>
      </c>
      <c r="AK5" s="7">
        <v>5</v>
      </c>
      <c r="AL5" s="5">
        <v>1</v>
      </c>
      <c r="AM5" s="6">
        <v>2</v>
      </c>
      <c r="AN5" s="6">
        <v>3</v>
      </c>
      <c r="AO5" s="6">
        <v>4</v>
      </c>
      <c r="AP5" s="7">
        <v>5</v>
      </c>
      <c r="AQ5" s="5">
        <v>1</v>
      </c>
      <c r="AR5" s="6">
        <v>2</v>
      </c>
      <c r="AS5" s="6">
        <v>3</v>
      </c>
      <c r="AT5" s="6">
        <v>4</v>
      </c>
      <c r="AU5" s="7">
        <v>5</v>
      </c>
      <c r="AV5" s="5">
        <v>1</v>
      </c>
      <c r="AW5" s="6">
        <v>2</v>
      </c>
      <c r="AX5" s="6">
        <v>3</v>
      </c>
      <c r="AY5" s="6">
        <v>4</v>
      </c>
      <c r="AZ5" s="7">
        <v>5</v>
      </c>
      <c r="BA5" s="5">
        <v>1</v>
      </c>
      <c r="BB5" s="6">
        <v>2</v>
      </c>
      <c r="BC5" s="6">
        <v>3</v>
      </c>
      <c r="BD5" s="6">
        <v>4</v>
      </c>
      <c r="BE5" s="7">
        <v>5</v>
      </c>
      <c r="BF5" s="5">
        <v>1</v>
      </c>
      <c r="BG5" s="6">
        <v>2</v>
      </c>
      <c r="BH5" s="6">
        <v>3</v>
      </c>
      <c r="BI5" s="6">
        <v>4</v>
      </c>
      <c r="BJ5" s="7">
        <v>5</v>
      </c>
      <c r="BK5" s="47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</row>
    <row r="6" spans="1:104" x14ac:dyDescent="0.25">
      <c r="A6" s="10" t="s">
        <v>0</v>
      </c>
      <c r="B6" s="11" t="s">
        <v>6</v>
      </c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2"/>
    </row>
    <row r="7" spans="1:104" x14ac:dyDescent="0.25">
      <c r="A7" s="10" t="s">
        <v>75</v>
      </c>
      <c r="B7" s="13" t="s">
        <v>14</v>
      </c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2"/>
    </row>
    <row r="8" spans="1:104" x14ac:dyDescent="0.25">
      <c r="A8" s="10"/>
      <c r="B8" s="21" t="s">
        <v>101</v>
      </c>
      <c r="C8" s="18">
        <v>0</v>
      </c>
      <c r="D8" s="18">
        <v>32.892126694999803</v>
      </c>
      <c r="E8" s="18">
        <v>41.953976950333299</v>
      </c>
      <c r="F8" s="18">
        <v>0</v>
      </c>
      <c r="G8" s="18">
        <v>0</v>
      </c>
      <c r="H8" s="18">
        <v>0.89531862716902522</v>
      </c>
      <c r="I8" s="18">
        <v>541.64427211479813</v>
      </c>
      <c r="J8" s="18">
        <v>546.95914283623233</v>
      </c>
      <c r="K8" s="18">
        <v>0</v>
      </c>
      <c r="L8" s="18">
        <v>23.849042081465708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0.32226916493239999</v>
      </c>
      <c r="S8" s="18">
        <v>12.917161491499698</v>
      </c>
      <c r="T8" s="18">
        <v>7.1040749753333001</v>
      </c>
      <c r="U8" s="18">
        <v>0</v>
      </c>
      <c r="V8" s="18">
        <v>5.2658630592664002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0.25289943809939991</v>
      </c>
      <c r="AC8" s="18">
        <v>35.134532445466192</v>
      </c>
      <c r="AD8" s="18">
        <v>0.4673584160666</v>
      </c>
      <c r="AE8" s="18">
        <v>0</v>
      </c>
      <c r="AF8" s="18">
        <v>1.9541917336664003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0.12052344956640001</v>
      </c>
      <c r="AM8" s="18">
        <v>10.853289963066398</v>
      </c>
      <c r="AN8" s="18">
        <v>0.24496212766660003</v>
      </c>
      <c r="AO8" s="18">
        <v>0</v>
      </c>
      <c r="AP8" s="18">
        <v>0.21436012196640003</v>
      </c>
      <c r="AQ8" s="18">
        <v>0</v>
      </c>
      <c r="AR8" s="18">
        <v>3.3337259080332999</v>
      </c>
      <c r="AS8" s="18">
        <v>0</v>
      </c>
      <c r="AT8" s="18">
        <v>0</v>
      </c>
      <c r="AU8" s="18">
        <v>0</v>
      </c>
      <c r="AV8" s="18">
        <v>5.152504632722299</v>
      </c>
      <c r="AW8" s="18">
        <v>329.35154170476289</v>
      </c>
      <c r="AX8" s="18">
        <v>22.7089065858998</v>
      </c>
      <c r="AY8" s="18">
        <v>0</v>
      </c>
      <c r="AZ8" s="18">
        <v>19.559452035564199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2.6904329583909998</v>
      </c>
      <c r="BG8" s="18">
        <v>14.049706611566004</v>
      </c>
      <c r="BH8" s="18">
        <v>3.9756358899999997E-2</v>
      </c>
      <c r="BI8" s="18">
        <v>0</v>
      </c>
      <c r="BJ8" s="18">
        <v>3.1070045850658001</v>
      </c>
      <c r="BK8" s="20">
        <f>SUM(C8:BJ8)</f>
        <v>1663.0383970724999</v>
      </c>
    </row>
    <row r="9" spans="1:104" x14ac:dyDescent="0.25">
      <c r="A9" s="10"/>
      <c r="B9" s="24" t="s">
        <v>84</v>
      </c>
      <c r="C9" s="32">
        <f>SUM(C8)</f>
        <v>0</v>
      </c>
      <c r="D9" s="32">
        <f t="shared" ref="D9:BJ9" si="0">SUM(D8)</f>
        <v>32.892126694999803</v>
      </c>
      <c r="E9" s="32">
        <f t="shared" si="0"/>
        <v>41.953976950333299</v>
      </c>
      <c r="F9" s="32">
        <f t="shared" si="0"/>
        <v>0</v>
      </c>
      <c r="G9" s="32">
        <f t="shared" si="0"/>
        <v>0</v>
      </c>
      <c r="H9" s="32">
        <f t="shared" si="0"/>
        <v>0.89531862716902522</v>
      </c>
      <c r="I9" s="32">
        <f t="shared" si="0"/>
        <v>541.64427211479813</v>
      </c>
      <c r="J9" s="32">
        <f t="shared" si="0"/>
        <v>546.95914283623233</v>
      </c>
      <c r="K9" s="32">
        <f t="shared" si="0"/>
        <v>0</v>
      </c>
      <c r="L9" s="32">
        <f t="shared" si="0"/>
        <v>23.849042081465708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0.32226916493239999</v>
      </c>
      <c r="S9" s="32">
        <f t="shared" si="0"/>
        <v>12.917161491499698</v>
      </c>
      <c r="T9" s="32">
        <f t="shared" si="0"/>
        <v>7.1040749753333001</v>
      </c>
      <c r="U9" s="32">
        <f t="shared" si="0"/>
        <v>0</v>
      </c>
      <c r="V9" s="32">
        <f t="shared" si="0"/>
        <v>5.2658630592664002</v>
      </c>
      <c r="W9" s="32">
        <f t="shared" si="0"/>
        <v>0</v>
      </c>
      <c r="X9" s="32">
        <f t="shared" si="0"/>
        <v>0</v>
      </c>
      <c r="Y9" s="32">
        <f t="shared" si="0"/>
        <v>0</v>
      </c>
      <c r="Z9" s="32">
        <f t="shared" si="0"/>
        <v>0</v>
      </c>
      <c r="AA9" s="32">
        <f t="shared" si="0"/>
        <v>0</v>
      </c>
      <c r="AB9" s="32">
        <f t="shared" si="0"/>
        <v>0.25289943809939991</v>
      </c>
      <c r="AC9" s="32">
        <f t="shared" si="0"/>
        <v>35.134532445466192</v>
      </c>
      <c r="AD9" s="32">
        <f t="shared" si="0"/>
        <v>0.4673584160666</v>
      </c>
      <c r="AE9" s="32">
        <f t="shared" si="0"/>
        <v>0</v>
      </c>
      <c r="AF9" s="32">
        <f t="shared" si="0"/>
        <v>1.9541917336664003</v>
      </c>
      <c r="AG9" s="32">
        <f t="shared" si="0"/>
        <v>0</v>
      </c>
      <c r="AH9" s="32">
        <f t="shared" si="0"/>
        <v>0</v>
      </c>
      <c r="AI9" s="32">
        <f t="shared" si="0"/>
        <v>0</v>
      </c>
      <c r="AJ9" s="32">
        <f t="shared" si="0"/>
        <v>0</v>
      </c>
      <c r="AK9" s="32">
        <f t="shared" si="0"/>
        <v>0</v>
      </c>
      <c r="AL9" s="32">
        <f t="shared" si="0"/>
        <v>0.12052344956640001</v>
      </c>
      <c r="AM9" s="32">
        <f t="shared" si="0"/>
        <v>10.853289963066398</v>
      </c>
      <c r="AN9" s="32">
        <f t="shared" si="0"/>
        <v>0.24496212766660003</v>
      </c>
      <c r="AO9" s="32">
        <f t="shared" si="0"/>
        <v>0</v>
      </c>
      <c r="AP9" s="32">
        <f t="shared" si="0"/>
        <v>0.21436012196640003</v>
      </c>
      <c r="AQ9" s="32">
        <f t="shared" si="0"/>
        <v>0</v>
      </c>
      <c r="AR9" s="32">
        <f t="shared" si="0"/>
        <v>3.3337259080332999</v>
      </c>
      <c r="AS9" s="32">
        <f t="shared" si="0"/>
        <v>0</v>
      </c>
      <c r="AT9" s="32">
        <f t="shared" si="0"/>
        <v>0</v>
      </c>
      <c r="AU9" s="32">
        <f t="shared" si="0"/>
        <v>0</v>
      </c>
      <c r="AV9" s="32">
        <f t="shared" si="0"/>
        <v>5.152504632722299</v>
      </c>
      <c r="AW9" s="32">
        <f t="shared" si="0"/>
        <v>329.35154170476289</v>
      </c>
      <c r="AX9" s="32">
        <f t="shared" si="0"/>
        <v>22.7089065858998</v>
      </c>
      <c r="AY9" s="32">
        <f t="shared" si="0"/>
        <v>0</v>
      </c>
      <c r="AZ9" s="32">
        <f t="shared" si="0"/>
        <v>19.559452035564199</v>
      </c>
      <c r="BA9" s="32">
        <f t="shared" si="0"/>
        <v>0</v>
      </c>
      <c r="BB9" s="32">
        <f t="shared" si="0"/>
        <v>0</v>
      </c>
      <c r="BC9" s="32">
        <f t="shared" si="0"/>
        <v>0</v>
      </c>
      <c r="BD9" s="32">
        <f t="shared" si="0"/>
        <v>0</v>
      </c>
      <c r="BE9" s="32">
        <f t="shared" si="0"/>
        <v>0</v>
      </c>
      <c r="BF9" s="32">
        <f t="shared" si="0"/>
        <v>2.6904329583909998</v>
      </c>
      <c r="BG9" s="32">
        <f t="shared" si="0"/>
        <v>14.049706611566004</v>
      </c>
      <c r="BH9" s="32">
        <f t="shared" si="0"/>
        <v>3.9756358899999997E-2</v>
      </c>
      <c r="BI9" s="32">
        <f t="shared" si="0"/>
        <v>0</v>
      </c>
      <c r="BJ9" s="32">
        <f t="shared" si="0"/>
        <v>3.1070045850658001</v>
      </c>
      <c r="BK9" s="32">
        <f>SUM(C9:BJ9)</f>
        <v>1663.0383970724999</v>
      </c>
    </row>
    <row r="10" spans="1:104" x14ac:dyDescent="0.25">
      <c r="A10" s="10" t="s">
        <v>76</v>
      </c>
      <c r="B10" s="23" t="s">
        <v>3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</row>
    <row r="11" spans="1:104" x14ac:dyDescent="0.25">
      <c r="A11" s="10"/>
      <c r="B11" s="21" t="s">
        <v>102</v>
      </c>
      <c r="C11" s="18">
        <v>0</v>
      </c>
      <c r="D11" s="18">
        <v>1.5774943999000001E-3</v>
      </c>
      <c r="E11" s="18">
        <v>0</v>
      </c>
      <c r="F11" s="18">
        <v>0</v>
      </c>
      <c r="G11" s="18">
        <v>0</v>
      </c>
      <c r="H11" s="18">
        <v>5.5770316570747713E-2</v>
      </c>
      <c r="I11" s="18">
        <v>35.698662415999905</v>
      </c>
      <c r="J11" s="18">
        <v>0</v>
      </c>
      <c r="K11" s="18">
        <v>0</v>
      </c>
      <c r="L11" s="18">
        <v>8.6140190533300007E-2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2.3451795799800002E-2</v>
      </c>
      <c r="S11" s="18">
        <v>12.563306395233301</v>
      </c>
      <c r="T11" s="18">
        <v>0</v>
      </c>
      <c r="U11" s="18">
        <v>0</v>
      </c>
      <c r="V11" s="18">
        <v>7.6151526660000004E-4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1.75760671332E-2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1.2213330499899998E-2</v>
      </c>
      <c r="AM11" s="18">
        <v>0</v>
      </c>
      <c r="AN11" s="18">
        <v>0</v>
      </c>
      <c r="AO11" s="18">
        <v>0</v>
      </c>
      <c r="AP11" s="18">
        <v>1.5323989999999998E-4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0.83197968123120003</v>
      </c>
      <c r="AW11" s="18">
        <v>0.69888692246649997</v>
      </c>
      <c r="AX11" s="18">
        <v>0</v>
      </c>
      <c r="AY11" s="18">
        <v>0</v>
      </c>
      <c r="AZ11" s="18">
        <v>2.631877165333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0.11768718736610002</v>
      </c>
      <c r="BG11" s="18">
        <v>5.4589228333299995E-2</v>
      </c>
      <c r="BH11" s="18">
        <v>0.25781383733329999</v>
      </c>
      <c r="BI11" s="18">
        <v>0</v>
      </c>
      <c r="BJ11" s="18">
        <v>5.7657033299999999E-5</v>
      </c>
      <c r="BK11" s="20">
        <f t="shared" ref="BK11:BK12" si="1">SUM(C11:BJ11)</f>
        <v>53.052504440433367</v>
      </c>
    </row>
    <row r="12" spans="1:104" x14ac:dyDescent="0.25">
      <c r="A12" s="10"/>
      <c r="B12" s="24" t="s">
        <v>85</v>
      </c>
      <c r="C12" s="32">
        <f t="shared" ref="C12:BJ12" si="2">SUM(C11)</f>
        <v>0</v>
      </c>
      <c r="D12" s="32">
        <f t="shared" si="2"/>
        <v>1.5774943999000001E-3</v>
      </c>
      <c r="E12" s="32">
        <f t="shared" si="2"/>
        <v>0</v>
      </c>
      <c r="F12" s="32">
        <f t="shared" si="2"/>
        <v>0</v>
      </c>
      <c r="G12" s="32">
        <f t="shared" si="2"/>
        <v>0</v>
      </c>
      <c r="H12" s="32">
        <f t="shared" si="2"/>
        <v>5.5770316570747713E-2</v>
      </c>
      <c r="I12" s="32">
        <f t="shared" si="2"/>
        <v>35.698662415999905</v>
      </c>
      <c r="J12" s="32">
        <f t="shared" si="2"/>
        <v>0</v>
      </c>
      <c r="K12" s="32">
        <f t="shared" si="2"/>
        <v>0</v>
      </c>
      <c r="L12" s="32">
        <f t="shared" si="2"/>
        <v>8.6140190533300007E-2</v>
      </c>
      <c r="M12" s="32">
        <f t="shared" si="2"/>
        <v>0</v>
      </c>
      <c r="N12" s="32">
        <f t="shared" si="2"/>
        <v>0</v>
      </c>
      <c r="O12" s="32">
        <f t="shared" si="2"/>
        <v>0</v>
      </c>
      <c r="P12" s="32">
        <f t="shared" si="2"/>
        <v>0</v>
      </c>
      <c r="Q12" s="32">
        <f t="shared" si="2"/>
        <v>0</v>
      </c>
      <c r="R12" s="32">
        <f t="shared" si="2"/>
        <v>2.3451795799800002E-2</v>
      </c>
      <c r="S12" s="32">
        <f t="shared" si="2"/>
        <v>12.563306395233301</v>
      </c>
      <c r="T12" s="32">
        <f t="shared" si="2"/>
        <v>0</v>
      </c>
      <c r="U12" s="32">
        <f t="shared" si="2"/>
        <v>0</v>
      </c>
      <c r="V12" s="32">
        <f t="shared" si="2"/>
        <v>7.6151526660000004E-4</v>
      </c>
      <c r="W12" s="32">
        <f t="shared" si="2"/>
        <v>0</v>
      </c>
      <c r="X12" s="32">
        <f t="shared" si="2"/>
        <v>0</v>
      </c>
      <c r="Y12" s="32">
        <f t="shared" si="2"/>
        <v>0</v>
      </c>
      <c r="Z12" s="32">
        <f t="shared" si="2"/>
        <v>0</v>
      </c>
      <c r="AA12" s="32">
        <f t="shared" si="2"/>
        <v>0</v>
      </c>
      <c r="AB12" s="32">
        <f t="shared" si="2"/>
        <v>1.75760671332E-2</v>
      </c>
      <c r="AC12" s="32">
        <f t="shared" si="2"/>
        <v>0</v>
      </c>
      <c r="AD12" s="32">
        <f t="shared" si="2"/>
        <v>0</v>
      </c>
      <c r="AE12" s="32">
        <f t="shared" si="2"/>
        <v>0</v>
      </c>
      <c r="AF12" s="32">
        <f t="shared" si="2"/>
        <v>0</v>
      </c>
      <c r="AG12" s="32">
        <f t="shared" si="2"/>
        <v>0</v>
      </c>
      <c r="AH12" s="32">
        <f t="shared" si="2"/>
        <v>0</v>
      </c>
      <c r="AI12" s="32">
        <f t="shared" si="2"/>
        <v>0</v>
      </c>
      <c r="AJ12" s="32">
        <f t="shared" si="2"/>
        <v>0</v>
      </c>
      <c r="AK12" s="32">
        <f t="shared" si="2"/>
        <v>0</v>
      </c>
      <c r="AL12" s="32">
        <f t="shared" si="2"/>
        <v>1.2213330499899998E-2</v>
      </c>
      <c r="AM12" s="32">
        <f t="shared" si="2"/>
        <v>0</v>
      </c>
      <c r="AN12" s="32">
        <f t="shared" si="2"/>
        <v>0</v>
      </c>
      <c r="AO12" s="32">
        <f t="shared" si="2"/>
        <v>0</v>
      </c>
      <c r="AP12" s="32">
        <f t="shared" si="2"/>
        <v>1.5323989999999998E-4</v>
      </c>
      <c r="AQ12" s="32">
        <f t="shared" si="2"/>
        <v>0</v>
      </c>
      <c r="AR12" s="32">
        <f t="shared" si="2"/>
        <v>0</v>
      </c>
      <c r="AS12" s="32">
        <f t="shared" si="2"/>
        <v>0</v>
      </c>
      <c r="AT12" s="32">
        <f t="shared" si="2"/>
        <v>0</v>
      </c>
      <c r="AU12" s="32">
        <f t="shared" si="2"/>
        <v>0</v>
      </c>
      <c r="AV12" s="32">
        <f t="shared" si="2"/>
        <v>0.83197968123120003</v>
      </c>
      <c r="AW12" s="32">
        <f t="shared" si="2"/>
        <v>0.69888692246649997</v>
      </c>
      <c r="AX12" s="32">
        <f t="shared" si="2"/>
        <v>0</v>
      </c>
      <c r="AY12" s="32">
        <f t="shared" si="2"/>
        <v>0</v>
      </c>
      <c r="AZ12" s="32">
        <f t="shared" si="2"/>
        <v>2.631877165333</v>
      </c>
      <c r="BA12" s="32">
        <f t="shared" si="2"/>
        <v>0</v>
      </c>
      <c r="BB12" s="32">
        <f t="shared" si="2"/>
        <v>0</v>
      </c>
      <c r="BC12" s="32">
        <f t="shared" si="2"/>
        <v>0</v>
      </c>
      <c r="BD12" s="32">
        <f t="shared" si="2"/>
        <v>0</v>
      </c>
      <c r="BE12" s="32">
        <f t="shared" si="2"/>
        <v>0</v>
      </c>
      <c r="BF12" s="32">
        <f t="shared" si="2"/>
        <v>0.11768718736610002</v>
      </c>
      <c r="BG12" s="32">
        <f t="shared" si="2"/>
        <v>5.4589228333299995E-2</v>
      </c>
      <c r="BH12" s="32">
        <f t="shared" si="2"/>
        <v>0.25781383733329999</v>
      </c>
      <c r="BI12" s="32">
        <f t="shared" si="2"/>
        <v>0</v>
      </c>
      <c r="BJ12" s="32">
        <f t="shared" si="2"/>
        <v>5.7657033299999999E-5</v>
      </c>
      <c r="BK12" s="32">
        <f t="shared" si="1"/>
        <v>53.052504440433367</v>
      </c>
    </row>
    <row r="13" spans="1:104" x14ac:dyDescent="0.25">
      <c r="A13" s="10" t="s">
        <v>77</v>
      </c>
      <c r="B13" s="23" t="s">
        <v>10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</row>
    <row r="14" spans="1:104" x14ac:dyDescent="0.25">
      <c r="A14" s="10"/>
      <c r="B14" s="23" t="s">
        <v>109</v>
      </c>
      <c r="C14" s="30">
        <v>0</v>
      </c>
      <c r="D14" s="30">
        <v>1.7460976007333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0.17272970603736043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1.1538443333299999E-2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5.7692216666666001</v>
      </c>
      <c r="Y14" s="30">
        <v>0</v>
      </c>
      <c r="Z14" s="30">
        <v>0</v>
      </c>
      <c r="AA14" s="30">
        <v>0</v>
      </c>
      <c r="AB14" s="30">
        <v>6.9184506133300003E-2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0.96182782073189999</v>
      </c>
      <c r="AW14" s="30">
        <v>5.0345144939664994</v>
      </c>
      <c r="AX14" s="30">
        <v>1.8461509333333002</v>
      </c>
      <c r="AY14" s="30">
        <v>0</v>
      </c>
      <c r="AZ14" s="30">
        <v>6.6634787585655992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30">
        <v>0.40897525226590004</v>
      </c>
      <c r="BG14" s="30">
        <v>1.4474389749332</v>
      </c>
      <c r="BH14" s="30">
        <v>0</v>
      </c>
      <c r="BI14" s="30">
        <v>0</v>
      </c>
      <c r="BJ14" s="30">
        <v>1.9764643597664002</v>
      </c>
      <c r="BK14" s="20">
        <f t="shared" ref="BK14:BK23" si="3">SUM(C14:BJ14)</f>
        <v>26.107622516466659</v>
      </c>
    </row>
    <row r="15" spans="1:104" x14ac:dyDescent="0.25">
      <c r="A15" s="10"/>
      <c r="B15" s="23" t="s">
        <v>108</v>
      </c>
      <c r="C15" s="30">
        <v>0</v>
      </c>
      <c r="D15" s="30">
        <v>5.4362199999999996</v>
      </c>
      <c r="E15" s="30">
        <v>0</v>
      </c>
      <c r="F15" s="30">
        <v>0</v>
      </c>
      <c r="G15" s="30">
        <v>0</v>
      </c>
      <c r="H15" s="30">
        <v>0.15474096736660001</v>
      </c>
      <c r="I15" s="30">
        <v>10.872439999999999</v>
      </c>
      <c r="J15" s="30">
        <v>5.4362199999999996</v>
      </c>
      <c r="K15" s="30">
        <v>0</v>
      </c>
      <c r="L15" s="30">
        <v>6.1153856705331995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0.18309682053468362</v>
      </c>
      <c r="S15" s="30">
        <v>0</v>
      </c>
      <c r="T15" s="30">
        <v>0</v>
      </c>
      <c r="U15" s="30">
        <v>0</v>
      </c>
      <c r="V15" s="30">
        <v>1.2938203600000002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0.37260208879970003</v>
      </c>
      <c r="AC15" s="30">
        <v>0</v>
      </c>
      <c r="AD15" s="30">
        <v>0</v>
      </c>
      <c r="AE15" s="30">
        <v>0</v>
      </c>
      <c r="AF15" s="30">
        <v>0.36133095196659998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0.30291755476650006</v>
      </c>
      <c r="AM15" s="30">
        <v>0</v>
      </c>
      <c r="AN15" s="30">
        <v>0</v>
      </c>
      <c r="AO15" s="30">
        <v>0</v>
      </c>
      <c r="AP15" s="30">
        <v>8.692026443329999E-2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0.7544253343999</v>
      </c>
      <c r="AW15" s="30">
        <v>11.310173509466598</v>
      </c>
      <c r="AX15" s="30">
        <v>0</v>
      </c>
      <c r="AY15" s="30">
        <v>0</v>
      </c>
      <c r="AZ15" s="30">
        <v>11.3230978572333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0.39439866996649997</v>
      </c>
      <c r="BG15" s="30">
        <v>0.1086775</v>
      </c>
      <c r="BH15" s="30">
        <v>0</v>
      </c>
      <c r="BI15" s="30">
        <v>0</v>
      </c>
      <c r="BJ15" s="30">
        <v>1.4068031060330999</v>
      </c>
      <c r="BK15" s="20">
        <f t="shared" si="3"/>
        <v>55.913270655499979</v>
      </c>
    </row>
    <row r="16" spans="1:104" x14ac:dyDescent="0.25">
      <c r="A16" s="10"/>
      <c r="B16" s="23" t="s">
        <v>103</v>
      </c>
      <c r="C16" s="30">
        <v>0</v>
      </c>
      <c r="D16" s="30">
        <v>2.1022173333333001</v>
      </c>
      <c r="E16" s="30">
        <v>0</v>
      </c>
      <c r="F16" s="30">
        <v>0</v>
      </c>
      <c r="G16" s="30">
        <v>0</v>
      </c>
      <c r="H16" s="30">
        <v>0.50787649073555408</v>
      </c>
      <c r="I16" s="30">
        <v>53.597751319533202</v>
      </c>
      <c r="J16" s="30">
        <v>0</v>
      </c>
      <c r="K16" s="30">
        <v>0</v>
      </c>
      <c r="L16" s="30">
        <v>3.9514799170663002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0.20158774516629996</v>
      </c>
      <c r="S16" s="30">
        <v>0.15766630000000001</v>
      </c>
      <c r="T16" s="30">
        <v>0</v>
      </c>
      <c r="U16" s="30">
        <v>0</v>
      </c>
      <c r="V16" s="30">
        <v>0.28002122263329998</v>
      </c>
      <c r="W16" s="30">
        <v>0</v>
      </c>
      <c r="X16" s="30">
        <v>2.88342725</v>
      </c>
      <c r="Y16" s="30">
        <v>0</v>
      </c>
      <c r="Z16" s="30">
        <v>0</v>
      </c>
      <c r="AA16" s="30">
        <v>0</v>
      </c>
      <c r="AB16" s="30">
        <v>0.11271579249999999</v>
      </c>
      <c r="AC16" s="30">
        <v>0</v>
      </c>
      <c r="AD16" s="30">
        <v>0</v>
      </c>
      <c r="AE16" s="30">
        <v>0</v>
      </c>
      <c r="AF16" s="30">
        <v>6.5110875166599996E-2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1.048519E-2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2.0812954804995996</v>
      </c>
      <c r="AW16" s="30">
        <v>7.4863987874665998</v>
      </c>
      <c r="AX16" s="30">
        <v>0.11533708999999999</v>
      </c>
      <c r="AY16" s="30">
        <v>0</v>
      </c>
      <c r="AZ16" s="30">
        <v>29.297065762266399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0.63516094259949996</v>
      </c>
      <c r="BG16" s="30">
        <v>0.45579703789999998</v>
      </c>
      <c r="BH16" s="30">
        <v>0</v>
      </c>
      <c r="BI16" s="30">
        <v>0</v>
      </c>
      <c r="BJ16" s="30">
        <v>1.1475787804000002</v>
      </c>
      <c r="BK16" s="20">
        <f t="shared" si="3"/>
        <v>105.08897331726665</v>
      </c>
    </row>
    <row r="17" spans="1:63" x14ac:dyDescent="0.25">
      <c r="A17" s="10"/>
      <c r="B17" s="23" t="s">
        <v>104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0.35075552200343274</v>
      </c>
      <c r="I17" s="30">
        <v>12.169158216299801</v>
      </c>
      <c r="J17" s="30">
        <v>1.5514595</v>
      </c>
      <c r="K17" s="30">
        <v>0</v>
      </c>
      <c r="L17" s="30">
        <v>1.5921495612998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0.1401867299665</v>
      </c>
      <c r="S17" s="30">
        <v>5.2232469833332003</v>
      </c>
      <c r="T17" s="30">
        <v>0</v>
      </c>
      <c r="U17" s="30">
        <v>0</v>
      </c>
      <c r="V17" s="30">
        <v>1.7265108769999002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0.62079862286629994</v>
      </c>
      <c r="AC17" s="30">
        <v>0</v>
      </c>
      <c r="AD17" s="30">
        <v>0</v>
      </c>
      <c r="AE17" s="30">
        <v>0</v>
      </c>
      <c r="AF17" s="30">
        <v>6.2822803866599997E-2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0.14939995789990002</v>
      </c>
      <c r="AM17" s="30">
        <v>0.72346446666660003</v>
      </c>
      <c r="AN17" s="30">
        <v>0</v>
      </c>
      <c r="AO17" s="30">
        <v>0</v>
      </c>
      <c r="AP17" s="30">
        <v>0.41340826666660002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0.46231117366559987</v>
      </c>
      <c r="AW17" s="30">
        <v>3.1186486116665999</v>
      </c>
      <c r="AX17" s="30">
        <v>0</v>
      </c>
      <c r="AY17" s="30">
        <v>0</v>
      </c>
      <c r="AZ17" s="30">
        <v>3.0244495300996004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0.21475608026630005</v>
      </c>
      <c r="BG17" s="30">
        <v>0</v>
      </c>
      <c r="BH17" s="30">
        <v>0</v>
      </c>
      <c r="BI17" s="30">
        <v>0</v>
      </c>
      <c r="BJ17" s="30">
        <v>0.1084689230666</v>
      </c>
      <c r="BK17" s="20">
        <f t="shared" si="3"/>
        <v>31.651995826633332</v>
      </c>
    </row>
    <row r="18" spans="1:63" x14ac:dyDescent="0.25">
      <c r="A18" s="10"/>
      <c r="B18" s="23" t="s">
        <v>105</v>
      </c>
      <c r="C18" s="30">
        <v>0</v>
      </c>
      <c r="D18" s="30">
        <v>5.1640714443332998</v>
      </c>
      <c r="E18" s="30">
        <v>0</v>
      </c>
      <c r="F18" s="30">
        <v>0</v>
      </c>
      <c r="G18" s="30">
        <v>0</v>
      </c>
      <c r="H18" s="30">
        <v>0.25554679357093557</v>
      </c>
      <c r="I18" s="30">
        <v>1.3591672497665002</v>
      </c>
      <c r="J18" s="30">
        <v>0</v>
      </c>
      <c r="K18" s="30">
        <v>0</v>
      </c>
      <c r="L18" s="30">
        <v>4.9934901067997997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0.11849295819960001</v>
      </c>
      <c r="S18" s="30">
        <v>0</v>
      </c>
      <c r="T18" s="30">
        <v>0</v>
      </c>
      <c r="U18" s="30">
        <v>0</v>
      </c>
      <c r="V18" s="30">
        <v>0.67083358333319998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0.27718693109949999</v>
      </c>
      <c r="AC18" s="30">
        <v>0</v>
      </c>
      <c r="AD18" s="30">
        <v>0</v>
      </c>
      <c r="AE18" s="30">
        <v>0</v>
      </c>
      <c r="AF18" s="30">
        <v>0.10308123333319999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0.2939268965997</v>
      </c>
      <c r="AM18" s="30">
        <v>0.5154061666666</v>
      </c>
      <c r="AN18" s="30">
        <v>0</v>
      </c>
      <c r="AO18" s="30">
        <v>0</v>
      </c>
      <c r="AP18" s="30">
        <v>0.25770308333319997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0.66087124159900024</v>
      </c>
      <c r="AW18" s="30">
        <v>12.5798087864998</v>
      </c>
      <c r="AX18" s="30">
        <v>0</v>
      </c>
      <c r="AY18" s="30">
        <v>0</v>
      </c>
      <c r="AZ18" s="30">
        <v>4.7353851822993995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0.23699258919980001</v>
      </c>
      <c r="BG18" s="30">
        <v>0.2680112066666</v>
      </c>
      <c r="BH18" s="30">
        <v>0</v>
      </c>
      <c r="BI18" s="30">
        <v>0</v>
      </c>
      <c r="BJ18" s="30">
        <v>0.17530442003320001</v>
      </c>
      <c r="BK18" s="20">
        <f t="shared" si="3"/>
        <v>32.665279873333333</v>
      </c>
    </row>
    <row r="19" spans="1:63" x14ac:dyDescent="0.25">
      <c r="A19" s="10"/>
      <c r="B19" s="23" t="s">
        <v>106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0.13483110993329997</v>
      </c>
      <c r="I19" s="30">
        <v>14.3595496766666</v>
      </c>
      <c r="J19" s="30">
        <v>0</v>
      </c>
      <c r="K19" s="30">
        <v>0</v>
      </c>
      <c r="L19" s="30">
        <v>5.21801358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0.11612248660060812</v>
      </c>
      <c r="S19" s="30">
        <v>1.0291939999999999</v>
      </c>
      <c r="T19" s="30">
        <v>0</v>
      </c>
      <c r="U19" s="30">
        <v>0</v>
      </c>
      <c r="V19" s="30">
        <v>0.17496298000000002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0.35982734809989997</v>
      </c>
      <c r="AC19" s="30">
        <v>0</v>
      </c>
      <c r="AD19" s="30">
        <v>0</v>
      </c>
      <c r="AE19" s="30">
        <v>0</v>
      </c>
      <c r="AF19" s="30">
        <v>0.70647879603329988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0.29401022213329997</v>
      </c>
      <c r="AM19" s="30">
        <v>0.77107049999999999</v>
      </c>
      <c r="AN19" s="30">
        <v>0</v>
      </c>
      <c r="AO19" s="30">
        <v>0</v>
      </c>
      <c r="AP19" s="30">
        <v>0.31870913999999995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0.66019444983310005</v>
      </c>
      <c r="AW19" s="30">
        <v>3.4096132693333003</v>
      </c>
      <c r="AX19" s="30">
        <v>0</v>
      </c>
      <c r="AY19" s="30">
        <v>0</v>
      </c>
      <c r="AZ19" s="30">
        <v>1.3234447002665999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0.10895740199999998</v>
      </c>
      <c r="BG19" s="30">
        <v>0.1028094</v>
      </c>
      <c r="BH19" s="30">
        <v>0</v>
      </c>
      <c r="BI19" s="30">
        <v>0</v>
      </c>
      <c r="BJ19" s="30">
        <v>1.0468831777000001</v>
      </c>
      <c r="BK19" s="20">
        <f t="shared" si="3"/>
        <v>30.134672238600004</v>
      </c>
    </row>
    <row r="20" spans="1:63" x14ac:dyDescent="0.25">
      <c r="A20" s="10"/>
      <c r="B20" s="23" t="s">
        <v>107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0.2307471467705047</v>
      </c>
      <c r="I20" s="30">
        <v>7.1490904999999998</v>
      </c>
      <c r="J20" s="30">
        <v>0</v>
      </c>
      <c r="K20" s="30">
        <v>0</v>
      </c>
      <c r="L20" s="30">
        <v>1.6486998148000001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0.12578236823330002</v>
      </c>
      <c r="S20" s="30">
        <v>2.0484499999999999</v>
      </c>
      <c r="T20" s="30">
        <v>0</v>
      </c>
      <c r="U20" s="30">
        <v>0</v>
      </c>
      <c r="V20" s="30">
        <v>0.40969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0.60752947499940013</v>
      </c>
      <c r="AC20" s="30">
        <v>0</v>
      </c>
      <c r="AD20" s="30">
        <v>0</v>
      </c>
      <c r="AE20" s="30">
        <v>0</v>
      </c>
      <c r="AF20" s="30">
        <v>1.3668886999998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0.16220259716649998</v>
      </c>
      <c r="AM20" s="30">
        <v>1.1262753333332001</v>
      </c>
      <c r="AN20" s="30">
        <v>0</v>
      </c>
      <c r="AO20" s="30">
        <v>0</v>
      </c>
      <c r="AP20" s="30">
        <v>0.58447650803319995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0.68901417976580026</v>
      </c>
      <c r="AW20" s="30">
        <v>6.9112349999999001</v>
      </c>
      <c r="AX20" s="30">
        <v>0</v>
      </c>
      <c r="AY20" s="30">
        <v>0</v>
      </c>
      <c r="AZ20" s="30">
        <v>5.2678968999991982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0.12172060919959998</v>
      </c>
      <c r="BG20" s="30">
        <v>0.38948056593330005</v>
      </c>
      <c r="BH20" s="30">
        <v>0</v>
      </c>
      <c r="BI20" s="30">
        <v>0</v>
      </c>
      <c r="BJ20" s="30">
        <v>1.5096150137663</v>
      </c>
      <c r="BK20" s="20">
        <f t="shared" si="3"/>
        <v>30.348794712</v>
      </c>
    </row>
    <row r="21" spans="1:63" x14ac:dyDescent="0.25">
      <c r="A21" s="10"/>
      <c r="B21" s="23" t="s">
        <v>127</v>
      </c>
      <c r="C21" s="30">
        <v>0</v>
      </c>
      <c r="D21" s="30">
        <v>0.76376025000000003</v>
      </c>
      <c r="E21" s="30">
        <v>0</v>
      </c>
      <c r="F21" s="30">
        <v>0</v>
      </c>
      <c r="G21" s="30">
        <v>0</v>
      </c>
      <c r="H21" s="30">
        <v>0.18936564507116224</v>
      </c>
      <c r="I21" s="30">
        <v>4.7353135499999999</v>
      </c>
      <c r="J21" s="30">
        <v>0.50917349999999995</v>
      </c>
      <c r="K21" s="30">
        <v>0</v>
      </c>
      <c r="L21" s="30">
        <v>0.70265942999999986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2.2493099933299999E-2</v>
      </c>
      <c r="S21" s="30">
        <v>0.1018347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0.52236512729960005</v>
      </c>
      <c r="AC21" s="30">
        <v>0</v>
      </c>
      <c r="AD21" s="30">
        <v>0</v>
      </c>
      <c r="AE21" s="30">
        <v>0</v>
      </c>
      <c r="AF21" s="30">
        <v>0.7128985105665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0.13635728333300001</v>
      </c>
      <c r="AM21" s="30">
        <v>0.97857810386650002</v>
      </c>
      <c r="AN21" s="30">
        <v>0</v>
      </c>
      <c r="AO21" s="30">
        <v>0</v>
      </c>
      <c r="AP21" s="30">
        <v>0.35615708333320001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0.96831203243139985</v>
      </c>
      <c r="AW21" s="30">
        <v>5.0879583333333001</v>
      </c>
      <c r="AX21" s="30">
        <v>0</v>
      </c>
      <c r="AY21" s="30">
        <v>0</v>
      </c>
      <c r="AZ21" s="30">
        <v>2.3383792823992997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0.40323196159950009</v>
      </c>
      <c r="BG21" s="30">
        <v>3.0527749999999999E-2</v>
      </c>
      <c r="BH21" s="30">
        <v>0</v>
      </c>
      <c r="BI21" s="30">
        <v>0</v>
      </c>
      <c r="BJ21" s="30">
        <v>2.1665128823998998</v>
      </c>
      <c r="BK21" s="20">
        <f t="shared" si="3"/>
        <v>20.72587852556666</v>
      </c>
    </row>
    <row r="22" spans="1:63" x14ac:dyDescent="0.25">
      <c r="A22" s="10"/>
      <c r="B22" s="23" t="s">
        <v>128</v>
      </c>
      <c r="C22" s="30">
        <v>0</v>
      </c>
      <c r="D22" s="30">
        <v>5.0426383333332998</v>
      </c>
      <c r="E22" s="30">
        <v>0</v>
      </c>
      <c r="F22" s="30">
        <v>0</v>
      </c>
      <c r="G22" s="30">
        <v>0</v>
      </c>
      <c r="H22" s="30">
        <v>8.5947375169814266E-2</v>
      </c>
      <c r="I22" s="30">
        <v>14.4784231826665</v>
      </c>
      <c r="J22" s="30">
        <v>0</v>
      </c>
      <c r="K22" s="30">
        <v>0</v>
      </c>
      <c r="L22" s="30">
        <v>0.5345196633332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6.0511659999000003E-3</v>
      </c>
      <c r="S22" s="30">
        <v>0</v>
      </c>
      <c r="T22" s="30">
        <v>0</v>
      </c>
      <c r="U22" s="30">
        <v>0</v>
      </c>
      <c r="V22" s="30">
        <v>3.0255829999999997E-2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0.55070712223289997</v>
      </c>
      <c r="AC22" s="30">
        <v>1.0589165505666001</v>
      </c>
      <c r="AD22" s="30">
        <v>0</v>
      </c>
      <c r="AE22" s="30">
        <v>0</v>
      </c>
      <c r="AF22" s="30">
        <v>1.0757259702997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0.13682404356649999</v>
      </c>
      <c r="AM22" s="30">
        <v>0.92780190666649998</v>
      </c>
      <c r="AN22" s="30">
        <v>0</v>
      </c>
      <c r="AO22" s="30">
        <v>0</v>
      </c>
      <c r="AP22" s="30">
        <v>0.22192312246660001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0.41549389733259995</v>
      </c>
      <c r="AW22" s="30">
        <v>13.891816591666499</v>
      </c>
      <c r="AX22" s="30">
        <v>0</v>
      </c>
      <c r="AY22" s="30">
        <v>0</v>
      </c>
      <c r="AZ22" s="30">
        <v>12.5052435685663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0">
        <v>0.1090714986666</v>
      </c>
      <c r="BG22" s="30">
        <v>5.0424016666599999E-2</v>
      </c>
      <c r="BH22" s="30">
        <v>0</v>
      </c>
      <c r="BI22" s="30">
        <v>0</v>
      </c>
      <c r="BJ22" s="30">
        <v>2.3522347791331999</v>
      </c>
      <c r="BK22" s="20">
        <f t="shared" si="3"/>
        <v>53.474018618333304</v>
      </c>
    </row>
    <row r="23" spans="1:63" x14ac:dyDescent="0.25">
      <c r="A23" s="10"/>
      <c r="B23" s="24" t="s">
        <v>92</v>
      </c>
      <c r="C23" s="32">
        <f>SUM(C14:C22)</f>
        <v>0</v>
      </c>
      <c r="D23" s="32">
        <f t="shared" ref="D23:BJ23" si="4">SUM(D14:D22)</f>
        <v>20.255004961733199</v>
      </c>
      <c r="E23" s="32">
        <f t="shared" si="4"/>
        <v>0</v>
      </c>
      <c r="F23" s="32">
        <f t="shared" si="4"/>
        <v>0</v>
      </c>
      <c r="G23" s="32">
        <f t="shared" si="4"/>
        <v>0</v>
      </c>
      <c r="H23" s="32">
        <f t="shared" si="4"/>
        <v>1.9098110506213035</v>
      </c>
      <c r="I23" s="32">
        <f t="shared" si="4"/>
        <v>118.72089369493261</v>
      </c>
      <c r="J23" s="32">
        <f t="shared" si="4"/>
        <v>7.4968529999999998</v>
      </c>
      <c r="K23" s="32">
        <f t="shared" si="4"/>
        <v>0</v>
      </c>
      <c r="L23" s="32">
        <f t="shared" si="4"/>
        <v>24.929127449869661</v>
      </c>
      <c r="M23" s="32">
        <f t="shared" si="4"/>
        <v>0</v>
      </c>
      <c r="N23" s="32">
        <f t="shared" si="4"/>
        <v>0</v>
      </c>
      <c r="O23" s="32">
        <f t="shared" si="4"/>
        <v>0</v>
      </c>
      <c r="P23" s="32">
        <f t="shared" si="4"/>
        <v>0</v>
      </c>
      <c r="Q23" s="32">
        <f t="shared" si="4"/>
        <v>0</v>
      </c>
      <c r="R23" s="32">
        <f t="shared" si="4"/>
        <v>0.92535181796749166</v>
      </c>
      <c r="S23" s="32">
        <f t="shared" si="4"/>
        <v>8.560391983333199</v>
      </c>
      <c r="T23" s="32">
        <f t="shared" si="4"/>
        <v>0</v>
      </c>
      <c r="U23" s="32">
        <f t="shared" si="4"/>
        <v>0</v>
      </c>
      <c r="V23" s="32">
        <f t="shared" si="4"/>
        <v>4.5860948529663998</v>
      </c>
      <c r="W23" s="32">
        <f t="shared" si="4"/>
        <v>0</v>
      </c>
      <c r="X23" s="32">
        <f t="shared" si="4"/>
        <v>8.6526489166665996</v>
      </c>
      <c r="Y23" s="32">
        <f t="shared" si="4"/>
        <v>0</v>
      </c>
      <c r="Z23" s="32">
        <f t="shared" si="4"/>
        <v>0</v>
      </c>
      <c r="AA23" s="32">
        <f t="shared" si="4"/>
        <v>0</v>
      </c>
      <c r="AB23" s="32">
        <f t="shared" si="4"/>
        <v>3.4929170140305996</v>
      </c>
      <c r="AC23" s="32">
        <f t="shared" si="4"/>
        <v>1.0589165505666001</v>
      </c>
      <c r="AD23" s="32">
        <f t="shared" si="4"/>
        <v>0</v>
      </c>
      <c r="AE23" s="32">
        <f t="shared" si="4"/>
        <v>0</v>
      </c>
      <c r="AF23" s="32">
        <f t="shared" si="4"/>
        <v>4.4543378412323005</v>
      </c>
      <c r="AG23" s="32">
        <f t="shared" si="4"/>
        <v>0</v>
      </c>
      <c r="AH23" s="32">
        <f t="shared" si="4"/>
        <v>0</v>
      </c>
      <c r="AI23" s="32">
        <f t="shared" si="4"/>
        <v>0</v>
      </c>
      <c r="AJ23" s="32">
        <f t="shared" si="4"/>
        <v>0</v>
      </c>
      <c r="AK23" s="32">
        <f t="shared" si="4"/>
        <v>0</v>
      </c>
      <c r="AL23" s="32">
        <f t="shared" si="4"/>
        <v>1.4861237454654002</v>
      </c>
      <c r="AM23" s="32">
        <f t="shared" si="4"/>
        <v>5.0425964771993996</v>
      </c>
      <c r="AN23" s="32">
        <f t="shared" si="4"/>
        <v>0</v>
      </c>
      <c r="AO23" s="32">
        <f t="shared" si="4"/>
        <v>0</v>
      </c>
      <c r="AP23" s="32">
        <f t="shared" si="4"/>
        <v>2.2392974682660998</v>
      </c>
      <c r="AQ23" s="32">
        <f t="shared" si="4"/>
        <v>0</v>
      </c>
      <c r="AR23" s="32">
        <f t="shared" si="4"/>
        <v>0</v>
      </c>
      <c r="AS23" s="32">
        <f t="shared" si="4"/>
        <v>0</v>
      </c>
      <c r="AT23" s="32">
        <f t="shared" si="4"/>
        <v>0</v>
      </c>
      <c r="AU23" s="32">
        <f t="shared" si="4"/>
        <v>0</v>
      </c>
      <c r="AV23" s="32">
        <f t="shared" si="4"/>
        <v>7.6537456102589001</v>
      </c>
      <c r="AW23" s="32">
        <f t="shared" si="4"/>
        <v>68.8301673833991</v>
      </c>
      <c r="AX23" s="32">
        <f t="shared" si="4"/>
        <v>1.9614880233333001</v>
      </c>
      <c r="AY23" s="32">
        <f t="shared" si="4"/>
        <v>0</v>
      </c>
      <c r="AZ23" s="32">
        <f t="shared" si="4"/>
        <v>76.478441541695702</v>
      </c>
      <c r="BA23" s="32">
        <f t="shared" si="4"/>
        <v>0</v>
      </c>
      <c r="BB23" s="32">
        <f t="shared" si="4"/>
        <v>0</v>
      </c>
      <c r="BC23" s="32">
        <f t="shared" si="4"/>
        <v>0</v>
      </c>
      <c r="BD23" s="32">
        <f t="shared" si="4"/>
        <v>0</v>
      </c>
      <c r="BE23" s="32">
        <f t="shared" si="4"/>
        <v>0</v>
      </c>
      <c r="BF23" s="32">
        <f t="shared" si="4"/>
        <v>2.6332650057636999</v>
      </c>
      <c r="BG23" s="32">
        <f t="shared" si="4"/>
        <v>2.8531664520996998</v>
      </c>
      <c r="BH23" s="32">
        <f t="shared" si="4"/>
        <v>0</v>
      </c>
      <c r="BI23" s="32">
        <f t="shared" si="4"/>
        <v>0</v>
      </c>
      <c r="BJ23" s="32">
        <f t="shared" si="4"/>
        <v>11.889865442298701</v>
      </c>
      <c r="BK23" s="32">
        <f t="shared" si="3"/>
        <v>386.11050628369992</v>
      </c>
    </row>
    <row r="24" spans="1:63" x14ac:dyDescent="0.25">
      <c r="A24" s="10" t="s">
        <v>78</v>
      </c>
      <c r="B24" s="23" t="s">
        <v>15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</row>
    <row r="25" spans="1:63" x14ac:dyDescent="0.25">
      <c r="A25" s="10"/>
      <c r="B25" s="23"/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0</v>
      </c>
      <c r="BJ25" s="30">
        <v>0</v>
      </c>
      <c r="BK25" s="20">
        <f t="shared" ref="BK25:BK26" si="5">SUM(C25:BJ25)</f>
        <v>0</v>
      </c>
    </row>
    <row r="26" spans="1:63" x14ac:dyDescent="0.25">
      <c r="A26" s="10"/>
      <c r="B26" s="24" t="s">
        <v>91</v>
      </c>
      <c r="C26" s="32">
        <f>SUM(C25)</f>
        <v>0</v>
      </c>
      <c r="D26" s="32">
        <f t="shared" ref="D26:BJ26" si="6">SUM(D25)</f>
        <v>0</v>
      </c>
      <c r="E26" s="32">
        <f t="shared" si="6"/>
        <v>0</v>
      </c>
      <c r="F26" s="32">
        <f t="shared" si="6"/>
        <v>0</v>
      </c>
      <c r="G26" s="32">
        <f t="shared" si="6"/>
        <v>0</v>
      </c>
      <c r="H26" s="32">
        <f t="shared" si="6"/>
        <v>0</v>
      </c>
      <c r="I26" s="32">
        <f t="shared" si="6"/>
        <v>0</v>
      </c>
      <c r="J26" s="32">
        <f t="shared" si="6"/>
        <v>0</v>
      </c>
      <c r="K26" s="32">
        <f t="shared" si="6"/>
        <v>0</v>
      </c>
      <c r="L26" s="32">
        <f t="shared" si="6"/>
        <v>0</v>
      </c>
      <c r="M26" s="32">
        <f t="shared" si="6"/>
        <v>0</v>
      </c>
      <c r="N26" s="32">
        <f t="shared" si="6"/>
        <v>0</v>
      </c>
      <c r="O26" s="32">
        <f t="shared" si="6"/>
        <v>0</v>
      </c>
      <c r="P26" s="32">
        <f t="shared" si="6"/>
        <v>0</v>
      </c>
      <c r="Q26" s="32">
        <f t="shared" si="6"/>
        <v>0</v>
      </c>
      <c r="R26" s="32">
        <f t="shared" si="6"/>
        <v>0</v>
      </c>
      <c r="S26" s="32">
        <f t="shared" si="6"/>
        <v>0</v>
      </c>
      <c r="T26" s="32">
        <f t="shared" si="6"/>
        <v>0</v>
      </c>
      <c r="U26" s="32">
        <f t="shared" si="6"/>
        <v>0</v>
      </c>
      <c r="V26" s="32">
        <f t="shared" si="6"/>
        <v>0</v>
      </c>
      <c r="W26" s="32">
        <f t="shared" si="6"/>
        <v>0</v>
      </c>
      <c r="X26" s="32">
        <f t="shared" si="6"/>
        <v>0</v>
      </c>
      <c r="Y26" s="32">
        <f t="shared" si="6"/>
        <v>0</v>
      </c>
      <c r="Z26" s="32">
        <f t="shared" si="6"/>
        <v>0</v>
      </c>
      <c r="AA26" s="32">
        <f t="shared" si="6"/>
        <v>0</v>
      </c>
      <c r="AB26" s="32">
        <f t="shared" si="6"/>
        <v>0</v>
      </c>
      <c r="AC26" s="32">
        <f t="shared" si="6"/>
        <v>0</v>
      </c>
      <c r="AD26" s="32">
        <f t="shared" si="6"/>
        <v>0</v>
      </c>
      <c r="AE26" s="32">
        <f t="shared" si="6"/>
        <v>0</v>
      </c>
      <c r="AF26" s="32">
        <f t="shared" si="6"/>
        <v>0</v>
      </c>
      <c r="AG26" s="32">
        <f t="shared" si="6"/>
        <v>0</v>
      </c>
      <c r="AH26" s="32">
        <f t="shared" si="6"/>
        <v>0</v>
      </c>
      <c r="AI26" s="32">
        <f t="shared" si="6"/>
        <v>0</v>
      </c>
      <c r="AJ26" s="32">
        <f t="shared" si="6"/>
        <v>0</v>
      </c>
      <c r="AK26" s="32">
        <f t="shared" si="6"/>
        <v>0</v>
      </c>
      <c r="AL26" s="32">
        <f t="shared" si="6"/>
        <v>0</v>
      </c>
      <c r="AM26" s="32">
        <f t="shared" si="6"/>
        <v>0</v>
      </c>
      <c r="AN26" s="32">
        <f t="shared" si="6"/>
        <v>0</v>
      </c>
      <c r="AO26" s="32">
        <f t="shared" si="6"/>
        <v>0</v>
      </c>
      <c r="AP26" s="32">
        <f t="shared" si="6"/>
        <v>0</v>
      </c>
      <c r="AQ26" s="32">
        <f t="shared" si="6"/>
        <v>0</v>
      </c>
      <c r="AR26" s="32">
        <f t="shared" si="6"/>
        <v>0</v>
      </c>
      <c r="AS26" s="32">
        <f t="shared" si="6"/>
        <v>0</v>
      </c>
      <c r="AT26" s="32">
        <f t="shared" si="6"/>
        <v>0</v>
      </c>
      <c r="AU26" s="32">
        <f t="shared" si="6"/>
        <v>0</v>
      </c>
      <c r="AV26" s="32">
        <f t="shared" si="6"/>
        <v>0</v>
      </c>
      <c r="AW26" s="32">
        <f t="shared" si="6"/>
        <v>0</v>
      </c>
      <c r="AX26" s="32">
        <f t="shared" si="6"/>
        <v>0</v>
      </c>
      <c r="AY26" s="32">
        <f t="shared" si="6"/>
        <v>0</v>
      </c>
      <c r="AZ26" s="32">
        <f t="shared" si="6"/>
        <v>0</v>
      </c>
      <c r="BA26" s="32">
        <f t="shared" si="6"/>
        <v>0</v>
      </c>
      <c r="BB26" s="32">
        <f t="shared" si="6"/>
        <v>0</v>
      </c>
      <c r="BC26" s="32">
        <f t="shared" si="6"/>
        <v>0</v>
      </c>
      <c r="BD26" s="32">
        <f t="shared" si="6"/>
        <v>0</v>
      </c>
      <c r="BE26" s="32">
        <f t="shared" si="6"/>
        <v>0</v>
      </c>
      <c r="BF26" s="32">
        <f t="shared" si="6"/>
        <v>0</v>
      </c>
      <c r="BG26" s="32">
        <f t="shared" si="6"/>
        <v>0</v>
      </c>
      <c r="BH26" s="32">
        <f t="shared" si="6"/>
        <v>0</v>
      </c>
      <c r="BI26" s="32">
        <f t="shared" si="6"/>
        <v>0</v>
      </c>
      <c r="BJ26" s="32">
        <f t="shared" si="6"/>
        <v>0</v>
      </c>
      <c r="BK26" s="32">
        <f t="shared" si="5"/>
        <v>0</v>
      </c>
    </row>
    <row r="27" spans="1:63" x14ac:dyDescent="0.25">
      <c r="A27" s="10" t="s">
        <v>80</v>
      </c>
      <c r="B27" s="23" t="s">
        <v>96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x14ac:dyDescent="0.25">
      <c r="A28" s="10"/>
      <c r="B28" s="22"/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20">
        <f t="shared" ref="BK28:BK29" si="7">SUM(C28:BJ28)</f>
        <v>0</v>
      </c>
    </row>
    <row r="29" spans="1:63" x14ac:dyDescent="0.25">
      <c r="A29" s="10"/>
      <c r="B29" s="24" t="s">
        <v>90</v>
      </c>
      <c r="C29" s="32">
        <f>SUM(C28)</f>
        <v>0</v>
      </c>
      <c r="D29" s="32">
        <f t="shared" ref="D29:BJ29" si="8">SUM(D28)</f>
        <v>0</v>
      </c>
      <c r="E29" s="32">
        <f t="shared" si="8"/>
        <v>0</v>
      </c>
      <c r="F29" s="32">
        <f t="shared" si="8"/>
        <v>0</v>
      </c>
      <c r="G29" s="32">
        <f t="shared" si="8"/>
        <v>0</v>
      </c>
      <c r="H29" s="32">
        <f t="shared" si="8"/>
        <v>0</v>
      </c>
      <c r="I29" s="32">
        <f t="shared" si="8"/>
        <v>0</v>
      </c>
      <c r="J29" s="32">
        <f t="shared" si="8"/>
        <v>0</v>
      </c>
      <c r="K29" s="32">
        <f t="shared" si="8"/>
        <v>0</v>
      </c>
      <c r="L29" s="32">
        <f t="shared" si="8"/>
        <v>0</v>
      </c>
      <c r="M29" s="32">
        <f t="shared" si="8"/>
        <v>0</v>
      </c>
      <c r="N29" s="32">
        <f t="shared" si="8"/>
        <v>0</v>
      </c>
      <c r="O29" s="32">
        <f t="shared" si="8"/>
        <v>0</v>
      </c>
      <c r="P29" s="32">
        <f t="shared" si="8"/>
        <v>0</v>
      </c>
      <c r="Q29" s="32">
        <f t="shared" si="8"/>
        <v>0</v>
      </c>
      <c r="R29" s="32">
        <f t="shared" si="8"/>
        <v>0</v>
      </c>
      <c r="S29" s="32">
        <f t="shared" si="8"/>
        <v>0</v>
      </c>
      <c r="T29" s="32">
        <f t="shared" si="8"/>
        <v>0</v>
      </c>
      <c r="U29" s="32">
        <f t="shared" si="8"/>
        <v>0</v>
      </c>
      <c r="V29" s="32">
        <f t="shared" si="8"/>
        <v>0</v>
      </c>
      <c r="W29" s="32">
        <f t="shared" si="8"/>
        <v>0</v>
      </c>
      <c r="X29" s="32">
        <f t="shared" si="8"/>
        <v>0</v>
      </c>
      <c r="Y29" s="32">
        <f t="shared" si="8"/>
        <v>0</v>
      </c>
      <c r="Z29" s="32">
        <f t="shared" si="8"/>
        <v>0</v>
      </c>
      <c r="AA29" s="32">
        <f t="shared" si="8"/>
        <v>0</v>
      </c>
      <c r="AB29" s="32">
        <f t="shared" si="8"/>
        <v>0</v>
      </c>
      <c r="AC29" s="32">
        <f t="shared" si="8"/>
        <v>0</v>
      </c>
      <c r="AD29" s="32">
        <f t="shared" si="8"/>
        <v>0</v>
      </c>
      <c r="AE29" s="32">
        <f t="shared" si="8"/>
        <v>0</v>
      </c>
      <c r="AF29" s="32">
        <f t="shared" si="8"/>
        <v>0</v>
      </c>
      <c r="AG29" s="32">
        <f t="shared" si="8"/>
        <v>0</v>
      </c>
      <c r="AH29" s="32">
        <f t="shared" si="8"/>
        <v>0</v>
      </c>
      <c r="AI29" s="32">
        <f t="shared" si="8"/>
        <v>0</v>
      </c>
      <c r="AJ29" s="32">
        <f t="shared" si="8"/>
        <v>0</v>
      </c>
      <c r="AK29" s="32">
        <f t="shared" si="8"/>
        <v>0</v>
      </c>
      <c r="AL29" s="32">
        <f t="shared" si="8"/>
        <v>0</v>
      </c>
      <c r="AM29" s="32">
        <f t="shared" si="8"/>
        <v>0</v>
      </c>
      <c r="AN29" s="32">
        <f t="shared" si="8"/>
        <v>0</v>
      </c>
      <c r="AO29" s="32">
        <f t="shared" si="8"/>
        <v>0</v>
      </c>
      <c r="AP29" s="32">
        <f t="shared" si="8"/>
        <v>0</v>
      </c>
      <c r="AQ29" s="32">
        <f t="shared" si="8"/>
        <v>0</v>
      </c>
      <c r="AR29" s="32">
        <f t="shared" si="8"/>
        <v>0</v>
      </c>
      <c r="AS29" s="32">
        <f t="shared" si="8"/>
        <v>0</v>
      </c>
      <c r="AT29" s="32">
        <f t="shared" si="8"/>
        <v>0</v>
      </c>
      <c r="AU29" s="32">
        <f t="shared" si="8"/>
        <v>0</v>
      </c>
      <c r="AV29" s="32">
        <f t="shared" si="8"/>
        <v>0</v>
      </c>
      <c r="AW29" s="32">
        <f t="shared" si="8"/>
        <v>0</v>
      </c>
      <c r="AX29" s="32">
        <f t="shared" si="8"/>
        <v>0</v>
      </c>
      <c r="AY29" s="32">
        <f t="shared" si="8"/>
        <v>0</v>
      </c>
      <c r="AZ29" s="32">
        <f t="shared" si="8"/>
        <v>0</v>
      </c>
      <c r="BA29" s="32">
        <f t="shared" si="8"/>
        <v>0</v>
      </c>
      <c r="BB29" s="32">
        <f t="shared" si="8"/>
        <v>0</v>
      </c>
      <c r="BC29" s="32">
        <f t="shared" si="8"/>
        <v>0</v>
      </c>
      <c r="BD29" s="32">
        <f t="shared" si="8"/>
        <v>0</v>
      </c>
      <c r="BE29" s="32">
        <f t="shared" si="8"/>
        <v>0</v>
      </c>
      <c r="BF29" s="32">
        <f t="shared" si="8"/>
        <v>0</v>
      </c>
      <c r="BG29" s="32">
        <f t="shared" si="8"/>
        <v>0</v>
      </c>
      <c r="BH29" s="32">
        <f t="shared" si="8"/>
        <v>0</v>
      </c>
      <c r="BI29" s="32">
        <f t="shared" si="8"/>
        <v>0</v>
      </c>
      <c r="BJ29" s="32">
        <f t="shared" si="8"/>
        <v>0</v>
      </c>
      <c r="BK29" s="32">
        <f t="shared" si="7"/>
        <v>0</v>
      </c>
    </row>
    <row r="30" spans="1:63" x14ac:dyDescent="0.25">
      <c r="A30" s="10" t="s">
        <v>81</v>
      </c>
      <c r="B30" s="23" t="s">
        <v>16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</row>
    <row r="31" spans="1:63" x14ac:dyDescent="0.25">
      <c r="A31" s="10"/>
      <c r="B31" s="23" t="s">
        <v>110</v>
      </c>
      <c r="C31" s="30">
        <v>0</v>
      </c>
      <c r="D31" s="30">
        <v>10.9157953847999</v>
      </c>
      <c r="E31" s="30">
        <v>0</v>
      </c>
      <c r="F31" s="30">
        <v>0</v>
      </c>
      <c r="G31" s="30">
        <v>0</v>
      </c>
      <c r="H31" s="30">
        <v>2.1861880473456741</v>
      </c>
      <c r="I31" s="30">
        <v>78.458115396265711</v>
      </c>
      <c r="J31" s="30">
        <v>0.76040478483319995</v>
      </c>
      <c r="K31" s="30">
        <v>0</v>
      </c>
      <c r="L31" s="30">
        <v>45.012518832865716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1.4594250778652</v>
      </c>
      <c r="S31" s="30">
        <v>17.3573149188997</v>
      </c>
      <c r="T31" s="30">
        <v>0</v>
      </c>
      <c r="U31" s="30">
        <v>0</v>
      </c>
      <c r="V31" s="30">
        <v>4.8647367549993001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0.51831093389899996</v>
      </c>
      <c r="AC31" s="30">
        <v>4.9701132840662998</v>
      </c>
      <c r="AD31" s="30">
        <v>0</v>
      </c>
      <c r="AE31" s="30">
        <v>0</v>
      </c>
      <c r="AF31" s="30">
        <v>0.61804918606649994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0.48434324326590011</v>
      </c>
      <c r="AM31" s="30">
        <v>14.9812530965664</v>
      </c>
      <c r="AN31" s="30">
        <v>15.899778674266601</v>
      </c>
      <c r="AO31" s="30">
        <v>0</v>
      </c>
      <c r="AP31" s="30">
        <v>0.2590421848999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9.5164020704852046</v>
      </c>
      <c r="AW31" s="30">
        <v>218.71296882503049</v>
      </c>
      <c r="AX31" s="30">
        <v>5.0495513665999997E-3</v>
      </c>
      <c r="AY31" s="30">
        <v>0</v>
      </c>
      <c r="AZ31" s="30">
        <v>43.677837849193907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5.7259946836883966</v>
      </c>
      <c r="BG31" s="30">
        <v>4.7429751492990988</v>
      </c>
      <c r="BH31" s="30">
        <v>2.8973876966332002</v>
      </c>
      <c r="BI31" s="30">
        <v>0</v>
      </c>
      <c r="BJ31" s="30">
        <v>4.8100307357318997</v>
      </c>
      <c r="BK31" s="20">
        <f t="shared" ref="BK31:BK40" si="9">SUM(C31:BJ31)</f>
        <v>488.83403636233379</v>
      </c>
    </row>
    <row r="32" spans="1:63" x14ac:dyDescent="0.25">
      <c r="A32" s="10"/>
      <c r="B32" s="23" t="s">
        <v>111</v>
      </c>
      <c r="C32" s="30">
        <v>0</v>
      </c>
      <c r="D32" s="30">
        <v>1.1118362999E-3</v>
      </c>
      <c r="E32" s="30">
        <v>0</v>
      </c>
      <c r="F32" s="30">
        <v>0</v>
      </c>
      <c r="G32" s="30">
        <v>0</v>
      </c>
      <c r="H32" s="30">
        <v>6.8965777532999997E-2</v>
      </c>
      <c r="I32" s="30">
        <v>0</v>
      </c>
      <c r="J32" s="30">
        <v>0</v>
      </c>
      <c r="K32" s="30">
        <v>0</v>
      </c>
      <c r="L32" s="30">
        <v>5.6549874666000002E-3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2.1290391675402625E-2</v>
      </c>
      <c r="S32" s="30">
        <v>0</v>
      </c>
      <c r="T32" s="30">
        <v>0</v>
      </c>
      <c r="U32" s="30">
        <v>0</v>
      </c>
      <c r="V32" s="30">
        <v>4.4388604666000002E-3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8.7465591997000006E-3</v>
      </c>
      <c r="AC32" s="30">
        <v>2.3147180499799996E-2</v>
      </c>
      <c r="AD32" s="30">
        <v>0</v>
      </c>
      <c r="AE32" s="30">
        <v>0</v>
      </c>
      <c r="AF32" s="30">
        <v>3.3978926660000001E-4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1.27143273332E-2</v>
      </c>
      <c r="AM32" s="30">
        <v>0</v>
      </c>
      <c r="AN32" s="30">
        <v>0</v>
      </c>
      <c r="AO32" s="30">
        <v>0</v>
      </c>
      <c r="AP32" s="30">
        <v>1.0999733299999999E-5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1.3861697875291998</v>
      </c>
      <c r="AW32" s="30">
        <v>0.28897070056619995</v>
      </c>
      <c r="AX32" s="30">
        <v>0</v>
      </c>
      <c r="AY32" s="30">
        <v>0</v>
      </c>
      <c r="AZ32" s="30">
        <v>0.1156230202999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0.6980612316307</v>
      </c>
      <c r="BG32" s="30">
        <v>0</v>
      </c>
      <c r="BH32" s="30">
        <v>0.66420652670000002</v>
      </c>
      <c r="BI32" s="30">
        <v>0</v>
      </c>
      <c r="BJ32" s="30">
        <v>0.53214392629990015</v>
      </c>
      <c r="BK32" s="20">
        <f t="shared" si="9"/>
        <v>3.8315959025000028</v>
      </c>
    </row>
    <row r="33" spans="1:64" x14ac:dyDescent="0.25">
      <c r="A33" s="10"/>
      <c r="B33" s="23" t="s">
        <v>126</v>
      </c>
      <c r="C33" s="30">
        <v>0</v>
      </c>
      <c r="D33" s="30">
        <v>5.328786840833299</v>
      </c>
      <c r="E33" s="30">
        <v>0</v>
      </c>
      <c r="F33" s="30">
        <v>0</v>
      </c>
      <c r="G33" s="30">
        <v>0</v>
      </c>
      <c r="H33" s="30">
        <v>1.0166028673792202</v>
      </c>
      <c r="I33" s="30">
        <v>1.1655927099900001E-2</v>
      </c>
      <c r="J33" s="30">
        <v>0</v>
      </c>
      <c r="K33" s="30">
        <v>0</v>
      </c>
      <c r="L33" s="30">
        <v>0.61890619866630003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0.41924444069869998</v>
      </c>
      <c r="S33" s="30">
        <v>0</v>
      </c>
      <c r="T33" s="30">
        <v>0</v>
      </c>
      <c r="U33" s="30">
        <v>0</v>
      </c>
      <c r="V33" s="30">
        <v>0.38398172033309996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1.1077805557318998</v>
      </c>
      <c r="AC33" s="30">
        <v>1.1699570015666001</v>
      </c>
      <c r="AD33" s="30">
        <v>0</v>
      </c>
      <c r="AE33" s="30">
        <v>0</v>
      </c>
      <c r="AF33" s="30">
        <v>0.37268758359999998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0.46652913316579986</v>
      </c>
      <c r="AM33" s="30">
        <v>0.56040571546660001</v>
      </c>
      <c r="AN33" s="30">
        <v>0</v>
      </c>
      <c r="AO33" s="30">
        <v>0</v>
      </c>
      <c r="AP33" s="30">
        <v>0.10659817726659999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13.796795096641283</v>
      </c>
      <c r="AW33" s="30">
        <v>16.186562894531601</v>
      </c>
      <c r="AX33" s="30">
        <v>6.8817330404665995</v>
      </c>
      <c r="AY33" s="30">
        <v>0</v>
      </c>
      <c r="AZ33" s="30">
        <v>29.54894674153061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3.5793232880564041</v>
      </c>
      <c r="BG33" s="30">
        <v>3.0775501964661003</v>
      </c>
      <c r="BH33" s="30">
        <v>0</v>
      </c>
      <c r="BI33" s="30">
        <v>0</v>
      </c>
      <c r="BJ33" s="30">
        <v>2.0661566215996001</v>
      </c>
      <c r="BK33" s="20">
        <f t="shared" si="9"/>
        <v>86.700204041100221</v>
      </c>
    </row>
    <row r="34" spans="1:64" x14ac:dyDescent="0.25">
      <c r="A34" s="10"/>
      <c r="B34" s="23" t="s">
        <v>112</v>
      </c>
      <c r="C34" s="30">
        <v>0</v>
      </c>
      <c r="D34" s="30">
        <v>17.901405124299899</v>
      </c>
      <c r="E34" s="30">
        <v>0</v>
      </c>
      <c r="F34" s="30">
        <v>0</v>
      </c>
      <c r="G34" s="30">
        <v>0</v>
      </c>
      <c r="H34" s="30">
        <v>0.70436565232380355</v>
      </c>
      <c r="I34" s="30">
        <v>6.7614114331332003</v>
      </c>
      <c r="J34" s="30">
        <v>0</v>
      </c>
      <c r="K34" s="30">
        <v>0</v>
      </c>
      <c r="L34" s="30">
        <v>2.0055759094997998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0.21087314786580003</v>
      </c>
      <c r="S34" s="30">
        <v>0.27736499806659998</v>
      </c>
      <c r="T34" s="30">
        <v>0</v>
      </c>
      <c r="U34" s="30">
        <v>0</v>
      </c>
      <c r="V34" s="30">
        <v>7.95575558333E-2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1.3107732874651998</v>
      </c>
      <c r="AC34" s="30">
        <v>2.5625383013997003</v>
      </c>
      <c r="AD34" s="30">
        <v>0</v>
      </c>
      <c r="AE34" s="30">
        <v>0</v>
      </c>
      <c r="AF34" s="30">
        <v>0.6757469601995999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0.67782455049889989</v>
      </c>
      <c r="AM34" s="30">
        <v>0.16288448383320001</v>
      </c>
      <c r="AN34" s="30">
        <v>0.10087531686660001</v>
      </c>
      <c r="AO34" s="30">
        <v>0</v>
      </c>
      <c r="AP34" s="30">
        <v>0.87417494009990004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5.3620644583570929</v>
      </c>
      <c r="AW34" s="30">
        <v>25.966929274498696</v>
      </c>
      <c r="AX34" s="30">
        <v>0</v>
      </c>
      <c r="AY34" s="30">
        <v>0</v>
      </c>
      <c r="AZ34" s="30">
        <v>17.912228427831199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2.1904976416947002</v>
      </c>
      <c r="BG34" s="30">
        <v>0.32144880929999997</v>
      </c>
      <c r="BH34" s="30">
        <v>0</v>
      </c>
      <c r="BI34" s="30">
        <v>0</v>
      </c>
      <c r="BJ34" s="30">
        <v>2.5829742352327996</v>
      </c>
      <c r="BK34" s="20">
        <f t="shared" si="9"/>
        <v>88.641514508299977</v>
      </c>
    </row>
    <row r="35" spans="1:64" x14ac:dyDescent="0.25">
      <c r="A35" s="10"/>
      <c r="B35" s="23" t="s">
        <v>130</v>
      </c>
      <c r="C35" s="30">
        <v>0</v>
      </c>
      <c r="D35" s="30">
        <v>1.6120182666000001E-3</v>
      </c>
      <c r="E35" s="30">
        <v>0</v>
      </c>
      <c r="F35" s="30">
        <v>0</v>
      </c>
      <c r="G35" s="30">
        <v>0</v>
      </c>
      <c r="H35" s="30">
        <v>0.35175198890761483</v>
      </c>
      <c r="I35" s="30">
        <v>0.16201697203330001</v>
      </c>
      <c r="J35" s="30">
        <v>0</v>
      </c>
      <c r="K35" s="30">
        <v>0</v>
      </c>
      <c r="L35" s="30">
        <v>0.32860886709979997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6.2815550799400002E-2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0.62483187066569978</v>
      </c>
      <c r="AC35" s="30">
        <v>1.3489313364330999</v>
      </c>
      <c r="AD35" s="30">
        <v>0</v>
      </c>
      <c r="AE35" s="30">
        <v>0</v>
      </c>
      <c r="AF35" s="30">
        <v>0.80104010113320001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0.57461152776550006</v>
      </c>
      <c r="AM35" s="30">
        <v>0.17633046236639996</v>
      </c>
      <c r="AN35" s="30">
        <v>0</v>
      </c>
      <c r="AO35" s="30">
        <v>0</v>
      </c>
      <c r="AP35" s="30">
        <v>5.6537871999999996E-2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7.931849178512298</v>
      </c>
      <c r="AW35" s="30">
        <v>3.959380191965499</v>
      </c>
      <c r="AX35" s="30">
        <v>4.5930513466600001E-2</v>
      </c>
      <c r="AY35" s="30">
        <v>0</v>
      </c>
      <c r="AZ35" s="30">
        <v>4.7008995442988999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3.3129283720866982</v>
      </c>
      <c r="BG35" s="30">
        <v>0.61959642936659998</v>
      </c>
      <c r="BH35" s="30">
        <v>1.4723003666000001E-3</v>
      </c>
      <c r="BI35" s="30">
        <v>0</v>
      </c>
      <c r="BJ35" s="30">
        <v>0.89602732226620008</v>
      </c>
      <c r="BK35" s="20">
        <f t="shared" si="9"/>
        <v>25.95717241980001</v>
      </c>
    </row>
    <row r="36" spans="1:64" x14ac:dyDescent="0.25">
      <c r="A36" s="10"/>
      <c r="B36" s="23" t="s">
        <v>113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2.5705840811442933</v>
      </c>
      <c r="I36" s="30">
        <v>0.2467354954332</v>
      </c>
      <c r="J36" s="30">
        <v>0</v>
      </c>
      <c r="K36" s="30">
        <v>0</v>
      </c>
      <c r="L36" s="30">
        <v>2.6709722053662994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1.1707755278327001</v>
      </c>
      <c r="S36" s="30">
        <v>0</v>
      </c>
      <c r="T36" s="30">
        <v>0</v>
      </c>
      <c r="U36" s="30">
        <v>0</v>
      </c>
      <c r="V36" s="30">
        <v>1.1228999884997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0.22321865056619999</v>
      </c>
      <c r="AC36" s="30">
        <v>0</v>
      </c>
      <c r="AD36" s="30">
        <v>0</v>
      </c>
      <c r="AE36" s="30">
        <v>0</v>
      </c>
      <c r="AF36" s="30">
        <v>0.90493924443320006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6.3993328433300009E-2</v>
      </c>
      <c r="AM36" s="30">
        <v>0</v>
      </c>
      <c r="AN36" s="30">
        <v>0</v>
      </c>
      <c r="AO36" s="30">
        <v>0</v>
      </c>
      <c r="AP36" s="30">
        <v>0.3210820502333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5.0272445147294009</v>
      </c>
      <c r="AW36" s="30">
        <v>1.7448144133299998E-2</v>
      </c>
      <c r="AX36" s="30">
        <v>0</v>
      </c>
      <c r="AY36" s="30">
        <v>0</v>
      </c>
      <c r="AZ36" s="30">
        <v>5.8468078269654997</v>
      </c>
      <c r="BA36" s="30">
        <v>0</v>
      </c>
      <c r="BB36" s="30">
        <v>0</v>
      </c>
      <c r="BC36" s="30">
        <v>0</v>
      </c>
      <c r="BD36" s="30">
        <v>0</v>
      </c>
      <c r="BE36" s="30">
        <v>0</v>
      </c>
      <c r="BF36" s="30">
        <v>1.9462903825298998</v>
      </c>
      <c r="BG36" s="30">
        <v>3.2509721666600003E-2</v>
      </c>
      <c r="BH36" s="30">
        <v>0</v>
      </c>
      <c r="BI36" s="30">
        <v>0</v>
      </c>
      <c r="BJ36" s="30">
        <v>1.4546621868330998</v>
      </c>
      <c r="BK36" s="20">
        <f t="shared" si="9"/>
        <v>23.620163348799991</v>
      </c>
    </row>
    <row r="37" spans="1:64" x14ac:dyDescent="0.25">
      <c r="A37" s="10"/>
      <c r="B37" s="23" t="s">
        <v>114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0.49162354023230009</v>
      </c>
      <c r="I37" s="30">
        <v>2.2753253332999999E-3</v>
      </c>
      <c r="J37" s="30">
        <v>0</v>
      </c>
      <c r="K37" s="30">
        <v>0</v>
      </c>
      <c r="L37" s="30">
        <v>1.4469420205665999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0.4924203459816624</v>
      </c>
      <c r="S37" s="30">
        <v>0</v>
      </c>
      <c r="T37" s="30">
        <v>0</v>
      </c>
      <c r="U37" s="30">
        <v>0</v>
      </c>
      <c r="V37" s="30">
        <v>2.5303300999999999E-3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0.43139283063250011</v>
      </c>
      <c r="AC37" s="30">
        <v>0.3548152128998</v>
      </c>
      <c r="AD37" s="30">
        <v>0</v>
      </c>
      <c r="AE37" s="30">
        <v>0</v>
      </c>
      <c r="AF37" s="30">
        <v>0.40626911599990001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0.42786409659869995</v>
      </c>
      <c r="AM37" s="30">
        <v>9.45979639333E-2</v>
      </c>
      <c r="AN37" s="30">
        <v>0</v>
      </c>
      <c r="AO37" s="30">
        <v>0</v>
      </c>
      <c r="AP37" s="30">
        <v>0.16119947636650001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9.744232498574199</v>
      </c>
      <c r="AW37" s="30">
        <v>2.2018727585327</v>
      </c>
      <c r="AX37" s="30">
        <v>0</v>
      </c>
      <c r="AY37" s="30">
        <v>0</v>
      </c>
      <c r="AZ37" s="30">
        <v>4.0252954070318996</v>
      </c>
      <c r="BA37" s="30">
        <v>0</v>
      </c>
      <c r="BB37" s="30">
        <v>0</v>
      </c>
      <c r="BC37" s="30">
        <v>0</v>
      </c>
      <c r="BD37" s="30">
        <v>0</v>
      </c>
      <c r="BE37" s="30">
        <v>0</v>
      </c>
      <c r="BF37" s="30">
        <v>4.3691216675834976</v>
      </c>
      <c r="BG37" s="30">
        <v>0.29474305456659999</v>
      </c>
      <c r="BH37" s="30">
        <v>0</v>
      </c>
      <c r="BI37" s="30">
        <v>0</v>
      </c>
      <c r="BJ37" s="30">
        <v>3.8514111399899999E-2</v>
      </c>
      <c r="BK37" s="20">
        <f t="shared" si="9"/>
        <v>24.98570975633336</v>
      </c>
    </row>
    <row r="38" spans="1:64" x14ac:dyDescent="0.25">
      <c r="A38" s="10"/>
      <c r="B38" s="23" t="s">
        <v>115</v>
      </c>
      <c r="C38" s="30">
        <v>0</v>
      </c>
      <c r="D38" s="30">
        <v>20.954169052700003</v>
      </c>
      <c r="E38" s="30">
        <v>0</v>
      </c>
      <c r="F38" s="30">
        <v>0</v>
      </c>
      <c r="G38" s="30">
        <v>0</v>
      </c>
      <c r="H38" s="30">
        <v>0.81257399094852989</v>
      </c>
      <c r="I38" s="30">
        <v>2.2807099975663001</v>
      </c>
      <c r="J38" s="30">
        <v>0</v>
      </c>
      <c r="K38" s="30">
        <v>0</v>
      </c>
      <c r="L38" s="30">
        <v>5.4327961359332004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0.25723232856630002</v>
      </c>
      <c r="S38" s="30">
        <v>15.6953872437333</v>
      </c>
      <c r="T38" s="30">
        <v>1.0738860133300001E-2</v>
      </c>
      <c r="U38" s="30">
        <v>0</v>
      </c>
      <c r="V38" s="30">
        <v>0.47107887756650002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0.22251484789969997</v>
      </c>
      <c r="AC38" s="30">
        <v>2.7854092E-3</v>
      </c>
      <c r="AD38" s="30">
        <v>0</v>
      </c>
      <c r="AE38" s="30">
        <v>0</v>
      </c>
      <c r="AF38" s="30">
        <v>0.47447858313319996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0.1184965798665</v>
      </c>
      <c r="AM38" s="30">
        <v>0</v>
      </c>
      <c r="AN38" s="30">
        <v>0</v>
      </c>
      <c r="AO38" s="30">
        <v>0</v>
      </c>
      <c r="AP38" s="30">
        <v>1.5504058966600001E-2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4.0715597332934985</v>
      </c>
      <c r="AW38" s="30">
        <v>43.162473357366096</v>
      </c>
      <c r="AX38" s="30">
        <v>0</v>
      </c>
      <c r="AY38" s="30">
        <v>0</v>
      </c>
      <c r="AZ38" s="30">
        <v>21.420995139165402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1.4251851128955002</v>
      </c>
      <c r="BG38" s="30">
        <v>2.0383011265664002</v>
      </c>
      <c r="BH38" s="30">
        <v>0</v>
      </c>
      <c r="BI38" s="30">
        <v>0</v>
      </c>
      <c r="BJ38" s="30">
        <v>0.96477627126629983</v>
      </c>
      <c r="BK38" s="20">
        <f t="shared" si="9"/>
        <v>119.83175670676663</v>
      </c>
    </row>
    <row r="39" spans="1:64" x14ac:dyDescent="0.25">
      <c r="A39" s="10"/>
      <c r="B39" s="24" t="s">
        <v>89</v>
      </c>
      <c r="C39" s="32">
        <f>SUM(C31:C38)</f>
        <v>0</v>
      </c>
      <c r="D39" s="32">
        <f t="shared" ref="D39:BJ39" si="10">SUM(D31:D38)</f>
        <v>55.102880257199601</v>
      </c>
      <c r="E39" s="32">
        <f t="shared" si="10"/>
        <v>0</v>
      </c>
      <c r="F39" s="32">
        <f t="shared" si="10"/>
        <v>0</v>
      </c>
      <c r="G39" s="32">
        <f t="shared" si="10"/>
        <v>0</v>
      </c>
      <c r="H39" s="32">
        <f t="shared" si="10"/>
        <v>8.2026559458144366</v>
      </c>
      <c r="I39" s="32">
        <f t="shared" si="10"/>
        <v>87.922920546864916</v>
      </c>
      <c r="J39" s="32">
        <f t="shared" si="10"/>
        <v>0.76040478483319995</v>
      </c>
      <c r="K39" s="32">
        <f t="shared" si="10"/>
        <v>0</v>
      </c>
      <c r="L39" s="32">
        <f t="shared" si="10"/>
        <v>57.521975157464318</v>
      </c>
      <c r="M39" s="32">
        <f t="shared" si="10"/>
        <v>0</v>
      </c>
      <c r="N39" s="32">
        <f t="shared" si="10"/>
        <v>0</v>
      </c>
      <c r="O39" s="32">
        <f t="shared" si="10"/>
        <v>0</v>
      </c>
      <c r="P39" s="32">
        <f t="shared" si="10"/>
        <v>0</v>
      </c>
      <c r="Q39" s="32">
        <f t="shared" si="10"/>
        <v>0</v>
      </c>
      <c r="R39" s="32">
        <f t="shared" si="10"/>
        <v>4.0940768112851647</v>
      </c>
      <c r="S39" s="32">
        <f t="shared" si="10"/>
        <v>33.330067160699599</v>
      </c>
      <c r="T39" s="32">
        <f t="shared" si="10"/>
        <v>1.0738860133300001E-2</v>
      </c>
      <c r="U39" s="32">
        <f t="shared" si="10"/>
        <v>0</v>
      </c>
      <c r="V39" s="32">
        <f t="shared" si="10"/>
        <v>6.9292240877984996</v>
      </c>
      <c r="W39" s="32">
        <f t="shared" si="10"/>
        <v>0</v>
      </c>
      <c r="X39" s="32">
        <f t="shared" si="10"/>
        <v>0</v>
      </c>
      <c r="Y39" s="32">
        <f t="shared" si="10"/>
        <v>0</v>
      </c>
      <c r="Z39" s="32">
        <f t="shared" si="10"/>
        <v>0</v>
      </c>
      <c r="AA39" s="32">
        <f t="shared" si="10"/>
        <v>0</v>
      </c>
      <c r="AB39" s="32">
        <f t="shared" si="10"/>
        <v>4.4475695360599001</v>
      </c>
      <c r="AC39" s="32">
        <f t="shared" si="10"/>
        <v>10.432287726065299</v>
      </c>
      <c r="AD39" s="32">
        <f t="shared" si="10"/>
        <v>0</v>
      </c>
      <c r="AE39" s="32">
        <f t="shared" si="10"/>
        <v>0</v>
      </c>
      <c r="AF39" s="32">
        <f t="shared" si="10"/>
        <v>4.2535505638322002</v>
      </c>
      <c r="AG39" s="32">
        <f t="shared" si="10"/>
        <v>0</v>
      </c>
      <c r="AH39" s="32">
        <f t="shared" si="10"/>
        <v>0</v>
      </c>
      <c r="AI39" s="32">
        <f t="shared" si="10"/>
        <v>0</v>
      </c>
      <c r="AJ39" s="32">
        <f t="shared" si="10"/>
        <v>0</v>
      </c>
      <c r="AK39" s="32">
        <f t="shared" si="10"/>
        <v>0</v>
      </c>
      <c r="AL39" s="32">
        <f t="shared" si="10"/>
        <v>2.8263767869278</v>
      </c>
      <c r="AM39" s="32">
        <f t="shared" si="10"/>
        <v>15.975471722165898</v>
      </c>
      <c r="AN39" s="32">
        <f t="shared" si="10"/>
        <v>16.000653991133202</v>
      </c>
      <c r="AO39" s="32">
        <f t="shared" si="10"/>
        <v>0</v>
      </c>
      <c r="AP39" s="32">
        <f t="shared" si="10"/>
        <v>1.7941497595661002</v>
      </c>
      <c r="AQ39" s="32">
        <f t="shared" si="10"/>
        <v>0</v>
      </c>
      <c r="AR39" s="32">
        <f t="shared" si="10"/>
        <v>0</v>
      </c>
      <c r="AS39" s="32">
        <f t="shared" si="10"/>
        <v>0</v>
      </c>
      <c r="AT39" s="32">
        <f t="shared" si="10"/>
        <v>0</v>
      </c>
      <c r="AU39" s="32">
        <f t="shared" si="10"/>
        <v>0</v>
      </c>
      <c r="AV39" s="32">
        <f t="shared" si="10"/>
        <v>56.836317338122178</v>
      </c>
      <c r="AW39" s="32">
        <f t="shared" si="10"/>
        <v>310.49660614662463</v>
      </c>
      <c r="AX39" s="32">
        <f t="shared" si="10"/>
        <v>6.9327131052997997</v>
      </c>
      <c r="AY39" s="32">
        <f t="shared" si="10"/>
        <v>0</v>
      </c>
      <c r="AZ39" s="32">
        <f t="shared" si="10"/>
        <v>127.24863395631732</v>
      </c>
      <c r="BA39" s="32">
        <f t="shared" si="10"/>
        <v>0</v>
      </c>
      <c r="BB39" s="32">
        <f t="shared" si="10"/>
        <v>0</v>
      </c>
      <c r="BC39" s="32">
        <f t="shared" si="10"/>
        <v>0</v>
      </c>
      <c r="BD39" s="32">
        <f t="shared" si="10"/>
        <v>0</v>
      </c>
      <c r="BE39" s="32">
        <f t="shared" si="10"/>
        <v>0</v>
      </c>
      <c r="BF39" s="32">
        <f t="shared" si="10"/>
        <v>23.247402380165799</v>
      </c>
      <c r="BG39" s="32">
        <f t="shared" si="10"/>
        <v>11.1271244872314</v>
      </c>
      <c r="BH39" s="32">
        <f t="shared" si="10"/>
        <v>3.5630665236998005</v>
      </c>
      <c r="BI39" s="32">
        <f t="shared" si="10"/>
        <v>0</v>
      </c>
      <c r="BJ39" s="32">
        <f t="shared" si="10"/>
        <v>13.345285410629698</v>
      </c>
      <c r="BK39" s="32">
        <f t="shared" si="9"/>
        <v>862.40215304593426</v>
      </c>
      <c r="BL39" s="31"/>
    </row>
    <row r="40" spans="1:64" x14ac:dyDescent="0.25">
      <c r="A40" s="10"/>
      <c r="B40" s="24" t="s">
        <v>79</v>
      </c>
      <c r="C40" s="32">
        <f t="shared" ref="C40:AH40" si="11">C9+C12+C23+C26+C29+C39</f>
        <v>0</v>
      </c>
      <c r="D40" s="32">
        <f t="shared" si="11"/>
        <v>108.25158940833251</v>
      </c>
      <c r="E40" s="32">
        <f t="shared" si="11"/>
        <v>41.953976950333299</v>
      </c>
      <c r="F40" s="32">
        <f t="shared" si="11"/>
        <v>0</v>
      </c>
      <c r="G40" s="32">
        <f t="shared" si="11"/>
        <v>0</v>
      </c>
      <c r="H40" s="32">
        <f t="shared" si="11"/>
        <v>11.063555940175513</v>
      </c>
      <c r="I40" s="32">
        <f t="shared" si="11"/>
        <v>783.98674877259566</v>
      </c>
      <c r="J40" s="32">
        <f t="shared" si="11"/>
        <v>555.21640062106553</v>
      </c>
      <c r="K40" s="32">
        <f t="shared" si="11"/>
        <v>0</v>
      </c>
      <c r="L40" s="32">
        <f t="shared" si="11"/>
        <v>106.38628487933298</v>
      </c>
      <c r="M40" s="32">
        <f t="shared" si="11"/>
        <v>0</v>
      </c>
      <c r="N40" s="32">
        <f t="shared" si="11"/>
        <v>0</v>
      </c>
      <c r="O40" s="32">
        <f t="shared" si="11"/>
        <v>0</v>
      </c>
      <c r="P40" s="32">
        <f t="shared" si="11"/>
        <v>0</v>
      </c>
      <c r="Q40" s="32">
        <f t="shared" si="11"/>
        <v>0</v>
      </c>
      <c r="R40" s="32">
        <f t="shared" si="11"/>
        <v>5.3651495899848562</v>
      </c>
      <c r="S40" s="32">
        <f t="shared" si="11"/>
        <v>67.370927030765799</v>
      </c>
      <c r="T40" s="32">
        <f t="shared" si="11"/>
        <v>7.1148138354665997</v>
      </c>
      <c r="U40" s="32">
        <f t="shared" si="11"/>
        <v>0</v>
      </c>
      <c r="V40" s="32">
        <f t="shared" si="11"/>
        <v>16.7819435152979</v>
      </c>
      <c r="W40" s="32">
        <f t="shared" si="11"/>
        <v>0</v>
      </c>
      <c r="X40" s="32">
        <f t="shared" si="11"/>
        <v>8.6526489166665996</v>
      </c>
      <c r="Y40" s="32">
        <f t="shared" si="11"/>
        <v>0</v>
      </c>
      <c r="Z40" s="32">
        <f t="shared" si="11"/>
        <v>0</v>
      </c>
      <c r="AA40" s="32">
        <f t="shared" si="11"/>
        <v>0</v>
      </c>
      <c r="AB40" s="32">
        <f t="shared" si="11"/>
        <v>8.2109620553230993</v>
      </c>
      <c r="AC40" s="32">
        <f t="shared" si="11"/>
        <v>46.62573672209809</v>
      </c>
      <c r="AD40" s="32">
        <f t="shared" si="11"/>
        <v>0.4673584160666</v>
      </c>
      <c r="AE40" s="32">
        <f t="shared" si="11"/>
        <v>0</v>
      </c>
      <c r="AF40" s="32">
        <f t="shared" si="11"/>
        <v>10.6620801387309</v>
      </c>
      <c r="AG40" s="32">
        <f t="shared" si="11"/>
        <v>0</v>
      </c>
      <c r="AH40" s="32">
        <f t="shared" si="11"/>
        <v>0</v>
      </c>
      <c r="AI40" s="32">
        <f t="shared" ref="AI40:BJ40" si="12">AI9+AI12+AI23+AI26+AI29+AI39</f>
        <v>0</v>
      </c>
      <c r="AJ40" s="32">
        <f t="shared" si="12"/>
        <v>0</v>
      </c>
      <c r="AK40" s="32">
        <f t="shared" si="12"/>
        <v>0</v>
      </c>
      <c r="AL40" s="32">
        <f t="shared" si="12"/>
        <v>4.4452373124595006</v>
      </c>
      <c r="AM40" s="32">
        <f t="shared" si="12"/>
        <v>31.871358162431697</v>
      </c>
      <c r="AN40" s="32">
        <f t="shared" si="12"/>
        <v>16.245616118799802</v>
      </c>
      <c r="AO40" s="32">
        <f t="shared" si="12"/>
        <v>0</v>
      </c>
      <c r="AP40" s="32">
        <f t="shared" si="12"/>
        <v>4.2479605896986001</v>
      </c>
      <c r="AQ40" s="32">
        <f t="shared" si="12"/>
        <v>0</v>
      </c>
      <c r="AR40" s="32">
        <f t="shared" si="12"/>
        <v>3.3337259080332999</v>
      </c>
      <c r="AS40" s="32">
        <f t="shared" si="12"/>
        <v>0</v>
      </c>
      <c r="AT40" s="32">
        <f t="shared" si="12"/>
        <v>0</v>
      </c>
      <c r="AU40" s="32">
        <f t="shared" si="12"/>
        <v>0</v>
      </c>
      <c r="AV40" s="32">
        <f t="shared" si="12"/>
        <v>70.474547262334582</v>
      </c>
      <c r="AW40" s="32">
        <f t="shared" si="12"/>
        <v>709.37720215725312</v>
      </c>
      <c r="AX40" s="32">
        <f t="shared" si="12"/>
        <v>31.6031077145329</v>
      </c>
      <c r="AY40" s="32">
        <f t="shared" si="12"/>
        <v>0</v>
      </c>
      <c r="AZ40" s="32">
        <f t="shared" si="12"/>
        <v>225.91840469891022</v>
      </c>
      <c r="BA40" s="32">
        <f t="shared" si="12"/>
        <v>0</v>
      </c>
      <c r="BB40" s="32">
        <f t="shared" si="12"/>
        <v>0</v>
      </c>
      <c r="BC40" s="32">
        <f t="shared" si="12"/>
        <v>0</v>
      </c>
      <c r="BD40" s="32">
        <f t="shared" si="12"/>
        <v>0</v>
      </c>
      <c r="BE40" s="32">
        <f t="shared" si="12"/>
        <v>0</v>
      </c>
      <c r="BF40" s="32">
        <f t="shared" si="12"/>
        <v>28.6887875316866</v>
      </c>
      <c r="BG40" s="32">
        <f t="shared" si="12"/>
        <v>28.084586779230406</v>
      </c>
      <c r="BH40" s="32">
        <f t="shared" si="12"/>
        <v>3.8606367199331006</v>
      </c>
      <c r="BI40" s="32">
        <f t="shared" si="12"/>
        <v>0</v>
      </c>
      <c r="BJ40" s="32">
        <f t="shared" si="12"/>
        <v>28.3422130950275</v>
      </c>
      <c r="BK40" s="32">
        <f t="shared" si="9"/>
        <v>2964.6035608425677</v>
      </c>
    </row>
    <row r="41" spans="1:64" ht="3.75" customHeight="1" x14ac:dyDescent="0.25">
      <c r="A41" s="10"/>
      <c r="B41" s="2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4" x14ac:dyDescent="0.25">
      <c r="A42" s="10" t="s">
        <v>1</v>
      </c>
      <c r="B42" s="26" t="s">
        <v>7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4" s="14" customFormat="1" x14ac:dyDescent="0.25">
      <c r="A43" s="10" t="s">
        <v>75</v>
      </c>
      <c r="B43" s="23" t="s">
        <v>2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</row>
    <row r="44" spans="1:64" s="14" customFormat="1" x14ac:dyDescent="0.25">
      <c r="A44" s="10"/>
      <c r="B44" s="23" t="s">
        <v>116</v>
      </c>
      <c r="C44" s="30">
        <v>0</v>
      </c>
      <c r="D44" s="30">
        <v>1.313771666E-4</v>
      </c>
      <c r="E44" s="30">
        <v>0</v>
      </c>
      <c r="F44" s="30">
        <v>0</v>
      </c>
      <c r="G44" s="30">
        <v>0</v>
      </c>
      <c r="H44" s="30">
        <v>21.630764185770644</v>
      </c>
      <c r="I44" s="30">
        <v>5.1038099633200003E-2</v>
      </c>
      <c r="J44" s="30">
        <v>0</v>
      </c>
      <c r="K44" s="30">
        <v>0</v>
      </c>
      <c r="L44" s="30">
        <v>5.4241137766400001E-2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10.277087202497304</v>
      </c>
      <c r="S44" s="30">
        <v>2.4050827333299999E-2</v>
      </c>
      <c r="T44" s="30">
        <v>0</v>
      </c>
      <c r="U44" s="30">
        <v>0</v>
      </c>
      <c r="V44" s="30">
        <v>4.2287132766100008E-2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8.4717671883978962</v>
      </c>
      <c r="AC44" s="30">
        <v>9.2365185066500002E-2</v>
      </c>
      <c r="AD44" s="30">
        <v>0</v>
      </c>
      <c r="AE44" s="30">
        <v>0</v>
      </c>
      <c r="AF44" s="30">
        <v>0.24748607013320001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8.1195120268315009</v>
      </c>
      <c r="AM44" s="30">
        <v>2.7342185799799999E-2</v>
      </c>
      <c r="AN44" s="30">
        <v>1.1733833333000001E-3</v>
      </c>
      <c r="AO44" s="30">
        <v>0</v>
      </c>
      <c r="AP44" s="30">
        <v>3.6872099799899999E-2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206.10170959664558</v>
      </c>
      <c r="AW44" s="30">
        <v>0.66348863303180006</v>
      </c>
      <c r="AX44" s="30">
        <v>1.3977413666E-3</v>
      </c>
      <c r="AY44" s="30">
        <v>0</v>
      </c>
      <c r="AZ44" s="30">
        <v>2.7164428124651003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105.86390390796268</v>
      </c>
      <c r="BG44" s="30">
        <v>6.4937256154326004</v>
      </c>
      <c r="BH44" s="30">
        <v>0</v>
      </c>
      <c r="BI44" s="30">
        <v>0</v>
      </c>
      <c r="BJ44" s="30">
        <v>0.41022810033269996</v>
      </c>
      <c r="BK44" s="20">
        <f t="shared" ref="BK44:BK46" si="13">SUM(C44:BJ44)</f>
        <v>371.32701450953266</v>
      </c>
    </row>
    <row r="45" spans="1:64" s="14" customFormat="1" x14ac:dyDescent="0.25">
      <c r="A45" s="10"/>
      <c r="B45" s="21" t="s">
        <v>117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65.410107728266539</v>
      </c>
      <c r="I45" s="18">
        <v>3.3608564331999999E-3</v>
      </c>
      <c r="J45" s="18">
        <v>0</v>
      </c>
      <c r="K45" s="18">
        <v>0</v>
      </c>
      <c r="L45" s="18">
        <v>5.1857815166599999E-2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54.500944164864599</v>
      </c>
      <c r="S45" s="18">
        <v>2.2664920066499998E-2</v>
      </c>
      <c r="T45" s="18">
        <v>0</v>
      </c>
      <c r="U45" s="18">
        <v>0</v>
      </c>
      <c r="V45" s="18">
        <v>4.7710518466300013E-2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5.5433575444314993</v>
      </c>
      <c r="AC45" s="18">
        <v>3.2874754166599997E-2</v>
      </c>
      <c r="AD45" s="18">
        <v>0</v>
      </c>
      <c r="AE45" s="18">
        <v>0</v>
      </c>
      <c r="AF45" s="18">
        <v>3.8873401333300001E-2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8.0088706236980016</v>
      </c>
      <c r="AM45" s="18">
        <v>7.6788557533200005E-2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69.964272635868667</v>
      </c>
      <c r="AW45" s="18">
        <v>0.5628716886331</v>
      </c>
      <c r="AX45" s="18">
        <v>0</v>
      </c>
      <c r="AY45" s="18">
        <v>0</v>
      </c>
      <c r="AZ45" s="18">
        <v>0.93233493206570017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41.700470166340828</v>
      </c>
      <c r="BG45" s="18">
        <v>1.39154172999E-2</v>
      </c>
      <c r="BH45" s="18">
        <v>0</v>
      </c>
      <c r="BI45" s="18">
        <v>0</v>
      </c>
      <c r="BJ45" s="18">
        <v>0.11576829106629999</v>
      </c>
      <c r="BK45" s="20">
        <f t="shared" si="13"/>
        <v>247.02704401570082</v>
      </c>
    </row>
    <row r="46" spans="1:64" s="14" customFormat="1" x14ac:dyDescent="0.25">
      <c r="A46" s="10"/>
      <c r="B46" s="24" t="s">
        <v>84</v>
      </c>
      <c r="C46" s="19">
        <f>SUM(C44:C45)</f>
        <v>0</v>
      </c>
      <c r="D46" s="19">
        <f t="shared" ref="D46:BJ46" si="14">SUM(D44:D45)</f>
        <v>1.313771666E-4</v>
      </c>
      <c r="E46" s="19">
        <f t="shared" si="14"/>
        <v>0</v>
      </c>
      <c r="F46" s="19">
        <f t="shared" si="14"/>
        <v>0</v>
      </c>
      <c r="G46" s="19">
        <f t="shared" si="14"/>
        <v>0</v>
      </c>
      <c r="H46" s="19">
        <f t="shared" si="14"/>
        <v>87.040871914037183</v>
      </c>
      <c r="I46" s="19">
        <f t="shared" si="14"/>
        <v>5.4398956066400002E-2</v>
      </c>
      <c r="J46" s="19">
        <f t="shared" si="14"/>
        <v>0</v>
      </c>
      <c r="K46" s="19">
        <f t="shared" si="14"/>
        <v>0</v>
      </c>
      <c r="L46" s="19">
        <f t="shared" si="14"/>
        <v>0.10609895293300001</v>
      </c>
      <c r="M46" s="19">
        <f t="shared" si="14"/>
        <v>0</v>
      </c>
      <c r="N46" s="19">
        <f t="shared" si="14"/>
        <v>0</v>
      </c>
      <c r="O46" s="19">
        <f t="shared" si="14"/>
        <v>0</v>
      </c>
      <c r="P46" s="19">
        <f t="shared" si="14"/>
        <v>0</v>
      </c>
      <c r="Q46" s="19">
        <f t="shared" si="14"/>
        <v>0</v>
      </c>
      <c r="R46" s="19">
        <f t="shared" si="14"/>
        <v>64.778031367361905</v>
      </c>
      <c r="S46" s="19">
        <f t="shared" si="14"/>
        <v>4.6715747399800001E-2</v>
      </c>
      <c r="T46" s="19">
        <f t="shared" si="14"/>
        <v>0</v>
      </c>
      <c r="U46" s="19">
        <f t="shared" si="14"/>
        <v>0</v>
      </c>
      <c r="V46" s="19">
        <f t="shared" si="14"/>
        <v>8.9997651232400028E-2</v>
      </c>
      <c r="W46" s="19">
        <f t="shared" si="14"/>
        <v>0</v>
      </c>
      <c r="X46" s="19">
        <f t="shared" si="14"/>
        <v>0</v>
      </c>
      <c r="Y46" s="19">
        <f t="shared" si="14"/>
        <v>0</v>
      </c>
      <c r="Z46" s="19">
        <f t="shared" si="14"/>
        <v>0</v>
      </c>
      <c r="AA46" s="19">
        <f t="shared" si="14"/>
        <v>0</v>
      </c>
      <c r="AB46" s="19">
        <f t="shared" si="14"/>
        <v>14.015124732829396</v>
      </c>
      <c r="AC46" s="19">
        <f t="shared" si="14"/>
        <v>0.12523993923310001</v>
      </c>
      <c r="AD46" s="19">
        <f t="shared" si="14"/>
        <v>0</v>
      </c>
      <c r="AE46" s="19">
        <f t="shared" si="14"/>
        <v>0</v>
      </c>
      <c r="AF46" s="19">
        <f t="shared" si="14"/>
        <v>0.28635947146649998</v>
      </c>
      <c r="AG46" s="19">
        <f t="shared" si="14"/>
        <v>0</v>
      </c>
      <c r="AH46" s="19">
        <f t="shared" si="14"/>
        <v>0</v>
      </c>
      <c r="AI46" s="19">
        <f t="shared" si="14"/>
        <v>0</v>
      </c>
      <c r="AJ46" s="19">
        <f t="shared" si="14"/>
        <v>0</v>
      </c>
      <c r="AK46" s="19">
        <f t="shared" si="14"/>
        <v>0</v>
      </c>
      <c r="AL46" s="19">
        <f t="shared" si="14"/>
        <v>16.128382650529502</v>
      </c>
      <c r="AM46" s="19">
        <f t="shared" si="14"/>
        <v>0.104130743333</v>
      </c>
      <c r="AN46" s="19">
        <f t="shared" si="14"/>
        <v>1.1733833333000001E-3</v>
      </c>
      <c r="AO46" s="19">
        <f t="shared" si="14"/>
        <v>0</v>
      </c>
      <c r="AP46" s="19">
        <f t="shared" si="14"/>
        <v>3.6872099799899999E-2</v>
      </c>
      <c r="AQ46" s="19">
        <f t="shared" si="14"/>
        <v>0</v>
      </c>
      <c r="AR46" s="19">
        <f t="shared" si="14"/>
        <v>0</v>
      </c>
      <c r="AS46" s="19">
        <f t="shared" si="14"/>
        <v>0</v>
      </c>
      <c r="AT46" s="19">
        <f t="shared" si="14"/>
        <v>0</v>
      </c>
      <c r="AU46" s="19">
        <f t="shared" si="14"/>
        <v>0</v>
      </c>
      <c r="AV46" s="19">
        <f t="shared" si="14"/>
        <v>276.06598223251422</v>
      </c>
      <c r="AW46" s="19">
        <f t="shared" si="14"/>
        <v>1.2263603216649002</v>
      </c>
      <c r="AX46" s="19">
        <f t="shared" si="14"/>
        <v>1.3977413666E-3</v>
      </c>
      <c r="AY46" s="19">
        <f t="shared" si="14"/>
        <v>0</v>
      </c>
      <c r="AZ46" s="19">
        <f t="shared" si="14"/>
        <v>3.6487777445308005</v>
      </c>
      <c r="BA46" s="19">
        <f t="shared" si="14"/>
        <v>0</v>
      </c>
      <c r="BB46" s="19">
        <f t="shared" si="14"/>
        <v>0</v>
      </c>
      <c r="BC46" s="19">
        <f t="shared" si="14"/>
        <v>0</v>
      </c>
      <c r="BD46" s="19">
        <f t="shared" si="14"/>
        <v>0</v>
      </c>
      <c r="BE46" s="19">
        <f t="shared" si="14"/>
        <v>0</v>
      </c>
      <c r="BF46" s="19">
        <f t="shared" si="14"/>
        <v>147.56437407430352</v>
      </c>
      <c r="BG46" s="19">
        <f t="shared" si="14"/>
        <v>6.5076410327325007</v>
      </c>
      <c r="BH46" s="19">
        <f t="shared" si="14"/>
        <v>0</v>
      </c>
      <c r="BI46" s="19">
        <f t="shared" si="14"/>
        <v>0</v>
      </c>
      <c r="BJ46" s="19">
        <f t="shared" si="14"/>
        <v>0.52599639139900001</v>
      </c>
      <c r="BK46" s="32">
        <f t="shared" si="13"/>
        <v>618.35405852523343</v>
      </c>
    </row>
    <row r="47" spans="1:64" x14ac:dyDescent="0.25">
      <c r="A47" s="10" t="s">
        <v>76</v>
      </c>
      <c r="B47" s="23" t="s">
        <v>17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</row>
    <row r="48" spans="1:64" x14ac:dyDescent="0.25">
      <c r="A48" s="10"/>
      <c r="B48" s="23" t="s">
        <v>118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44.183522450759604</v>
      </c>
      <c r="I48" s="30">
        <v>4.5324609479996001</v>
      </c>
      <c r="J48" s="30">
        <v>5.3076229333000003E-3</v>
      </c>
      <c r="K48" s="30">
        <v>0</v>
      </c>
      <c r="L48" s="30">
        <v>0.77238121796639991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27.259318743898291</v>
      </c>
      <c r="S48" s="30">
        <v>0.2005702315331</v>
      </c>
      <c r="T48" s="30">
        <v>0</v>
      </c>
      <c r="U48" s="30">
        <v>0</v>
      </c>
      <c r="V48" s="30">
        <v>0.73074486493300006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5.2773513225648001</v>
      </c>
      <c r="AC48" s="30">
        <v>0.46725622183280002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1.6793357863984995</v>
      </c>
      <c r="AM48" s="30">
        <v>7.6608567933200006E-2</v>
      </c>
      <c r="AN48" s="30">
        <v>0</v>
      </c>
      <c r="AO48" s="30">
        <v>0</v>
      </c>
      <c r="AP48" s="30">
        <v>0.1357210069333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17.69707738870235</v>
      </c>
      <c r="AW48" s="30">
        <v>1.0836704492657998</v>
      </c>
      <c r="AX48" s="30">
        <v>0</v>
      </c>
      <c r="AY48" s="30">
        <v>0</v>
      </c>
      <c r="AZ48" s="30">
        <v>5.1373632993328009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0">
        <v>8.9616747890470112</v>
      </c>
      <c r="BG48" s="30">
        <v>0.22183075623280002</v>
      </c>
      <c r="BH48" s="30">
        <v>0</v>
      </c>
      <c r="BI48" s="30">
        <v>0</v>
      </c>
      <c r="BJ48" s="30">
        <v>0.2162915419998</v>
      </c>
      <c r="BK48" s="20">
        <f t="shared" ref="BK48:BK56" si="15">SUM(C48:BJ48)</f>
        <v>118.63848721026646</v>
      </c>
    </row>
    <row r="49" spans="1:63" x14ac:dyDescent="0.25">
      <c r="A49" s="10"/>
      <c r="B49" s="23" t="s">
        <v>119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5.4380515931048778</v>
      </c>
      <c r="I49" s="30">
        <v>0.78170450636639999</v>
      </c>
      <c r="J49" s="30">
        <v>0</v>
      </c>
      <c r="K49" s="30">
        <v>0</v>
      </c>
      <c r="L49" s="30">
        <v>1.9415550002330002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2.8919183826298003</v>
      </c>
      <c r="S49" s="30">
        <v>1.6335455266600001E-2</v>
      </c>
      <c r="T49" s="30">
        <v>0</v>
      </c>
      <c r="U49" s="30">
        <v>0</v>
      </c>
      <c r="V49" s="30">
        <v>0.37063471013300009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27.2873445335638</v>
      </c>
      <c r="AC49" s="30">
        <v>6.0802163792654014</v>
      </c>
      <c r="AD49" s="30">
        <v>0</v>
      </c>
      <c r="AE49" s="30">
        <v>0</v>
      </c>
      <c r="AF49" s="30">
        <v>1.9411219455330999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25.683376214862893</v>
      </c>
      <c r="AM49" s="30">
        <v>2.0221226117990003</v>
      </c>
      <c r="AN49" s="30">
        <v>0</v>
      </c>
      <c r="AO49" s="30">
        <v>0</v>
      </c>
      <c r="AP49" s="30">
        <v>0.52573467689980002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107.78432237856592</v>
      </c>
      <c r="AW49" s="30">
        <v>17.134467931662996</v>
      </c>
      <c r="AX49" s="30">
        <v>0</v>
      </c>
      <c r="AY49" s="30">
        <v>0</v>
      </c>
      <c r="AZ49" s="30">
        <v>35.683066011360822</v>
      </c>
      <c r="BA49" s="30">
        <v>0</v>
      </c>
      <c r="BB49" s="30">
        <v>0</v>
      </c>
      <c r="BC49" s="30">
        <v>0</v>
      </c>
      <c r="BD49" s="30">
        <v>0</v>
      </c>
      <c r="BE49" s="30">
        <v>0</v>
      </c>
      <c r="BF49" s="30">
        <v>71.647152457156807</v>
      </c>
      <c r="BG49" s="30">
        <v>5.3465870702648006</v>
      </c>
      <c r="BH49" s="30">
        <v>6.5882834266599993E-2</v>
      </c>
      <c r="BI49" s="30">
        <v>0</v>
      </c>
      <c r="BJ49" s="30">
        <v>6.5785986706982023</v>
      </c>
      <c r="BK49" s="20">
        <f t="shared" si="15"/>
        <v>319.22019336363377</v>
      </c>
    </row>
    <row r="50" spans="1:63" x14ac:dyDescent="0.25">
      <c r="A50" s="10"/>
      <c r="B50" s="23" t="s">
        <v>120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22.410879467763767</v>
      </c>
      <c r="I50" s="30">
        <v>4.7416462704661999</v>
      </c>
      <c r="J50" s="30">
        <v>0.34338310923330001</v>
      </c>
      <c r="K50" s="30">
        <v>0</v>
      </c>
      <c r="L50" s="30">
        <v>4.5760988152995008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20.734699508262807</v>
      </c>
      <c r="S50" s="30">
        <v>9.4841428199799988E-2</v>
      </c>
      <c r="T50" s="30">
        <v>0</v>
      </c>
      <c r="U50" s="30">
        <v>0</v>
      </c>
      <c r="V50" s="30">
        <v>0.16092535466610003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16.207233507762595</v>
      </c>
      <c r="AC50" s="30">
        <v>0.6102550790654</v>
      </c>
      <c r="AD50" s="30">
        <v>0</v>
      </c>
      <c r="AE50" s="30">
        <v>0</v>
      </c>
      <c r="AF50" s="30">
        <v>0.20069239253330001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10.0642573967963</v>
      </c>
      <c r="AM50" s="30">
        <v>0.22855221083249999</v>
      </c>
      <c r="AN50" s="30">
        <v>0</v>
      </c>
      <c r="AO50" s="30">
        <v>0</v>
      </c>
      <c r="AP50" s="30">
        <v>0.16669349159999999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149.82524932006248</v>
      </c>
      <c r="AW50" s="30">
        <v>21.1843970856279</v>
      </c>
      <c r="AX50" s="30">
        <v>2.6449496276666</v>
      </c>
      <c r="AY50" s="30">
        <v>0</v>
      </c>
      <c r="AZ50" s="30">
        <v>22.13414613486211</v>
      </c>
      <c r="BA50" s="30">
        <v>0</v>
      </c>
      <c r="BB50" s="30">
        <v>0</v>
      </c>
      <c r="BC50" s="30">
        <v>0</v>
      </c>
      <c r="BD50" s="30">
        <v>0</v>
      </c>
      <c r="BE50" s="30">
        <v>0</v>
      </c>
      <c r="BF50" s="30">
        <v>67.436270821206676</v>
      </c>
      <c r="BG50" s="30">
        <v>3.9959419633646003</v>
      </c>
      <c r="BH50" s="30">
        <v>0</v>
      </c>
      <c r="BI50" s="30">
        <v>0</v>
      </c>
      <c r="BJ50" s="30">
        <v>2.0580964832328004</v>
      </c>
      <c r="BK50" s="20">
        <f t="shared" si="15"/>
        <v>349.81920946850477</v>
      </c>
    </row>
    <row r="51" spans="1:63" x14ac:dyDescent="0.25">
      <c r="A51" s="10"/>
      <c r="B51" s="23" t="s">
        <v>121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4.1479422350371546</v>
      </c>
      <c r="I51" s="30">
        <v>32.197131272333003</v>
      </c>
      <c r="J51" s="30">
        <v>0</v>
      </c>
      <c r="K51" s="30">
        <v>0</v>
      </c>
      <c r="L51" s="30">
        <v>2.0501751399998005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2.7184304876965015</v>
      </c>
      <c r="S51" s="30">
        <v>5.5655912566600005E-2</v>
      </c>
      <c r="T51" s="30">
        <v>0</v>
      </c>
      <c r="U51" s="30">
        <v>0</v>
      </c>
      <c r="V51" s="30">
        <v>0.1441959634329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19.081025250062996</v>
      </c>
      <c r="AC51" s="30">
        <v>1.4310606630991998</v>
      </c>
      <c r="AD51" s="30">
        <v>0</v>
      </c>
      <c r="AE51" s="30">
        <v>0</v>
      </c>
      <c r="AF51" s="30">
        <v>0.95033937969950011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28.758404051896598</v>
      </c>
      <c r="AM51" s="30">
        <v>1.8541921485989001</v>
      </c>
      <c r="AN51" s="30">
        <v>0</v>
      </c>
      <c r="AO51" s="30">
        <v>0</v>
      </c>
      <c r="AP51" s="30">
        <v>0.60387816249979998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93.863122641908674</v>
      </c>
      <c r="AW51" s="30">
        <v>21.514496855429702</v>
      </c>
      <c r="AX51" s="30">
        <v>0</v>
      </c>
      <c r="AY51" s="30">
        <v>0</v>
      </c>
      <c r="AZ51" s="30">
        <v>23.635195051562292</v>
      </c>
      <c r="BA51" s="30">
        <v>0</v>
      </c>
      <c r="BB51" s="30">
        <v>0</v>
      </c>
      <c r="BC51" s="30">
        <v>0</v>
      </c>
      <c r="BD51" s="30">
        <v>0</v>
      </c>
      <c r="BE51" s="30">
        <v>0</v>
      </c>
      <c r="BF51" s="30">
        <v>62.651127096813319</v>
      </c>
      <c r="BG51" s="30">
        <v>8.7077500960311003</v>
      </c>
      <c r="BH51" s="30">
        <v>2.7923345957665999</v>
      </c>
      <c r="BI51" s="30">
        <v>0</v>
      </c>
      <c r="BJ51" s="30">
        <v>5.2923430946319012</v>
      </c>
      <c r="BK51" s="20">
        <f t="shared" si="15"/>
        <v>312.44880009906649</v>
      </c>
    </row>
    <row r="52" spans="1:63" x14ac:dyDescent="0.25">
      <c r="A52" s="10"/>
      <c r="B52" s="23" t="s">
        <v>122</v>
      </c>
      <c r="C52" s="30">
        <v>0</v>
      </c>
      <c r="D52" s="30">
        <v>6.5532406659999992E-4</v>
      </c>
      <c r="E52" s="30">
        <v>0</v>
      </c>
      <c r="F52" s="30">
        <v>0</v>
      </c>
      <c r="G52" s="30">
        <v>0</v>
      </c>
      <c r="H52" s="30">
        <v>0.4215261646358584</v>
      </c>
      <c r="I52" s="30">
        <v>0.44886999999999999</v>
      </c>
      <c r="J52" s="30">
        <v>0</v>
      </c>
      <c r="K52" s="30">
        <v>0</v>
      </c>
      <c r="L52" s="30">
        <v>0.5389375545999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0.14398235089919997</v>
      </c>
      <c r="S52" s="30">
        <v>0</v>
      </c>
      <c r="T52" s="30">
        <v>0</v>
      </c>
      <c r="U52" s="30">
        <v>0</v>
      </c>
      <c r="V52" s="30">
        <v>2.9217837000000001E-3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1.6177408395318997</v>
      </c>
      <c r="AC52" s="30">
        <v>0.41036348353319996</v>
      </c>
      <c r="AD52" s="30">
        <v>0</v>
      </c>
      <c r="AE52" s="30">
        <v>0</v>
      </c>
      <c r="AF52" s="30">
        <v>0.14962333333320002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1.8272304892985001</v>
      </c>
      <c r="AM52" s="30">
        <v>0.79768293139989999</v>
      </c>
      <c r="AN52" s="30">
        <v>0</v>
      </c>
      <c r="AO52" s="30">
        <v>0</v>
      </c>
      <c r="AP52" s="30">
        <v>0.1844928545665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14.73088322124009</v>
      </c>
      <c r="AW52" s="30">
        <v>0.95633105613279989</v>
      </c>
      <c r="AX52" s="30">
        <v>0</v>
      </c>
      <c r="AY52" s="30">
        <v>0</v>
      </c>
      <c r="AZ52" s="30">
        <v>10.288045410064798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0">
        <v>12.063765725032594</v>
      </c>
      <c r="BG52" s="30">
        <v>6.4162546091325998</v>
      </c>
      <c r="BH52" s="30">
        <v>0</v>
      </c>
      <c r="BI52" s="30">
        <v>0</v>
      </c>
      <c r="BJ52" s="30">
        <v>3.6541865942993996</v>
      </c>
      <c r="BK52" s="20">
        <f t="shared" si="15"/>
        <v>54.653493725467044</v>
      </c>
    </row>
    <row r="53" spans="1:63" x14ac:dyDescent="0.25">
      <c r="A53" s="10"/>
      <c r="B53" s="23" t="s">
        <v>123</v>
      </c>
      <c r="C53" s="30">
        <v>0</v>
      </c>
      <c r="D53" s="30">
        <v>1.2854372332999999E-3</v>
      </c>
      <c r="E53" s="30">
        <v>0</v>
      </c>
      <c r="F53" s="30">
        <v>0</v>
      </c>
      <c r="G53" s="30">
        <v>0</v>
      </c>
      <c r="H53" s="30">
        <v>0.99043525761325402</v>
      </c>
      <c r="I53" s="30">
        <v>2.2847414216999002</v>
      </c>
      <c r="J53" s="30">
        <v>0</v>
      </c>
      <c r="K53" s="30">
        <v>0</v>
      </c>
      <c r="L53" s="30">
        <v>0.5033899117999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0.22578491873279999</v>
      </c>
      <c r="S53" s="30">
        <v>0</v>
      </c>
      <c r="T53" s="30">
        <v>0</v>
      </c>
      <c r="U53" s="30">
        <v>0</v>
      </c>
      <c r="V53" s="30">
        <v>0.12392539389979999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4.9189488332999992E-2</v>
      </c>
      <c r="AC53" s="30">
        <v>1.2331258999999999E-3</v>
      </c>
      <c r="AD53" s="30">
        <v>0</v>
      </c>
      <c r="AE53" s="30">
        <v>0</v>
      </c>
      <c r="AF53" s="30">
        <v>4.4453533329999998E-4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2.9161735766499997E-2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4.7422190719252955</v>
      </c>
      <c r="AW53" s="30">
        <v>0.65975063003309997</v>
      </c>
      <c r="AX53" s="30">
        <v>0</v>
      </c>
      <c r="AY53" s="30">
        <v>0</v>
      </c>
      <c r="AZ53" s="30">
        <v>5.0000000000000001E-9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0.73278912532989993</v>
      </c>
      <c r="BG53" s="30">
        <v>0</v>
      </c>
      <c r="BH53" s="30">
        <v>0</v>
      </c>
      <c r="BI53" s="30">
        <v>0</v>
      </c>
      <c r="BJ53" s="30">
        <v>5.1294026066600003E-2</v>
      </c>
      <c r="BK53" s="20">
        <f t="shared" si="15"/>
        <v>10.39564408466665</v>
      </c>
    </row>
    <row r="54" spans="1:63" x14ac:dyDescent="0.25">
      <c r="A54" s="10"/>
      <c r="B54" s="23" t="s">
        <v>129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0.26783875260449991</v>
      </c>
      <c r="I54" s="30">
        <v>9.2059613428999008</v>
      </c>
      <c r="J54" s="30">
        <v>0</v>
      </c>
      <c r="K54" s="30">
        <v>0</v>
      </c>
      <c r="L54" s="30">
        <v>0.60914915693320004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0.1836095348665</v>
      </c>
      <c r="S54" s="30">
        <v>0</v>
      </c>
      <c r="T54" s="30">
        <v>0</v>
      </c>
      <c r="U54" s="30">
        <v>0</v>
      </c>
      <c r="V54" s="30">
        <v>0.1906243560999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0.12237899796650002</v>
      </c>
      <c r="AC54" s="30">
        <v>0</v>
      </c>
      <c r="AD54" s="30">
        <v>0</v>
      </c>
      <c r="AE54" s="30">
        <v>0</v>
      </c>
      <c r="AF54" s="30">
        <v>3.4327307099899999E-2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6.6169133998999997E-3</v>
      </c>
      <c r="AM54" s="30">
        <v>0</v>
      </c>
      <c r="AN54" s="30">
        <v>0</v>
      </c>
      <c r="AO54" s="30">
        <v>0</v>
      </c>
      <c r="AP54" s="30">
        <v>2.1449286066599998E-2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1.1849804333312002</v>
      </c>
      <c r="AW54" s="30">
        <v>1.9041222000000001E-3</v>
      </c>
      <c r="AX54" s="30">
        <v>0</v>
      </c>
      <c r="AY54" s="30">
        <v>0</v>
      </c>
      <c r="AZ54" s="30">
        <v>1.8783426237995005</v>
      </c>
      <c r="BA54" s="30">
        <v>0</v>
      </c>
      <c r="BB54" s="30">
        <v>0</v>
      </c>
      <c r="BC54" s="30">
        <v>0</v>
      </c>
      <c r="BD54" s="30">
        <v>0</v>
      </c>
      <c r="BE54" s="30">
        <v>0</v>
      </c>
      <c r="BF54" s="30">
        <v>0.19251382183240001</v>
      </c>
      <c r="BG54" s="30">
        <v>3.5357800000000002E-2</v>
      </c>
      <c r="BH54" s="30">
        <v>0</v>
      </c>
      <c r="BI54" s="30">
        <v>0</v>
      </c>
      <c r="BJ54" s="30">
        <v>1.6866678900000001E-2</v>
      </c>
      <c r="BK54" s="20">
        <f t="shared" si="15"/>
        <v>13.951921128</v>
      </c>
    </row>
    <row r="55" spans="1:63" x14ac:dyDescent="0.25">
      <c r="A55" s="10"/>
      <c r="B55" s="24" t="s">
        <v>85</v>
      </c>
      <c r="C55" s="32">
        <f>SUM(C48:C54)</f>
        <v>0</v>
      </c>
      <c r="D55" s="32">
        <f t="shared" ref="D55:BJ55" si="16">SUM(D48:D54)</f>
        <v>1.9407612998999998E-3</v>
      </c>
      <c r="E55" s="32">
        <f t="shared" si="16"/>
        <v>0</v>
      </c>
      <c r="F55" s="32">
        <f t="shared" si="16"/>
        <v>0</v>
      </c>
      <c r="G55" s="32">
        <f t="shared" si="16"/>
        <v>0</v>
      </c>
      <c r="H55" s="32">
        <f t="shared" si="16"/>
        <v>77.860195921519022</v>
      </c>
      <c r="I55" s="32">
        <f t="shared" si="16"/>
        <v>54.192515761765009</v>
      </c>
      <c r="J55" s="32">
        <f t="shared" si="16"/>
        <v>0.34869073216660001</v>
      </c>
      <c r="K55" s="32">
        <f t="shared" si="16"/>
        <v>0</v>
      </c>
      <c r="L55" s="32">
        <f t="shared" si="16"/>
        <v>10.991686796831701</v>
      </c>
      <c r="M55" s="32">
        <f t="shared" si="16"/>
        <v>0</v>
      </c>
      <c r="N55" s="32">
        <f t="shared" si="16"/>
        <v>0</v>
      </c>
      <c r="O55" s="32">
        <f t="shared" si="16"/>
        <v>0</v>
      </c>
      <c r="P55" s="32">
        <f t="shared" si="16"/>
        <v>0</v>
      </c>
      <c r="Q55" s="32">
        <f t="shared" si="16"/>
        <v>0</v>
      </c>
      <c r="R55" s="32">
        <f t="shared" si="16"/>
        <v>54.157743926985894</v>
      </c>
      <c r="S55" s="32">
        <f t="shared" si="16"/>
        <v>0.36740302756609999</v>
      </c>
      <c r="T55" s="32">
        <f t="shared" si="16"/>
        <v>0</v>
      </c>
      <c r="U55" s="32">
        <f t="shared" si="16"/>
        <v>0</v>
      </c>
      <c r="V55" s="32">
        <f t="shared" si="16"/>
        <v>1.7239724268647001</v>
      </c>
      <c r="W55" s="32">
        <f t="shared" si="16"/>
        <v>0</v>
      </c>
      <c r="X55" s="32">
        <f t="shared" si="16"/>
        <v>0</v>
      </c>
      <c r="Y55" s="32">
        <f t="shared" si="16"/>
        <v>0</v>
      </c>
      <c r="Z55" s="32">
        <f t="shared" si="16"/>
        <v>0</v>
      </c>
      <c r="AA55" s="32">
        <f t="shared" si="16"/>
        <v>0</v>
      </c>
      <c r="AB55" s="32">
        <f t="shared" si="16"/>
        <v>69.642263939785607</v>
      </c>
      <c r="AC55" s="32">
        <f t="shared" si="16"/>
        <v>9.0003849526960007</v>
      </c>
      <c r="AD55" s="32">
        <f t="shared" si="16"/>
        <v>0</v>
      </c>
      <c r="AE55" s="32">
        <f t="shared" si="16"/>
        <v>0</v>
      </c>
      <c r="AF55" s="32">
        <f t="shared" si="16"/>
        <v>3.2765488935322997</v>
      </c>
      <c r="AG55" s="32">
        <f t="shared" si="16"/>
        <v>0</v>
      </c>
      <c r="AH55" s="32">
        <f t="shared" si="16"/>
        <v>0</v>
      </c>
      <c r="AI55" s="32">
        <f t="shared" si="16"/>
        <v>0</v>
      </c>
      <c r="AJ55" s="32">
        <f t="shared" si="16"/>
        <v>0</v>
      </c>
      <c r="AK55" s="32">
        <f t="shared" si="16"/>
        <v>0</v>
      </c>
      <c r="AL55" s="32">
        <f t="shared" si="16"/>
        <v>68.048382588419173</v>
      </c>
      <c r="AM55" s="32">
        <f t="shared" si="16"/>
        <v>4.9791584705635001</v>
      </c>
      <c r="AN55" s="32">
        <f t="shared" si="16"/>
        <v>0</v>
      </c>
      <c r="AO55" s="32">
        <f t="shared" si="16"/>
        <v>0</v>
      </c>
      <c r="AP55" s="32">
        <f t="shared" si="16"/>
        <v>1.6379694785659999</v>
      </c>
      <c r="AQ55" s="32">
        <f t="shared" si="16"/>
        <v>0</v>
      </c>
      <c r="AR55" s="32">
        <f t="shared" si="16"/>
        <v>0</v>
      </c>
      <c r="AS55" s="32">
        <f t="shared" si="16"/>
        <v>0</v>
      </c>
      <c r="AT55" s="32">
        <f t="shared" si="16"/>
        <v>0</v>
      </c>
      <c r="AU55" s="32">
        <f t="shared" si="16"/>
        <v>0</v>
      </c>
      <c r="AV55" s="32">
        <f t="shared" si="16"/>
        <v>389.82785445573603</v>
      </c>
      <c r="AW55" s="32">
        <f t="shared" si="16"/>
        <v>62.535018130352299</v>
      </c>
      <c r="AX55" s="32">
        <f t="shared" si="16"/>
        <v>2.6449496276666</v>
      </c>
      <c r="AY55" s="32">
        <f t="shared" si="16"/>
        <v>0</v>
      </c>
      <c r="AZ55" s="32">
        <f t="shared" si="16"/>
        <v>98.756158535982323</v>
      </c>
      <c r="BA55" s="32">
        <f t="shared" si="16"/>
        <v>0</v>
      </c>
      <c r="BB55" s="32">
        <f t="shared" si="16"/>
        <v>0</v>
      </c>
      <c r="BC55" s="32">
        <f t="shared" si="16"/>
        <v>0</v>
      </c>
      <c r="BD55" s="32">
        <f t="shared" si="16"/>
        <v>0</v>
      </c>
      <c r="BE55" s="32">
        <f t="shared" si="16"/>
        <v>0</v>
      </c>
      <c r="BF55" s="32">
        <f t="shared" si="16"/>
        <v>223.68529383641871</v>
      </c>
      <c r="BG55" s="32">
        <f t="shared" si="16"/>
        <v>24.723722295025901</v>
      </c>
      <c r="BH55" s="32">
        <f t="shared" si="16"/>
        <v>2.8582174300331999</v>
      </c>
      <c r="BI55" s="32">
        <f t="shared" si="16"/>
        <v>0</v>
      </c>
      <c r="BJ55" s="32">
        <f t="shared" si="16"/>
        <v>17.867677089828703</v>
      </c>
      <c r="BK55" s="32">
        <f t="shared" si="15"/>
        <v>1179.1277490796053</v>
      </c>
    </row>
    <row r="56" spans="1:63" x14ac:dyDescent="0.25">
      <c r="A56" s="10"/>
      <c r="B56" s="24" t="s">
        <v>83</v>
      </c>
      <c r="C56" s="32">
        <f>C46+C55</f>
        <v>0</v>
      </c>
      <c r="D56" s="32">
        <f t="shared" ref="D56:BJ56" si="17">D46+D55</f>
        <v>2.0721384664999999E-3</v>
      </c>
      <c r="E56" s="32">
        <f t="shared" si="17"/>
        <v>0</v>
      </c>
      <c r="F56" s="32">
        <f t="shared" si="17"/>
        <v>0</v>
      </c>
      <c r="G56" s="32">
        <f t="shared" si="17"/>
        <v>0</v>
      </c>
      <c r="H56" s="32">
        <f t="shared" si="17"/>
        <v>164.9010678355562</v>
      </c>
      <c r="I56" s="32">
        <f t="shared" si="17"/>
        <v>54.246914717831409</v>
      </c>
      <c r="J56" s="32">
        <f t="shared" si="17"/>
        <v>0.34869073216660001</v>
      </c>
      <c r="K56" s="32">
        <f t="shared" si="17"/>
        <v>0</v>
      </c>
      <c r="L56" s="32">
        <f t="shared" si="17"/>
        <v>11.0977857497647</v>
      </c>
      <c r="M56" s="32">
        <f t="shared" si="17"/>
        <v>0</v>
      </c>
      <c r="N56" s="32">
        <f t="shared" si="17"/>
        <v>0</v>
      </c>
      <c r="O56" s="32">
        <f t="shared" si="17"/>
        <v>0</v>
      </c>
      <c r="P56" s="32">
        <f t="shared" si="17"/>
        <v>0</v>
      </c>
      <c r="Q56" s="32">
        <f t="shared" si="17"/>
        <v>0</v>
      </c>
      <c r="R56" s="32">
        <f t="shared" si="17"/>
        <v>118.93577529434779</v>
      </c>
      <c r="S56" s="32">
        <f t="shared" si="17"/>
        <v>0.41411877496589999</v>
      </c>
      <c r="T56" s="32">
        <f t="shared" si="17"/>
        <v>0</v>
      </c>
      <c r="U56" s="32">
        <f t="shared" si="17"/>
        <v>0</v>
      </c>
      <c r="V56" s="32">
        <f t="shared" si="17"/>
        <v>1.8139700780971002</v>
      </c>
      <c r="W56" s="32">
        <f t="shared" si="17"/>
        <v>0</v>
      </c>
      <c r="X56" s="32">
        <f t="shared" si="17"/>
        <v>0</v>
      </c>
      <c r="Y56" s="32">
        <f t="shared" si="17"/>
        <v>0</v>
      </c>
      <c r="Z56" s="32">
        <f t="shared" si="17"/>
        <v>0</v>
      </c>
      <c r="AA56" s="32">
        <f t="shared" si="17"/>
        <v>0</v>
      </c>
      <c r="AB56" s="32">
        <f t="shared" si="17"/>
        <v>83.657388672614999</v>
      </c>
      <c r="AC56" s="32">
        <f t="shared" si="17"/>
        <v>9.1256248919291014</v>
      </c>
      <c r="AD56" s="32">
        <f t="shared" si="17"/>
        <v>0</v>
      </c>
      <c r="AE56" s="32">
        <f t="shared" si="17"/>
        <v>0</v>
      </c>
      <c r="AF56" s="32">
        <f t="shared" si="17"/>
        <v>3.5629083649987998</v>
      </c>
      <c r="AG56" s="32">
        <f t="shared" si="17"/>
        <v>0</v>
      </c>
      <c r="AH56" s="32">
        <f t="shared" si="17"/>
        <v>0</v>
      </c>
      <c r="AI56" s="32">
        <f t="shared" si="17"/>
        <v>0</v>
      </c>
      <c r="AJ56" s="32">
        <f t="shared" si="17"/>
        <v>0</v>
      </c>
      <c r="AK56" s="32">
        <f t="shared" si="17"/>
        <v>0</v>
      </c>
      <c r="AL56" s="32">
        <f t="shared" si="17"/>
        <v>84.176765238948676</v>
      </c>
      <c r="AM56" s="32">
        <f t="shared" si="17"/>
        <v>5.0832892138965002</v>
      </c>
      <c r="AN56" s="32">
        <f t="shared" si="17"/>
        <v>1.1733833333000001E-3</v>
      </c>
      <c r="AO56" s="32">
        <f t="shared" si="17"/>
        <v>0</v>
      </c>
      <c r="AP56" s="32">
        <f t="shared" si="17"/>
        <v>1.6748415783658999</v>
      </c>
      <c r="AQ56" s="32">
        <f t="shared" si="17"/>
        <v>0</v>
      </c>
      <c r="AR56" s="32">
        <f t="shared" si="17"/>
        <v>0</v>
      </c>
      <c r="AS56" s="32">
        <f t="shared" si="17"/>
        <v>0</v>
      </c>
      <c r="AT56" s="32">
        <f t="shared" si="17"/>
        <v>0</v>
      </c>
      <c r="AU56" s="32">
        <f t="shared" si="17"/>
        <v>0</v>
      </c>
      <c r="AV56" s="32">
        <f t="shared" si="17"/>
        <v>665.8938366882503</v>
      </c>
      <c r="AW56" s="32">
        <f t="shared" si="17"/>
        <v>63.761378452017198</v>
      </c>
      <c r="AX56" s="32">
        <f t="shared" si="17"/>
        <v>2.6463473690332</v>
      </c>
      <c r="AY56" s="32">
        <f t="shared" si="17"/>
        <v>0</v>
      </c>
      <c r="AZ56" s="32">
        <f t="shared" si="17"/>
        <v>102.40493628051313</v>
      </c>
      <c r="BA56" s="32">
        <f t="shared" si="17"/>
        <v>0</v>
      </c>
      <c r="BB56" s="32">
        <f t="shared" si="17"/>
        <v>0</v>
      </c>
      <c r="BC56" s="32">
        <f t="shared" si="17"/>
        <v>0</v>
      </c>
      <c r="BD56" s="32">
        <f t="shared" si="17"/>
        <v>0</v>
      </c>
      <c r="BE56" s="32">
        <f t="shared" si="17"/>
        <v>0</v>
      </c>
      <c r="BF56" s="32">
        <f t="shared" si="17"/>
        <v>371.24966791072222</v>
      </c>
      <c r="BG56" s="32">
        <f t="shared" si="17"/>
        <v>31.231363327758402</v>
      </c>
      <c r="BH56" s="32">
        <f t="shared" si="17"/>
        <v>2.8582174300331999</v>
      </c>
      <c r="BI56" s="32">
        <f t="shared" si="17"/>
        <v>0</v>
      </c>
      <c r="BJ56" s="32">
        <f t="shared" si="17"/>
        <v>18.393673481227705</v>
      </c>
      <c r="BK56" s="32">
        <f t="shared" si="15"/>
        <v>1797.4818076048389</v>
      </c>
    </row>
    <row r="57" spans="1:63" ht="3" customHeight="1" x14ac:dyDescent="0.25">
      <c r="A57" s="10"/>
      <c r="B57" s="23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</row>
    <row r="58" spans="1:63" x14ac:dyDescent="0.25">
      <c r="A58" s="10" t="s">
        <v>18</v>
      </c>
      <c r="B58" s="26" t="s">
        <v>8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</row>
    <row r="59" spans="1:63" x14ac:dyDescent="0.25">
      <c r="A59" s="10" t="s">
        <v>75</v>
      </c>
      <c r="B59" s="23" t="s">
        <v>19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</row>
    <row r="60" spans="1:63" x14ac:dyDescent="0.25">
      <c r="A60" s="10"/>
      <c r="B60" s="21" t="s">
        <v>124</v>
      </c>
      <c r="C60" s="18">
        <v>0</v>
      </c>
      <c r="D60" s="18">
        <v>1.3122296665999999E-3</v>
      </c>
      <c r="E60" s="18">
        <v>0</v>
      </c>
      <c r="F60" s="18">
        <v>0</v>
      </c>
      <c r="G60" s="18">
        <v>0</v>
      </c>
      <c r="H60" s="18">
        <v>0.53960698221321168</v>
      </c>
      <c r="I60" s="18">
        <v>0.31860384343319997</v>
      </c>
      <c r="J60" s="18">
        <v>0</v>
      </c>
      <c r="K60" s="18">
        <v>0</v>
      </c>
      <c r="L60" s="18">
        <v>0.1046949430666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0.1071440057661</v>
      </c>
      <c r="S60" s="18">
        <v>0</v>
      </c>
      <c r="T60" s="18">
        <v>0</v>
      </c>
      <c r="U60" s="18">
        <v>0</v>
      </c>
      <c r="V60" s="18">
        <v>3.3291042333299999E-2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0.10998950279929999</v>
      </c>
      <c r="AC60" s="18">
        <v>3.0999116666000004E-3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6.7508404099599989E-2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12.557877179770534</v>
      </c>
      <c r="AW60" s="18">
        <v>0.51114608009939999</v>
      </c>
      <c r="AX60" s="18">
        <v>0</v>
      </c>
      <c r="AY60" s="18">
        <v>0</v>
      </c>
      <c r="AZ60" s="18">
        <v>2.5738750860327002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3.0653562333533988</v>
      </c>
      <c r="BG60" s="18">
        <v>0.35757481323300006</v>
      </c>
      <c r="BH60" s="18">
        <v>0</v>
      </c>
      <c r="BI60" s="18">
        <v>0</v>
      </c>
      <c r="BJ60" s="18">
        <v>0.43738805843320006</v>
      </c>
      <c r="BK60" s="20">
        <f t="shared" ref="BK60:BK61" si="18">SUM(C60:BJ60)</f>
        <v>20.788468315966746</v>
      </c>
    </row>
    <row r="61" spans="1:63" x14ac:dyDescent="0.25">
      <c r="A61" s="10"/>
      <c r="B61" s="24" t="s">
        <v>82</v>
      </c>
      <c r="C61" s="32">
        <f>SUM(C60)</f>
        <v>0</v>
      </c>
      <c r="D61" s="32">
        <f t="shared" ref="D61:BJ61" si="19">SUM(D60)</f>
        <v>1.3122296665999999E-3</v>
      </c>
      <c r="E61" s="32">
        <f t="shared" si="19"/>
        <v>0</v>
      </c>
      <c r="F61" s="32">
        <f t="shared" si="19"/>
        <v>0</v>
      </c>
      <c r="G61" s="32">
        <f t="shared" si="19"/>
        <v>0</v>
      </c>
      <c r="H61" s="32">
        <f t="shared" si="19"/>
        <v>0.53960698221321168</v>
      </c>
      <c r="I61" s="32">
        <f t="shared" si="19"/>
        <v>0.31860384343319997</v>
      </c>
      <c r="J61" s="32">
        <f t="shared" si="19"/>
        <v>0</v>
      </c>
      <c r="K61" s="32">
        <f t="shared" si="19"/>
        <v>0</v>
      </c>
      <c r="L61" s="32">
        <f t="shared" si="19"/>
        <v>0.1046949430666</v>
      </c>
      <c r="M61" s="32">
        <f t="shared" si="19"/>
        <v>0</v>
      </c>
      <c r="N61" s="32">
        <f t="shared" si="19"/>
        <v>0</v>
      </c>
      <c r="O61" s="32">
        <f t="shared" si="19"/>
        <v>0</v>
      </c>
      <c r="P61" s="32">
        <f t="shared" si="19"/>
        <v>0</v>
      </c>
      <c r="Q61" s="32">
        <f t="shared" si="19"/>
        <v>0</v>
      </c>
      <c r="R61" s="32">
        <f t="shared" si="19"/>
        <v>0.1071440057661</v>
      </c>
      <c r="S61" s="32">
        <f t="shared" si="19"/>
        <v>0</v>
      </c>
      <c r="T61" s="32">
        <f t="shared" si="19"/>
        <v>0</v>
      </c>
      <c r="U61" s="32">
        <f t="shared" si="19"/>
        <v>0</v>
      </c>
      <c r="V61" s="32">
        <f t="shared" si="19"/>
        <v>3.3291042333299999E-2</v>
      </c>
      <c r="W61" s="32">
        <f t="shared" si="19"/>
        <v>0</v>
      </c>
      <c r="X61" s="32">
        <f t="shared" si="19"/>
        <v>0</v>
      </c>
      <c r="Y61" s="32">
        <f t="shared" si="19"/>
        <v>0</v>
      </c>
      <c r="Z61" s="32">
        <f t="shared" si="19"/>
        <v>0</v>
      </c>
      <c r="AA61" s="32">
        <f t="shared" si="19"/>
        <v>0</v>
      </c>
      <c r="AB61" s="32">
        <f t="shared" si="19"/>
        <v>0.10998950279929999</v>
      </c>
      <c r="AC61" s="32">
        <f t="shared" si="19"/>
        <v>3.0999116666000004E-3</v>
      </c>
      <c r="AD61" s="32">
        <f t="shared" si="19"/>
        <v>0</v>
      </c>
      <c r="AE61" s="32">
        <f t="shared" si="19"/>
        <v>0</v>
      </c>
      <c r="AF61" s="32">
        <f t="shared" si="19"/>
        <v>0</v>
      </c>
      <c r="AG61" s="32">
        <f t="shared" si="19"/>
        <v>0</v>
      </c>
      <c r="AH61" s="32">
        <f t="shared" si="19"/>
        <v>0</v>
      </c>
      <c r="AI61" s="32">
        <f t="shared" si="19"/>
        <v>0</v>
      </c>
      <c r="AJ61" s="32">
        <f t="shared" si="19"/>
        <v>0</v>
      </c>
      <c r="AK61" s="32">
        <f t="shared" si="19"/>
        <v>0</v>
      </c>
      <c r="AL61" s="32">
        <f t="shared" si="19"/>
        <v>6.7508404099599989E-2</v>
      </c>
      <c r="AM61" s="32">
        <f t="shared" si="19"/>
        <v>0</v>
      </c>
      <c r="AN61" s="32">
        <f t="shared" si="19"/>
        <v>0</v>
      </c>
      <c r="AO61" s="32">
        <f t="shared" si="19"/>
        <v>0</v>
      </c>
      <c r="AP61" s="32">
        <f t="shared" si="19"/>
        <v>0</v>
      </c>
      <c r="AQ61" s="32">
        <f t="shared" si="19"/>
        <v>0</v>
      </c>
      <c r="AR61" s="32">
        <f t="shared" si="19"/>
        <v>0</v>
      </c>
      <c r="AS61" s="32">
        <f t="shared" si="19"/>
        <v>0</v>
      </c>
      <c r="AT61" s="32">
        <f t="shared" si="19"/>
        <v>0</v>
      </c>
      <c r="AU61" s="32">
        <f t="shared" si="19"/>
        <v>0</v>
      </c>
      <c r="AV61" s="32">
        <f t="shared" si="19"/>
        <v>12.557877179770534</v>
      </c>
      <c r="AW61" s="32">
        <f t="shared" si="19"/>
        <v>0.51114608009939999</v>
      </c>
      <c r="AX61" s="32">
        <f t="shared" si="19"/>
        <v>0</v>
      </c>
      <c r="AY61" s="32">
        <f t="shared" si="19"/>
        <v>0</v>
      </c>
      <c r="AZ61" s="32">
        <f t="shared" si="19"/>
        <v>2.5738750860327002</v>
      </c>
      <c r="BA61" s="32">
        <f t="shared" si="19"/>
        <v>0</v>
      </c>
      <c r="BB61" s="32">
        <f t="shared" si="19"/>
        <v>0</v>
      </c>
      <c r="BC61" s="32">
        <f t="shared" si="19"/>
        <v>0</v>
      </c>
      <c r="BD61" s="32">
        <f t="shared" si="19"/>
        <v>0</v>
      </c>
      <c r="BE61" s="32">
        <f t="shared" si="19"/>
        <v>0</v>
      </c>
      <c r="BF61" s="32">
        <f t="shared" si="19"/>
        <v>3.0653562333533988</v>
      </c>
      <c r="BG61" s="32">
        <f t="shared" si="19"/>
        <v>0.35757481323300006</v>
      </c>
      <c r="BH61" s="32">
        <f t="shared" si="19"/>
        <v>0</v>
      </c>
      <c r="BI61" s="32">
        <f t="shared" si="19"/>
        <v>0</v>
      </c>
      <c r="BJ61" s="32">
        <f t="shared" si="19"/>
        <v>0.43738805843320006</v>
      </c>
      <c r="BK61" s="32">
        <f t="shared" si="18"/>
        <v>20.788468315966746</v>
      </c>
    </row>
    <row r="62" spans="1:63" ht="2.25" customHeight="1" x14ac:dyDescent="0.25">
      <c r="A62" s="10"/>
      <c r="B62" s="23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</row>
    <row r="63" spans="1:63" x14ac:dyDescent="0.25">
      <c r="A63" s="10" t="s">
        <v>4</v>
      </c>
      <c r="B63" s="26" t="s">
        <v>9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</row>
    <row r="64" spans="1:63" x14ac:dyDescent="0.25">
      <c r="A64" s="10" t="s">
        <v>75</v>
      </c>
      <c r="B64" s="23" t="s">
        <v>20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</row>
    <row r="65" spans="1:63" x14ac:dyDescent="0.25">
      <c r="A65" s="10"/>
      <c r="B65" s="22"/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0</v>
      </c>
      <c r="AW65" s="30">
        <v>0</v>
      </c>
      <c r="AX65" s="30">
        <v>0</v>
      </c>
      <c r="AY65" s="30">
        <v>0</v>
      </c>
      <c r="AZ65" s="30">
        <v>0</v>
      </c>
      <c r="BA65" s="30">
        <v>0</v>
      </c>
      <c r="BB65" s="30">
        <v>0</v>
      </c>
      <c r="BC65" s="30">
        <v>0</v>
      </c>
      <c r="BD65" s="30">
        <v>0</v>
      </c>
      <c r="BE65" s="30">
        <v>0</v>
      </c>
      <c r="BF65" s="30">
        <v>0</v>
      </c>
      <c r="BG65" s="30">
        <v>0</v>
      </c>
      <c r="BH65" s="30">
        <v>0</v>
      </c>
      <c r="BI65" s="30">
        <v>0</v>
      </c>
      <c r="BJ65" s="30">
        <v>0</v>
      </c>
      <c r="BK65" s="20">
        <f t="shared" ref="BK65:BK66" si="20">SUM(C65:BJ65)</f>
        <v>0</v>
      </c>
    </row>
    <row r="66" spans="1:63" x14ac:dyDescent="0.25">
      <c r="A66" s="10"/>
      <c r="B66" s="24" t="s">
        <v>84</v>
      </c>
      <c r="C66" s="32">
        <f>SUM(C65)</f>
        <v>0</v>
      </c>
      <c r="D66" s="32">
        <f t="shared" ref="D66:BJ66" si="21">SUM(D65)</f>
        <v>0</v>
      </c>
      <c r="E66" s="32">
        <f t="shared" si="21"/>
        <v>0</v>
      </c>
      <c r="F66" s="32">
        <f t="shared" si="21"/>
        <v>0</v>
      </c>
      <c r="G66" s="32">
        <f t="shared" si="21"/>
        <v>0</v>
      </c>
      <c r="H66" s="32">
        <f t="shared" si="21"/>
        <v>0</v>
      </c>
      <c r="I66" s="32">
        <f t="shared" si="21"/>
        <v>0</v>
      </c>
      <c r="J66" s="32">
        <f t="shared" si="21"/>
        <v>0</v>
      </c>
      <c r="K66" s="32">
        <f t="shared" si="21"/>
        <v>0</v>
      </c>
      <c r="L66" s="32">
        <f t="shared" si="21"/>
        <v>0</v>
      </c>
      <c r="M66" s="32">
        <f t="shared" si="21"/>
        <v>0</v>
      </c>
      <c r="N66" s="32">
        <f t="shared" si="21"/>
        <v>0</v>
      </c>
      <c r="O66" s="32">
        <f t="shared" si="21"/>
        <v>0</v>
      </c>
      <c r="P66" s="32">
        <f t="shared" si="21"/>
        <v>0</v>
      </c>
      <c r="Q66" s="32">
        <f t="shared" si="21"/>
        <v>0</v>
      </c>
      <c r="R66" s="32">
        <f t="shared" si="21"/>
        <v>0</v>
      </c>
      <c r="S66" s="32">
        <f t="shared" si="21"/>
        <v>0</v>
      </c>
      <c r="T66" s="32">
        <f t="shared" si="21"/>
        <v>0</v>
      </c>
      <c r="U66" s="32">
        <f t="shared" si="21"/>
        <v>0</v>
      </c>
      <c r="V66" s="32">
        <f t="shared" si="21"/>
        <v>0</v>
      </c>
      <c r="W66" s="32">
        <f t="shared" si="21"/>
        <v>0</v>
      </c>
      <c r="X66" s="32">
        <f t="shared" si="21"/>
        <v>0</v>
      </c>
      <c r="Y66" s="32">
        <f t="shared" si="21"/>
        <v>0</v>
      </c>
      <c r="Z66" s="32">
        <f t="shared" si="21"/>
        <v>0</v>
      </c>
      <c r="AA66" s="32">
        <f t="shared" si="21"/>
        <v>0</v>
      </c>
      <c r="AB66" s="32">
        <f t="shared" si="21"/>
        <v>0</v>
      </c>
      <c r="AC66" s="32">
        <f t="shared" si="21"/>
        <v>0</v>
      </c>
      <c r="AD66" s="32">
        <f t="shared" si="21"/>
        <v>0</v>
      </c>
      <c r="AE66" s="32">
        <f t="shared" si="21"/>
        <v>0</v>
      </c>
      <c r="AF66" s="32">
        <f t="shared" si="21"/>
        <v>0</v>
      </c>
      <c r="AG66" s="32">
        <f t="shared" si="21"/>
        <v>0</v>
      </c>
      <c r="AH66" s="32">
        <f t="shared" si="21"/>
        <v>0</v>
      </c>
      <c r="AI66" s="32">
        <f t="shared" si="21"/>
        <v>0</v>
      </c>
      <c r="AJ66" s="32">
        <f t="shared" si="21"/>
        <v>0</v>
      </c>
      <c r="AK66" s="32">
        <f t="shared" si="21"/>
        <v>0</v>
      </c>
      <c r="AL66" s="32">
        <f t="shared" si="21"/>
        <v>0</v>
      </c>
      <c r="AM66" s="32">
        <f t="shared" si="21"/>
        <v>0</v>
      </c>
      <c r="AN66" s="32">
        <f t="shared" si="21"/>
        <v>0</v>
      </c>
      <c r="AO66" s="32">
        <f t="shared" si="21"/>
        <v>0</v>
      </c>
      <c r="AP66" s="32">
        <f t="shared" si="21"/>
        <v>0</v>
      </c>
      <c r="AQ66" s="32">
        <f t="shared" si="21"/>
        <v>0</v>
      </c>
      <c r="AR66" s="32">
        <f t="shared" si="21"/>
        <v>0</v>
      </c>
      <c r="AS66" s="32">
        <f t="shared" si="21"/>
        <v>0</v>
      </c>
      <c r="AT66" s="32">
        <f t="shared" si="21"/>
        <v>0</v>
      </c>
      <c r="AU66" s="32">
        <f t="shared" si="21"/>
        <v>0</v>
      </c>
      <c r="AV66" s="32">
        <f t="shared" si="21"/>
        <v>0</v>
      </c>
      <c r="AW66" s="32">
        <f t="shared" si="21"/>
        <v>0</v>
      </c>
      <c r="AX66" s="32">
        <f t="shared" si="21"/>
        <v>0</v>
      </c>
      <c r="AY66" s="32">
        <f t="shared" si="21"/>
        <v>0</v>
      </c>
      <c r="AZ66" s="32">
        <f t="shared" si="21"/>
        <v>0</v>
      </c>
      <c r="BA66" s="32">
        <f t="shared" si="21"/>
        <v>0</v>
      </c>
      <c r="BB66" s="32">
        <f t="shared" si="21"/>
        <v>0</v>
      </c>
      <c r="BC66" s="32">
        <f t="shared" si="21"/>
        <v>0</v>
      </c>
      <c r="BD66" s="32">
        <f t="shared" si="21"/>
        <v>0</v>
      </c>
      <c r="BE66" s="32">
        <f t="shared" si="21"/>
        <v>0</v>
      </c>
      <c r="BF66" s="32">
        <f t="shared" si="21"/>
        <v>0</v>
      </c>
      <c r="BG66" s="32">
        <f t="shared" si="21"/>
        <v>0</v>
      </c>
      <c r="BH66" s="32">
        <f t="shared" si="21"/>
        <v>0</v>
      </c>
      <c r="BI66" s="32">
        <f t="shared" si="21"/>
        <v>0</v>
      </c>
      <c r="BJ66" s="32">
        <f t="shared" si="21"/>
        <v>0</v>
      </c>
      <c r="BK66" s="32">
        <f t="shared" si="20"/>
        <v>0</v>
      </c>
    </row>
    <row r="67" spans="1:63" x14ac:dyDescent="0.25">
      <c r="A67" s="10" t="s">
        <v>76</v>
      </c>
      <c r="B67" s="23" t="s">
        <v>21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</row>
    <row r="68" spans="1:63" x14ac:dyDescent="0.25">
      <c r="A68" s="10"/>
      <c r="B68" s="22"/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0</v>
      </c>
      <c r="BI68" s="30">
        <v>0</v>
      </c>
      <c r="BJ68" s="30">
        <v>0</v>
      </c>
      <c r="BK68" s="20">
        <f t="shared" ref="BK68:BK70" si="22">SUM(C68:BJ68)</f>
        <v>0</v>
      </c>
    </row>
    <row r="69" spans="1:63" x14ac:dyDescent="0.25">
      <c r="A69" s="10"/>
      <c r="B69" s="24" t="s">
        <v>85</v>
      </c>
      <c r="C69" s="32">
        <f>SUM(C68)</f>
        <v>0</v>
      </c>
      <c r="D69" s="32">
        <f t="shared" ref="D69:BJ69" si="23">SUM(D68)</f>
        <v>0</v>
      </c>
      <c r="E69" s="32">
        <f t="shared" si="23"/>
        <v>0</v>
      </c>
      <c r="F69" s="32">
        <f t="shared" si="23"/>
        <v>0</v>
      </c>
      <c r="G69" s="32">
        <f t="shared" si="23"/>
        <v>0</v>
      </c>
      <c r="H69" s="32">
        <f t="shared" si="23"/>
        <v>0</v>
      </c>
      <c r="I69" s="32">
        <f t="shared" si="23"/>
        <v>0</v>
      </c>
      <c r="J69" s="32">
        <f t="shared" si="23"/>
        <v>0</v>
      </c>
      <c r="K69" s="32">
        <f t="shared" si="23"/>
        <v>0</v>
      </c>
      <c r="L69" s="32">
        <f t="shared" si="23"/>
        <v>0</v>
      </c>
      <c r="M69" s="32">
        <f t="shared" si="23"/>
        <v>0</v>
      </c>
      <c r="N69" s="32">
        <f t="shared" si="23"/>
        <v>0</v>
      </c>
      <c r="O69" s="32">
        <f t="shared" si="23"/>
        <v>0</v>
      </c>
      <c r="P69" s="32">
        <f t="shared" si="23"/>
        <v>0</v>
      </c>
      <c r="Q69" s="32">
        <f t="shared" si="23"/>
        <v>0</v>
      </c>
      <c r="R69" s="32">
        <f t="shared" si="23"/>
        <v>0</v>
      </c>
      <c r="S69" s="32">
        <f t="shared" si="23"/>
        <v>0</v>
      </c>
      <c r="T69" s="32">
        <f t="shared" si="23"/>
        <v>0</v>
      </c>
      <c r="U69" s="32">
        <f t="shared" si="23"/>
        <v>0</v>
      </c>
      <c r="V69" s="32">
        <f t="shared" si="23"/>
        <v>0</v>
      </c>
      <c r="W69" s="32">
        <f t="shared" si="23"/>
        <v>0</v>
      </c>
      <c r="X69" s="32">
        <f t="shared" si="23"/>
        <v>0</v>
      </c>
      <c r="Y69" s="32">
        <f t="shared" si="23"/>
        <v>0</v>
      </c>
      <c r="Z69" s="32">
        <f t="shared" si="23"/>
        <v>0</v>
      </c>
      <c r="AA69" s="32">
        <f t="shared" si="23"/>
        <v>0</v>
      </c>
      <c r="AB69" s="32">
        <f t="shared" si="23"/>
        <v>0</v>
      </c>
      <c r="AC69" s="32">
        <f t="shared" si="23"/>
        <v>0</v>
      </c>
      <c r="AD69" s="32">
        <f t="shared" si="23"/>
        <v>0</v>
      </c>
      <c r="AE69" s="32">
        <f t="shared" si="23"/>
        <v>0</v>
      </c>
      <c r="AF69" s="32">
        <f t="shared" si="23"/>
        <v>0</v>
      </c>
      <c r="AG69" s="32">
        <f t="shared" si="23"/>
        <v>0</v>
      </c>
      <c r="AH69" s="32">
        <f t="shared" si="23"/>
        <v>0</v>
      </c>
      <c r="AI69" s="32">
        <f t="shared" si="23"/>
        <v>0</v>
      </c>
      <c r="AJ69" s="32">
        <f t="shared" si="23"/>
        <v>0</v>
      </c>
      <c r="AK69" s="32">
        <f t="shared" si="23"/>
        <v>0</v>
      </c>
      <c r="AL69" s="32">
        <f t="shared" si="23"/>
        <v>0</v>
      </c>
      <c r="AM69" s="32">
        <f t="shared" si="23"/>
        <v>0</v>
      </c>
      <c r="AN69" s="32">
        <f t="shared" si="23"/>
        <v>0</v>
      </c>
      <c r="AO69" s="32">
        <f t="shared" si="23"/>
        <v>0</v>
      </c>
      <c r="AP69" s="32">
        <f t="shared" si="23"/>
        <v>0</v>
      </c>
      <c r="AQ69" s="32">
        <f t="shared" si="23"/>
        <v>0</v>
      </c>
      <c r="AR69" s="32">
        <f t="shared" si="23"/>
        <v>0</v>
      </c>
      <c r="AS69" s="32">
        <f t="shared" si="23"/>
        <v>0</v>
      </c>
      <c r="AT69" s="32">
        <f t="shared" si="23"/>
        <v>0</v>
      </c>
      <c r="AU69" s="32">
        <f t="shared" si="23"/>
        <v>0</v>
      </c>
      <c r="AV69" s="32">
        <f t="shared" si="23"/>
        <v>0</v>
      </c>
      <c r="AW69" s="32">
        <f t="shared" si="23"/>
        <v>0</v>
      </c>
      <c r="AX69" s="32">
        <f t="shared" si="23"/>
        <v>0</v>
      </c>
      <c r="AY69" s="32">
        <f t="shared" si="23"/>
        <v>0</v>
      </c>
      <c r="AZ69" s="32">
        <f t="shared" si="23"/>
        <v>0</v>
      </c>
      <c r="BA69" s="32">
        <f t="shared" si="23"/>
        <v>0</v>
      </c>
      <c r="BB69" s="32">
        <f t="shared" si="23"/>
        <v>0</v>
      </c>
      <c r="BC69" s="32">
        <f t="shared" si="23"/>
        <v>0</v>
      </c>
      <c r="BD69" s="32">
        <f t="shared" si="23"/>
        <v>0</v>
      </c>
      <c r="BE69" s="32">
        <f t="shared" si="23"/>
        <v>0</v>
      </c>
      <c r="BF69" s="32">
        <f t="shared" si="23"/>
        <v>0</v>
      </c>
      <c r="BG69" s="32">
        <f t="shared" si="23"/>
        <v>0</v>
      </c>
      <c r="BH69" s="32">
        <f t="shared" si="23"/>
        <v>0</v>
      </c>
      <c r="BI69" s="32">
        <f t="shared" si="23"/>
        <v>0</v>
      </c>
      <c r="BJ69" s="32">
        <f t="shared" si="23"/>
        <v>0</v>
      </c>
      <c r="BK69" s="32">
        <f t="shared" si="22"/>
        <v>0</v>
      </c>
    </row>
    <row r="70" spans="1:63" x14ac:dyDescent="0.25">
      <c r="A70" s="10"/>
      <c r="B70" s="24" t="s">
        <v>83</v>
      </c>
      <c r="C70" s="32">
        <f>C66+C69</f>
        <v>0</v>
      </c>
      <c r="D70" s="32">
        <f t="shared" ref="D70:BJ70" si="24">D66+D69</f>
        <v>0</v>
      </c>
      <c r="E70" s="32">
        <f t="shared" si="24"/>
        <v>0</v>
      </c>
      <c r="F70" s="32">
        <f t="shared" si="24"/>
        <v>0</v>
      </c>
      <c r="G70" s="32">
        <f t="shared" si="24"/>
        <v>0</v>
      </c>
      <c r="H70" s="32">
        <f t="shared" si="24"/>
        <v>0</v>
      </c>
      <c r="I70" s="32">
        <f t="shared" si="24"/>
        <v>0</v>
      </c>
      <c r="J70" s="32">
        <f t="shared" si="24"/>
        <v>0</v>
      </c>
      <c r="K70" s="32">
        <f t="shared" si="24"/>
        <v>0</v>
      </c>
      <c r="L70" s="32">
        <f t="shared" si="24"/>
        <v>0</v>
      </c>
      <c r="M70" s="32">
        <f t="shared" si="24"/>
        <v>0</v>
      </c>
      <c r="N70" s="32">
        <f t="shared" si="24"/>
        <v>0</v>
      </c>
      <c r="O70" s="32">
        <f t="shared" si="24"/>
        <v>0</v>
      </c>
      <c r="P70" s="32">
        <f t="shared" si="24"/>
        <v>0</v>
      </c>
      <c r="Q70" s="32">
        <f t="shared" si="24"/>
        <v>0</v>
      </c>
      <c r="R70" s="32">
        <f t="shared" si="24"/>
        <v>0</v>
      </c>
      <c r="S70" s="32">
        <f t="shared" si="24"/>
        <v>0</v>
      </c>
      <c r="T70" s="32">
        <f t="shared" si="24"/>
        <v>0</v>
      </c>
      <c r="U70" s="32">
        <f t="shared" si="24"/>
        <v>0</v>
      </c>
      <c r="V70" s="32">
        <f t="shared" si="24"/>
        <v>0</v>
      </c>
      <c r="W70" s="32">
        <f t="shared" si="24"/>
        <v>0</v>
      </c>
      <c r="X70" s="32">
        <f t="shared" si="24"/>
        <v>0</v>
      </c>
      <c r="Y70" s="32">
        <f t="shared" si="24"/>
        <v>0</v>
      </c>
      <c r="Z70" s="32">
        <f t="shared" si="24"/>
        <v>0</v>
      </c>
      <c r="AA70" s="32">
        <f t="shared" si="24"/>
        <v>0</v>
      </c>
      <c r="AB70" s="32">
        <f t="shared" si="24"/>
        <v>0</v>
      </c>
      <c r="AC70" s="32">
        <f t="shared" si="24"/>
        <v>0</v>
      </c>
      <c r="AD70" s="32">
        <f t="shared" si="24"/>
        <v>0</v>
      </c>
      <c r="AE70" s="32">
        <f t="shared" si="24"/>
        <v>0</v>
      </c>
      <c r="AF70" s="32">
        <f t="shared" si="24"/>
        <v>0</v>
      </c>
      <c r="AG70" s="32">
        <f t="shared" si="24"/>
        <v>0</v>
      </c>
      <c r="AH70" s="32">
        <f t="shared" si="24"/>
        <v>0</v>
      </c>
      <c r="AI70" s="32">
        <f t="shared" si="24"/>
        <v>0</v>
      </c>
      <c r="AJ70" s="32">
        <f t="shared" si="24"/>
        <v>0</v>
      </c>
      <c r="AK70" s="32">
        <f t="shared" si="24"/>
        <v>0</v>
      </c>
      <c r="AL70" s="32">
        <f t="shared" si="24"/>
        <v>0</v>
      </c>
      <c r="AM70" s="32">
        <f t="shared" si="24"/>
        <v>0</v>
      </c>
      <c r="AN70" s="32">
        <f t="shared" si="24"/>
        <v>0</v>
      </c>
      <c r="AO70" s="32">
        <f t="shared" si="24"/>
        <v>0</v>
      </c>
      <c r="AP70" s="32">
        <f t="shared" si="24"/>
        <v>0</v>
      </c>
      <c r="AQ70" s="32">
        <f t="shared" si="24"/>
        <v>0</v>
      </c>
      <c r="AR70" s="32">
        <f t="shared" si="24"/>
        <v>0</v>
      </c>
      <c r="AS70" s="32">
        <f t="shared" si="24"/>
        <v>0</v>
      </c>
      <c r="AT70" s="32">
        <f t="shared" si="24"/>
        <v>0</v>
      </c>
      <c r="AU70" s="32">
        <f t="shared" si="24"/>
        <v>0</v>
      </c>
      <c r="AV70" s="32">
        <f t="shared" si="24"/>
        <v>0</v>
      </c>
      <c r="AW70" s="32">
        <f t="shared" si="24"/>
        <v>0</v>
      </c>
      <c r="AX70" s="32">
        <f t="shared" si="24"/>
        <v>0</v>
      </c>
      <c r="AY70" s="32">
        <f t="shared" si="24"/>
        <v>0</v>
      </c>
      <c r="AZ70" s="32">
        <f t="shared" si="24"/>
        <v>0</v>
      </c>
      <c r="BA70" s="32">
        <f t="shared" si="24"/>
        <v>0</v>
      </c>
      <c r="BB70" s="32">
        <f t="shared" si="24"/>
        <v>0</v>
      </c>
      <c r="BC70" s="32">
        <f t="shared" si="24"/>
        <v>0</v>
      </c>
      <c r="BD70" s="32">
        <f t="shared" si="24"/>
        <v>0</v>
      </c>
      <c r="BE70" s="32">
        <f t="shared" si="24"/>
        <v>0</v>
      </c>
      <c r="BF70" s="32">
        <f t="shared" si="24"/>
        <v>0</v>
      </c>
      <c r="BG70" s="32">
        <f t="shared" si="24"/>
        <v>0</v>
      </c>
      <c r="BH70" s="32">
        <f t="shared" si="24"/>
        <v>0</v>
      </c>
      <c r="BI70" s="32">
        <f t="shared" si="24"/>
        <v>0</v>
      </c>
      <c r="BJ70" s="32">
        <f t="shared" si="24"/>
        <v>0</v>
      </c>
      <c r="BK70" s="32">
        <f t="shared" si="22"/>
        <v>0</v>
      </c>
    </row>
    <row r="71" spans="1:63" ht="4.5" customHeight="1" x14ac:dyDescent="0.25">
      <c r="A71" s="10"/>
      <c r="B71" s="23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</row>
    <row r="72" spans="1:63" x14ac:dyDescent="0.25">
      <c r="A72" s="10" t="s">
        <v>22</v>
      </c>
      <c r="B72" s="26" t="s">
        <v>23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</row>
    <row r="73" spans="1:63" x14ac:dyDescent="0.25">
      <c r="A73" s="10" t="s">
        <v>75</v>
      </c>
      <c r="B73" s="23" t="s">
        <v>24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</row>
    <row r="74" spans="1:63" x14ac:dyDescent="0.25">
      <c r="A74" s="10"/>
      <c r="B74" s="21" t="s">
        <v>125</v>
      </c>
      <c r="C74" s="18">
        <v>0</v>
      </c>
      <c r="D74" s="18">
        <v>2.0657563332000003E-3</v>
      </c>
      <c r="E74" s="18">
        <v>0</v>
      </c>
      <c r="F74" s="18">
        <v>0</v>
      </c>
      <c r="G74" s="18">
        <v>0</v>
      </c>
      <c r="H74" s="18">
        <v>0.70416824223199992</v>
      </c>
      <c r="I74" s="18">
        <v>0</v>
      </c>
      <c r="J74" s="18">
        <v>0</v>
      </c>
      <c r="K74" s="18">
        <v>0</v>
      </c>
      <c r="L74" s="18">
        <v>6.7516509999999991E-3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0.13647496287908817</v>
      </c>
      <c r="S74" s="18">
        <v>0</v>
      </c>
      <c r="T74" s="18">
        <v>0</v>
      </c>
      <c r="U74" s="18">
        <v>0</v>
      </c>
      <c r="V74" s="18">
        <v>4.5538670666000003E-3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0.45912299433249998</v>
      </c>
      <c r="AC74" s="18">
        <v>1.6754267000000001E-3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18">
        <v>0.34671536556570004</v>
      </c>
      <c r="AM74" s="18">
        <v>9.3142782332999996E-3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18">
        <v>11.998151987539714</v>
      </c>
      <c r="AW74" s="18">
        <v>0.97212871156619995</v>
      </c>
      <c r="AX74" s="18">
        <v>0</v>
      </c>
      <c r="AY74" s="18">
        <v>0</v>
      </c>
      <c r="AZ74" s="18">
        <v>5.999551247798701</v>
      </c>
      <c r="BA74" s="18">
        <v>0</v>
      </c>
      <c r="BB74" s="18">
        <v>0</v>
      </c>
      <c r="BC74" s="18">
        <v>0</v>
      </c>
      <c r="BD74" s="18">
        <v>0</v>
      </c>
      <c r="BE74" s="18">
        <v>0</v>
      </c>
      <c r="BF74" s="18">
        <v>2.9461165614863991</v>
      </c>
      <c r="BG74" s="18">
        <v>5.84652985333E-2</v>
      </c>
      <c r="BH74" s="18">
        <v>0</v>
      </c>
      <c r="BI74" s="18">
        <v>0</v>
      </c>
      <c r="BJ74" s="18">
        <v>6.0314478966600006E-2</v>
      </c>
      <c r="BK74" s="20">
        <f t="shared" ref="BK74:BK75" si="25">SUM(C74:BJ74)</f>
        <v>23.705570830233302</v>
      </c>
    </row>
    <row r="75" spans="1:63" x14ac:dyDescent="0.25">
      <c r="A75" s="10"/>
      <c r="B75" s="24" t="s">
        <v>82</v>
      </c>
      <c r="C75" s="32">
        <f>SUM(C74)</f>
        <v>0</v>
      </c>
      <c r="D75" s="32">
        <f t="shared" ref="D75:BJ75" si="26">SUM(D74)</f>
        <v>2.0657563332000003E-3</v>
      </c>
      <c r="E75" s="32">
        <f t="shared" si="26"/>
        <v>0</v>
      </c>
      <c r="F75" s="32">
        <f t="shared" si="26"/>
        <v>0</v>
      </c>
      <c r="G75" s="32">
        <f t="shared" si="26"/>
        <v>0</v>
      </c>
      <c r="H75" s="32">
        <f t="shared" si="26"/>
        <v>0.70416824223199992</v>
      </c>
      <c r="I75" s="32">
        <f t="shared" si="26"/>
        <v>0</v>
      </c>
      <c r="J75" s="32">
        <f t="shared" si="26"/>
        <v>0</v>
      </c>
      <c r="K75" s="32">
        <f t="shared" si="26"/>
        <v>0</v>
      </c>
      <c r="L75" s="32">
        <f t="shared" si="26"/>
        <v>6.7516509999999991E-3</v>
      </c>
      <c r="M75" s="32">
        <f t="shared" si="26"/>
        <v>0</v>
      </c>
      <c r="N75" s="32">
        <f t="shared" si="26"/>
        <v>0</v>
      </c>
      <c r="O75" s="32">
        <f t="shared" si="26"/>
        <v>0</v>
      </c>
      <c r="P75" s="32">
        <f t="shared" si="26"/>
        <v>0</v>
      </c>
      <c r="Q75" s="32">
        <f t="shared" si="26"/>
        <v>0</v>
      </c>
      <c r="R75" s="32">
        <f t="shared" si="26"/>
        <v>0.13647496287908817</v>
      </c>
      <c r="S75" s="32">
        <f t="shared" si="26"/>
        <v>0</v>
      </c>
      <c r="T75" s="32">
        <f t="shared" si="26"/>
        <v>0</v>
      </c>
      <c r="U75" s="32">
        <f t="shared" si="26"/>
        <v>0</v>
      </c>
      <c r="V75" s="32">
        <f t="shared" si="26"/>
        <v>4.5538670666000003E-3</v>
      </c>
      <c r="W75" s="32">
        <f t="shared" si="26"/>
        <v>0</v>
      </c>
      <c r="X75" s="32">
        <f t="shared" si="26"/>
        <v>0</v>
      </c>
      <c r="Y75" s="32">
        <f t="shared" si="26"/>
        <v>0</v>
      </c>
      <c r="Z75" s="32">
        <f t="shared" si="26"/>
        <v>0</v>
      </c>
      <c r="AA75" s="32">
        <f t="shared" si="26"/>
        <v>0</v>
      </c>
      <c r="AB75" s="32">
        <f t="shared" si="26"/>
        <v>0.45912299433249998</v>
      </c>
      <c r="AC75" s="32">
        <f t="shared" si="26"/>
        <v>1.6754267000000001E-3</v>
      </c>
      <c r="AD75" s="32">
        <f t="shared" si="26"/>
        <v>0</v>
      </c>
      <c r="AE75" s="32">
        <f t="shared" si="26"/>
        <v>0</v>
      </c>
      <c r="AF75" s="32">
        <f t="shared" si="26"/>
        <v>0</v>
      </c>
      <c r="AG75" s="32">
        <f t="shared" si="26"/>
        <v>0</v>
      </c>
      <c r="AH75" s="32">
        <f t="shared" si="26"/>
        <v>0</v>
      </c>
      <c r="AI75" s="32">
        <f t="shared" si="26"/>
        <v>0</v>
      </c>
      <c r="AJ75" s="32">
        <f t="shared" si="26"/>
        <v>0</v>
      </c>
      <c r="AK75" s="32">
        <f t="shared" si="26"/>
        <v>0</v>
      </c>
      <c r="AL75" s="32">
        <f t="shared" si="26"/>
        <v>0.34671536556570004</v>
      </c>
      <c r="AM75" s="32">
        <f t="shared" si="26"/>
        <v>9.3142782332999996E-3</v>
      </c>
      <c r="AN75" s="32">
        <f t="shared" si="26"/>
        <v>0</v>
      </c>
      <c r="AO75" s="32">
        <f t="shared" si="26"/>
        <v>0</v>
      </c>
      <c r="AP75" s="32">
        <f t="shared" si="26"/>
        <v>0</v>
      </c>
      <c r="AQ75" s="32">
        <f t="shared" si="26"/>
        <v>0</v>
      </c>
      <c r="AR75" s="32">
        <f t="shared" si="26"/>
        <v>0</v>
      </c>
      <c r="AS75" s="32">
        <f t="shared" si="26"/>
        <v>0</v>
      </c>
      <c r="AT75" s="32">
        <f t="shared" si="26"/>
        <v>0</v>
      </c>
      <c r="AU75" s="32">
        <f t="shared" si="26"/>
        <v>0</v>
      </c>
      <c r="AV75" s="32">
        <f t="shared" si="26"/>
        <v>11.998151987539714</v>
      </c>
      <c r="AW75" s="32">
        <f t="shared" si="26"/>
        <v>0.97212871156619995</v>
      </c>
      <c r="AX75" s="32">
        <f t="shared" si="26"/>
        <v>0</v>
      </c>
      <c r="AY75" s="32">
        <f t="shared" si="26"/>
        <v>0</v>
      </c>
      <c r="AZ75" s="32">
        <f t="shared" si="26"/>
        <v>5.999551247798701</v>
      </c>
      <c r="BA75" s="32">
        <f t="shared" si="26"/>
        <v>0</v>
      </c>
      <c r="BB75" s="32">
        <f t="shared" si="26"/>
        <v>0</v>
      </c>
      <c r="BC75" s="32">
        <f t="shared" si="26"/>
        <v>0</v>
      </c>
      <c r="BD75" s="32">
        <f t="shared" si="26"/>
        <v>0</v>
      </c>
      <c r="BE75" s="32">
        <f t="shared" si="26"/>
        <v>0</v>
      </c>
      <c r="BF75" s="32">
        <f t="shared" si="26"/>
        <v>2.9461165614863991</v>
      </c>
      <c r="BG75" s="32">
        <f t="shared" si="26"/>
        <v>5.84652985333E-2</v>
      </c>
      <c r="BH75" s="32">
        <f t="shared" si="26"/>
        <v>0</v>
      </c>
      <c r="BI75" s="32">
        <f t="shared" si="26"/>
        <v>0</v>
      </c>
      <c r="BJ75" s="32">
        <f t="shared" si="26"/>
        <v>6.0314478966600006E-2</v>
      </c>
      <c r="BK75" s="32">
        <f t="shared" si="25"/>
        <v>23.705570830233302</v>
      </c>
    </row>
    <row r="76" spans="1:63" ht="4.5" customHeight="1" x14ac:dyDescent="0.25">
      <c r="A76" s="10"/>
      <c r="B76" s="27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</row>
    <row r="77" spans="1:63" x14ac:dyDescent="0.25">
      <c r="A77" s="10"/>
      <c r="B77" s="28" t="s">
        <v>98</v>
      </c>
      <c r="C77" s="33">
        <f>C40+C56+C61+C70+C75</f>
        <v>0</v>
      </c>
      <c r="D77" s="33">
        <f t="shared" ref="D77:BJ77" si="27">D40+D56+D61+D70+D75</f>
        <v>108.2570395327988</v>
      </c>
      <c r="E77" s="33">
        <f t="shared" si="27"/>
        <v>41.953976950333299</v>
      </c>
      <c r="F77" s="33">
        <f t="shared" si="27"/>
        <v>0</v>
      </c>
      <c r="G77" s="33">
        <f t="shared" si="27"/>
        <v>0</v>
      </c>
      <c r="H77" s="33">
        <f t="shared" si="27"/>
        <v>177.20839900017691</v>
      </c>
      <c r="I77" s="33">
        <f t="shared" si="27"/>
        <v>838.55226733386019</v>
      </c>
      <c r="J77" s="33">
        <f t="shared" si="27"/>
        <v>555.56509135323211</v>
      </c>
      <c r="K77" s="33">
        <f t="shared" si="27"/>
        <v>0</v>
      </c>
      <c r="L77" s="33">
        <f t="shared" si="27"/>
        <v>117.59551722316428</v>
      </c>
      <c r="M77" s="33">
        <f t="shared" si="27"/>
        <v>0</v>
      </c>
      <c r="N77" s="33">
        <f t="shared" si="27"/>
        <v>0</v>
      </c>
      <c r="O77" s="33">
        <f t="shared" si="27"/>
        <v>0</v>
      </c>
      <c r="P77" s="33">
        <f t="shared" si="27"/>
        <v>0</v>
      </c>
      <c r="Q77" s="33">
        <f t="shared" si="27"/>
        <v>0</v>
      </c>
      <c r="R77" s="33">
        <f t="shared" si="27"/>
        <v>124.54454385297784</v>
      </c>
      <c r="S77" s="33">
        <f t="shared" si="27"/>
        <v>67.785045805731698</v>
      </c>
      <c r="T77" s="33">
        <f t="shared" si="27"/>
        <v>7.1148138354665997</v>
      </c>
      <c r="U77" s="33">
        <f t="shared" si="27"/>
        <v>0</v>
      </c>
      <c r="V77" s="33">
        <f t="shared" si="27"/>
        <v>18.633758502794901</v>
      </c>
      <c r="W77" s="33">
        <f t="shared" si="27"/>
        <v>0</v>
      </c>
      <c r="X77" s="33">
        <f t="shared" si="27"/>
        <v>8.6526489166665996</v>
      </c>
      <c r="Y77" s="33">
        <f t="shared" si="27"/>
        <v>0</v>
      </c>
      <c r="Z77" s="33">
        <f t="shared" si="27"/>
        <v>0</v>
      </c>
      <c r="AA77" s="33">
        <f t="shared" si="27"/>
        <v>0</v>
      </c>
      <c r="AB77" s="33">
        <f t="shared" si="27"/>
        <v>92.437463225069891</v>
      </c>
      <c r="AC77" s="33">
        <f t="shared" si="27"/>
        <v>55.756136952393788</v>
      </c>
      <c r="AD77" s="33">
        <f t="shared" si="27"/>
        <v>0.4673584160666</v>
      </c>
      <c r="AE77" s="33">
        <f t="shared" si="27"/>
        <v>0</v>
      </c>
      <c r="AF77" s="33">
        <f t="shared" si="27"/>
        <v>14.224988503729699</v>
      </c>
      <c r="AG77" s="33">
        <f t="shared" si="27"/>
        <v>0</v>
      </c>
      <c r="AH77" s="33">
        <f t="shared" si="27"/>
        <v>0</v>
      </c>
      <c r="AI77" s="33">
        <f t="shared" si="27"/>
        <v>0</v>
      </c>
      <c r="AJ77" s="33">
        <f t="shared" si="27"/>
        <v>0</v>
      </c>
      <c r="AK77" s="33">
        <f t="shared" si="27"/>
        <v>0</v>
      </c>
      <c r="AL77" s="33">
        <f t="shared" si="27"/>
        <v>89.036226321073471</v>
      </c>
      <c r="AM77" s="33">
        <f t="shared" si="27"/>
        <v>36.963961654561494</v>
      </c>
      <c r="AN77" s="33">
        <f t="shared" si="27"/>
        <v>16.246789502133101</v>
      </c>
      <c r="AO77" s="33">
        <f t="shared" si="27"/>
        <v>0</v>
      </c>
      <c r="AP77" s="33">
        <f t="shared" si="27"/>
        <v>5.9228021680645</v>
      </c>
      <c r="AQ77" s="33">
        <f t="shared" si="27"/>
        <v>0</v>
      </c>
      <c r="AR77" s="33">
        <f t="shared" si="27"/>
        <v>3.3337259080332999</v>
      </c>
      <c r="AS77" s="33">
        <f t="shared" si="27"/>
        <v>0</v>
      </c>
      <c r="AT77" s="33">
        <f t="shared" si="27"/>
        <v>0</v>
      </c>
      <c r="AU77" s="33">
        <f t="shared" si="27"/>
        <v>0</v>
      </c>
      <c r="AV77" s="33">
        <f t="shared" si="27"/>
        <v>760.92441311789514</v>
      </c>
      <c r="AW77" s="33">
        <f t="shared" si="27"/>
        <v>774.62185540093594</v>
      </c>
      <c r="AX77" s="33">
        <f t="shared" si="27"/>
        <v>34.249455083566097</v>
      </c>
      <c r="AY77" s="33">
        <f t="shared" si="27"/>
        <v>0</v>
      </c>
      <c r="AZ77" s="33">
        <f t="shared" si="27"/>
        <v>336.89676731325477</v>
      </c>
      <c r="BA77" s="33">
        <f t="shared" si="27"/>
        <v>0</v>
      </c>
      <c r="BB77" s="33">
        <f t="shared" si="27"/>
        <v>0</v>
      </c>
      <c r="BC77" s="33">
        <f t="shared" si="27"/>
        <v>0</v>
      </c>
      <c r="BD77" s="33">
        <f t="shared" si="27"/>
        <v>0</v>
      </c>
      <c r="BE77" s="33">
        <f t="shared" si="27"/>
        <v>0</v>
      </c>
      <c r="BF77" s="33">
        <f t="shared" si="27"/>
        <v>405.94992823724863</v>
      </c>
      <c r="BG77" s="33">
        <f t="shared" si="27"/>
        <v>59.731990218755108</v>
      </c>
      <c r="BH77" s="33">
        <f t="shared" si="27"/>
        <v>6.718854149966301</v>
      </c>
      <c r="BI77" s="33">
        <f t="shared" si="27"/>
        <v>0</v>
      </c>
      <c r="BJ77" s="33">
        <f t="shared" si="27"/>
        <v>47.233589113655007</v>
      </c>
      <c r="BK77" s="32">
        <f>SUM(C77:BJ77)</f>
        <v>4806.5794075936074</v>
      </c>
    </row>
    <row r="78" spans="1:63" ht="4.5" customHeight="1" x14ac:dyDescent="0.25">
      <c r="A78" s="10"/>
      <c r="B78" s="28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</row>
    <row r="79" spans="1:63" ht="14.25" customHeight="1" x14ac:dyDescent="0.25">
      <c r="A79" s="10" t="s">
        <v>5</v>
      </c>
      <c r="B79" s="29" t="s">
        <v>26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</row>
    <row r="80" spans="1:63" x14ac:dyDescent="0.25">
      <c r="A80" s="10"/>
      <c r="B80" s="22"/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30">
        <v>0</v>
      </c>
      <c r="BG80" s="30">
        <v>0</v>
      </c>
      <c r="BH80" s="30">
        <v>0</v>
      </c>
      <c r="BI80" s="30">
        <v>0</v>
      </c>
      <c r="BJ80" s="30">
        <v>0</v>
      </c>
      <c r="BK80" s="20">
        <f t="shared" ref="BK80:BK81" si="28">SUM(C80:BJ80)</f>
        <v>0</v>
      </c>
    </row>
    <row r="81" spans="1:63" ht="15.75" thickBot="1" x14ac:dyDescent="0.3">
      <c r="A81" s="15"/>
      <c r="B81" s="24" t="s">
        <v>82</v>
      </c>
      <c r="C81" s="32">
        <f>SUM(C80)</f>
        <v>0</v>
      </c>
      <c r="D81" s="32">
        <f t="shared" ref="D81" si="29">SUM(D80)</f>
        <v>0</v>
      </c>
      <c r="E81" s="32">
        <f t="shared" ref="E81" si="30">SUM(E80)</f>
        <v>0</v>
      </c>
      <c r="F81" s="32">
        <f t="shared" ref="F81" si="31">SUM(F80)</f>
        <v>0</v>
      </c>
      <c r="G81" s="32">
        <f t="shared" ref="G81" si="32">SUM(G80)</f>
        <v>0</v>
      </c>
      <c r="H81" s="32">
        <f t="shared" ref="H81" si="33">SUM(H80)</f>
        <v>0</v>
      </c>
      <c r="I81" s="32">
        <f t="shared" ref="I81" si="34">SUM(I80)</f>
        <v>0</v>
      </c>
      <c r="J81" s="32">
        <f t="shared" ref="J81" si="35">SUM(J80)</f>
        <v>0</v>
      </c>
      <c r="K81" s="32">
        <f t="shared" ref="K81" si="36">SUM(K80)</f>
        <v>0</v>
      </c>
      <c r="L81" s="32">
        <f t="shared" ref="L81" si="37">SUM(L80)</f>
        <v>0</v>
      </c>
      <c r="M81" s="32">
        <f t="shared" ref="M81" si="38">SUM(M80)</f>
        <v>0</v>
      </c>
      <c r="N81" s="32">
        <f t="shared" ref="N81" si="39">SUM(N80)</f>
        <v>0</v>
      </c>
      <c r="O81" s="32">
        <f t="shared" ref="O81" si="40">SUM(O80)</f>
        <v>0</v>
      </c>
      <c r="P81" s="32">
        <f t="shared" ref="P81" si="41">SUM(P80)</f>
        <v>0</v>
      </c>
      <c r="Q81" s="32">
        <f t="shared" ref="Q81" si="42">SUM(Q80)</f>
        <v>0</v>
      </c>
      <c r="R81" s="32">
        <f t="shared" ref="R81" si="43">SUM(R80)</f>
        <v>0</v>
      </c>
      <c r="S81" s="32">
        <f t="shared" ref="S81" si="44">SUM(S80)</f>
        <v>0</v>
      </c>
      <c r="T81" s="32">
        <f t="shared" ref="T81" si="45">SUM(T80)</f>
        <v>0</v>
      </c>
      <c r="U81" s="32">
        <f t="shared" ref="U81" si="46">SUM(U80)</f>
        <v>0</v>
      </c>
      <c r="V81" s="32">
        <f t="shared" ref="V81" si="47">SUM(V80)</f>
        <v>0</v>
      </c>
      <c r="W81" s="32">
        <f t="shared" ref="W81" si="48">SUM(W80)</f>
        <v>0</v>
      </c>
      <c r="X81" s="32">
        <f t="shared" ref="X81" si="49">SUM(X80)</f>
        <v>0</v>
      </c>
      <c r="Y81" s="32">
        <f t="shared" ref="Y81" si="50">SUM(Y80)</f>
        <v>0</v>
      </c>
      <c r="Z81" s="32">
        <f t="shared" ref="Z81" si="51">SUM(Z80)</f>
        <v>0</v>
      </c>
      <c r="AA81" s="32">
        <f t="shared" ref="AA81" si="52">SUM(AA80)</f>
        <v>0</v>
      </c>
      <c r="AB81" s="32">
        <f t="shared" ref="AB81" si="53">SUM(AB80)</f>
        <v>0</v>
      </c>
      <c r="AC81" s="32">
        <f t="shared" ref="AC81" si="54">SUM(AC80)</f>
        <v>0</v>
      </c>
      <c r="AD81" s="32">
        <f t="shared" ref="AD81" si="55">SUM(AD80)</f>
        <v>0</v>
      </c>
      <c r="AE81" s="32">
        <f t="shared" ref="AE81" si="56">SUM(AE80)</f>
        <v>0</v>
      </c>
      <c r="AF81" s="32">
        <f t="shared" ref="AF81" si="57">SUM(AF80)</f>
        <v>0</v>
      </c>
      <c r="AG81" s="32">
        <f t="shared" ref="AG81" si="58">SUM(AG80)</f>
        <v>0</v>
      </c>
      <c r="AH81" s="32">
        <f t="shared" ref="AH81" si="59">SUM(AH80)</f>
        <v>0</v>
      </c>
      <c r="AI81" s="32">
        <f t="shared" ref="AI81" si="60">SUM(AI80)</f>
        <v>0</v>
      </c>
      <c r="AJ81" s="32">
        <f t="shared" ref="AJ81" si="61">SUM(AJ80)</f>
        <v>0</v>
      </c>
      <c r="AK81" s="32">
        <f t="shared" ref="AK81" si="62">SUM(AK80)</f>
        <v>0</v>
      </c>
      <c r="AL81" s="32">
        <f t="shared" ref="AL81" si="63">SUM(AL80)</f>
        <v>0</v>
      </c>
      <c r="AM81" s="32">
        <f t="shared" ref="AM81" si="64">SUM(AM80)</f>
        <v>0</v>
      </c>
      <c r="AN81" s="32">
        <f t="shared" ref="AN81" si="65">SUM(AN80)</f>
        <v>0</v>
      </c>
      <c r="AO81" s="32">
        <f t="shared" ref="AO81" si="66">SUM(AO80)</f>
        <v>0</v>
      </c>
      <c r="AP81" s="32">
        <f t="shared" ref="AP81" si="67">SUM(AP80)</f>
        <v>0</v>
      </c>
      <c r="AQ81" s="32">
        <f t="shared" ref="AQ81" si="68">SUM(AQ80)</f>
        <v>0</v>
      </c>
      <c r="AR81" s="32">
        <f t="shared" ref="AR81" si="69">SUM(AR80)</f>
        <v>0</v>
      </c>
      <c r="AS81" s="32">
        <f t="shared" ref="AS81" si="70">SUM(AS80)</f>
        <v>0</v>
      </c>
      <c r="AT81" s="32">
        <f t="shared" ref="AT81" si="71">SUM(AT80)</f>
        <v>0</v>
      </c>
      <c r="AU81" s="32">
        <f t="shared" ref="AU81" si="72">SUM(AU80)</f>
        <v>0</v>
      </c>
      <c r="AV81" s="32">
        <f t="shared" ref="AV81" si="73">SUM(AV80)</f>
        <v>0</v>
      </c>
      <c r="AW81" s="32">
        <f t="shared" ref="AW81" si="74">SUM(AW80)</f>
        <v>0</v>
      </c>
      <c r="AX81" s="32">
        <f t="shared" ref="AX81" si="75">SUM(AX80)</f>
        <v>0</v>
      </c>
      <c r="AY81" s="32">
        <f t="shared" ref="AY81" si="76">SUM(AY80)</f>
        <v>0</v>
      </c>
      <c r="AZ81" s="32">
        <f t="shared" ref="AZ81" si="77">SUM(AZ80)</f>
        <v>0</v>
      </c>
      <c r="BA81" s="32">
        <f t="shared" ref="BA81" si="78">SUM(BA80)</f>
        <v>0</v>
      </c>
      <c r="BB81" s="32">
        <f t="shared" ref="BB81" si="79">SUM(BB80)</f>
        <v>0</v>
      </c>
      <c r="BC81" s="32">
        <f t="shared" ref="BC81" si="80">SUM(BC80)</f>
        <v>0</v>
      </c>
      <c r="BD81" s="32">
        <f t="shared" ref="BD81" si="81">SUM(BD80)</f>
        <v>0</v>
      </c>
      <c r="BE81" s="32">
        <f t="shared" ref="BE81" si="82">SUM(BE80)</f>
        <v>0</v>
      </c>
      <c r="BF81" s="32">
        <f t="shared" ref="BF81" si="83">SUM(BF80)</f>
        <v>0</v>
      </c>
      <c r="BG81" s="32">
        <f t="shared" ref="BG81" si="84">SUM(BG80)</f>
        <v>0</v>
      </c>
      <c r="BH81" s="32">
        <f t="shared" ref="BH81" si="85">SUM(BH80)</f>
        <v>0</v>
      </c>
      <c r="BI81" s="32">
        <f t="shared" ref="BI81" si="86">SUM(BI80)</f>
        <v>0</v>
      </c>
      <c r="BJ81" s="32">
        <f t="shared" ref="BJ81" si="87">SUM(BJ80)</f>
        <v>0</v>
      </c>
      <c r="BK81" s="32">
        <f t="shared" si="28"/>
        <v>0</v>
      </c>
    </row>
    <row r="82" spans="1:63" ht="6" customHeight="1" x14ac:dyDescent="0.25">
      <c r="A82" s="14"/>
      <c r="B82" s="16"/>
    </row>
    <row r="83" spans="1:63" x14ac:dyDescent="0.25">
      <c r="A83" s="14"/>
      <c r="B83" s="14" t="s">
        <v>29</v>
      </c>
      <c r="L83" s="17" t="s">
        <v>40</v>
      </c>
    </row>
    <row r="84" spans="1:63" x14ac:dyDescent="0.25">
      <c r="A84" s="14"/>
      <c r="B84" s="14" t="s">
        <v>30</v>
      </c>
      <c r="L84" s="14" t="s">
        <v>33</v>
      </c>
    </row>
    <row r="85" spans="1:63" x14ac:dyDescent="0.25">
      <c r="L85" s="14" t="s">
        <v>34</v>
      </c>
    </row>
    <row r="86" spans="1:63" x14ac:dyDescent="0.25">
      <c r="B86" s="14" t="s">
        <v>36</v>
      </c>
      <c r="L86" s="14" t="s">
        <v>97</v>
      </c>
    </row>
    <row r="87" spans="1:63" x14ac:dyDescent="0.25">
      <c r="B87" s="14" t="s">
        <v>37</v>
      </c>
      <c r="L87" s="14" t="s">
        <v>99</v>
      </c>
    </row>
    <row r="88" spans="1:63" x14ac:dyDescent="0.25">
      <c r="B88" s="14"/>
      <c r="L88" s="14" t="s">
        <v>35</v>
      </c>
    </row>
    <row r="89" spans="1:63" x14ac:dyDescent="0.2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</row>
    <row r="90" spans="1:63" x14ac:dyDescent="0.2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</row>
    <row r="96" spans="1:63" x14ac:dyDescent="0.25">
      <c r="B96" s="14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8:BK58"/>
    <mergeCell ref="C62:BK62"/>
    <mergeCell ref="C10:BK10"/>
    <mergeCell ref="C13:BK13"/>
    <mergeCell ref="C24:BK24"/>
    <mergeCell ref="C27:BK27"/>
    <mergeCell ref="C30:BK30"/>
    <mergeCell ref="C76:BK76"/>
    <mergeCell ref="A1:A5"/>
    <mergeCell ref="C59:BK59"/>
    <mergeCell ref="C78:BK78"/>
    <mergeCell ref="C79:BK79"/>
    <mergeCell ref="C63:BK63"/>
    <mergeCell ref="C64:BK64"/>
    <mergeCell ref="C67:BK67"/>
    <mergeCell ref="C71:BK71"/>
    <mergeCell ref="C72:BK72"/>
    <mergeCell ref="C42:BK42"/>
    <mergeCell ref="C73:BK73"/>
    <mergeCell ref="C43:BK43"/>
    <mergeCell ref="C41:BK41"/>
    <mergeCell ref="C47:BK47"/>
    <mergeCell ref="C57:BK57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view="pageBreakPreview" topLeftCell="A7" zoomScale="60" zoomScaleNormal="100" workbookViewId="0">
      <selection activeCell="K12" sqref="K12"/>
    </sheetView>
  </sheetViews>
  <sheetFormatPr defaultRowHeight="15" x14ac:dyDescent="0.25"/>
  <cols>
    <col min="1" max="1" width="2.28515625" style="62" customWidth="1"/>
    <col min="2" max="2" width="9.28515625" style="62" bestFit="1" customWidth="1"/>
    <col min="3" max="3" width="25.28515625" style="62" bestFit="1" customWidth="1"/>
    <col min="4" max="4" width="13.7109375" style="62" bestFit="1" customWidth="1"/>
    <col min="5" max="6" width="18.42578125" style="62" bestFit="1" customWidth="1"/>
    <col min="7" max="7" width="10.42578125" style="62" bestFit="1" customWidth="1"/>
    <col min="8" max="8" width="20" style="62" bestFit="1" customWidth="1"/>
    <col min="9" max="9" width="16" style="62" bestFit="1" customWidth="1"/>
    <col min="10" max="10" width="17.140625" style="62" bestFit="1" customWidth="1"/>
    <col min="11" max="11" width="14.140625" style="62" bestFit="1" customWidth="1"/>
    <col min="12" max="12" width="20" style="62" bestFit="1" customWidth="1"/>
    <col min="13" max="16384" width="9.140625" style="62"/>
  </cols>
  <sheetData>
    <row r="2" spans="2:12" x14ac:dyDescent="0.25">
      <c r="B2" s="59" t="s">
        <v>131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2:12" x14ac:dyDescent="0.25">
      <c r="B3" s="59" t="s">
        <v>100</v>
      </c>
      <c r="C3" s="60"/>
      <c r="D3" s="60"/>
      <c r="E3" s="60"/>
      <c r="F3" s="60"/>
      <c r="G3" s="60"/>
      <c r="H3" s="60"/>
      <c r="I3" s="60"/>
      <c r="J3" s="60"/>
      <c r="K3" s="60"/>
      <c r="L3" s="61"/>
    </row>
    <row r="4" spans="2:12" ht="45" x14ac:dyDescent="0.25">
      <c r="B4" s="63" t="s">
        <v>74</v>
      </c>
      <c r="C4" s="64" t="s">
        <v>41</v>
      </c>
      <c r="D4" s="64" t="s">
        <v>86</v>
      </c>
      <c r="E4" s="64" t="s">
        <v>87</v>
      </c>
      <c r="F4" s="64" t="s">
        <v>7</v>
      </c>
      <c r="G4" s="64" t="s">
        <v>8</v>
      </c>
      <c r="H4" s="64" t="s">
        <v>23</v>
      </c>
      <c r="I4" s="64" t="s">
        <v>93</v>
      </c>
      <c r="J4" s="64" t="s">
        <v>94</v>
      </c>
      <c r="K4" s="64" t="s">
        <v>73</v>
      </c>
      <c r="L4" s="64" t="s">
        <v>95</v>
      </c>
    </row>
    <row r="5" spans="2:12" x14ac:dyDescent="0.25">
      <c r="B5" s="65">
        <v>1</v>
      </c>
      <c r="C5" s="66" t="s">
        <v>42</v>
      </c>
      <c r="D5" s="67">
        <v>5.7625222332999999E-3</v>
      </c>
      <c r="E5" s="18">
        <v>0</v>
      </c>
      <c r="F5" s="18">
        <v>1.67663580997E-2</v>
      </c>
      <c r="G5" s="18">
        <v>0</v>
      </c>
      <c r="H5" s="18">
        <v>0</v>
      </c>
      <c r="I5" s="18">
        <v>0</v>
      </c>
      <c r="J5" s="18">
        <v>0</v>
      </c>
      <c r="K5" s="18">
        <f>SUM(D5:J5)</f>
        <v>2.2528880333E-2</v>
      </c>
      <c r="L5" s="18">
        <v>0</v>
      </c>
    </row>
    <row r="6" spans="2:12" x14ac:dyDescent="0.25">
      <c r="B6" s="65">
        <v>2</v>
      </c>
      <c r="C6" s="68" t="s">
        <v>43</v>
      </c>
      <c r="D6" s="67">
        <v>18.272194865331805</v>
      </c>
      <c r="E6" s="18">
        <v>16.165059126527662</v>
      </c>
      <c r="F6" s="18">
        <v>269.41867894349804</v>
      </c>
      <c r="G6" s="18">
        <v>0.16292983709919998</v>
      </c>
      <c r="H6" s="18">
        <v>1.2606684214976003</v>
      </c>
      <c r="I6" s="18">
        <v>0</v>
      </c>
      <c r="J6" s="18">
        <v>0</v>
      </c>
      <c r="K6" s="18">
        <f t="shared" ref="K6:K37" si="0">SUM(D6:J6)</f>
        <v>305.27953119395431</v>
      </c>
      <c r="L6" s="18">
        <v>0</v>
      </c>
    </row>
    <row r="7" spans="2:12" x14ac:dyDescent="0.25">
      <c r="B7" s="65">
        <v>3</v>
      </c>
      <c r="C7" s="66" t="s">
        <v>44</v>
      </c>
      <c r="D7" s="67">
        <v>0</v>
      </c>
      <c r="E7" s="18">
        <v>0</v>
      </c>
      <c r="F7" s="18">
        <v>2.9158496999000002E-3</v>
      </c>
      <c r="G7" s="18">
        <v>0</v>
      </c>
      <c r="H7" s="18">
        <v>0</v>
      </c>
      <c r="I7" s="18">
        <v>0</v>
      </c>
      <c r="J7" s="18">
        <v>0</v>
      </c>
      <c r="K7" s="18">
        <f t="shared" si="0"/>
        <v>2.9158496999000002E-3</v>
      </c>
      <c r="L7" s="18">
        <v>0</v>
      </c>
    </row>
    <row r="8" spans="2:12" x14ac:dyDescent="0.25">
      <c r="B8" s="65">
        <v>4</v>
      </c>
      <c r="C8" s="68" t="s">
        <v>45</v>
      </c>
      <c r="D8" s="67">
        <v>1.6783342833299998E-2</v>
      </c>
      <c r="E8" s="18">
        <v>2.7991435382324834</v>
      </c>
      <c r="F8" s="18">
        <v>10.551203880550096</v>
      </c>
      <c r="G8" s="18">
        <v>3.0815866660000002E-4</v>
      </c>
      <c r="H8" s="18">
        <v>0.18600347496629999</v>
      </c>
      <c r="I8" s="18">
        <v>0</v>
      </c>
      <c r="J8" s="18">
        <v>0</v>
      </c>
      <c r="K8" s="18">
        <f t="shared" si="0"/>
        <v>13.55344239524878</v>
      </c>
      <c r="L8" s="18">
        <v>0</v>
      </c>
    </row>
    <row r="9" spans="2:12" x14ac:dyDescent="0.25">
      <c r="B9" s="65">
        <v>5</v>
      </c>
      <c r="C9" s="68" t="s">
        <v>46</v>
      </c>
      <c r="D9" s="67">
        <v>2.9558991766400002E-2</v>
      </c>
      <c r="E9" s="18">
        <v>0.79127704533130006</v>
      </c>
      <c r="F9" s="18">
        <v>10.59323744957422</v>
      </c>
      <c r="G9" s="18">
        <v>3.1447050433099998E-2</v>
      </c>
      <c r="H9" s="18">
        <v>0.12227624936650001</v>
      </c>
      <c r="I9" s="18">
        <v>0</v>
      </c>
      <c r="J9" s="18">
        <v>0</v>
      </c>
      <c r="K9" s="18">
        <f t="shared" si="0"/>
        <v>11.56779678647152</v>
      </c>
      <c r="L9" s="18">
        <v>0</v>
      </c>
    </row>
    <row r="10" spans="2:12" x14ac:dyDescent="0.25">
      <c r="B10" s="65">
        <v>6</v>
      </c>
      <c r="C10" s="68" t="s">
        <v>47</v>
      </c>
      <c r="D10" s="67">
        <v>1.8764500290995998</v>
      </c>
      <c r="E10" s="18">
        <v>39.992430134931304</v>
      </c>
      <c r="F10" s="18">
        <v>41.835255560190021</v>
      </c>
      <c r="G10" s="18">
        <v>0.1123759070661</v>
      </c>
      <c r="H10" s="18">
        <v>0.19930456209940001</v>
      </c>
      <c r="I10" s="18">
        <v>0</v>
      </c>
      <c r="J10" s="18">
        <v>0</v>
      </c>
      <c r="K10" s="18">
        <f t="shared" si="0"/>
        <v>84.015816193386414</v>
      </c>
      <c r="L10" s="18">
        <v>0</v>
      </c>
    </row>
    <row r="11" spans="2:12" x14ac:dyDescent="0.25">
      <c r="B11" s="65">
        <v>7</v>
      </c>
      <c r="C11" s="68" t="s">
        <v>48</v>
      </c>
      <c r="D11" s="67">
        <v>5.1129365033100005E-2</v>
      </c>
      <c r="E11" s="18">
        <v>0.58732945003240011</v>
      </c>
      <c r="F11" s="18">
        <v>5.5148629799870985</v>
      </c>
      <c r="G11" s="18">
        <v>1.03712561E-2</v>
      </c>
      <c r="H11" s="18">
        <v>7.0935185666000005E-3</v>
      </c>
      <c r="I11" s="18">
        <v>0</v>
      </c>
      <c r="J11" s="18">
        <v>0</v>
      </c>
      <c r="K11" s="18">
        <f t="shared" si="0"/>
        <v>6.1707865697191986</v>
      </c>
      <c r="L11" s="18">
        <v>0</v>
      </c>
    </row>
    <row r="12" spans="2:12" x14ac:dyDescent="0.25">
      <c r="B12" s="65">
        <v>8</v>
      </c>
      <c r="C12" s="66" t="s">
        <v>49</v>
      </c>
      <c r="D12" s="67">
        <v>2.3554142066499997E-2</v>
      </c>
      <c r="E12" s="18">
        <v>3.8717676366399993E-2</v>
      </c>
      <c r="F12" s="18">
        <v>2.5506477185568999</v>
      </c>
      <c r="G12" s="18">
        <v>0.33111267189980004</v>
      </c>
      <c r="H12" s="18">
        <v>1.2434178332999999E-3</v>
      </c>
      <c r="I12" s="18">
        <v>0</v>
      </c>
      <c r="J12" s="18">
        <v>0</v>
      </c>
      <c r="K12" s="18">
        <f t="shared" si="0"/>
        <v>2.9452756267228999</v>
      </c>
      <c r="L12" s="18">
        <v>0</v>
      </c>
    </row>
    <row r="13" spans="2:12" x14ac:dyDescent="0.25">
      <c r="B13" s="65">
        <v>9</v>
      </c>
      <c r="C13" s="66" t="s">
        <v>50</v>
      </c>
      <c r="D13" s="67">
        <v>56.600308382229393</v>
      </c>
      <c r="E13" s="18">
        <v>148.44498184357607</v>
      </c>
      <c r="F13" s="18">
        <v>168.71647441711963</v>
      </c>
      <c r="G13" s="18">
        <v>2.9385059296234006</v>
      </c>
      <c r="H13" s="18">
        <v>1.0912595709295003</v>
      </c>
      <c r="I13" s="18">
        <v>0</v>
      </c>
      <c r="J13" s="18">
        <v>0</v>
      </c>
      <c r="K13" s="18">
        <f t="shared" si="0"/>
        <v>377.79153014347793</v>
      </c>
      <c r="L13" s="18">
        <v>0</v>
      </c>
    </row>
    <row r="14" spans="2:12" x14ac:dyDescent="0.25">
      <c r="B14" s="65">
        <v>10</v>
      </c>
      <c r="C14" s="68" t="s">
        <v>51</v>
      </c>
      <c r="D14" s="67">
        <v>155.93854924299953</v>
      </c>
      <c r="E14" s="18">
        <v>90.130499338128445</v>
      </c>
      <c r="F14" s="18">
        <v>15.115379649931008</v>
      </c>
      <c r="G14" s="18">
        <v>7.6586582932599997E-2</v>
      </c>
      <c r="H14" s="18">
        <v>0.31072625089909994</v>
      </c>
      <c r="I14" s="18">
        <v>0</v>
      </c>
      <c r="J14" s="18">
        <v>0</v>
      </c>
      <c r="K14" s="18">
        <f t="shared" si="0"/>
        <v>261.57174106489066</v>
      </c>
      <c r="L14" s="18">
        <v>0</v>
      </c>
    </row>
    <row r="15" spans="2:12" x14ac:dyDescent="0.25">
      <c r="B15" s="65">
        <v>11</v>
      </c>
      <c r="C15" s="68" t="s">
        <v>52</v>
      </c>
      <c r="D15" s="67">
        <v>0</v>
      </c>
      <c r="E15" s="18">
        <v>7.9215872099799994E-2</v>
      </c>
      <c r="F15" s="18">
        <v>0.19673179809859997</v>
      </c>
      <c r="G15" s="18">
        <v>0</v>
      </c>
      <c r="H15" s="18">
        <v>3.3758254999999996E-3</v>
      </c>
      <c r="I15" s="18">
        <v>0</v>
      </c>
      <c r="J15" s="18">
        <v>0</v>
      </c>
      <c r="K15" s="18">
        <f t="shared" si="0"/>
        <v>0.27932349569839993</v>
      </c>
      <c r="L15" s="18">
        <v>0</v>
      </c>
    </row>
    <row r="16" spans="2:12" x14ac:dyDescent="0.25">
      <c r="B16" s="65">
        <v>12</v>
      </c>
      <c r="C16" s="68" t="s">
        <v>53</v>
      </c>
      <c r="D16" s="67">
        <v>8.1133066E-3</v>
      </c>
      <c r="E16" s="18">
        <v>0.1992185105664</v>
      </c>
      <c r="F16" s="18">
        <v>2.3870665819285999</v>
      </c>
      <c r="G16" s="18">
        <v>0</v>
      </c>
      <c r="H16" s="18">
        <v>8.3607944666600001E-2</v>
      </c>
      <c r="I16" s="18">
        <v>0</v>
      </c>
      <c r="J16" s="18">
        <v>0</v>
      </c>
      <c r="K16" s="18">
        <f t="shared" si="0"/>
        <v>2.6780063437615995</v>
      </c>
      <c r="L16" s="18">
        <v>0</v>
      </c>
    </row>
    <row r="17" spans="2:12" x14ac:dyDescent="0.25">
      <c r="B17" s="65">
        <v>13</v>
      </c>
      <c r="C17" s="68" t="s">
        <v>54</v>
      </c>
      <c r="D17" s="67">
        <v>1.0220974197655999</v>
      </c>
      <c r="E17" s="18">
        <v>4.9226676527954956</v>
      </c>
      <c r="F17" s="18">
        <v>20.279047518860683</v>
      </c>
      <c r="G17" s="18">
        <v>0.17499730163289998</v>
      </c>
      <c r="H17" s="18">
        <v>0.21994370033250002</v>
      </c>
      <c r="I17" s="18">
        <v>0</v>
      </c>
      <c r="J17" s="18">
        <v>0</v>
      </c>
      <c r="K17" s="18">
        <f t="shared" si="0"/>
        <v>26.618753593387176</v>
      </c>
      <c r="L17" s="18">
        <v>0</v>
      </c>
    </row>
    <row r="18" spans="2:12" x14ac:dyDescent="0.25">
      <c r="B18" s="65">
        <v>14</v>
      </c>
      <c r="C18" s="68" t="s">
        <v>55</v>
      </c>
      <c r="D18" s="67">
        <v>67.32316076123152</v>
      </c>
      <c r="E18" s="18">
        <v>41.080359292293387</v>
      </c>
      <c r="F18" s="18">
        <v>83.492655134468478</v>
      </c>
      <c r="G18" s="18">
        <v>0.82008006989710003</v>
      </c>
      <c r="H18" s="18">
        <v>1.8397108070630002</v>
      </c>
      <c r="I18" s="18">
        <v>0</v>
      </c>
      <c r="J18" s="18">
        <v>0</v>
      </c>
      <c r="K18" s="18">
        <f t="shared" si="0"/>
        <v>194.55596606495348</v>
      </c>
      <c r="L18" s="18">
        <v>0</v>
      </c>
    </row>
    <row r="19" spans="2:12" x14ac:dyDescent="0.25">
      <c r="B19" s="65">
        <v>15</v>
      </c>
      <c r="C19" s="68" t="s">
        <v>56</v>
      </c>
      <c r="D19" s="67">
        <v>2.8525051334325999</v>
      </c>
      <c r="E19" s="18">
        <v>4.7182032892631005</v>
      </c>
      <c r="F19" s="18">
        <v>19.224931195058701</v>
      </c>
      <c r="G19" s="18">
        <v>5.58936642996E-2</v>
      </c>
      <c r="H19" s="18">
        <v>0.36524068709870006</v>
      </c>
      <c r="I19" s="18">
        <v>0</v>
      </c>
      <c r="J19" s="18">
        <v>0</v>
      </c>
      <c r="K19" s="18">
        <f t="shared" si="0"/>
        <v>27.216773969152705</v>
      </c>
      <c r="L19" s="18">
        <v>0</v>
      </c>
    </row>
    <row r="20" spans="2:12" x14ac:dyDescent="0.25">
      <c r="B20" s="65">
        <v>16</v>
      </c>
      <c r="C20" s="68" t="s">
        <v>57</v>
      </c>
      <c r="D20" s="67">
        <v>2.9267562984983009</v>
      </c>
      <c r="E20" s="18">
        <v>13.4646717471547</v>
      </c>
      <c r="F20" s="18">
        <v>33.941284383743245</v>
      </c>
      <c r="G20" s="18">
        <v>0.4754305941325</v>
      </c>
      <c r="H20" s="18">
        <v>0.17672553409859998</v>
      </c>
      <c r="I20" s="18">
        <v>0</v>
      </c>
      <c r="J20" s="18">
        <v>0</v>
      </c>
      <c r="K20" s="18">
        <f t="shared" si="0"/>
        <v>50.984868557627344</v>
      </c>
      <c r="L20" s="18">
        <v>0</v>
      </c>
    </row>
    <row r="21" spans="2:12" x14ac:dyDescent="0.25">
      <c r="B21" s="65">
        <v>17</v>
      </c>
      <c r="C21" s="68" t="s">
        <v>58</v>
      </c>
      <c r="D21" s="67">
        <v>1138.2156684443926</v>
      </c>
      <c r="E21" s="18">
        <v>532.74984742947129</v>
      </c>
      <c r="F21" s="18">
        <v>549.94491182511365</v>
      </c>
      <c r="G21" s="18">
        <v>9.8799291601621277</v>
      </c>
      <c r="H21" s="18">
        <v>11.349545129019802</v>
      </c>
      <c r="I21" s="18">
        <v>0</v>
      </c>
      <c r="J21" s="18">
        <v>0</v>
      </c>
      <c r="K21" s="18">
        <f t="shared" si="0"/>
        <v>2242.1399019881592</v>
      </c>
      <c r="L21" s="18">
        <v>0</v>
      </c>
    </row>
    <row r="22" spans="2:12" x14ac:dyDescent="0.25">
      <c r="B22" s="65">
        <v>18</v>
      </c>
      <c r="C22" s="66" t="s">
        <v>59</v>
      </c>
      <c r="D22" s="67">
        <v>0</v>
      </c>
      <c r="E22" s="18">
        <v>0</v>
      </c>
      <c r="F22" s="18">
        <v>2.1607494199900001E-2</v>
      </c>
      <c r="G22" s="18">
        <v>0</v>
      </c>
      <c r="H22" s="18">
        <v>0</v>
      </c>
      <c r="I22" s="18">
        <v>0</v>
      </c>
      <c r="J22" s="18">
        <v>0</v>
      </c>
      <c r="K22" s="18">
        <f t="shared" si="0"/>
        <v>2.1607494199900001E-2</v>
      </c>
      <c r="L22" s="18">
        <v>0</v>
      </c>
    </row>
    <row r="23" spans="2:12" x14ac:dyDescent="0.25">
      <c r="B23" s="65">
        <v>19</v>
      </c>
      <c r="C23" s="68" t="s">
        <v>60</v>
      </c>
      <c r="D23" s="67">
        <v>1.8783160600000001E-2</v>
      </c>
      <c r="E23" s="18">
        <v>0</v>
      </c>
      <c r="F23" s="18">
        <v>7.729351103309999E-2</v>
      </c>
      <c r="G23" s="18">
        <v>0</v>
      </c>
      <c r="H23" s="18">
        <v>0</v>
      </c>
      <c r="I23" s="18">
        <v>0</v>
      </c>
      <c r="J23" s="18">
        <v>0</v>
      </c>
      <c r="K23" s="18">
        <f t="shared" si="0"/>
        <v>9.6076671633099991E-2</v>
      </c>
      <c r="L23" s="18">
        <v>0</v>
      </c>
    </row>
    <row r="24" spans="2:12" x14ac:dyDescent="0.25">
      <c r="B24" s="65">
        <v>20</v>
      </c>
      <c r="C24" s="68" t="s">
        <v>61</v>
      </c>
      <c r="D24" s="67">
        <v>0</v>
      </c>
      <c r="E24" s="18">
        <v>0</v>
      </c>
      <c r="F24" s="18">
        <v>1.9108858E-3</v>
      </c>
      <c r="G24" s="18">
        <v>0</v>
      </c>
      <c r="H24" s="18">
        <v>0</v>
      </c>
      <c r="I24" s="18">
        <v>0</v>
      </c>
      <c r="J24" s="18">
        <v>0</v>
      </c>
      <c r="K24" s="18">
        <f t="shared" si="0"/>
        <v>1.9108858E-3</v>
      </c>
      <c r="L24" s="18">
        <v>0</v>
      </c>
    </row>
    <row r="25" spans="2:12" x14ac:dyDescent="0.25">
      <c r="B25" s="65">
        <v>21</v>
      </c>
      <c r="C25" s="66" t="s">
        <v>62</v>
      </c>
      <c r="D25" s="67">
        <v>99.045551450364613</v>
      </c>
      <c r="E25" s="18">
        <v>128.42930847071665</v>
      </c>
      <c r="F25" s="18">
        <v>135.42849863593739</v>
      </c>
      <c r="G25" s="18">
        <v>0.52986668056450015</v>
      </c>
      <c r="H25" s="18">
        <v>1.9463817292295993</v>
      </c>
      <c r="I25" s="18">
        <v>0</v>
      </c>
      <c r="J25" s="18">
        <v>0</v>
      </c>
      <c r="K25" s="18">
        <f t="shared" si="0"/>
        <v>365.37960696681273</v>
      </c>
      <c r="L25" s="18">
        <v>0</v>
      </c>
    </row>
    <row r="26" spans="2:12" x14ac:dyDescent="0.25">
      <c r="B26" s="65">
        <v>22</v>
      </c>
      <c r="C26" s="68" t="s">
        <v>63</v>
      </c>
      <c r="D26" s="67">
        <v>6.8600408288995007</v>
      </c>
      <c r="E26" s="18">
        <v>2.4139447425978009</v>
      </c>
      <c r="F26" s="18">
        <v>8.719505325777293</v>
      </c>
      <c r="G26" s="18">
        <v>1.5900525133100002E-2</v>
      </c>
      <c r="H26" s="18">
        <v>1.76079311998E-2</v>
      </c>
      <c r="I26" s="18">
        <v>0</v>
      </c>
      <c r="J26" s="18">
        <v>0</v>
      </c>
      <c r="K26" s="18">
        <f t="shared" si="0"/>
        <v>18.026999353607501</v>
      </c>
      <c r="L26" s="18">
        <v>0</v>
      </c>
    </row>
    <row r="27" spans="2:12" x14ac:dyDescent="0.25">
      <c r="B27" s="65">
        <v>23</v>
      </c>
      <c r="C27" s="66" t="s">
        <v>17</v>
      </c>
      <c r="D27" s="67">
        <v>0.1147455733998</v>
      </c>
      <c r="E27" s="18">
        <v>2.6031515195988995</v>
      </c>
      <c r="F27" s="18">
        <v>5.9945518974514993</v>
      </c>
      <c r="G27" s="18">
        <v>4.5931492166299999E-2</v>
      </c>
      <c r="H27" s="18">
        <v>7.6620402366299994E-2</v>
      </c>
      <c r="I27" s="18">
        <v>0</v>
      </c>
      <c r="J27" s="18">
        <v>0</v>
      </c>
      <c r="K27" s="18">
        <f t="shared" si="0"/>
        <v>8.835000884982799</v>
      </c>
      <c r="L27" s="18">
        <v>0</v>
      </c>
    </row>
    <row r="28" spans="2:12" x14ac:dyDescent="0.25">
      <c r="B28" s="65">
        <v>24</v>
      </c>
      <c r="C28" s="66" t="s">
        <v>64</v>
      </c>
      <c r="D28" s="67">
        <v>2.3106533300000002E-5</v>
      </c>
      <c r="E28" s="18">
        <v>0.1495157754998</v>
      </c>
      <c r="F28" s="18">
        <v>0.71024401619619992</v>
      </c>
      <c r="G28" s="18">
        <v>0</v>
      </c>
      <c r="H28" s="18">
        <v>0</v>
      </c>
      <c r="I28" s="18">
        <v>0</v>
      </c>
      <c r="J28" s="18">
        <v>0</v>
      </c>
      <c r="K28" s="18">
        <f t="shared" si="0"/>
        <v>0.85978289822929987</v>
      </c>
      <c r="L28" s="18">
        <v>0</v>
      </c>
    </row>
    <row r="29" spans="2:12" x14ac:dyDescent="0.25">
      <c r="B29" s="65">
        <v>25</v>
      </c>
      <c r="C29" s="68" t="s">
        <v>65</v>
      </c>
      <c r="D29" s="67">
        <v>10.322725447565698</v>
      </c>
      <c r="E29" s="18">
        <v>34.624271726722299</v>
      </c>
      <c r="F29" s="18">
        <v>43.228817748049224</v>
      </c>
      <c r="G29" s="18">
        <v>5.1839431932799995E-2</v>
      </c>
      <c r="H29" s="18">
        <v>0.16109537899920001</v>
      </c>
      <c r="I29" s="18">
        <v>0</v>
      </c>
      <c r="J29" s="18">
        <v>0</v>
      </c>
      <c r="K29" s="18">
        <f t="shared" si="0"/>
        <v>88.388749733269236</v>
      </c>
      <c r="L29" s="18">
        <v>0</v>
      </c>
    </row>
    <row r="30" spans="2:12" x14ac:dyDescent="0.25">
      <c r="B30" s="65">
        <v>26</v>
      </c>
      <c r="C30" s="68" t="s">
        <v>66</v>
      </c>
      <c r="D30" s="67">
        <v>10.4780890013652</v>
      </c>
      <c r="E30" s="18">
        <v>20.432738342186934</v>
      </c>
      <c r="F30" s="18">
        <v>87.40240987518365</v>
      </c>
      <c r="G30" s="18">
        <v>2.7307073381658</v>
      </c>
      <c r="H30" s="18">
        <v>0.20900322739880001</v>
      </c>
      <c r="I30" s="18">
        <v>0</v>
      </c>
      <c r="J30" s="18">
        <v>0</v>
      </c>
      <c r="K30" s="18">
        <f t="shared" si="0"/>
        <v>121.25294778430039</v>
      </c>
      <c r="L30" s="18">
        <v>0</v>
      </c>
    </row>
    <row r="31" spans="2:12" x14ac:dyDescent="0.25">
      <c r="B31" s="65">
        <v>27</v>
      </c>
      <c r="C31" s="68" t="s">
        <v>67</v>
      </c>
      <c r="D31" s="67">
        <v>0</v>
      </c>
      <c r="E31" s="18">
        <v>0</v>
      </c>
      <c r="F31" s="18">
        <v>4.7292567998999998E-3</v>
      </c>
      <c r="G31" s="18">
        <v>0</v>
      </c>
      <c r="H31" s="18">
        <v>0</v>
      </c>
      <c r="I31" s="18">
        <v>0</v>
      </c>
      <c r="J31" s="18">
        <v>0</v>
      </c>
      <c r="K31" s="18">
        <f t="shared" si="0"/>
        <v>4.7292567998999998E-3</v>
      </c>
      <c r="L31" s="18">
        <v>0</v>
      </c>
    </row>
    <row r="32" spans="2:12" x14ac:dyDescent="0.25">
      <c r="B32" s="65">
        <v>28</v>
      </c>
      <c r="C32" s="68" t="s">
        <v>68</v>
      </c>
      <c r="D32" s="67">
        <v>37.310561830265002</v>
      </c>
      <c r="E32" s="18">
        <v>55.0657477048779</v>
      </c>
      <c r="F32" s="18">
        <v>63.477386484711346</v>
      </c>
      <c r="G32" s="18">
        <v>0.40096153489800007</v>
      </c>
      <c r="H32" s="18">
        <v>1.5050913393299996</v>
      </c>
      <c r="I32" s="18">
        <v>0</v>
      </c>
      <c r="J32" s="18">
        <v>0</v>
      </c>
      <c r="K32" s="18">
        <f t="shared" si="0"/>
        <v>157.75974889408221</v>
      </c>
      <c r="L32" s="18">
        <v>0</v>
      </c>
    </row>
    <row r="33" spans="2:12" x14ac:dyDescent="0.25">
      <c r="B33" s="65">
        <v>29</v>
      </c>
      <c r="C33" s="68" t="s">
        <v>69</v>
      </c>
      <c r="D33" s="67">
        <v>0</v>
      </c>
      <c r="E33" s="18">
        <v>0</v>
      </c>
      <c r="F33" s="18">
        <v>3.6123135999000001E-3</v>
      </c>
      <c r="G33" s="18">
        <v>0</v>
      </c>
      <c r="H33" s="18">
        <v>0</v>
      </c>
      <c r="I33" s="18">
        <v>0</v>
      </c>
      <c r="J33" s="18">
        <v>0</v>
      </c>
      <c r="K33" s="18">
        <f t="shared" si="0"/>
        <v>3.6123135999000001E-3</v>
      </c>
      <c r="L33" s="18">
        <v>0</v>
      </c>
    </row>
    <row r="34" spans="2:12" x14ac:dyDescent="0.25">
      <c r="B34" s="65">
        <v>30</v>
      </c>
      <c r="C34" s="68" t="s">
        <v>70</v>
      </c>
      <c r="D34" s="67">
        <v>4.0231264105305993</v>
      </c>
      <c r="E34" s="18">
        <v>77.45300938898356</v>
      </c>
      <c r="F34" s="18">
        <v>119.18694082090617</v>
      </c>
      <c r="G34" s="18">
        <v>1.2014824265980999</v>
      </c>
      <c r="H34" s="18">
        <v>1.1846044290092883</v>
      </c>
      <c r="I34" s="18">
        <v>0</v>
      </c>
      <c r="J34" s="18">
        <v>0</v>
      </c>
      <c r="K34" s="18">
        <f t="shared" si="0"/>
        <v>203.0491634760277</v>
      </c>
      <c r="L34" s="18">
        <v>0</v>
      </c>
    </row>
    <row r="35" spans="2:12" x14ac:dyDescent="0.25">
      <c r="B35" s="65">
        <v>31</v>
      </c>
      <c r="C35" s="66" t="s">
        <v>71</v>
      </c>
      <c r="D35" s="67">
        <v>8.9193877799799995E-2</v>
      </c>
      <c r="E35" s="18">
        <v>0.19710752073240004</v>
      </c>
      <c r="F35" s="18">
        <v>5.1924826784209017</v>
      </c>
      <c r="G35" s="18">
        <v>1.8153639699899998E-2</v>
      </c>
      <c r="H35" s="18">
        <v>3.7774699666000004E-3</v>
      </c>
      <c r="I35" s="18">
        <v>0</v>
      </c>
      <c r="J35" s="18">
        <v>0</v>
      </c>
      <c r="K35" s="18">
        <f t="shared" si="0"/>
        <v>5.500715186619602</v>
      </c>
      <c r="L35" s="18">
        <v>0</v>
      </c>
    </row>
    <row r="36" spans="2:12" x14ac:dyDescent="0.25">
      <c r="B36" s="65">
        <v>32</v>
      </c>
      <c r="C36" s="68" t="s">
        <v>72</v>
      </c>
      <c r="D36" s="67">
        <v>49.61296413766361</v>
      </c>
      <c r="E36" s="18">
        <v>84.03274663138086</v>
      </c>
      <c r="F36" s="18">
        <v>94.249765416293158</v>
      </c>
      <c r="G36" s="18">
        <v>0.72365706286319975</v>
      </c>
      <c r="H36" s="18">
        <v>1.3846638287962001</v>
      </c>
      <c r="I36" s="18">
        <v>0</v>
      </c>
      <c r="J36" s="18">
        <v>0</v>
      </c>
      <c r="K36" s="18">
        <f t="shared" si="0"/>
        <v>230.00379707699699</v>
      </c>
      <c r="L36" s="18">
        <v>0</v>
      </c>
    </row>
    <row r="37" spans="2:12" x14ac:dyDescent="0.25">
      <c r="B37" s="64" t="s">
        <v>11</v>
      </c>
      <c r="C37" s="63"/>
      <c r="D37" s="19">
        <f t="shared" ref="D37:J37" si="1">SUM(D5:D36)</f>
        <v>1663.0383970725004</v>
      </c>
      <c r="E37" s="19">
        <f t="shared" si="1"/>
        <v>1301.5651637700671</v>
      </c>
      <c r="F37" s="19">
        <f t="shared" si="1"/>
        <v>1797.4818076048384</v>
      </c>
      <c r="G37" s="19">
        <f t="shared" si="1"/>
        <v>20.788468315966732</v>
      </c>
      <c r="H37" s="19">
        <f t="shared" si="1"/>
        <v>23.705570830233288</v>
      </c>
      <c r="I37" s="19">
        <f t="shared" si="1"/>
        <v>0</v>
      </c>
      <c r="J37" s="19">
        <f t="shared" si="1"/>
        <v>0</v>
      </c>
      <c r="K37" s="19">
        <f t="shared" si="0"/>
        <v>4806.5794075936055</v>
      </c>
      <c r="L37" s="19">
        <v>0</v>
      </c>
    </row>
    <row r="38" spans="2:12" x14ac:dyDescent="0.25">
      <c r="B38" s="62" t="s">
        <v>88</v>
      </c>
    </row>
    <row r="39" spans="2:12" x14ac:dyDescent="0.25">
      <c r="E39" s="69"/>
      <c r="F39" s="69"/>
      <c r="G39" s="69"/>
      <c r="H39" s="69"/>
    </row>
    <row r="41" spans="2:12" x14ac:dyDescent="0.25">
      <c r="D41" s="70"/>
      <c r="E41" s="70"/>
      <c r="F41" s="70"/>
      <c r="G41" s="70"/>
      <c r="H41" s="70"/>
    </row>
    <row r="43" spans="2:12" x14ac:dyDescent="0.25">
      <c r="D43" s="70"/>
      <c r="E43" s="70"/>
      <c r="F43" s="70"/>
      <c r="G43" s="70"/>
      <c r="H43" s="70"/>
    </row>
  </sheetData>
  <mergeCells count="2">
    <mergeCell ref="B2:L2"/>
    <mergeCell ref="B3:L3"/>
  </mergeCells>
  <pageMargins left="0.7" right="0.7" top="0.75" bottom="0.75" header="0.3" footer="0.3"/>
  <pageSetup paperSize="8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2014-07-09T07:02:06Z</dcterms:modified>
</cp:coreProperties>
</file>