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November\"/>
    </mc:Choice>
  </mc:AlternateContent>
  <bookViews>
    <workbookView xWindow="0" yWindow="0" windowWidth="20490" windowHeight="9195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G43" i="9" l="1"/>
  <c r="E43" i="9"/>
  <c r="D43" i="9"/>
  <c r="H43" i="9"/>
  <c r="F43" i="9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J43" i="9"/>
  <c r="I43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D40" i="8" l="1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R40" i="8"/>
  <c r="AT40" i="8"/>
  <c r="AV40" i="8"/>
  <c r="AV77" i="8" s="1"/>
  <c r="AX40" i="8"/>
  <c r="AX77" i="8" s="1"/>
  <c r="AZ40" i="8"/>
  <c r="AZ77" i="8" s="1"/>
  <c r="BB40" i="8"/>
  <c r="BB77" i="8" s="1"/>
  <c r="BD40" i="8"/>
  <c r="BD77" i="8" s="1"/>
  <c r="BF40" i="8"/>
  <c r="BF77" i="8" s="1"/>
  <c r="BH40" i="8"/>
  <c r="BH77" i="8" s="1"/>
  <c r="BJ40" i="8"/>
  <c r="C40" i="8"/>
  <c r="E40" i="8"/>
  <c r="G40" i="8"/>
  <c r="I40" i="8"/>
  <c r="K40" i="8"/>
  <c r="M40" i="8"/>
  <c r="O40" i="8"/>
  <c r="Q40" i="8"/>
  <c r="S40" i="8"/>
  <c r="S77" i="8" s="1"/>
  <c r="U40" i="8"/>
  <c r="U77" i="8" s="1"/>
  <c r="W40" i="8"/>
  <c r="W77" i="8" s="1"/>
  <c r="Y40" i="8"/>
  <c r="Y77" i="8" s="1"/>
  <c r="AA40" i="8"/>
  <c r="AA77" i="8" s="1"/>
  <c r="AC40" i="8"/>
  <c r="AC77" i="8" s="1"/>
  <c r="AE40" i="8"/>
  <c r="AE77" i="8" s="1"/>
  <c r="AG40" i="8"/>
  <c r="AI40" i="8"/>
  <c r="AI77" i="8" s="1"/>
  <c r="AK40" i="8"/>
  <c r="AK77" i="8" s="1"/>
  <c r="AM40" i="8"/>
  <c r="AM77" i="8" s="1"/>
  <c r="AO40" i="8"/>
  <c r="AO77" i="8" s="1"/>
  <c r="AQ40" i="8"/>
  <c r="AQ77" i="8" s="1"/>
  <c r="AS40" i="8"/>
  <c r="AS77" i="8" s="1"/>
  <c r="AU40" i="8"/>
  <c r="AU77" i="8" s="1"/>
  <c r="AW40" i="8"/>
  <c r="AY40" i="8"/>
  <c r="AY77" i="8" s="1"/>
  <c r="BA40" i="8"/>
  <c r="BC40" i="8"/>
  <c r="BE40" i="8"/>
  <c r="BG40" i="8"/>
  <c r="BI40" i="8"/>
  <c r="BK26" i="8"/>
  <c r="BK81" i="8"/>
  <c r="BK29" i="8"/>
  <c r="E77" i="8"/>
  <c r="G77" i="8"/>
  <c r="I77" i="8"/>
  <c r="K77" i="8"/>
  <c r="M77" i="8"/>
  <c r="O77" i="8"/>
  <c r="Q77" i="8"/>
  <c r="AG77" i="8"/>
  <c r="BA77" i="8"/>
  <c r="BC77" i="8"/>
  <c r="BE77" i="8"/>
  <c r="BG77" i="8"/>
  <c r="BI77" i="8"/>
  <c r="D77" i="8"/>
  <c r="F77" i="8"/>
  <c r="H77" i="8"/>
  <c r="J77" i="8"/>
  <c r="L77" i="8"/>
  <c r="N77" i="8"/>
  <c r="P77" i="8"/>
  <c r="R77" i="8"/>
  <c r="T77" i="8"/>
  <c r="V77" i="8"/>
  <c r="X77" i="8"/>
  <c r="Z77" i="8"/>
  <c r="AB77" i="8"/>
  <c r="AD77" i="8"/>
  <c r="AF77" i="8"/>
  <c r="AH77" i="8"/>
  <c r="AJ77" i="8"/>
  <c r="AL77" i="8"/>
  <c r="AN77" i="8"/>
  <c r="AP77" i="8"/>
  <c r="AR77" i="8"/>
  <c r="AT77" i="8"/>
  <c r="BJ77" i="8"/>
  <c r="BK69" i="8"/>
  <c r="BK66" i="8"/>
  <c r="BK46" i="8"/>
  <c r="C70" i="8"/>
  <c r="BK70" i="8" s="1"/>
  <c r="BK12" i="8"/>
  <c r="BK23" i="8"/>
  <c r="BK39" i="8"/>
  <c r="BK55" i="8"/>
  <c r="BK61" i="8"/>
  <c r="BK75" i="8"/>
  <c r="BK56" i="8"/>
  <c r="BK40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<sst xmlns="http://schemas.openxmlformats.org/spreadsheetml/2006/main" count="170" uniqueCount="138">
  <si>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</si>
  <si>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</si>
  <si>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</si>
  <si>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</si>
  <si>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</si>
  <si>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</si>
  <si>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</si>
  <si>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</si>
  <si>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</si>
  <si>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</si>
  <si>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</si>
  <si>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</si>
  <si>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</si>
  <si>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</si>
  <si>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</si>
  <si>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</si>
  <si>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</si>
  <si>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</si>
  <si>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</si>
  <si>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</si>
  <si>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</si>
  <si>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</si>
  <si>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</si>
  <si>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</si>
  <si>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</si>
  <si>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</si>
  <si>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</si>
  <si>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</si>
  <si>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</si>
  <si>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</si>
  <si>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</si>
  <si>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</si>
  <si>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</si>
  <si>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</si>
  <si>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</si>
  <si>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</si>
  <si>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</si>
  <si>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</si>
  <si>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</si>
  <si>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</si>
  <si>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</si>
  <si>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</si>
  <si>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</si>
  <si>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</si>
  <si>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</si>
  <si>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</si>
  <si>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</si>
  <si>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</si>
  <si>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</si>
  <si>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</si>
  <si>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</si>
  <si>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</si>
  <si>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</si>
  <si>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</si>
  <si>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</si>
  <si>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</si>
  <si>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</si>
  <si>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</si>
  <si>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</si>
  <si>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</si>
  <si>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</si>
  <si>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</si>
  <si>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</si>
  <si>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</si>
  <si>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</si>
  <si>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</si>
  <si>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</si>
  <si>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</si>
  <si>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</si>
  <si>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</si>
  <si>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</si>
  <si>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</si>
  <si>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</si>
  <si>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</si>
  <si>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</si>
  <si>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</si>
  <si>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</si>
  <si>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</si>
  <si>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</si>
  <si>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</si>
  <si>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</si>
  <si>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</si>
  <si>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</si>
  <si>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</si>
  <si>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</si>
  <si>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</si>
  <si>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</si>
  <si>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</si>
  <si>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</si>
  <si>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</si>
  <si>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</si>
  <si>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</si>
  <si>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</si>
  <si>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</si>
  <si>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</si>
  <si>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</si>
  <si>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</si>
  <si>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</si>
  <si>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</si>
  <si>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</si>
  <si>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</si>
  <si>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</si>
  <si>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</si>
  <si>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</si>
  <si>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</si>
  <si>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</si>
  <si>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</si>
  <si>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</si>
  <si>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</si>
  <si>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</si>
  <si>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</si>
  <si>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</si>
  <si>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</si>
  <si>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</si>
  <si>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</si>
  <si>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</si>
  <si>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</si>
  <si>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</si>
  <si>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</si>
  <si>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</si>
  <si>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</si>
  <si>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</si>
  <si>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</si>
  <si>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</si>
  <si>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</si>
  <si>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</si>
  <si>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</si>
  <si>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</si>
  <si>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</si>
  <si>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</si>
  <si>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</si>
  <si>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</si>
  <si>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</si>
  <si>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</si>
  <si>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</si>
  <si>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</si>
  <si>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Nov 14 (All figures in Rs. Crore)</t>
  </si>
  <si>
    <t>Table showing State wise /Union Territory wise contribution to AAUM of category of schemes for the month of Nov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</si>
</sst>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165" fontId="9" fillId="0" borderId="1" xfId="4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165" fontId="9" fillId="0" borderId="1" xfId="4" applyFont="1" applyBorder="1" applyAlignment="1">
      <alignment horizontal="left"/>
    </xf>
    <xf numFmtId="0" fontId="9" fillId="0" borderId="1" xfId="1" applyFont="1" applyBorder="1"/>
    <xf numFmtId="165" fontId="8" fillId="0" borderId="1" xfId="4" applyFont="1" applyBorder="1"/>
    <xf numFmtId="165" fontId="13" fillId="0" borderId="1" xfId="4" applyFont="1" applyBorder="1"/>
    <xf numFmtId="165" fontId="12" fillId="0" borderId="1" xfId="4" applyFont="1" applyBorder="1"/>
    <xf numFmtId="165" fontId="13" fillId="0" borderId="1" xfId="0" applyNumberFormat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5" fontId="13" fillId="0" borderId="1" xfId="4" applyFont="1" applyBorder="1" applyAlignment="1">
      <alignment horizontal="center"/>
    </xf>
    <xf numFmtId="165" fontId="13" fillId="0" borderId="0" xfId="0" applyNumberFormat="1" applyFont="1" applyBorder="1"/>
    <xf numFmtId="165" fontId="12" fillId="0" borderId="1" xfId="0" applyNumberFormat="1" applyFont="1" applyBorder="1"/>
    <xf numFmtId="165" fontId="12" fillId="0" borderId="1" xfId="0" applyNumberFormat="1" applyFont="1" applyBorder="1" applyAlignment="1">
      <alignment horizontal="center"/>
    </xf>
    <xf numFmtId="165" fontId="9" fillId="0" borderId="0" xfId="4" applyFont="1"/>
    <xf numFmtId="165" fontId="9" fillId="0" borderId="0" xfId="0" applyNumberFormat="1" applyFont="1"/>
    <xf numFmtId="165" fontId="13" fillId="0" borderId="0" xfId="4" applyFont="1" applyBorder="1" applyAlignment="1">
      <alignment horizontal="center"/>
    </xf>
    <xf numFmtId="0" fontId="8" fillId="0" borderId="1" xfId="0" applyFont="1" applyBorder="1"/>
    <xf numFmtId="0" fontId="13" fillId="0" borderId="1" xfId="0" applyFont="1" applyBorder="1" applyAlignment="1">
      <alignment horizontal="center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140625" style="13" bestFit="1" customWidth="1"/>
    <col min="4" max="4" width="8" style="13" bestFit="1" customWidth="1"/>
    <col min="5" max="5" width="7" style="13" bestFit="1" customWidth="1"/>
    <col min="6" max="7" width="5.140625" style="13" bestFit="1" customWidth="1"/>
    <col min="8" max="10" width="8" style="13" bestFit="1" customWidth="1"/>
    <col min="11" max="11" width="5.140625" style="13" bestFit="1" customWidth="1"/>
    <col min="12" max="12" width="12.140625" style="13" customWidth="1"/>
    <col min="13" max="17" width="5.140625" style="13" bestFit="1" customWidth="1"/>
    <col min="18" max="18" width="8" style="13" bestFit="1" customWidth="1"/>
    <col min="19" max="20" width="7" style="13" bestFit="1" customWidth="1"/>
    <col min="21" max="21" width="5.140625" style="13" bestFit="1" customWidth="1"/>
    <col min="22" max="22" width="7" style="13" bestFit="1" customWidth="1"/>
    <col min="23" max="23" width="5.140625" style="13" bestFit="1" customWidth="1"/>
    <col min="24" max="24" width="6" style="13" bestFit="1" customWidth="1"/>
    <col min="25" max="27" width="5.140625" style="13" bestFit="1" customWidth="1"/>
    <col min="28" max="28" width="7" style="13" bestFit="1" customWidth="1"/>
    <col min="29" max="29" width="8" style="13" bestFit="1" customWidth="1"/>
    <col min="30" max="30" width="6" style="13" bestFit="1" customWidth="1"/>
    <col min="31" max="31" width="5.140625" style="13" bestFit="1" customWidth="1"/>
    <col min="32" max="32" width="6" style="13" bestFit="1" customWidth="1"/>
    <col min="33" max="37" width="5.140625" style="13" bestFit="1" customWidth="1"/>
    <col min="38" max="40" width="7" style="13" bestFit="1" customWidth="1"/>
    <col min="41" max="41" width="5.140625" style="13" bestFit="1" customWidth="1"/>
    <col min="42" max="42" width="6" style="13" bestFit="1" customWidth="1"/>
    <col min="43" max="43" width="5.140625" style="13" bestFit="1" customWidth="1"/>
    <col min="44" max="44" width="7" style="13" bestFit="1" customWidth="1"/>
    <col min="45" max="47" width="5.140625" style="13" bestFit="1" customWidth="1"/>
    <col min="48" max="49" width="8" style="13" bestFit="1" customWidth="1"/>
    <col min="50" max="50" width="7" style="13" bestFit="1" customWidth="1"/>
    <col min="51" max="51" width="5.140625" style="13" bestFit="1" customWidth="1"/>
    <col min="52" max="52" width="8" style="13" bestFit="1" customWidth="1"/>
    <col min="53" max="57" width="5.140625" style="13" bestFit="1" customWidth="1"/>
    <col min="58" max="58" width="8" style="13" bestFit="1" customWidth="1"/>
    <col min="59" max="59" width="7" style="13" bestFit="1" customWidth="1"/>
    <col min="60" max="60" width="6" style="13" bestFit="1" customWidth="1"/>
    <col min="61" max="61" width="5.140625" style="13" bestFit="1" customWidth="1"/>
    <col min="62" max="62" width="7" style="13" bestFit="1" customWidth="1"/>
    <col min="63" max="63" width="13.71093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48" t="s">
        <v>74</v>
      </c>
      <c r="B1" s="60" t="s">
        <v>32</v>
      </c>
      <c r="C1" s="51" t="s">
        <v>136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3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49"/>
      <c r="B2" s="61"/>
      <c r="C2" s="51" t="s">
        <v>31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1" t="s">
        <v>27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3"/>
      <c r="AQ2" s="51" t="s">
        <v>28</v>
      </c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3"/>
      <c r="BK2" s="57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49"/>
      <c r="B3" s="61"/>
      <c r="C3" s="54" t="s">
        <v>12</v>
      </c>
      <c r="D3" s="55"/>
      <c r="E3" s="55"/>
      <c r="F3" s="55"/>
      <c r="G3" s="55"/>
      <c r="H3" s="55"/>
      <c r="I3" s="55"/>
      <c r="J3" s="55"/>
      <c r="K3" s="55"/>
      <c r="L3" s="56"/>
      <c r="M3" s="54" t="s">
        <v>13</v>
      </c>
      <c r="N3" s="55"/>
      <c r="O3" s="55"/>
      <c r="P3" s="55"/>
      <c r="Q3" s="55"/>
      <c r="R3" s="55"/>
      <c r="S3" s="55"/>
      <c r="T3" s="55"/>
      <c r="U3" s="55"/>
      <c r="V3" s="56"/>
      <c r="W3" s="54" t="s">
        <v>12</v>
      </c>
      <c r="X3" s="55"/>
      <c r="Y3" s="55"/>
      <c r="Z3" s="55"/>
      <c r="AA3" s="55"/>
      <c r="AB3" s="55"/>
      <c r="AC3" s="55"/>
      <c r="AD3" s="55"/>
      <c r="AE3" s="55"/>
      <c r="AF3" s="56"/>
      <c r="AG3" s="54" t="s">
        <v>13</v>
      </c>
      <c r="AH3" s="55"/>
      <c r="AI3" s="55"/>
      <c r="AJ3" s="55"/>
      <c r="AK3" s="55"/>
      <c r="AL3" s="55"/>
      <c r="AM3" s="55"/>
      <c r="AN3" s="55"/>
      <c r="AO3" s="55"/>
      <c r="AP3" s="56"/>
      <c r="AQ3" s="54" t="s">
        <v>12</v>
      </c>
      <c r="AR3" s="55"/>
      <c r="AS3" s="55"/>
      <c r="AT3" s="55"/>
      <c r="AU3" s="55"/>
      <c r="AV3" s="55"/>
      <c r="AW3" s="55"/>
      <c r="AX3" s="55"/>
      <c r="AY3" s="55"/>
      <c r="AZ3" s="56"/>
      <c r="BA3" s="54" t="s">
        <v>13</v>
      </c>
      <c r="BB3" s="55"/>
      <c r="BC3" s="55"/>
      <c r="BD3" s="55"/>
      <c r="BE3" s="55"/>
      <c r="BF3" s="55"/>
      <c r="BG3" s="55"/>
      <c r="BH3" s="55"/>
      <c r="BI3" s="55"/>
      <c r="BJ3" s="56"/>
      <c r="BK3" s="58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49"/>
      <c r="B4" s="61"/>
      <c r="C4" s="68" t="s">
        <v>38</v>
      </c>
      <c r="D4" s="69"/>
      <c r="E4" s="69"/>
      <c r="F4" s="69"/>
      <c r="G4" s="70"/>
      <c r="H4" s="65" t="s">
        <v>39</v>
      </c>
      <c r="I4" s="66"/>
      <c r="J4" s="66"/>
      <c r="K4" s="66"/>
      <c r="L4" s="67"/>
      <c r="M4" s="68" t="s">
        <v>38</v>
      </c>
      <c r="N4" s="69"/>
      <c r="O4" s="69"/>
      <c r="P4" s="69"/>
      <c r="Q4" s="70"/>
      <c r="R4" s="65" t="s">
        <v>39</v>
      </c>
      <c r="S4" s="66"/>
      <c r="T4" s="66"/>
      <c r="U4" s="66"/>
      <c r="V4" s="67"/>
      <c r="W4" s="68" t="s">
        <v>38</v>
      </c>
      <c r="X4" s="69"/>
      <c r="Y4" s="69"/>
      <c r="Z4" s="69"/>
      <c r="AA4" s="70"/>
      <c r="AB4" s="65" t="s">
        <v>39</v>
      </c>
      <c r="AC4" s="66"/>
      <c r="AD4" s="66"/>
      <c r="AE4" s="66"/>
      <c r="AF4" s="67"/>
      <c r="AG4" s="68" t="s">
        <v>38</v>
      </c>
      <c r="AH4" s="69"/>
      <c r="AI4" s="69"/>
      <c r="AJ4" s="69"/>
      <c r="AK4" s="70"/>
      <c r="AL4" s="65" t="s">
        <v>39</v>
      </c>
      <c r="AM4" s="66"/>
      <c r="AN4" s="66"/>
      <c r="AO4" s="66"/>
      <c r="AP4" s="67"/>
      <c r="AQ4" s="68" t="s">
        <v>38</v>
      </c>
      <c r="AR4" s="69"/>
      <c r="AS4" s="69"/>
      <c r="AT4" s="69"/>
      <c r="AU4" s="70"/>
      <c r="AV4" s="65" t="s">
        <v>39</v>
      </c>
      <c r="AW4" s="66"/>
      <c r="AX4" s="66"/>
      <c r="AY4" s="66"/>
      <c r="AZ4" s="67"/>
      <c r="BA4" s="68" t="s">
        <v>38</v>
      </c>
      <c r="BB4" s="69"/>
      <c r="BC4" s="69"/>
      <c r="BD4" s="69"/>
      <c r="BE4" s="70"/>
      <c r="BF4" s="65" t="s">
        <v>39</v>
      </c>
      <c r="BG4" s="66"/>
      <c r="BH4" s="66"/>
      <c r="BI4" s="66"/>
      <c r="BJ4" s="67"/>
      <c r="BK4" s="58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49"/>
      <c r="B5" s="61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5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4"/>
    </row>
    <row r="7" spans="1:104" x14ac:dyDescent="0.25">
      <c r="A7" s="11" t="s">
        <v>75</v>
      </c>
      <c r="B7" s="14" t="s">
        <v>14</v>
      </c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4"/>
    </row>
    <row r="8" spans="1:104" x14ac:dyDescent="0.25">
      <c r="A8" s="11"/>
      <c r="B8" s="30" t="s">
        <v>101</v>
      </c>
      <c r="C8" s="27">
        <v>0</v>
      </c>
      <c r="D8" s="27">
        <v>32.97551238736667</v>
      </c>
      <c r="E8" s="27">
        <v>50.550633157900009</v>
      </c>
      <c r="F8" s="27">
        <v>0</v>
      </c>
      <c r="G8" s="27">
        <v>0</v>
      </c>
      <c r="H8" s="27">
        <v>1.2892337545000001</v>
      </c>
      <c r="I8" s="27">
        <v>341.78341957279952</v>
      </c>
      <c r="J8" s="27">
        <v>288.90647331929995</v>
      </c>
      <c r="K8" s="27">
        <v>0</v>
      </c>
      <c r="L8" s="27">
        <v>13.610071817199998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0.26425939406666665</v>
      </c>
      <c r="S8" s="27">
        <v>20.513511986666668</v>
      </c>
      <c r="T8" s="27">
        <v>2.0002224045666663</v>
      </c>
      <c r="U8" s="27">
        <v>0</v>
      </c>
      <c r="V8" s="27">
        <v>7.6452936728000003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0.57156630239999984</v>
      </c>
      <c r="AC8" s="27">
        <v>25.663213908400007</v>
      </c>
      <c r="AD8" s="27">
        <v>8.0015521533333342E-2</v>
      </c>
      <c r="AE8" s="27">
        <v>0</v>
      </c>
      <c r="AF8" s="27">
        <v>1.7321047776666667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4.6511289166666664E-2</v>
      </c>
      <c r="AM8" s="27">
        <v>9.1370489811333329</v>
      </c>
      <c r="AN8" s="27">
        <v>0</v>
      </c>
      <c r="AO8" s="27">
        <v>0</v>
      </c>
      <c r="AP8" s="27">
        <v>0.49252948010000003</v>
      </c>
      <c r="AQ8" s="27">
        <v>0</v>
      </c>
      <c r="AR8" s="27">
        <v>2.2457905991666665</v>
      </c>
      <c r="AS8" s="27">
        <v>0</v>
      </c>
      <c r="AT8" s="27">
        <v>0</v>
      </c>
      <c r="AU8" s="27">
        <v>0</v>
      </c>
      <c r="AV8" s="27">
        <v>5.1542320008666698</v>
      </c>
      <c r="AW8" s="27">
        <v>404.91275177203329</v>
      </c>
      <c r="AX8" s="27">
        <v>28.616764005100006</v>
      </c>
      <c r="AY8" s="27">
        <v>0</v>
      </c>
      <c r="AZ8" s="27">
        <v>29.378484123699998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2.5971079752333335</v>
      </c>
      <c r="BG8" s="27">
        <v>19.854815675200001</v>
      </c>
      <c r="BH8" s="27">
        <v>0.19711488143333336</v>
      </c>
      <c r="BI8" s="27">
        <v>0</v>
      </c>
      <c r="BJ8" s="27">
        <v>2.5583438211999998</v>
      </c>
      <c r="BK8" s="29">
        <f>SUM(C8:BJ8)</f>
        <v>1292.7770265814995</v>
      </c>
    </row>
    <row r="9" spans="1:104" x14ac:dyDescent="0.25">
      <c r="A9" s="11"/>
      <c r="B9" s="33" t="s">
        <v>84</v>
      </c>
      <c r="C9" s="41">
        <f>SUM(C8)</f>
        <v>0</v>
      </c>
      <c r="D9" s="41">
        <f t="shared" ref="D9:BJ9" si="0">SUM(D8)</f>
        <v>32.97551238736667</v>
      </c>
      <c r="E9" s="41">
        <f t="shared" si="0"/>
        <v>50.550633157900009</v>
      </c>
      <c r="F9" s="41">
        <f t="shared" si="0"/>
        <v>0</v>
      </c>
      <c r="G9" s="41">
        <f t="shared" si="0"/>
        <v>0</v>
      </c>
      <c r="H9" s="41">
        <f t="shared" si="0"/>
        <v>1.2892337545000001</v>
      </c>
      <c r="I9" s="41">
        <f t="shared" si="0"/>
        <v>341.78341957279952</v>
      </c>
      <c r="J9" s="41">
        <f t="shared" si="0"/>
        <v>288.90647331929995</v>
      </c>
      <c r="K9" s="41">
        <f t="shared" si="0"/>
        <v>0</v>
      </c>
      <c r="L9" s="41">
        <f t="shared" si="0"/>
        <v>13.610071817199998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0.26425939406666665</v>
      </c>
      <c r="S9" s="41">
        <f t="shared" si="0"/>
        <v>20.513511986666668</v>
      </c>
      <c r="T9" s="41">
        <f t="shared" si="0"/>
        <v>2.0002224045666663</v>
      </c>
      <c r="U9" s="41">
        <f t="shared" si="0"/>
        <v>0</v>
      </c>
      <c r="V9" s="41">
        <f t="shared" si="0"/>
        <v>7.6452936728000003</v>
      </c>
      <c r="W9" s="41">
        <f t="shared" si="0"/>
        <v>0</v>
      </c>
      <c r="X9" s="41">
        <f t="shared" si="0"/>
        <v>0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0.57156630239999984</v>
      </c>
      <c r="AC9" s="41">
        <f t="shared" si="0"/>
        <v>25.663213908400007</v>
      </c>
      <c r="AD9" s="41">
        <f t="shared" si="0"/>
        <v>8.0015521533333342E-2</v>
      </c>
      <c r="AE9" s="41">
        <f t="shared" si="0"/>
        <v>0</v>
      </c>
      <c r="AF9" s="41">
        <f t="shared" si="0"/>
        <v>1.7321047776666667</v>
      </c>
      <c r="AG9" s="41">
        <f t="shared" si="0"/>
        <v>0</v>
      </c>
      <c r="AH9" s="41">
        <f t="shared" si="0"/>
        <v>0</v>
      </c>
      <c r="AI9" s="41">
        <f t="shared" si="0"/>
        <v>0</v>
      </c>
      <c r="AJ9" s="41">
        <f t="shared" si="0"/>
        <v>0</v>
      </c>
      <c r="AK9" s="41">
        <f t="shared" si="0"/>
        <v>0</v>
      </c>
      <c r="AL9" s="41">
        <f t="shared" si="0"/>
        <v>4.6511289166666664E-2</v>
      </c>
      <c r="AM9" s="41">
        <f t="shared" si="0"/>
        <v>9.1370489811333329</v>
      </c>
      <c r="AN9" s="41">
        <f t="shared" si="0"/>
        <v>0</v>
      </c>
      <c r="AO9" s="41">
        <f t="shared" si="0"/>
        <v>0</v>
      </c>
      <c r="AP9" s="41">
        <f t="shared" si="0"/>
        <v>0.49252948010000003</v>
      </c>
      <c r="AQ9" s="41">
        <f t="shared" si="0"/>
        <v>0</v>
      </c>
      <c r="AR9" s="41">
        <f t="shared" si="0"/>
        <v>2.2457905991666665</v>
      </c>
      <c r="AS9" s="41">
        <f t="shared" si="0"/>
        <v>0</v>
      </c>
      <c r="AT9" s="41">
        <f t="shared" si="0"/>
        <v>0</v>
      </c>
      <c r="AU9" s="41">
        <f t="shared" si="0"/>
        <v>0</v>
      </c>
      <c r="AV9" s="41">
        <f t="shared" si="0"/>
        <v>5.1542320008666698</v>
      </c>
      <c r="AW9" s="41">
        <f t="shared" si="0"/>
        <v>404.91275177203329</v>
      </c>
      <c r="AX9" s="41">
        <f t="shared" si="0"/>
        <v>28.616764005100006</v>
      </c>
      <c r="AY9" s="41">
        <f t="shared" si="0"/>
        <v>0</v>
      </c>
      <c r="AZ9" s="41">
        <f t="shared" si="0"/>
        <v>29.378484123699998</v>
      </c>
      <c r="BA9" s="41">
        <f t="shared" si="0"/>
        <v>0</v>
      </c>
      <c r="BB9" s="41">
        <f t="shared" si="0"/>
        <v>0</v>
      </c>
      <c r="BC9" s="41">
        <f t="shared" si="0"/>
        <v>0</v>
      </c>
      <c r="BD9" s="41">
        <f t="shared" si="0"/>
        <v>0</v>
      </c>
      <c r="BE9" s="41">
        <f t="shared" si="0"/>
        <v>0</v>
      </c>
      <c r="BF9" s="41">
        <f t="shared" si="0"/>
        <v>2.5971079752333335</v>
      </c>
      <c r="BG9" s="41">
        <f t="shared" si="0"/>
        <v>19.854815675200001</v>
      </c>
      <c r="BH9" s="41">
        <f t="shared" si="0"/>
        <v>0.19711488143333336</v>
      </c>
      <c r="BI9" s="41">
        <f t="shared" si="0"/>
        <v>0</v>
      </c>
      <c r="BJ9" s="41">
        <f t="shared" si="0"/>
        <v>2.5583438211999998</v>
      </c>
      <c r="BK9" s="41">
        <f>SUM(C9:BJ9)</f>
        <v>1292.7770265814995</v>
      </c>
    </row>
    <row r="10" spans="1:104" x14ac:dyDescent="0.25">
      <c r="A10" s="11" t="s">
        <v>76</v>
      </c>
      <c r="B10" s="32" t="s">
        <v>3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104" x14ac:dyDescent="0.25">
      <c r="A11" s="11"/>
      <c r="B11" s="30" t="s">
        <v>102</v>
      </c>
      <c r="C11" s="27">
        <v>0</v>
      </c>
      <c r="D11" s="27">
        <v>2.6255585333333342E-3</v>
      </c>
      <c r="E11" s="27">
        <v>0</v>
      </c>
      <c r="F11" s="27">
        <v>0</v>
      </c>
      <c r="G11" s="27">
        <v>0</v>
      </c>
      <c r="H11" s="27">
        <v>3.4307094766666678E-2</v>
      </c>
      <c r="I11" s="27">
        <v>5.0645079919666678</v>
      </c>
      <c r="J11" s="27">
        <v>0</v>
      </c>
      <c r="K11" s="27">
        <v>0</v>
      </c>
      <c r="L11" s="27">
        <v>1.4965249433333334E-2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1.1641345399999996E-2</v>
      </c>
      <c r="S11" s="27">
        <v>11.514046185633353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8.2899658000000001E-3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6.4759148999999992E-3</v>
      </c>
      <c r="AM11" s="27">
        <v>0</v>
      </c>
      <c r="AN11" s="27">
        <v>0</v>
      </c>
      <c r="AO11" s="27">
        <v>0</v>
      </c>
      <c r="AP11" s="27">
        <v>1.6282293333333336E-4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0.66431127226666653</v>
      </c>
      <c r="AW11" s="27">
        <v>23.012166774566666</v>
      </c>
      <c r="AX11" s="27">
        <v>0</v>
      </c>
      <c r="AY11" s="27">
        <v>0</v>
      </c>
      <c r="AZ11" s="27">
        <v>3.0058774508999999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0.1165627669</v>
      </c>
      <c r="BG11" s="27">
        <v>5.661593530000001E-2</v>
      </c>
      <c r="BH11" s="27">
        <v>0.26674280133333339</v>
      </c>
      <c r="BI11" s="27">
        <v>0</v>
      </c>
      <c r="BJ11" s="27">
        <v>8.7040169999999984E-4</v>
      </c>
      <c r="BK11" s="29">
        <f t="shared" ref="BK11:BK12" si="1">SUM(C11:BJ11)</f>
        <v>43.78016953233336</v>
      </c>
    </row>
    <row r="12" spans="1:104" x14ac:dyDescent="0.25">
      <c r="A12" s="11"/>
      <c r="B12" s="33" t="s">
        <v>85</v>
      </c>
      <c r="C12" s="41">
        <f t="shared" ref="C12:BJ12" si="2">SUM(C11)</f>
        <v>0</v>
      </c>
      <c r="D12" s="41">
        <f t="shared" si="2"/>
        <v>2.6255585333333342E-3</v>
      </c>
      <c r="E12" s="41">
        <f t="shared" si="2"/>
        <v>0</v>
      </c>
      <c r="F12" s="41">
        <f t="shared" si="2"/>
        <v>0</v>
      </c>
      <c r="G12" s="41">
        <f t="shared" si="2"/>
        <v>0</v>
      </c>
      <c r="H12" s="41">
        <f t="shared" si="2"/>
        <v>3.4307094766666678E-2</v>
      </c>
      <c r="I12" s="41">
        <f t="shared" si="2"/>
        <v>5.0645079919666678</v>
      </c>
      <c r="J12" s="41">
        <f t="shared" si="2"/>
        <v>0</v>
      </c>
      <c r="K12" s="41">
        <f t="shared" si="2"/>
        <v>0</v>
      </c>
      <c r="L12" s="41">
        <f t="shared" si="2"/>
        <v>1.4965249433333334E-2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1">
        <f t="shared" si="2"/>
        <v>0</v>
      </c>
      <c r="R12" s="41">
        <f t="shared" si="2"/>
        <v>1.1641345399999996E-2</v>
      </c>
      <c r="S12" s="41">
        <f t="shared" si="2"/>
        <v>11.514046185633353</v>
      </c>
      <c r="T12" s="41">
        <f t="shared" si="2"/>
        <v>0</v>
      </c>
      <c r="U12" s="41">
        <f t="shared" si="2"/>
        <v>0</v>
      </c>
      <c r="V12" s="41">
        <f t="shared" si="2"/>
        <v>0</v>
      </c>
      <c r="W12" s="41">
        <f t="shared" si="2"/>
        <v>0</v>
      </c>
      <c r="X12" s="41">
        <f t="shared" si="2"/>
        <v>0</v>
      </c>
      <c r="Y12" s="41">
        <f t="shared" si="2"/>
        <v>0</v>
      </c>
      <c r="Z12" s="41">
        <f t="shared" si="2"/>
        <v>0</v>
      </c>
      <c r="AA12" s="41">
        <f t="shared" si="2"/>
        <v>0</v>
      </c>
      <c r="AB12" s="41">
        <f t="shared" si="2"/>
        <v>8.2899658000000001E-3</v>
      </c>
      <c r="AC12" s="41">
        <f t="shared" si="2"/>
        <v>0</v>
      </c>
      <c r="AD12" s="41">
        <f t="shared" si="2"/>
        <v>0</v>
      </c>
      <c r="AE12" s="41">
        <f t="shared" si="2"/>
        <v>0</v>
      </c>
      <c r="AF12" s="41">
        <f t="shared" si="2"/>
        <v>0</v>
      </c>
      <c r="AG12" s="41">
        <f t="shared" si="2"/>
        <v>0</v>
      </c>
      <c r="AH12" s="41">
        <f t="shared" si="2"/>
        <v>0</v>
      </c>
      <c r="AI12" s="41">
        <f t="shared" si="2"/>
        <v>0</v>
      </c>
      <c r="AJ12" s="41">
        <f t="shared" si="2"/>
        <v>0</v>
      </c>
      <c r="AK12" s="41">
        <f t="shared" si="2"/>
        <v>0</v>
      </c>
      <c r="AL12" s="41">
        <f t="shared" si="2"/>
        <v>6.4759148999999992E-3</v>
      </c>
      <c r="AM12" s="41">
        <f t="shared" si="2"/>
        <v>0</v>
      </c>
      <c r="AN12" s="41">
        <f t="shared" si="2"/>
        <v>0</v>
      </c>
      <c r="AO12" s="41">
        <f t="shared" si="2"/>
        <v>0</v>
      </c>
      <c r="AP12" s="41">
        <f t="shared" si="2"/>
        <v>1.6282293333333336E-4</v>
      </c>
      <c r="AQ12" s="41">
        <f t="shared" si="2"/>
        <v>0</v>
      </c>
      <c r="AR12" s="41">
        <f t="shared" si="2"/>
        <v>0</v>
      </c>
      <c r="AS12" s="41">
        <f t="shared" si="2"/>
        <v>0</v>
      </c>
      <c r="AT12" s="41">
        <f t="shared" si="2"/>
        <v>0</v>
      </c>
      <c r="AU12" s="41">
        <f t="shared" si="2"/>
        <v>0</v>
      </c>
      <c r="AV12" s="41">
        <f t="shared" si="2"/>
        <v>0.66431127226666653</v>
      </c>
      <c r="AW12" s="41">
        <f t="shared" si="2"/>
        <v>23.012166774566666</v>
      </c>
      <c r="AX12" s="41">
        <f t="shared" si="2"/>
        <v>0</v>
      </c>
      <c r="AY12" s="41">
        <f t="shared" si="2"/>
        <v>0</v>
      </c>
      <c r="AZ12" s="41">
        <f t="shared" si="2"/>
        <v>3.0058774508999999</v>
      </c>
      <c r="BA12" s="41">
        <f t="shared" si="2"/>
        <v>0</v>
      </c>
      <c r="BB12" s="41">
        <f t="shared" si="2"/>
        <v>0</v>
      </c>
      <c r="BC12" s="41">
        <f t="shared" si="2"/>
        <v>0</v>
      </c>
      <c r="BD12" s="41">
        <f t="shared" si="2"/>
        <v>0</v>
      </c>
      <c r="BE12" s="41">
        <f t="shared" si="2"/>
        <v>0</v>
      </c>
      <c r="BF12" s="41">
        <f t="shared" si="2"/>
        <v>0.1165627669</v>
      </c>
      <c r="BG12" s="41">
        <f t="shared" si="2"/>
        <v>5.661593530000001E-2</v>
      </c>
      <c r="BH12" s="41">
        <f t="shared" si="2"/>
        <v>0.26674280133333339</v>
      </c>
      <c r="BI12" s="41">
        <f t="shared" si="2"/>
        <v>0</v>
      </c>
      <c r="BJ12" s="41">
        <f t="shared" si="2"/>
        <v>8.7040169999999984E-4</v>
      </c>
      <c r="BK12" s="41">
        <f t="shared" si="1"/>
        <v>43.78016953233336</v>
      </c>
    </row>
    <row r="13" spans="1:104" x14ac:dyDescent="0.25">
      <c r="A13" s="11" t="s">
        <v>77</v>
      </c>
      <c r="B13" s="32" t="s">
        <v>10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104" x14ac:dyDescent="0.25">
      <c r="A14" s="11"/>
      <c r="B14" s="32" t="s">
        <v>108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5.9713900500999921</v>
      </c>
      <c r="Y14" s="39">
        <v>0</v>
      </c>
      <c r="Z14" s="39">
        <v>0</v>
      </c>
      <c r="AA14" s="39">
        <v>0</v>
      </c>
      <c r="AB14" s="39">
        <v>7.1664551999999979E-2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1.8086896721999999</v>
      </c>
      <c r="AS14" s="39">
        <v>0</v>
      </c>
      <c r="AT14" s="39">
        <v>0</v>
      </c>
      <c r="AU14" s="39">
        <v>0</v>
      </c>
      <c r="AV14" s="39">
        <v>0.9963063049333335</v>
      </c>
      <c r="AW14" s="39">
        <v>5.2149859009333337</v>
      </c>
      <c r="AX14" s="39">
        <v>1.9123296000000001</v>
      </c>
      <c r="AY14" s="39">
        <v>0</v>
      </c>
      <c r="AZ14" s="39">
        <v>7.0816242780666681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0.43558778086666666</v>
      </c>
      <c r="BG14" s="39">
        <v>1.4993250803333336</v>
      </c>
      <c r="BH14" s="39">
        <v>0</v>
      </c>
      <c r="BI14" s="39">
        <v>0</v>
      </c>
      <c r="BJ14" s="39">
        <v>2.0473143502666669</v>
      </c>
      <c r="BK14" s="29">
        <f t="shared" ref="BK14:BK23" si="3">SUM(C14:BJ14)</f>
        <v>27.039217569699993</v>
      </c>
    </row>
    <row r="15" spans="1:104" x14ac:dyDescent="0.25">
      <c r="A15" s="11"/>
      <c r="B15" s="32" t="s">
        <v>135</v>
      </c>
      <c r="C15" s="39">
        <v>0</v>
      </c>
      <c r="D15" s="39">
        <v>5.1581098114999984</v>
      </c>
      <c r="E15" s="39">
        <v>0</v>
      </c>
      <c r="F15" s="39">
        <v>0</v>
      </c>
      <c r="G15" s="39">
        <v>0</v>
      </c>
      <c r="H15" s="39">
        <v>0.16808052289999997</v>
      </c>
      <c r="I15" s="39">
        <v>0</v>
      </c>
      <c r="J15" s="39">
        <v>0</v>
      </c>
      <c r="K15" s="39">
        <v>0</v>
      </c>
      <c r="L15" s="39">
        <v>1.6516276645666668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6.2008963666666658E-3</v>
      </c>
      <c r="S15" s="39">
        <v>0</v>
      </c>
      <c r="T15" s="39">
        <v>0</v>
      </c>
      <c r="U15" s="39">
        <v>0</v>
      </c>
      <c r="V15" s="39">
        <v>1.2022166666666665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2.1535321999999999E-2</v>
      </c>
      <c r="AC15" s="39">
        <v>0</v>
      </c>
      <c r="AD15" s="39">
        <v>0</v>
      </c>
      <c r="AE15" s="39">
        <v>0</v>
      </c>
      <c r="AF15" s="39">
        <v>5.6671899999999999E-3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2.2651758433333335E-2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5.517420311266668</v>
      </c>
      <c r="AW15" s="39">
        <v>4.3149984659999996</v>
      </c>
      <c r="AX15" s="39">
        <v>0</v>
      </c>
      <c r="AY15" s="39">
        <v>0</v>
      </c>
      <c r="AZ15" s="39">
        <v>2.061723722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0.155281006</v>
      </c>
      <c r="BG15" s="39">
        <v>0.11334379999999999</v>
      </c>
      <c r="BH15" s="39">
        <v>0</v>
      </c>
      <c r="BI15" s="39">
        <v>0</v>
      </c>
      <c r="BJ15" s="39">
        <v>0.35464563356666667</v>
      </c>
      <c r="BK15" s="29">
        <f t="shared" si="3"/>
        <v>20.753502771266664</v>
      </c>
    </row>
    <row r="16" spans="1:104" x14ac:dyDescent="0.25">
      <c r="A16" s="11"/>
      <c r="B16" s="32" t="s">
        <v>103</v>
      </c>
      <c r="C16" s="39">
        <v>0</v>
      </c>
      <c r="D16" s="39">
        <v>2.1803180000000002</v>
      </c>
      <c r="E16" s="39">
        <v>0</v>
      </c>
      <c r="F16" s="39">
        <v>0</v>
      </c>
      <c r="G16" s="39">
        <v>0</v>
      </c>
      <c r="H16" s="39">
        <v>0.53075107823333334</v>
      </c>
      <c r="I16" s="39">
        <v>55.573929077999992</v>
      </c>
      <c r="J16" s="39">
        <v>0</v>
      </c>
      <c r="K16" s="39">
        <v>0</v>
      </c>
      <c r="L16" s="39">
        <v>4.0982835852333332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0.20907704526666662</v>
      </c>
      <c r="S16" s="39">
        <v>0.16352385</v>
      </c>
      <c r="T16" s="39">
        <v>0</v>
      </c>
      <c r="U16" s="39">
        <v>0</v>
      </c>
      <c r="V16" s="39">
        <v>0.29042444969999998</v>
      </c>
      <c r="W16" s="39">
        <v>0</v>
      </c>
      <c r="X16" s="39">
        <v>2.984296333333333</v>
      </c>
      <c r="Y16" s="39">
        <v>0</v>
      </c>
      <c r="Z16" s="39">
        <v>0</v>
      </c>
      <c r="AA16" s="39">
        <v>0</v>
      </c>
      <c r="AB16" s="39">
        <v>0.11665885666666666</v>
      </c>
      <c r="AC16" s="39">
        <v>0</v>
      </c>
      <c r="AD16" s="39">
        <v>0</v>
      </c>
      <c r="AE16" s="39">
        <v>0</v>
      </c>
      <c r="AF16" s="39">
        <v>6.7388607066666661E-2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1.0851986666666667E-2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2.1541041028000008</v>
      </c>
      <c r="AW16" s="39">
        <v>7.7482906674999992</v>
      </c>
      <c r="AX16" s="39">
        <v>0.11937185333333335</v>
      </c>
      <c r="AY16" s="39">
        <v>0</v>
      </c>
      <c r="AZ16" s="39">
        <v>30.321946194566664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0.6573803696666668</v>
      </c>
      <c r="BG16" s="39">
        <v>0.47174189306666653</v>
      </c>
      <c r="BH16" s="39">
        <v>0</v>
      </c>
      <c r="BI16" s="39">
        <v>0</v>
      </c>
      <c r="BJ16" s="39">
        <v>1.1877237917333332</v>
      </c>
      <c r="BK16" s="29">
        <f t="shared" si="3"/>
        <v>108.88606174283332</v>
      </c>
    </row>
    <row r="17" spans="1:63" x14ac:dyDescent="0.25">
      <c r="A17" s="11"/>
      <c r="B17" s="32" t="s">
        <v>104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0.36601374159999994</v>
      </c>
      <c r="I17" s="39">
        <v>12.62318031730001</v>
      </c>
      <c r="J17" s="39">
        <v>1.6098904999999999</v>
      </c>
      <c r="K17" s="39">
        <v>0</v>
      </c>
      <c r="L17" s="39">
        <v>1.6521130281999998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0.14546643656666663</v>
      </c>
      <c r="S17" s="39">
        <v>5.4199646833333333</v>
      </c>
      <c r="T17" s="39">
        <v>0</v>
      </c>
      <c r="U17" s="39">
        <v>0</v>
      </c>
      <c r="V17" s="39">
        <v>1.7915346544333333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0.70862508800000013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0.15486430686666669</v>
      </c>
      <c r="AM17" s="39">
        <v>0.74992539999999996</v>
      </c>
      <c r="AN17" s="39">
        <v>0</v>
      </c>
      <c r="AO17" s="39">
        <v>0</v>
      </c>
      <c r="AP17" s="39">
        <v>0.42852879999999999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0.47922034596666674</v>
      </c>
      <c r="AW17" s="39">
        <v>3.2327141350000002</v>
      </c>
      <c r="AX17" s="39">
        <v>0</v>
      </c>
      <c r="AY17" s="39">
        <v>0</v>
      </c>
      <c r="AZ17" s="39">
        <v>3.1350696933999993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0.22261084989999996</v>
      </c>
      <c r="BG17" s="39">
        <v>0</v>
      </c>
      <c r="BH17" s="39">
        <v>0</v>
      </c>
      <c r="BI17" s="39">
        <v>0</v>
      </c>
      <c r="BJ17" s="39">
        <v>0.11243620693333332</v>
      </c>
      <c r="BK17" s="29">
        <f t="shared" si="3"/>
        <v>32.832158187500006</v>
      </c>
    </row>
    <row r="18" spans="1:63" x14ac:dyDescent="0.25">
      <c r="A18" s="11"/>
      <c r="B18" s="32" t="s">
        <v>105</v>
      </c>
      <c r="C18" s="39">
        <v>0</v>
      </c>
      <c r="D18" s="39">
        <v>5.3542679800666724</v>
      </c>
      <c r="E18" s="39">
        <v>0</v>
      </c>
      <c r="F18" s="39">
        <v>0</v>
      </c>
      <c r="G18" s="39">
        <v>0</v>
      </c>
      <c r="H18" s="39">
        <v>0.26712652670000009</v>
      </c>
      <c r="I18" s="39">
        <v>1.4105079246666665</v>
      </c>
      <c r="J18" s="39">
        <v>0</v>
      </c>
      <c r="K18" s="39">
        <v>0</v>
      </c>
      <c r="L18" s="39">
        <v>5.1821123327666676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0.12296886696666667</v>
      </c>
      <c r="S18" s="39">
        <v>0</v>
      </c>
      <c r="T18" s="39">
        <v>0</v>
      </c>
      <c r="U18" s="39">
        <v>0</v>
      </c>
      <c r="V18" s="39">
        <v>0.69617340000000005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0.28705570383333329</v>
      </c>
      <c r="AC18" s="39">
        <v>0</v>
      </c>
      <c r="AD18" s="39">
        <v>0</v>
      </c>
      <c r="AE18" s="39">
        <v>0</v>
      </c>
      <c r="AF18" s="39">
        <v>0.10675126666666668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0.30439166770000009</v>
      </c>
      <c r="AM18" s="39">
        <v>0.53375633333333328</v>
      </c>
      <c r="AN18" s="39">
        <v>0</v>
      </c>
      <c r="AO18" s="39">
        <v>0</v>
      </c>
      <c r="AP18" s="39">
        <v>0.26687816666666669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0.6844004467</v>
      </c>
      <c r="AW18" s="39">
        <v>13.027691646333334</v>
      </c>
      <c r="AX18" s="39">
        <v>0</v>
      </c>
      <c r="AY18" s="39">
        <v>0</v>
      </c>
      <c r="AZ18" s="39">
        <v>4.9039805788666673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0.2454303098</v>
      </c>
      <c r="BG18" s="39">
        <v>0.27755329333333328</v>
      </c>
      <c r="BH18" s="39">
        <v>0</v>
      </c>
      <c r="BI18" s="39">
        <v>0</v>
      </c>
      <c r="BJ18" s="39">
        <v>0.1815458381333333</v>
      </c>
      <c r="BK18" s="29">
        <f t="shared" si="3"/>
        <v>33.852592282533337</v>
      </c>
    </row>
    <row r="19" spans="1:63" x14ac:dyDescent="0.25">
      <c r="A19" s="11"/>
      <c r="B19" s="32" t="s">
        <v>106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0.14001019016666669</v>
      </c>
      <c r="I19" s="39">
        <v>14.906875907200007</v>
      </c>
      <c r="J19" s="39">
        <v>0</v>
      </c>
      <c r="K19" s="39">
        <v>0</v>
      </c>
      <c r="L19" s="39">
        <v>5.4184458900000001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0.12236924149999999</v>
      </c>
      <c r="S19" s="39">
        <v>1.068727</v>
      </c>
      <c r="T19" s="39">
        <v>0</v>
      </c>
      <c r="U19" s="39">
        <v>0</v>
      </c>
      <c r="V19" s="39">
        <v>0.18168358999999998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0.47783577066666671</v>
      </c>
      <c r="AC19" s="39">
        <v>0</v>
      </c>
      <c r="AD19" s="39">
        <v>0</v>
      </c>
      <c r="AE19" s="39">
        <v>0</v>
      </c>
      <c r="AF19" s="39">
        <v>0.62567704450000006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0.30533029343333334</v>
      </c>
      <c r="AM19" s="39">
        <v>0.79918100000000003</v>
      </c>
      <c r="AN19" s="39">
        <v>0</v>
      </c>
      <c r="AO19" s="39">
        <v>0</v>
      </c>
      <c r="AP19" s="39">
        <v>0.33139372133333334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0.68426280233333348</v>
      </c>
      <c r="AW19" s="39">
        <v>3.5339156954999997</v>
      </c>
      <c r="AX19" s="39">
        <v>0</v>
      </c>
      <c r="AY19" s="39">
        <v>0</v>
      </c>
      <c r="AZ19" s="39">
        <v>1.3716928077333335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0.11292960339999999</v>
      </c>
      <c r="BG19" s="39">
        <v>0.10655746666666667</v>
      </c>
      <c r="BH19" s="39">
        <v>0</v>
      </c>
      <c r="BI19" s="39">
        <v>0</v>
      </c>
      <c r="BJ19" s="39">
        <v>1.0850488312</v>
      </c>
      <c r="BK19" s="29">
        <f t="shared" si="3"/>
        <v>31.271936855633342</v>
      </c>
    </row>
    <row r="20" spans="1:63" x14ac:dyDescent="0.25">
      <c r="A20" s="11"/>
      <c r="B20" s="32" t="s">
        <v>107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0.24130095303333329</v>
      </c>
      <c r="I20" s="39">
        <v>7.4196748533333334</v>
      </c>
      <c r="J20" s="39">
        <v>0</v>
      </c>
      <c r="K20" s="39">
        <v>0</v>
      </c>
      <c r="L20" s="39">
        <v>1.7111010913666669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0.13054307740000001</v>
      </c>
      <c r="S20" s="39">
        <v>2.1259813333333333</v>
      </c>
      <c r="T20" s="39">
        <v>0</v>
      </c>
      <c r="U20" s="39">
        <v>0</v>
      </c>
      <c r="V20" s="39">
        <v>0.42519626666666666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0.66198638686666689</v>
      </c>
      <c r="AC20" s="39">
        <v>0</v>
      </c>
      <c r="AD20" s="39">
        <v>0</v>
      </c>
      <c r="AE20" s="39">
        <v>0</v>
      </c>
      <c r="AF20" s="39">
        <v>1.3858725900000002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0.16823591306666669</v>
      </c>
      <c r="AM20" s="39">
        <v>1.1681684666666667</v>
      </c>
      <c r="AN20" s="39">
        <v>0</v>
      </c>
      <c r="AO20" s="39">
        <v>0</v>
      </c>
      <c r="AP20" s="39">
        <v>0.60621679806666684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0.92703713776666663</v>
      </c>
      <c r="AW20" s="39">
        <v>7.1639583489999943</v>
      </c>
      <c r="AX20" s="39">
        <v>0</v>
      </c>
      <c r="AY20" s="39">
        <v>0</v>
      </c>
      <c r="AZ20" s="39">
        <v>5.2514482433333329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0.12624815046666665</v>
      </c>
      <c r="BG20" s="39">
        <v>0.40396775266666662</v>
      </c>
      <c r="BH20" s="39">
        <v>0</v>
      </c>
      <c r="BI20" s="39">
        <v>0</v>
      </c>
      <c r="BJ20" s="39">
        <v>1.5657669169333333</v>
      </c>
      <c r="BK20" s="29">
        <f t="shared" si="3"/>
        <v>31.482704279966661</v>
      </c>
    </row>
    <row r="21" spans="1:63" x14ac:dyDescent="0.25">
      <c r="A21" s="11"/>
      <c r="B21" s="32" t="s">
        <v>126</v>
      </c>
      <c r="C21" s="39">
        <v>0</v>
      </c>
      <c r="D21" s="39">
        <v>0.80022599999999999</v>
      </c>
      <c r="E21" s="39">
        <v>0</v>
      </c>
      <c r="F21" s="39">
        <v>0</v>
      </c>
      <c r="G21" s="39">
        <v>0</v>
      </c>
      <c r="H21" s="39">
        <v>0.19938423013333334</v>
      </c>
      <c r="I21" s="39">
        <v>4.9550822407333355</v>
      </c>
      <c r="J21" s="39">
        <v>0.53348399999999996</v>
      </c>
      <c r="K21" s="39">
        <v>0</v>
      </c>
      <c r="L21" s="39">
        <v>0.7362079199999999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2.3567033266666669E-2</v>
      </c>
      <c r="S21" s="39">
        <v>0.10669679999999999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0.59378896833333339</v>
      </c>
      <c r="AC21" s="39">
        <v>0</v>
      </c>
      <c r="AD21" s="39">
        <v>0</v>
      </c>
      <c r="AE21" s="39">
        <v>0</v>
      </c>
      <c r="AF21" s="39">
        <v>0.70783820649999996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0.13187399999999999</v>
      </c>
      <c r="AM21" s="39">
        <v>1.0227263523666668</v>
      </c>
      <c r="AN21" s="39">
        <v>0</v>
      </c>
      <c r="AO21" s="39">
        <v>0</v>
      </c>
      <c r="AP21" s="39">
        <v>0.37222500000000003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1.011997130133333</v>
      </c>
      <c r="AW21" s="39">
        <v>5.3174999999999999</v>
      </c>
      <c r="AX21" s="39">
        <v>0</v>
      </c>
      <c r="AY21" s="39">
        <v>0</v>
      </c>
      <c r="AZ21" s="39">
        <v>2.4438745405333329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0.42142364660000015</v>
      </c>
      <c r="BG21" s="39">
        <v>3.1905000000000003E-2</v>
      </c>
      <c r="BH21" s="39">
        <v>0</v>
      </c>
      <c r="BI21" s="39">
        <v>0</v>
      </c>
      <c r="BJ21" s="39">
        <v>2.2642544410666665</v>
      </c>
      <c r="BK21" s="29">
        <f t="shared" si="3"/>
        <v>21.674055509666665</v>
      </c>
    </row>
    <row r="22" spans="1:63" x14ac:dyDescent="0.25">
      <c r="A22" s="11"/>
      <c r="B22" s="32" t="s">
        <v>127</v>
      </c>
      <c r="C22" s="39">
        <v>0</v>
      </c>
      <c r="D22" s="39">
        <v>5.2360933333333337</v>
      </c>
      <c r="E22" s="39">
        <v>0</v>
      </c>
      <c r="F22" s="39">
        <v>0</v>
      </c>
      <c r="G22" s="39">
        <v>0</v>
      </c>
      <c r="H22" s="39">
        <v>8.1565738200000001E-2</v>
      </c>
      <c r="I22" s="39">
        <v>15.024861679133382</v>
      </c>
      <c r="J22" s="39">
        <v>0</v>
      </c>
      <c r="K22" s="39">
        <v>0</v>
      </c>
      <c r="L22" s="39">
        <v>0.56549808000000001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6.283312000000001E-3</v>
      </c>
      <c r="S22" s="39">
        <v>0</v>
      </c>
      <c r="T22" s="39">
        <v>0</v>
      </c>
      <c r="U22" s="39">
        <v>0</v>
      </c>
      <c r="V22" s="39">
        <v>3.1416559999999996E-2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0.81793454523333331</v>
      </c>
      <c r="AC22" s="39">
        <v>1.0993077159666667</v>
      </c>
      <c r="AD22" s="39">
        <v>0</v>
      </c>
      <c r="AE22" s="39">
        <v>0</v>
      </c>
      <c r="AF22" s="39">
        <v>0.87158393249999988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0.1420430406</v>
      </c>
      <c r="AM22" s="39">
        <v>0.96319185333333324</v>
      </c>
      <c r="AN22" s="39">
        <v>0</v>
      </c>
      <c r="AO22" s="39">
        <v>0</v>
      </c>
      <c r="AP22" s="39">
        <v>0.23038812719999999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0.43134243866666677</v>
      </c>
      <c r="AW22" s="39">
        <v>14.421704108333333</v>
      </c>
      <c r="AX22" s="39">
        <v>0</v>
      </c>
      <c r="AY22" s="39">
        <v>0</v>
      </c>
      <c r="AZ22" s="39">
        <v>12.982241837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0.11323190676666668</v>
      </c>
      <c r="BG22" s="39">
        <v>5.234738333333333E-2</v>
      </c>
      <c r="BH22" s="39">
        <v>0</v>
      </c>
      <c r="BI22" s="39">
        <v>0</v>
      </c>
      <c r="BJ22" s="39">
        <v>2.4419580947333337</v>
      </c>
      <c r="BK22" s="29">
        <f t="shared" si="3"/>
        <v>55.512993686333388</v>
      </c>
    </row>
    <row r="23" spans="1:63" x14ac:dyDescent="0.25">
      <c r="A23" s="11"/>
      <c r="B23" s="33" t="s">
        <v>92</v>
      </c>
      <c r="C23" s="41">
        <f>SUM(C14:C22)</f>
        <v>0</v>
      </c>
      <c r="D23" s="41">
        <f t="shared" ref="D23:BJ23" si="4">SUM(D14:D22)</f>
        <v>18.729015124900005</v>
      </c>
      <c r="E23" s="41">
        <f t="shared" si="4"/>
        <v>0</v>
      </c>
      <c r="F23" s="41">
        <f t="shared" si="4"/>
        <v>0</v>
      </c>
      <c r="G23" s="41">
        <f t="shared" si="4"/>
        <v>0</v>
      </c>
      <c r="H23" s="41">
        <f t="shared" si="4"/>
        <v>1.9942329809666663</v>
      </c>
      <c r="I23" s="41">
        <f t="shared" si="4"/>
        <v>111.91411200036671</v>
      </c>
      <c r="J23" s="41">
        <f t="shared" si="4"/>
        <v>2.1433744999999997</v>
      </c>
      <c r="K23" s="41">
        <f t="shared" si="4"/>
        <v>0</v>
      </c>
      <c r="L23" s="41">
        <f t="shared" si="4"/>
        <v>21.015389592133335</v>
      </c>
      <c r="M23" s="41">
        <f t="shared" si="4"/>
        <v>0</v>
      </c>
      <c r="N23" s="41">
        <f t="shared" si="4"/>
        <v>0</v>
      </c>
      <c r="O23" s="41">
        <f t="shared" si="4"/>
        <v>0</v>
      </c>
      <c r="P23" s="41">
        <f t="shared" si="4"/>
        <v>0</v>
      </c>
      <c r="Q23" s="41">
        <f t="shared" si="4"/>
        <v>0</v>
      </c>
      <c r="R23" s="41">
        <f t="shared" si="4"/>
        <v>0.76647590933333321</v>
      </c>
      <c r="S23" s="41">
        <f t="shared" si="4"/>
        <v>8.8848936666666667</v>
      </c>
      <c r="T23" s="41">
        <f t="shared" si="4"/>
        <v>0</v>
      </c>
      <c r="U23" s="41">
        <f t="shared" si="4"/>
        <v>0</v>
      </c>
      <c r="V23" s="41">
        <f t="shared" si="4"/>
        <v>4.6186455874666663</v>
      </c>
      <c r="W23" s="41">
        <f t="shared" si="4"/>
        <v>0</v>
      </c>
      <c r="X23" s="41">
        <f t="shared" si="4"/>
        <v>8.9556863834333242</v>
      </c>
      <c r="Y23" s="41">
        <f t="shared" si="4"/>
        <v>0</v>
      </c>
      <c r="Z23" s="41">
        <f t="shared" si="4"/>
        <v>0</v>
      </c>
      <c r="AA23" s="41">
        <f t="shared" si="4"/>
        <v>0</v>
      </c>
      <c r="AB23" s="41">
        <f t="shared" si="4"/>
        <v>3.7570851936000005</v>
      </c>
      <c r="AC23" s="41">
        <f t="shared" si="4"/>
        <v>1.0993077159666667</v>
      </c>
      <c r="AD23" s="41">
        <f t="shared" si="4"/>
        <v>0</v>
      </c>
      <c r="AE23" s="41">
        <f t="shared" si="4"/>
        <v>0</v>
      </c>
      <c r="AF23" s="41">
        <f t="shared" si="4"/>
        <v>3.7707788372333333</v>
      </c>
      <c r="AG23" s="41">
        <f t="shared" si="4"/>
        <v>0</v>
      </c>
      <c r="AH23" s="41">
        <f t="shared" si="4"/>
        <v>0</v>
      </c>
      <c r="AI23" s="41">
        <f t="shared" si="4"/>
        <v>0</v>
      </c>
      <c r="AJ23" s="41">
        <f t="shared" si="4"/>
        <v>0</v>
      </c>
      <c r="AK23" s="41">
        <f t="shared" si="4"/>
        <v>0</v>
      </c>
      <c r="AL23" s="41">
        <f t="shared" si="4"/>
        <v>1.2402429667666668</v>
      </c>
      <c r="AM23" s="41">
        <f t="shared" si="4"/>
        <v>5.2369494056999999</v>
      </c>
      <c r="AN23" s="41">
        <f t="shared" si="4"/>
        <v>0</v>
      </c>
      <c r="AO23" s="41">
        <f t="shared" si="4"/>
        <v>0</v>
      </c>
      <c r="AP23" s="41">
        <f t="shared" si="4"/>
        <v>2.2356306132666668</v>
      </c>
      <c r="AQ23" s="41">
        <f t="shared" si="4"/>
        <v>0</v>
      </c>
      <c r="AR23" s="41">
        <f t="shared" si="4"/>
        <v>1.8086896721999999</v>
      </c>
      <c r="AS23" s="41">
        <f t="shared" si="4"/>
        <v>0</v>
      </c>
      <c r="AT23" s="41">
        <f t="shared" si="4"/>
        <v>0</v>
      </c>
      <c r="AU23" s="41">
        <f t="shared" si="4"/>
        <v>0</v>
      </c>
      <c r="AV23" s="41">
        <f t="shared" si="4"/>
        <v>12.886091020566665</v>
      </c>
      <c r="AW23" s="41">
        <f t="shared" si="4"/>
        <v>63.975758968600005</v>
      </c>
      <c r="AX23" s="41">
        <f t="shared" si="4"/>
        <v>2.0317014533333335</v>
      </c>
      <c r="AY23" s="41">
        <f t="shared" si="4"/>
        <v>0</v>
      </c>
      <c r="AZ23" s="41">
        <f t="shared" si="4"/>
        <v>69.553601895499995</v>
      </c>
      <c r="BA23" s="41">
        <f t="shared" si="4"/>
        <v>0</v>
      </c>
      <c r="BB23" s="41">
        <f t="shared" si="4"/>
        <v>0</v>
      </c>
      <c r="BC23" s="41">
        <f t="shared" si="4"/>
        <v>0</v>
      </c>
      <c r="BD23" s="41">
        <f t="shared" si="4"/>
        <v>0</v>
      </c>
      <c r="BE23" s="41">
        <f t="shared" si="4"/>
        <v>0</v>
      </c>
      <c r="BF23" s="41">
        <f t="shared" si="4"/>
        <v>2.4901236234666664</v>
      </c>
      <c r="BG23" s="41">
        <f t="shared" si="4"/>
        <v>2.9567416693999999</v>
      </c>
      <c r="BH23" s="41">
        <f t="shared" si="4"/>
        <v>0</v>
      </c>
      <c r="BI23" s="41">
        <f t="shared" si="4"/>
        <v>0</v>
      </c>
      <c r="BJ23" s="41">
        <f t="shared" si="4"/>
        <v>11.240694104566668</v>
      </c>
      <c r="BK23" s="41">
        <f t="shared" si="3"/>
        <v>363.3052228854333</v>
      </c>
    </row>
    <row r="24" spans="1:63" x14ac:dyDescent="0.25">
      <c r="A24" s="11" t="s">
        <v>78</v>
      </c>
      <c r="B24" s="32" t="s">
        <v>15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</row>
    <row r="25" spans="1:63" x14ac:dyDescent="0.25">
      <c r="A25" s="11"/>
      <c r="B25" s="32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29">
        <f t="shared" ref="BK25:BK26" si="5">SUM(C25:BJ25)</f>
        <v>0</v>
      </c>
    </row>
    <row r="26" spans="1:63" x14ac:dyDescent="0.25">
      <c r="A26" s="11"/>
      <c r="B26" s="33" t="s">
        <v>91</v>
      </c>
      <c r="C26" s="41">
        <f>SUM(C25)</f>
        <v>0</v>
      </c>
      <c r="D26" s="41">
        <f t="shared" ref="D26:BJ26" si="6">SUM(D25)</f>
        <v>0</v>
      </c>
      <c r="E26" s="41">
        <f t="shared" si="6"/>
        <v>0</v>
      </c>
      <c r="F26" s="41">
        <f t="shared" si="6"/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41">
        <f t="shared" si="6"/>
        <v>0</v>
      </c>
      <c r="M26" s="41">
        <f t="shared" si="6"/>
        <v>0</v>
      </c>
      <c r="N26" s="41">
        <f t="shared" si="6"/>
        <v>0</v>
      </c>
      <c r="O26" s="41">
        <f t="shared" si="6"/>
        <v>0</v>
      </c>
      <c r="P26" s="41">
        <f t="shared" si="6"/>
        <v>0</v>
      </c>
      <c r="Q26" s="41">
        <f t="shared" si="6"/>
        <v>0</v>
      </c>
      <c r="R26" s="41">
        <f t="shared" si="6"/>
        <v>0</v>
      </c>
      <c r="S26" s="41">
        <f t="shared" si="6"/>
        <v>0</v>
      </c>
      <c r="T26" s="41">
        <f t="shared" si="6"/>
        <v>0</v>
      </c>
      <c r="U26" s="41">
        <f t="shared" si="6"/>
        <v>0</v>
      </c>
      <c r="V26" s="41">
        <f t="shared" si="6"/>
        <v>0</v>
      </c>
      <c r="W26" s="41">
        <f t="shared" si="6"/>
        <v>0</v>
      </c>
      <c r="X26" s="41">
        <f t="shared" si="6"/>
        <v>0</v>
      </c>
      <c r="Y26" s="41">
        <f t="shared" si="6"/>
        <v>0</v>
      </c>
      <c r="Z26" s="41">
        <f t="shared" si="6"/>
        <v>0</v>
      </c>
      <c r="AA26" s="41">
        <f t="shared" si="6"/>
        <v>0</v>
      </c>
      <c r="AB26" s="41">
        <f t="shared" si="6"/>
        <v>0</v>
      </c>
      <c r="AC26" s="41">
        <f t="shared" si="6"/>
        <v>0</v>
      </c>
      <c r="AD26" s="41">
        <f t="shared" si="6"/>
        <v>0</v>
      </c>
      <c r="AE26" s="41">
        <f t="shared" si="6"/>
        <v>0</v>
      </c>
      <c r="AF26" s="41">
        <f t="shared" si="6"/>
        <v>0</v>
      </c>
      <c r="AG26" s="41">
        <f t="shared" si="6"/>
        <v>0</v>
      </c>
      <c r="AH26" s="41">
        <f t="shared" si="6"/>
        <v>0</v>
      </c>
      <c r="AI26" s="41">
        <f t="shared" si="6"/>
        <v>0</v>
      </c>
      <c r="AJ26" s="41">
        <f t="shared" si="6"/>
        <v>0</v>
      </c>
      <c r="AK26" s="41">
        <f t="shared" si="6"/>
        <v>0</v>
      </c>
      <c r="AL26" s="41">
        <f t="shared" si="6"/>
        <v>0</v>
      </c>
      <c r="AM26" s="41">
        <f t="shared" si="6"/>
        <v>0</v>
      </c>
      <c r="AN26" s="41">
        <f t="shared" si="6"/>
        <v>0</v>
      </c>
      <c r="AO26" s="41">
        <f t="shared" si="6"/>
        <v>0</v>
      </c>
      <c r="AP26" s="41">
        <f t="shared" si="6"/>
        <v>0</v>
      </c>
      <c r="AQ26" s="41">
        <f t="shared" si="6"/>
        <v>0</v>
      </c>
      <c r="AR26" s="41">
        <f t="shared" si="6"/>
        <v>0</v>
      </c>
      <c r="AS26" s="41">
        <f t="shared" si="6"/>
        <v>0</v>
      </c>
      <c r="AT26" s="41">
        <f t="shared" si="6"/>
        <v>0</v>
      </c>
      <c r="AU26" s="41">
        <f t="shared" si="6"/>
        <v>0</v>
      </c>
      <c r="AV26" s="41">
        <f t="shared" si="6"/>
        <v>0</v>
      </c>
      <c r="AW26" s="41">
        <f t="shared" si="6"/>
        <v>0</v>
      </c>
      <c r="AX26" s="41">
        <f t="shared" si="6"/>
        <v>0</v>
      </c>
      <c r="AY26" s="41">
        <f t="shared" si="6"/>
        <v>0</v>
      </c>
      <c r="AZ26" s="41">
        <f t="shared" si="6"/>
        <v>0</v>
      </c>
      <c r="BA26" s="41">
        <f t="shared" si="6"/>
        <v>0</v>
      </c>
      <c r="BB26" s="41">
        <f t="shared" si="6"/>
        <v>0</v>
      </c>
      <c r="BC26" s="41">
        <f t="shared" si="6"/>
        <v>0</v>
      </c>
      <c r="BD26" s="41">
        <f t="shared" si="6"/>
        <v>0</v>
      </c>
      <c r="BE26" s="41">
        <f t="shared" si="6"/>
        <v>0</v>
      </c>
      <c r="BF26" s="41">
        <f t="shared" si="6"/>
        <v>0</v>
      </c>
      <c r="BG26" s="41">
        <f t="shared" si="6"/>
        <v>0</v>
      </c>
      <c r="BH26" s="41">
        <f t="shared" si="6"/>
        <v>0</v>
      </c>
      <c r="BI26" s="41">
        <f t="shared" si="6"/>
        <v>0</v>
      </c>
      <c r="BJ26" s="41">
        <f t="shared" si="6"/>
        <v>0</v>
      </c>
      <c r="BK26" s="41">
        <f t="shared" si="5"/>
        <v>0</v>
      </c>
    </row>
    <row r="27" spans="1:63" x14ac:dyDescent="0.25">
      <c r="A27" s="11" t="s">
        <v>80</v>
      </c>
      <c r="B27" s="32" t="s">
        <v>96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x14ac:dyDescent="0.25">
      <c r="A28" s="11"/>
      <c r="B28" s="31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29">
        <f t="shared" ref="BK28:BK29" si="7">SUM(C28:BJ28)</f>
        <v>0</v>
      </c>
    </row>
    <row r="29" spans="1:63" x14ac:dyDescent="0.25">
      <c r="A29" s="11"/>
      <c r="B29" s="33" t="s">
        <v>90</v>
      </c>
      <c r="C29" s="41">
        <f>SUM(C28)</f>
        <v>0</v>
      </c>
      <c r="D29" s="41">
        <f t="shared" ref="D29:BJ29" si="8">SUM(D28)</f>
        <v>0</v>
      </c>
      <c r="E29" s="41">
        <f t="shared" si="8"/>
        <v>0</v>
      </c>
      <c r="F29" s="41">
        <f t="shared" si="8"/>
        <v>0</v>
      </c>
      <c r="G29" s="41">
        <f t="shared" si="8"/>
        <v>0</v>
      </c>
      <c r="H29" s="41">
        <f t="shared" si="8"/>
        <v>0</v>
      </c>
      <c r="I29" s="41">
        <f t="shared" si="8"/>
        <v>0</v>
      </c>
      <c r="J29" s="41">
        <f t="shared" si="8"/>
        <v>0</v>
      </c>
      <c r="K29" s="41">
        <f t="shared" si="8"/>
        <v>0</v>
      </c>
      <c r="L29" s="41">
        <f t="shared" si="8"/>
        <v>0</v>
      </c>
      <c r="M29" s="41">
        <f t="shared" si="8"/>
        <v>0</v>
      </c>
      <c r="N29" s="41">
        <f t="shared" si="8"/>
        <v>0</v>
      </c>
      <c r="O29" s="41">
        <f t="shared" si="8"/>
        <v>0</v>
      </c>
      <c r="P29" s="41">
        <f t="shared" si="8"/>
        <v>0</v>
      </c>
      <c r="Q29" s="41">
        <f t="shared" si="8"/>
        <v>0</v>
      </c>
      <c r="R29" s="41">
        <f t="shared" si="8"/>
        <v>0</v>
      </c>
      <c r="S29" s="41">
        <f t="shared" si="8"/>
        <v>0</v>
      </c>
      <c r="T29" s="41">
        <f t="shared" si="8"/>
        <v>0</v>
      </c>
      <c r="U29" s="41">
        <f t="shared" si="8"/>
        <v>0</v>
      </c>
      <c r="V29" s="41">
        <f t="shared" si="8"/>
        <v>0</v>
      </c>
      <c r="W29" s="41">
        <f t="shared" si="8"/>
        <v>0</v>
      </c>
      <c r="X29" s="41">
        <f t="shared" si="8"/>
        <v>0</v>
      </c>
      <c r="Y29" s="41">
        <f t="shared" si="8"/>
        <v>0</v>
      </c>
      <c r="Z29" s="41">
        <f t="shared" si="8"/>
        <v>0</v>
      </c>
      <c r="AA29" s="41">
        <f t="shared" si="8"/>
        <v>0</v>
      </c>
      <c r="AB29" s="41">
        <f t="shared" si="8"/>
        <v>0</v>
      </c>
      <c r="AC29" s="41">
        <f t="shared" si="8"/>
        <v>0</v>
      </c>
      <c r="AD29" s="41">
        <f t="shared" si="8"/>
        <v>0</v>
      </c>
      <c r="AE29" s="41">
        <f t="shared" si="8"/>
        <v>0</v>
      </c>
      <c r="AF29" s="41">
        <f t="shared" si="8"/>
        <v>0</v>
      </c>
      <c r="AG29" s="41">
        <f t="shared" si="8"/>
        <v>0</v>
      </c>
      <c r="AH29" s="41">
        <f t="shared" si="8"/>
        <v>0</v>
      </c>
      <c r="AI29" s="41">
        <f t="shared" si="8"/>
        <v>0</v>
      </c>
      <c r="AJ29" s="41">
        <f t="shared" si="8"/>
        <v>0</v>
      </c>
      <c r="AK29" s="41">
        <f t="shared" si="8"/>
        <v>0</v>
      </c>
      <c r="AL29" s="41">
        <f t="shared" si="8"/>
        <v>0</v>
      </c>
      <c r="AM29" s="41">
        <f t="shared" si="8"/>
        <v>0</v>
      </c>
      <c r="AN29" s="41">
        <f t="shared" si="8"/>
        <v>0</v>
      </c>
      <c r="AO29" s="41">
        <f t="shared" si="8"/>
        <v>0</v>
      </c>
      <c r="AP29" s="41">
        <f t="shared" si="8"/>
        <v>0</v>
      </c>
      <c r="AQ29" s="41">
        <f t="shared" si="8"/>
        <v>0</v>
      </c>
      <c r="AR29" s="41">
        <f t="shared" si="8"/>
        <v>0</v>
      </c>
      <c r="AS29" s="41">
        <f t="shared" si="8"/>
        <v>0</v>
      </c>
      <c r="AT29" s="41">
        <f t="shared" si="8"/>
        <v>0</v>
      </c>
      <c r="AU29" s="41">
        <f t="shared" si="8"/>
        <v>0</v>
      </c>
      <c r="AV29" s="41">
        <f t="shared" si="8"/>
        <v>0</v>
      </c>
      <c r="AW29" s="41">
        <f t="shared" si="8"/>
        <v>0</v>
      </c>
      <c r="AX29" s="41">
        <f t="shared" si="8"/>
        <v>0</v>
      </c>
      <c r="AY29" s="41">
        <f t="shared" si="8"/>
        <v>0</v>
      </c>
      <c r="AZ29" s="41">
        <f t="shared" si="8"/>
        <v>0</v>
      </c>
      <c r="BA29" s="41">
        <f t="shared" si="8"/>
        <v>0</v>
      </c>
      <c r="BB29" s="41">
        <f t="shared" si="8"/>
        <v>0</v>
      </c>
      <c r="BC29" s="41">
        <f t="shared" si="8"/>
        <v>0</v>
      </c>
      <c r="BD29" s="41">
        <f t="shared" si="8"/>
        <v>0</v>
      </c>
      <c r="BE29" s="41">
        <f t="shared" si="8"/>
        <v>0</v>
      </c>
      <c r="BF29" s="41">
        <f t="shared" si="8"/>
        <v>0</v>
      </c>
      <c r="BG29" s="41">
        <f t="shared" si="8"/>
        <v>0</v>
      </c>
      <c r="BH29" s="41">
        <f t="shared" si="8"/>
        <v>0</v>
      </c>
      <c r="BI29" s="41">
        <f t="shared" si="8"/>
        <v>0</v>
      </c>
      <c r="BJ29" s="41">
        <f t="shared" si="8"/>
        <v>0</v>
      </c>
      <c r="BK29" s="41">
        <f t="shared" si="7"/>
        <v>0</v>
      </c>
    </row>
    <row r="30" spans="1:63" x14ac:dyDescent="0.25">
      <c r="A30" s="11" t="s">
        <v>81</v>
      </c>
      <c r="B30" s="32" t="s">
        <v>16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</row>
    <row r="31" spans="1:63" x14ac:dyDescent="0.25">
      <c r="A31" s="11"/>
      <c r="B31" s="32" t="s">
        <v>109</v>
      </c>
      <c r="C31" s="39">
        <v>0</v>
      </c>
      <c r="D31" s="39">
        <v>17.276995526633332</v>
      </c>
      <c r="E31" s="39">
        <v>0</v>
      </c>
      <c r="F31" s="39">
        <v>0</v>
      </c>
      <c r="G31" s="39">
        <v>0</v>
      </c>
      <c r="H31" s="39">
        <v>1.4157524817666665</v>
      </c>
      <c r="I31" s="39">
        <v>79.487000563066658</v>
      </c>
      <c r="J31" s="39">
        <v>0.7810027397</v>
      </c>
      <c r="K31" s="39">
        <v>0</v>
      </c>
      <c r="L31" s="39">
        <v>52.321650600966677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1.0731176882</v>
      </c>
      <c r="S31" s="39">
        <v>55.078892305566661</v>
      </c>
      <c r="T31" s="39">
        <v>0</v>
      </c>
      <c r="U31" s="39">
        <v>0</v>
      </c>
      <c r="V31" s="39">
        <v>3.6643230256333332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0.62180677039999976</v>
      </c>
      <c r="AC31" s="39">
        <v>70.776828287666973</v>
      </c>
      <c r="AD31" s="39">
        <v>0</v>
      </c>
      <c r="AE31" s="39">
        <v>0</v>
      </c>
      <c r="AF31" s="39">
        <v>0.64120393203333337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0.31441697586666661</v>
      </c>
      <c r="AM31" s="39">
        <v>7.7277635488333347</v>
      </c>
      <c r="AN31" s="39">
        <v>15.553882905200005</v>
      </c>
      <c r="AO31" s="39">
        <v>0</v>
      </c>
      <c r="AP31" s="39">
        <v>1.1806536077666669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9.5324849295666585</v>
      </c>
      <c r="AW31" s="39">
        <v>189.10982103716654</v>
      </c>
      <c r="AX31" s="39">
        <v>5.2188440666666681E-3</v>
      </c>
      <c r="AY31" s="39">
        <v>0</v>
      </c>
      <c r="AZ31" s="39">
        <v>46.984489028033359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5.5390713150333335</v>
      </c>
      <c r="BG31" s="39">
        <v>3.1583938603333328</v>
      </c>
      <c r="BH31" s="39">
        <v>4.2788445732333322</v>
      </c>
      <c r="BI31" s="39">
        <v>0</v>
      </c>
      <c r="BJ31" s="39">
        <v>11.997390447599997</v>
      </c>
      <c r="BK31" s="29">
        <f t="shared" ref="BK31:BK40" si="9">SUM(C31:BJ31)</f>
        <v>578.52100499433345</v>
      </c>
    </row>
    <row r="32" spans="1:63" x14ac:dyDescent="0.25">
      <c r="A32" s="11"/>
      <c r="B32" s="32" t="s">
        <v>110</v>
      </c>
      <c r="C32" s="39">
        <v>0</v>
      </c>
      <c r="D32" s="39">
        <v>1.1509068666666665E-3</v>
      </c>
      <c r="E32" s="39">
        <v>0</v>
      </c>
      <c r="F32" s="39">
        <v>0</v>
      </c>
      <c r="G32" s="39">
        <v>0</v>
      </c>
      <c r="H32" s="39">
        <v>4.8594210766666673E-2</v>
      </c>
      <c r="I32" s="39">
        <v>1.0215375009666665</v>
      </c>
      <c r="J32" s="39">
        <v>0</v>
      </c>
      <c r="K32" s="39">
        <v>0</v>
      </c>
      <c r="L32" s="39">
        <v>0.1217079862333333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2.809303166666667E-3</v>
      </c>
      <c r="S32" s="39">
        <v>0.27326757966666676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6.9414748600000006E-2</v>
      </c>
      <c r="AC32" s="39">
        <v>2.3749408866666669E-2</v>
      </c>
      <c r="AD32" s="39">
        <v>0</v>
      </c>
      <c r="AE32" s="39">
        <v>0</v>
      </c>
      <c r="AF32" s="39">
        <v>0.33980376013333335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2.3726276899999996E-2</v>
      </c>
      <c r="AM32" s="39">
        <v>0</v>
      </c>
      <c r="AN32" s="39">
        <v>0</v>
      </c>
      <c r="AO32" s="39">
        <v>0</v>
      </c>
      <c r="AP32" s="39">
        <v>0.15051424983333331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1.3958742806</v>
      </c>
      <c r="AW32" s="39">
        <v>68.390340285733359</v>
      </c>
      <c r="AX32" s="39">
        <v>0</v>
      </c>
      <c r="AY32" s="39">
        <v>0</v>
      </c>
      <c r="AZ32" s="39">
        <v>1.3922785851999999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0.71893405566666668</v>
      </c>
      <c r="BG32" s="39">
        <v>0</v>
      </c>
      <c r="BH32" s="39">
        <v>0.68975440623333328</v>
      </c>
      <c r="BI32" s="39">
        <v>0</v>
      </c>
      <c r="BJ32" s="39">
        <v>0.28909231140000002</v>
      </c>
      <c r="BK32" s="29">
        <f t="shared" si="9"/>
        <v>74.952549856833357</v>
      </c>
    </row>
    <row r="33" spans="1:64" x14ac:dyDescent="0.25">
      <c r="A33" s="11"/>
      <c r="B33" s="32" t="s">
        <v>125</v>
      </c>
      <c r="C33" s="39">
        <v>0</v>
      </c>
      <c r="D33" s="39">
        <v>5.6305752999666687</v>
      </c>
      <c r="E33" s="39">
        <v>0</v>
      </c>
      <c r="F33" s="39">
        <v>0</v>
      </c>
      <c r="G33" s="39">
        <v>0</v>
      </c>
      <c r="H33" s="39">
        <v>0.53586538433333331</v>
      </c>
      <c r="I33" s="39">
        <v>0</v>
      </c>
      <c r="J33" s="39">
        <v>0</v>
      </c>
      <c r="K33" s="39">
        <v>0</v>
      </c>
      <c r="L33" s="39">
        <v>0.41395620556666674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0.10554440796666664</v>
      </c>
      <c r="S33" s="39">
        <v>0</v>
      </c>
      <c r="T33" s="39">
        <v>0</v>
      </c>
      <c r="U33" s="39">
        <v>0</v>
      </c>
      <c r="V33" s="39">
        <v>0.3963611345000001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1.0891072537333337</v>
      </c>
      <c r="AC33" s="39">
        <v>1.1224939270333334</v>
      </c>
      <c r="AD33" s="39">
        <v>0</v>
      </c>
      <c r="AE33" s="39">
        <v>0</v>
      </c>
      <c r="AF33" s="39">
        <v>0.23573194463333336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0.44757974416666657</v>
      </c>
      <c r="AM33" s="39">
        <v>0.23184816133333325</v>
      </c>
      <c r="AN33" s="39">
        <v>0</v>
      </c>
      <c r="AO33" s="39">
        <v>0</v>
      </c>
      <c r="AP33" s="39">
        <v>2.2096702999999996E-3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11.711824040933328</v>
      </c>
      <c r="AW33" s="39">
        <v>11.335873741433335</v>
      </c>
      <c r="AX33" s="39">
        <v>6.8491757431666667</v>
      </c>
      <c r="AY33" s="39">
        <v>0</v>
      </c>
      <c r="AZ33" s="39">
        <v>22.997833744300092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2.9861433100000014</v>
      </c>
      <c r="BG33" s="39">
        <v>2.5636681264000001</v>
      </c>
      <c r="BH33" s="39">
        <v>0</v>
      </c>
      <c r="BI33" s="39">
        <v>0</v>
      </c>
      <c r="BJ33" s="39">
        <v>1.7233494648000001</v>
      </c>
      <c r="BK33" s="29">
        <f t="shared" si="9"/>
        <v>70.379141304566758</v>
      </c>
    </row>
    <row r="34" spans="1:64" x14ac:dyDescent="0.25">
      <c r="A34" s="11"/>
      <c r="B34" s="32" t="s">
        <v>111</v>
      </c>
      <c r="C34" s="39">
        <v>0</v>
      </c>
      <c r="D34" s="39">
        <v>11.188468646966701</v>
      </c>
      <c r="E34" s="39">
        <v>0</v>
      </c>
      <c r="F34" s="39">
        <v>0</v>
      </c>
      <c r="G34" s="39">
        <v>0</v>
      </c>
      <c r="H34" s="39">
        <v>0.21919372586666672</v>
      </c>
      <c r="I34" s="39">
        <v>7.2933515974000001</v>
      </c>
      <c r="J34" s="39">
        <v>0</v>
      </c>
      <c r="K34" s="39">
        <v>0</v>
      </c>
      <c r="L34" s="39">
        <v>1.9656115801333334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0.11786873813333335</v>
      </c>
      <c r="S34" s="39">
        <v>3.5143289803000006</v>
      </c>
      <c r="T34" s="39">
        <v>0</v>
      </c>
      <c r="U34" s="39">
        <v>0</v>
      </c>
      <c r="V34" s="39">
        <v>8.3038716200000015E-2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2.6300672867999979</v>
      </c>
      <c r="AC34" s="39">
        <v>2.4799897652</v>
      </c>
      <c r="AD34" s="39">
        <v>0</v>
      </c>
      <c r="AE34" s="39">
        <v>0</v>
      </c>
      <c r="AF34" s="39">
        <v>0.8076805776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0.91343239126666687</v>
      </c>
      <c r="AM34" s="39">
        <v>2.1328318840333331</v>
      </c>
      <c r="AN34" s="39">
        <v>0.50661194856666669</v>
      </c>
      <c r="AO34" s="39">
        <v>0</v>
      </c>
      <c r="AP34" s="39">
        <v>1.1314945365333333</v>
      </c>
      <c r="AQ34" s="39">
        <v>0</v>
      </c>
      <c r="AR34" s="39">
        <v>7.2452833111333339</v>
      </c>
      <c r="AS34" s="39">
        <v>0</v>
      </c>
      <c r="AT34" s="39">
        <v>0</v>
      </c>
      <c r="AU34" s="39">
        <v>0</v>
      </c>
      <c r="AV34" s="39">
        <v>5.342617969566664</v>
      </c>
      <c r="AW34" s="39">
        <v>28.21766967533333</v>
      </c>
      <c r="AX34" s="39">
        <v>0</v>
      </c>
      <c r="AY34" s="39">
        <v>0</v>
      </c>
      <c r="AZ34" s="39">
        <v>19.583195765566664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1.9359117708</v>
      </c>
      <c r="BG34" s="39">
        <v>0.3345793718666667</v>
      </c>
      <c r="BH34" s="39">
        <v>0.11357450253333336</v>
      </c>
      <c r="BI34" s="39">
        <v>0</v>
      </c>
      <c r="BJ34" s="39">
        <v>2.466928019533333</v>
      </c>
      <c r="BK34" s="29">
        <f t="shared" si="9"/>
        <v>100.22373076133336</v>
      </c>
    </row>
    <row r="35" spans="1:64" x14ac:dyDescent="0.25">
      <c r="A35" s="11"/>
      <c r="B35" s="32" t="s">
        <v>129</v>
      </c>
      <c r="C35" s="39">
        <v>0</v>
      </c>
      <c r="D35" s="39">
        <v>1.6910819E-3</v>
      </c>
      <c r="E35" s="39">
        <v>0</v>
      </c>
      <c r="F35" s="39">
        <v>0</v>
      </c>
      <c r="G35" s="39">
        <v>0</v>
      </c>
      <c r="H35" s="39">
        <v>4.0571911833333335E-2</v>
      </c>
      <c r="I35" s="39">
        <v>0</v>
      </c>
      <c r="J35" s="39">
        <v>0</v>
      </c>
      <c r="K35" s="39">
        <v>0</v>
      </c>
      <c r="L35" s="39">
        <v>1.2560944433333334E-2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2.7607856566666665E-2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0.63043853170000008</v>
      </c>
      <c r="AC35" s="39">
        <v>1.4044840953333333</v>
      </c>
      <c r="AD35" s="39">
        <v>0</v>
      </c>
      <c r="AE35" s="39">
        <v>0</v>
      </c>
      <c r="AF35" s="39">
        <v>0.8309497909000001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0.55511892719999989</v>
      </c>
      <c r="AM35" s="39">
        <v>0.13195230096666669</v>
      </c>
      <c r="AN35" s="39">
        <v>0</v>
      </c>
      <c r="AO35" s="39">
        <v>0</v>
      </c>
      <c r="AP35" s="39">
        <v>5.9563326999999992E-2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7.402816434466664</v>
      </c>
      <c r="AW35" s="39">
        <v>4.8064956604333098</v>
      </c>
      <c r="AX35" s="39">
        <v>4.7713309033333318E-2</v>
      </c>
      <c r="AY35" s="39">
        <v>0</v>
      </c>
      <c r="AZ35" s="39">
        <v>4.9076960130666665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2.9731658104666669</v>
      </c>
      <c r="BG35" s="39">
        <v>0.65209907419999991</v>
      </c>
      <c r="BH35" s="39">
        <v>1.463464933333333E-3</v>
      </c>
      <c r="BI35" s="39">
        <v>0</v>
      </c>
      <c r="BJ35" s="39">
        <v>0.68839382943333338</v>
      </c>
      <c r="BK35" s="29">
        <f t="shared" si="9"/>
        <v>25.17478236386664</v>
      </c>
    </row>
    <row r="36" spans="1:64" x14ac:dyDescent="0.25">
      <c r="A36" s="11"/>
      <c r="B36" s="32" t="s">
        <v>112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3.4774253818333341</v>
      </c>
      <c r="I36" s="39">
        <v>0.23835796726666661</v>
      </c>
      <c r="J36" s="39">
        <v>0</v>
      </c>
      <c r="K36" s="39">
        <v>0</v>
      </c>
      <c r="L36" s="39">
        <v>3.7991348287666762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1.2868416820666666</v>
      </c>
      <c r="S36" s="39">
        <v>0</v>
      </c>
      <c r="T36" s="39">
        <v>0</v>
      </c>
      <c r="U36" s="39">
        <v>0</v>
      </c>
      <c r="V36" s="39">
        <v>0.95900075393333328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0.48857894396666679</v>
      </c>
      <c r="AC36" s="39">
        <v>0</v>
      </c>
      <c r="AD36" s="39">
        <v>0</v>
      </c>
      <c r="AE36" s="39">
        <v>0</v>
      </c>
      <c r="AF36" s="39">
        <v>1.4122033183666667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0.16493479773333336</v>
      </c>
      <c r="AM36" s="39">
        <v>0</v>
      </c>
      <c r="AN36" s="39">
        <v>0</v>
      </c>
      <c r="AO36" s="39">
        <v>0</v>
      </c>
      <c r="AP36" s="39">
        <v>0.32962896249999984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4.6147288488999996</v>
      </c>
      <c r="AW36" s="39">
        <v>2.1969609966666671E-2</v>
      </c>
      <c r="AX36" s="39">
        <v>0</v>
      </c>
      <c r="AY36" s="39">
        <v>0</v>
      </c>
      <c r="AZ36" s="39">
        <v>6.3738737803333327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1.9978831316333336</v>
      </c>
      <c r="BG36" s="39">
        <v>1.0002186666666665E-4</v>
      </c>
      <c r="BH36" s="39">
        <v>0</v>
      </c>
      <c r="BI36" s="39">
        <v>0</v>
      </c>
      <c r="BJ36" s="39">
        <v>1.5035181700999996</v>
      </c>
      <c r="BK36" s="29">
        <f t="shared" si="9"/>
        <v>26.668180199233348</v>
      </c>
    </row>
    <row r="37" spans="1:64" x14ac:dyDescent="0.25">
      <c r="A37" s="11"/>
      <c r="B37" s="32" t="s">
        <v>113</v>
      </c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>
        <v>4.647327166666667E-2</v>
      </c>
      <c r="I37" s="39">
        <v>0</v>
      </c>
      <c r="J37" s="39">
        <v>0</v>
      </c>
      <c r="K37" s="39">
        <v>0</v>
      </c>
      <c r="L37" s="39">
        <v>0.13209280343333332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0.27779160470000003</v>
      </c>
      <c r="S37" s="39">
        <v>0</v>
      </c>
      <c r="T37" s="39">
        <v>0</v>
      </c>
      <c r="U37" s="39">
        <v>0</v>
      </c>
      <c r="V37" s="39">
        <v>0.10732285639999999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0.41606288733333341</v>
      </c>
      <c r="AC37" s="39">
        <v>0.36747236133333339</v>
      </c>
      <c r="AD37" s="39">
        <v>0</v>
      </c>
      <c r="AE37" s="39">
        <v>0</v>
      </c>
      <c r="AF37" s="39">
        <v>0.41490015283333331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0.37229953063333338</v>
      </c>
      <c r="AM37" s="39">
        <v>3.7403707266666662E-2</v>
      </c>
      <c r="AN37" s="39">
        <v>0</v>
      </c>
      <c r="AO37" s="39">
        <v>0</v>
      </c>
      <c r="AP37" s="39">
        <v>5.937234390000002E-2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9.4125573478333191</v>
      </c>
      <c r="AW37" s="39">
        <v>2.2205006808666519</v>
      </c>
      <c r="AX37" s="39">
        <v>0</v>
      </c>
      <c r="AY37" s="39">
        <v>0</v>
      </c>
      <c r="AZ37" s="39">
        <v>4.9024942019666682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3.8282419776666647</v>
      </c>
      <c r="BG37" s="39">
        <v>0.10118940076666665</v>
      </c>
      <c r="BH37" s="39">
        <v>0</v>
      </c>
      <c r="BI37" s="39">
        <v>0</v>
      </c>
      <c r="BJ37" s="39">
        <v>7.197577456666665E-2</v>
      </c>
      <c r="BK37" s="29">
        <f t="shared" si="9"/>
        <v>22.768150903166639</v>
      </c>
    </row>
    <row r="38" spans="1:64" x14ac:dyDescent="0.25">
      <c r="A38" s="11"/>
      <c r="B38" s="32" t="s">
        <v>114</v>
      </c>
      <c r="C38" s="39">
        <v>0</v>
      </c>
      <c r="D38" s="39">
        <v>15.349985847900001</v>
      </c>
      <c r="E38" s="39">
        <v>0</v>
      </c>
      <c r="F38" s="39">
        <v>0</v>
      </c>
      <c r="G38" s="39">
        <v>0</v>
      </c>
      <c r="H38" s="39">
        <v>0.62506722763333322</v>
      </c>
      <c r="I38" s="39">
        <v>16.987990378733336</v>
      </c>
      <c r="J38" s="39">
        <v>0</v>
      </c>
      <c r="K38" s="39">
        <v>0</v>
      </c>
      <c r="L38" s="39">
        <v>5.1178406048999996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0.21208959903333333</v>
      </c>
      <c r="S38" s="39">
        <v>16.269870374899998</v>
      </c>
      <c r="T38" s="39">
        <v>1.1024437099999999E-2</v>
      </c>
      <c r="U38" s="39">
        <v>0</v>
      </c>
      <c r="V38" s="39">
        <v>0.47350172373333332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0.29430023806666672</v>
      </c>
      <c r="AC38" s="39">
        <v>2.8538155999999998E-3</v>
      </c>
      <c r="AD38" s="39">
        <v>0</v>
      </c>
      <c r="AE38" s="39">
        <v>0</v>
      </c>
      <c r="AF38" s="39">
        <v>0.77177718603333367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0.10560116203333335</v>
      </c>
      <c r="AM38" s="39">
        <v>0</v>
      </c>
      <c r="AN38" s="39">
        <v>0</v>
      </c>
      <c r="AO38" s="39">
        <v>0</v>
      </c>
      <c r="AP38" s="39">
        <v>1.6027836766666675E-2</v>
      </c>
      <c r="AQ38" s="39">
        <v>0</v>
      </c>
      <c r="AR38" s="39">
        <v>0</v>
      </c>
      <c r="AS38" s="39">
        <v>0</v>
      </c>
      <c r="AT38" s="39">
        <v>0</v>
      </c>
      <c r="AU38" s="39">
        <v>0</v>
      </c>
      <c r="AV38" s="39">
        <v>3.7832349511999999</v>
      </c>
      <c r="AW38" s="39">
        <v>42.124650140966708</v>
      </c>
      <c r="AX38" s="39">
        <v>0</v>
      </c>
      <c r="AY38" s="39">
        <v>0</v>
      </c>
      <c r="AZ38" s="39">
        <v>18.79385209816666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1.6454779038999994</v>
      </c>
      <c r="BG38" s="39">
        <v>1.0225332952666666</v>
      </c>
      <c r="BH38" s="39">
        <v>0</v>
      </c>
      <c r="BI38" s="39">
        <v>0</v>
      </c>
      <c r="BJ38" s="39">
        <v>0.55631814713333338</v>
      </c>
      <c r="BK38" s="29">
        <f t="shared" si="9"/>
        <v>124.16399696906672</v>
      </c>
    </row>
    <row r="39" spans="1:64" x14ac:dyDescent="0.25">
      <c r="A39" s="11"/>
      <c r="B39" s="33" t="s">
        <v>89</v>
      </c>
      <c r="C39" s="41">
        <f>SUM(C31:C38)</f>
        <v>0</v>
      </c>
      <c r="D39" s="41">
        <f t="shared" ref="D39:BJ39" si="10">SUM(D31:D38)</f>
        <v>49.448867310233368</v>
      </c>
      <c r="E39" s="41">
        <f t="shared" si="10"/>
        <v>0</v>
      </c>
      <c r="F39" s="41">
        <f t="shared" si="10"/>
        <v>0</v>
      </c>
      <c r="G39" s="41">
        <f t="shared" si="10"/>
        <v>0</v>
      </c>
      <c r="H39" s="41">
        <f t="shared" si="10"/>
        <v>6.4089435956999994</v>
      </c>
      <c r="I39" s="41">
        <f t="shared" si="10"/>
        <v>105.02823800743334</v>
      </c>
      <c r="J39" s="41">
        <f t="shared" si="10"/>
        <v>0.7810027397</v>
      </c>
      <c r="K39" s="41">
        <f t="shared" si="10"/>
        <v>0</v>
      </c>
      <c r="L39" s="41">
        <f t="shared" si="10"/>
        <v>63.884555554433348</v>
      </c>
      <c r="M39" s="41">
        <f t="shared" si="10"/>
        <v>0</v>
      </c>
      <c r="N39" s="41">
        <f t="shared" si="10"/>
        <v>0</v>
      </c>
      <c r="O39" s="41">
        <f t="shared" si="10"/>
        <v>0</v>
      </c>
      <c r="P39" s="41">
        <f t="shared" si="10"/>
        <v>0</v>
      </c>
      <c r="Q39" s="41">
        <f t="shared" si="10"/>
        <v>0</v>
      </c>
      <c r="R39" s="41">
        <f t="shared" si="10"/>
        <v>3.103670879833333</v>
      </c>
      <c r="S39" s="41">
        <f t="shared" si="10"/>
        <v>75.136359240433322</v>
      </c>
      <c r="T39" s="41">
        <f t="shared" si="10"/>
        <v>1.1024437099999999E-2</v>
      </c>
      <c r="U39" s="41">
        <f t="shared" si="10"/>
        <v>0</v>
      </c>
      <c r="V39" s="41">
        <f t="shared" si="10"/>
        <v>5.6835482103999997</v>
      </c>
      <c r="W39" s="41">
        <f t="shared" si="10"/>
        <v>0</v>
      </c>
      <c r="X39" s="41">
        <f t="shared" si="10"/>
        <v>0</v>
      </c>
      <c r="Y39" s="41">
        <f t="shared" si="10"/>
        <v>0</v>
      </c>
      <c r="Z39" s="41">
        <f t="shared" si="10"/>
        <v>0</v>
      </c>
      <c r="AA39" s="41">
        <f t="shared" si="10"/>
        <v>0</v>
      </c>
      <c r="AB39" s="41">
        <f t="shared" si="10"/>
        <v>6.2397766605999987</v>
      </c>
      <c r="AC39" s="41">
        <f t="shared" si="10"/>
        <v>76.177871661033635</v>
      </c>
      <c r="AD39" s="41">
        <f t="shared" si="10"/>
        <v>0</v>
      </c>
      <c r="AE39" s="41">
        <f t="shared" si="10"/>
        <v>0</v>
      </c>
      <c r="AF39" s="41">
        <f t="shared" si="10"/>
        <v>5.454250662533334</v>
      </c>
      <c r="AG39" s="41">
        <f t="shared" si="10"/>
        <v>0</v>
      </c>
      <c r="AH39" s="41">
        <f t="shared" si="10"/>
        <v>0</v>
      </c>
      <c r="AI39" s="41">
        <f t="shared" si="10"/>
        <v>0</v>
      </c>
      <c r="AJ39" s="41">
        <f t="shared" si="10"/>
        <v>0</v>
      </c>
      <c r="AK39" s="41">
        <f t="shared" si="10"/>
        <v>0</v>
      </c>
      <c r="AL39" s="41">
        <f t="shared" si="10"/>
        <v>2.8971098058</v>
      </c>
      <c r="AM39" s="41">
        <f t="shared" si="10"/>
        <v>10.261799602433335</v>
      </c>
      <c r="AN39" s="41">
        <f t="shared" si="10"/>
        <v>16.060494853766674</v>
      </c>
      <c r="AO39" s="41">
        <f t="shared" si="10"/>
        <v>0</v>
      </c>
      <c r="AP39" s="41">
        <f t="shared" si="10"/>
        <v>2.9294645346000006</v>
      </c>
      <c r="AQ39" s="41">
        <f t="shared" si="10"/>
        <v>0</v>
      </c>
      <c r="AR39" s="41">
        <f t="shared" si="10"/>
        <v>7.2452833111333339</v>
      </c>
      <c r="AS39" s="41">
        <f t="shared" si="10"/>
        <v>0</v>
      </c>
      <c r="AT39" s="41">
        <f t="shared" si="10"/>
        <v>0</v>
      </c>
      <c r="AU39" s="41">
        <f t="shared" si="10"/>
        <v>0</v>
      </c>
      <c r="AV39" s="41">
        <f t="shared" si="10"/>
        <v>53.196138803066631</v>
      </c>
      <c r="AW39" s="41">
        <f t="shared" si="10"/>
        <v>346.22732083189993</v>
      </c>
      <c r="AX39" s="41">
        <f t="shared" si="10"/>
        <v>6.9021078962666662</v>
      </c>
      <c r="AY39" s="41">
        <f t="shared" si="10"/>
        <v>0</v>
      </c>
      <c r="AZ39" s="41">
        <f t="shared" si="10"/>
        <v>125.93571321663345</v>
      </c>
      <c r="BA39" s="41">
        <f t="shared" si="10"/>
        <v>0</v>
      </c>
      <c r="BB39" s="41">
        <f t="shared" si="10"/>
        <v>0</v>
      </c>
      <c r="BC39" s="41">
        <f t="shared" si="10"/>
        <v>0</v>
      </c>
      <c r="BD39" s="41">
        <f t="shared" si="10"/>
        <v>0</v>
      </c>
      <c r="BE39" s="41">
        <f t="shared" si="10"/>
        <v>0</v>
      </c>
      <c r="BF39" s="41">
        <f t="shared" si="10"/>
        <v>21.624829275166665</v>
      </c>
      <c r="BG39" s="41">
        <f t="shared" si="10"/>
        <v>7.8325631506999995</v>
      </c>
      <c r="BH39" s="41">
        <f t="shared" si="10"/>
        <v>5.0836369469333311</v>
      </c>
      <c r="BI39" s="41">
        <f t="shared" si="10"/>
        <v>0</v>
      </c>
      <c r="BJ39" s="41">
        <f t="shared" si="10"/>
        <v>19.296966164566662</v>
      </c>
      <c r="BK39" s="41">
        <f t="shared" si="9"/>
        <v>1022.8515373524004</v>
      </c>
      <c r="BL39" s="40"/>
    </row>
    <row r="40" spans="1:64" x14ac:dyDescent="0.25">
      <c r="A40" s="11"/>
      <c r="B40" s="33" t="s">
        <v>79</v>
      </c>
      <c r="C40" s="41">
        <f t="shared" ref="C40:AH40" si="11">C9+C12+C23+C26+C29+C39</f>
        <v>0</v>
      </c>
      <c r="D40" s="41">
        <f t="shared" si="11"/>
        <v>101.15602038103337</v>
      </c>
      <c r="E40" s="41">
        <f t="shared" si="11"/>
        <v>50.550633157900009</v>
      </c>
      <c r="F40" s="41">
        <f t="shared" si="11"/>
        <v>0</v>
      </c>
      <c r="G40" s="41">
        <f t="shared" si="11"/>
        <v>0</v>
      </c>
      <c r="H40" s="41">
        <f t="shared" si="11"/>
        <v>9.726717425933332</v>
      </c>
      <c r="I40" s="41">
        <f t="shared" si="11"/>
        <v>563.79027757256631</v>
      </c>
      <c r="J40" s="41">
        <f t="shared" si="11"/>
        <v>291.83085055899994</v>
      </c>
      <c r="K40" s="41">
        <f t="shared" si="11"/>
        <v>0</v>
      </c>
      <c r="L40" s="41">
        <f t="shared" si="11"/>
        <v>98.524982213200019</v>
      </c>
      <c r="M40" s="41">
        <f t="shared" si="11"/>
        <v>0</v>
      </c>
      <c r="N40" s="41">
        <f t="shared" si="11"/>
        <v>0</v>
      </c>
      <c r="O40" s="41">
        <f t="shared" si="11"/>
        <v>0</v>
      </c>
      <c r="P40" s="41">
        <f t="shared" si="11"/>
        <v>0</v>
      </c>
      <c r="Q40" s="41">
        <f t="shared" si="11"/>
        <v>0</v>
      </c>
      <c r="R40" s="41">
        <f t="shared" si="11"/>
        <v>4.1460475286333329</v>
      </c>
      <c r="S40" s="41">
        <f t="shared" si="11"/>
        <v>116.04881107940001</v>
      </c>
      <c r="T40" s="41">
        <f t="shared" si="11"/>
        <v>2.0112468416666665</v>
      </c>
      <c r="U40" s="41">
        <f t="shared" si="11"/>
        <v>0</v>
      </c>
      <c r="V40" s="41">
        <f t="shared" si="11"/>
        <v>17.947487470666665</v>
      </c>
      <c r="W40" s="41">
        <f t="shared" si="11"/>
        <v>0</v>
      </c>
      <c r="X40" s="41">
        <f t="shared" si="11"/>
        <v>8.9556863834333242</v>
      </c>
      <c r="Y40" s="41">
        <f t="shared" si="11"/>
        <v>0</v>
      </c>
      <c r="Z40" s="41">
        <f t="shared" si="11"/>
        <v>0</v>
      </c>
      <c r="AA40" s="41">
        <f t="shared" si="11"/>
        <v>0</v>
      </c>
      <c r="AB40" s="41">
        <f t="shared" si="11"/>
        <v>10.576718122399999</v>
      </c>
      <c r="AC40" s="41">
        <f t="shared" si="11"/>
        <v>102.9403932854003</v>
      </c>
      <c r="AD40" s="41">
        <f t="shared" si="11"/>
        <v>8.0015521533333342E-2</v>
      </c>
      <c r="AE40" s="41">
        <f t="shared" si="11"/>
        <v>0</v>
      </c>
      <c r="AF40" s="41">
        <f t="shared" si="11"/>
        <v>10.957134277433333</v>
      </c>
      <c r="AG40" s="41">
        <f t="shared" si="11"/>
        <v>0</v>
      </c>
      <c r="AH40" s="41">
        <f t="shared" si="11"/>
        <v>0</v>
      </c>
      <c r="AI40" s="41">
        <f t="shared" ref="AI40:BJ40" si="12">AI9+AI12+AI23+AI26+AI29+AI39</f>
        <v>0</v>
      </c>
      <c r="AJ40" s="41">
        <f t="shared" si="12"/>
        <v>0</v>
      </c>
      <c r="AK40" s="41">
        <f t="shared" si="12"/>
        <v>0</v>
      </c>
      <c r="AL40" s="41">
        <f t="shared" si="12"/>
        <v>4.1903399766333331</v>
      </c>
      <c r="AM40" s="41">
        <f t="shared" si="12"/>
        <v>24.635797989266667</v>
      </c>
      <c r="AN40" s="41">
        <f t="shared" si="12"/>
        <v>16.060494853766674</v>
      </c>
      <c r="AO40" s="41">
        <f t="shared" si="12"/>
        <v>0</v>
      </c>
      <c r="AP40" s="41">
        <f t="shared" si="12"/>
        <v>5.6577874509000008</v>
      </c>
      <c r="AQ40" s="41">
        <f t="shared" si="12"/>
        <v>0</v>
      </c>
      <c r="AR40" s="41">
        <f t="shared" si="12"/>
        <v>11.299763582499999</v>
      </c>
      <c r="AS40" s="41">
        <f t="shared" si="12"/>
        <v>0</v>
      </c>
      <c r="AT40" s="41">
        <f t="shared" si="12"/>
        <v>0</v>
      </c>
      <c r="AU40" s="41">
        <f t="shared" si="12"/>
        <v>0</v>
      </c>
      <c r="AV40" s="41">
        <f t="shared" si="12"/>
        <v>71.900773096766642</v>
      </c>
      <c r="AW40" s="41">
        <f t="shared" si="12"/>
        <v>838.12799834709995</v>
      </c>
      <c r="AX40" s="41">
        <f t="shared" si="12"/>
        <v>37.550573354700006</v>
      </c>
      <c r="AY40" s="41">
        <f t="shared" si="12"/>
        <v>0</v>
      </c>
      <c r="AZ40" s="41">
        <f t="shared" si="12"/>
        <v>227.87367668673343</v>
      </c>
      <c r="BA40" s="41">
        <f t="shared" si="12"/>
        <v>0</v>
      </c>
      <c r="BB40" s="41">
        <f t="shared" si="12"/>
        <v>0</v>
      </c>
      <c r="BC40" s="41">
        <f t="shared" si="12"/>
        <v>0</v>
      </c>
      <c r="BD40" s="41">
        <f t="shared" si="12"/>
        <v>0</v>
      </c>
      <c r="BE40" s="41">
        <f t="shared" si="12"/>
        <v>0</v>
      </c>
      <c r="BF40" s="41">
        <f t="shared" si="12"/>
        <v>26.828623640766665</v>
      </c>
      <c r="BG40" s="41">
        <f t="shared" si="12"/>
        <v>30.700736430600003</v>
      </c>
      <c r="BH40" s="41">
        <f t="shared" si="12"/>
        <v>5.5474946296999974</v>
      </c>
      <c r="BI40" s="41">
        <f t="shared" si="12"/>
        <v>0</v>
      </c>
      <c r="BJ40" s="41">
        <f t="shared" si="12"/>
        <v>33.096874492033329</v>
      </c>
      <c r="BK40" s="41">
        <f t="shared" si="9"/>
        <v>2722.7139563516666</v>
      </c>
    </row>
    <row r="41" spans="1:64" ht="3.75" customHeight="1" x14ac:dyDescent="0.25">
      <c r="A41" s="11"/>
      <c r="B41" s="34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</row>
    <row r="42" spans="1:64" x14ac:dyDescent="0.25">
      <c r="A42" s="11" t="s">
        <v>1</v>
      </c>
      <c r="B42" s="35" t="s">
        <v>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</row>
    <row r="43" spans="1:64" s="15" customFormat="1" x14ac:dyDescent="0.25">
      <c r="A43" s="11" t="s">
        <v>75</v>
      </c>
      <c r="B43" s="32" t="s">
        <v>2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</row>
    <row r="44" spans="1:64" s="15" customFormat="1" x14ac:dyDescent="0.25">
      <c r="A44" s="11"/>
      <c r="B44" s="32" t="s">
        <v>115</v>
      </c>
      <c r="C44" s="39">
        <v>0</v>
      </c>
      <c r="D44" s="39">
        <v>1.4912093333333329E-4</v>
      </c>
      <c r="E44" s="39">
        <v>0</v>
      </c>
      <c r="F44" s="39">
        <v>0</v>
      </c>
      <c r="G44" s="39">
        <v>0</v>
      </c>
      <c r="H44" s="39">
        <v>1.1104054149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0.55663808899999989</v>
      </c>
      <c r="S44" s="39">
        <v>0</v>
      </c>
      <c r="T44" s="39">
        <v>0</v>
      </c>
      <c r="U44" s="39">
        <v>0</v>
      </c>
      <c r="V44" s="39">
        <v>3.752828499999999E-3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8.8667951824000024</v>
      </c>
      <c r="AC44" s="39">
        <v>0.10429912226666666</v>
      </c>
      <c r="AD44" s="39">
        <v>0</v>
      </c>
      <c r="AE44" s="39">
        <v>0</v>
      </c>
      <c r="AF44" s="39">
        <v>0.2471426537000001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8.3753250002666704</v>
      </c>
      <c r="AM44" s="39">
        <v>3.0969404133333336E-2</v>
      </c>
      <c r="AN44" s="39">
        <v>0</v>
      </c>
      <c r="AO44" s="39">
        <v>0</v>
      </c>
      <c r="AP44" s="39">
        <v>3.3249505866666654E-2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232.60566567706849</v>
      </c>
      <c r="AW44" s="39">
        <v>0.77617298679999991</v>
      </c>
      <c r="AX44" s="39">
        <v>0</v>
      </c>
      <c r="AY44" s="39">
        <v>0</v>
      </c>
      <c r="AZ44" s="39">
        <v>3.091633883633333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118.40209579180009</v>
      </c>
      <c r="BG44" s="39">
        <v>7.0373962556333325</v>
      </c>
      <c r="BH44" s="39">
        <v>0</v>
      </c>
      <c r="BI44" s="39">
        <v>0</v>
      </c>
      <c r="BJ44" s="39">
        <v>0.30967816223333339</v>
      </c>
      <c r="BK44" s="29">
        <f t="shared" ref="BK44:BK46" si="13">SUM(C44:BJ44)</f>
        <v>381.55136907913527</v>
      </c>
    </row>
    <row r="45" spans="1:64" s="15" customFormat="1" x14ac:dyDescent="0.25">
      <c r="A45" s="11"/>
      <c r="B45" s="30" t="s">
        <v>116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0.44488323726666673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0.22965551140000001</v>
      </c>
      <c r="S45" s="27">
        <v>0</v>
      </c>
      <c r="T45" s="27">
        <v>0</v>
      </c>
      <c r="U45" s="27">
        <v>0</v>
      </c>
      <c r="V45" s="27">
        <v>5.7414993333333338E-3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6.4818096383666637</v>
      </c>
      <c r="AC45" s="27">
        <v>9.9365378466666654E-2</v>
      </c>
      <c r="AD45" s="27">
        <v>0</v>
      </c>
      <c r="AE45" s="27">
        <v>0</v>
      </c>
      <c r="AF45" s="27">
        <v>5.7828956233333333E-2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8.6543278196666655</v>
      </c>
      <c r="AM45" s="27">
        <v>8.2937638399999986E-2</v>
      </c>
      <c r="AN45" s="27">
        <v>0</v>
      </c>
      <c r="AO45" s="27">
        <v>0</v>
      </c>
      <c r="AP45" s="27">
        <v>3.6825367533333334E-2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145.39769291740174</v>
      </c>
      <c r="AW45" s="27">
        <v>0.14427943216666664</v>
      </c>
      <c r="AX45" s="27">
        <v>0</v>
      </c>
      <c r="AY45" s="27">
        <v>0</v>
      </c>
      <c r="AZ45" s="27">
        <v>1.3875592991000001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103.29833918160048</v>
      </c>
      <c r="BG45" s="27">
        <v>3.6512741266666662E-2</v>
      </c>
      <c r="BH45" s="27">
        <v>0</v>
      </c>
      <c r="BI45" s="27">
        <v>0</v>
      </c>
      <c r="BJ45" s="27">
        <v>0.19633535260000001</v>
      </c>
      <c r="BK45" s="29">
        <f t="shared" si="13"/>
        <v>266.55409397080223</v>
      </c>
    </row>
    <row r="46" spans="1:64" s="15" customFormat="1" x14ac:dyDescent="0.25">
      <c r="A46" s="11"/>
      <c r="B46" s="33" t="s">
        <v>84</v>
      </c>
      <c r="C46" s="28">
        <f>SUM(C44:C45)</f>
        <v>0</v>
      </c>
      <c r="D46" s="28">
        <f t="shared" ref="D46:BJ46" si="14">SUM(D44:D45)</f>
        <v>1.4912093333333329E-4</v>
      </c>
      <c r="E46" s="28">
        <f t="shared" si="14"/>
        <v>0</v>
      </c>
      <c r="F46" s="28">
        <f t="shared" si="14"/>
        <v>0</v>
      </c>
      <c r="G46" s="28">
        <f t="shared" si="14"/>
        <v>0</v>
      </c>
      <c r="H46" s="28">
        <f t="shared" si="14"/>
        <v>1.5552886521666667</v>
      </c>
      <c r="I46" s="28">
        <f t="shared" si="14"/>
        <v>0</v>
      </c>
      <c r="J46" s="28">
        <f t="shared" si="14"/>
        <v>0</v>
      </c>
      <c r="K46" s="28">
        <f t="shared" si="14"/>
        <v>0</v>
      </c>
      <c r="L46" s="28">
        <f t="shared" si="14"/>
        <v>0</v>
      </c>
      <c r="M46" s="28">
        <f t="shared" si="14"/>
        <v>0</v>
      </c>
      <c r="N46" s="28">
        <f t="shared" si="14"/>
        <v>0</v>
      </c>
      <c r="O46" s="28">
        <f t="shared" si="14"/>
        <v>0</v>
      </c>
      <c r="P46" s="28">
        <f t="shared" si="14"/>
        <v>0</v>
      </c>
      <c r="Q46" s="28">
        <f t="shared" si="14"/>
        <v>0</v>
      </c>
      <c r="R46" s="28">
        <f t="shared" si="14"/>
        <v>0.78629360039999985</v>
      </c>
      <c r="S46" s="28">
        <f t="shared" si="14"/>
        <v>0</v>
      </c>
      <c r="T46" s="28">
        <f t="shared" si="14"/>
        <v>0</v>
      </c>
      <c r="U46" s="28">
        <f t="shared" si="14"/>
        <v>0</v>
      </c>
      <c r="V46" s="28">
        <f t="shared" si="14"/>
        <v>9.4943278333333332E-3</v>
      </c>
      <c r="W46" s="28">
        <f t="shared" si="14"/>
        <v>0</v>
      </c>
      <c r="X46" s="28">
        <f t="shared" si="14"/>
        <v>0</v>
      </c>
      <c r="Y46" s="28">
        <f t="shared" si="14"/>
        <v>0</v>
      </c>
      <c r="Z46" s="28">
        <f t="shared" si="14"/>
        <v>0</v>
      </c>
      <c r="AA46" s="28">
        <f t="shared" si="14"/>
        <v>0</v>
      </c>
      <c r="AB46" s="28">
        <f t="shared" si="14"/>
        <v>15.348604820766667</v>
      </c>
      <c r="AC46" s="28">
        <f t="shared" si="14"/>
        <v>0.20366450073333331</v>
      </c>
      <c r="AD46" s="28">
        <f t="shared" si="14"/>
        <v>0</v>
      </c>
      <c r="AE46" s="28">
        <f t="shared" si="14"/>
        <v>0</v>
      </c>
      <c r="AF46" s="28">
        <f t="shared" si="14"/>
        <v>0.30497160993333344</v>
      </c>
      <c r="AG46" s="28">
        <f t="shared" si="14"/>
        <v>0</v>
      </c>
      <c r="AH46" s="28">
        <f t="shared" si="14"/>
        <v>0</v>
      </c>
      <c r="AI46" s="28">
        <f t="shared" si="14"/>
        <v>0</v>
      </c>
      <c r="AJ46" s="28">
        <f t="shared" si="14"/>
        <v>0</v>
      </c>
      <c r="AK46" s="28">
        <f t="shared" si="14"/>
        <v>0</v>
      </c>
      <c r="AL46" s="28">
        <f t="shared" si="14"/>
        <v>17.029652819933336</v>
      </c>
      <c r="AM46" s="28">
        <f t="shared" si="14"/>
        <v>0.11390704253333332</v>
      </c>
      <c r="AN46" s="28">
        <f t="shared" si="14"/>
        <v>0</v>
      </c>
      <c r="AO46" s="28">
        <f t="shared" si="14"/>
        <v>0</v>
      </c>
      <c r="AP46" s="28">
        <f t="shared" si="14"/>
        <v>7.0074873399999987E-2</v>
      </c>
      <c r="AQ46" s="28">
        <f t="shared" si="14"/>
        <v>0</v>
      </c>
      <c r="AR46" s="28">
        <f t="shared" si="14"/>
        <v>0</v>
      </c>
      <c r="AS46" s="28">
        <f t="shared" si="14"/>
        <v>0</v>
      </c>
      <c r="AT46" s="28">
        <f t="shared" si="14"/>
        <v>0</v>
      </c>
      <c r="AU46" s="28">
        <f t="shared" si="14"/>
        <v>0</v>
      </c>
      <c r="AV46" s="28">
        <f t="shared" si="14"/>
        <v>378.00335859447023</v>
      </c>
      <c r="AW46" s="28">
        <f t="shared" si="14"/>
        <v>0.92045241896666652</v>
      </c>
      <c r="AX46" s="28">
        <f t="shared" si="14"/>
        <v>0</v>
      </c>
      <c r="AY46" s="28">
        <f t="shared" si="14"/>
        <v>0</v>
      </c>
      <c r="AZ46" s="28">
        <f t="shared" si="14"/>
        <v>4.4791931827333329</v>
      </c>
      <c r="BA46" s="28">
        <f t="shared" si="14"/>
        <v>0</v>
      </c>
      <c r="BB46" s="28">
        <f t="shared" si="14"/>
        <v>0</v>
      </c>
      <c r="BC46" s="28">
        <f t="shared" si="14"/>
        <v>0</v>
      </c>
      <c r="BD46" s="28">
        <f t="shared" si="14"/>
        <v>0</v>
      </c>
      <c r="BE46" s="28">
        <f t="shared" si="14"/>
        <v>0</v>
      </c>
      <c r="BF46" s="28">
        <f t="shared" si="14"/>
        <v>221.70043497340058</v>
      </c>
      <c r="BG46" s="28">
        <f t="shared" si="14"/>
        <v>7.0739089968999993</v>
      </c>
      <c r="BH46" s="28">
        <f t="shared" si="14"/>
        <v>0</v>
      </c>
      <c r="BI46" s="28">
        <f t="shared" si="14"/>
        <v>0</v>
      </c>
      <c r="BJ46" s="28">
        <f t="shared" si="14"/>
        <v>0.50601351483333334</v>
      </c>
      <c r="BK46" s="41">
        <f t="shared" si="13"/>
        <v>648.10546304993738</v>
      </c>
    </row>
    <row r="47" spans="1:64" x14ac:dyDescent="0.25">
      <c r="A47" s="11" t="s">
        <v>76</v>
      </c>
      <c r="B47" s="32" t="s">
        <v>17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</row>
    <row r="48" spans="1:64" x14ac:dyDescent="0.25">
      <c r="A48" s="11"/>
      <c r="B48" s="32" t="s">
        <v>117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0.17160265253333334</v>
      </c>
      <c r="I48" s="39">
        <v>0</v>
      </c>
      <c r="J48" s="39">
        <v>0</v>
      </c>
      <c r="K48" s="39">
        <v>0</v>
      </c>
      <c r="L48" s="39">
        <v>0.27226763353333328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6.9337696399999996E-2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5.7319050390666648</v>
      </c>
      <c r="AC48" s="39">
        <v>0.52890763683333342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1.8236100876333328</v>
      </c>
      <c r="AM48" s="39">
        <v>8.6856590133333342E-2</v>
      </c>
      <c r="AN48" s="39">
        <v>0</v>
      </c>
      <c r="AO48" s="39">
        <v>0</v>
      </c>
      <c r="AP48" s="39">
        <v>0.15387736626666668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66.932471519167208</v>
      </c>
      <c r="AW48" s="39">
        <v>6.3369756699999993</v>
      </c>
      <c r="AX48" s="39">
        <v>6.0175722666666685E-3</v>
      </c>
      <c r="AY48" s="39">
        <v>0</v>
      </c>
      <c r="AZ48" s="39">
        <v>6.3466622686666669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39.406596970833434</v>
      </c>
      <c r="BG48" s="39">
        <v>0.44645610296666671</v>
      </c>
      <c r="BH48" s="39">
        <v>0</v>
      </c>
      <c r="BI48" s="39">
        <v>0</v>
      </c>
      <c r="BJ48" s="39">
        <v>1.0734172595</v>
      </c>
      <c r="BK48" s="29">
        <f t="shared" ref="BK48:BK56" si="15">SUM(C48:BJ48)</f>
        <v>129.38696206580065</v>
      </c>
    </row>
    <row r="49" spans="1:63" x14ac:dyDescent="0.25">
      <c r="A49" s="11"/>
      <c r="B49" s="32" t="s">
        <v>118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2.6904429646333332</v>
      </c>
      <c r="I49" s="39">
        <v>0.98199275543333331</v>
      </c>
      <c r="J49" s="39">
        <v>0</v>
      </c>
      <c r="K49" s="39">
        <v>0</v>
      </c>
      <c r="L49" s="39">
        <v>0.80635598153333321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1.6052272516333337</v>
      </c>
      <c r="S49" s="39">
        <v>0</v>
      </c>
      <c r="T49" s="39">
        <v>0</v>
      </c>
      <c r="U49" s="39">
        <v>0</v>
      </c>
      <c r="V49" s="39">
        <v>1.5545103830333333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34.408322522666708</v>
      </c>
      <c r="AC49" s="39">
        <v>7.2199915775666668</v>
      </c>
      <c r="AD49" s="39">
        <v>0</v>
      </c>
      <c r="AE49" s="39">
        <v>0</v>
      </c>
      <c r="AF49" s="39">
        <v>2.7032172978666664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32.578245147833343</v>
      </c>
      <c r="AM49" s="39">
        <v>2.6346973871000001</v>
      </c>
      <c r="AN49" s="39">
        <v>0</v>
      </c>
      <c r="AO49" s="39">
        <v>0</v>
      </c>
      <c r="AP49" s="39">
        <v>1.1609562477666666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141.53388790150018</v>
      </c>
      <c r="AW49" s="39">
        <v>25.637883126733335</v>
      </c>
      <c r="AX49" s="39">
        <v>0</v>
      </c>
      <c r="AY49" s="39">
        <v>0</v>
      </c>
      <c r="AZ49" s="39">
        <v>61.841214857034387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90.150323161033697</v>
      </c>
      <c r="BG49" s="39">
        <v>7.8211565285000031</v>
      </c>
      <c r="BH49" s="39">
        <v>6.4377515533333332E-2</v>
      </c>
      <c r="BI49" s="39">
        <v>0</v>
      </c>
      <c r="BJ49" s="39">
        <v>8.4005411632333331</v>
      </c>
      <c r="BK49" s="29">
        <f t="shared" si="15"/>
        <v>423.79334377063498</v>
      </c>
    </row>
    <row r="50" spans="1:63" x14ac:dyDescent="0.25">
      <c r="A50" s="11"/>
      <c r="B50" s="32" t="s">
        <v>119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1.4159883672000002</v>
      </c>
      <c r="I50" s="39">
        <v>0.37489646536666671</v>
      </c>
      <c r="J50" s="39">
        <v>0.72789957770000002</v>
      </c>
      <c r="K50" s="39">
        <v>0</v>
      </c>
      <c r="L50" s="39">
        <v>2.2218327591000011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0.54339012703333334</v>
      </c>
      <c r="S50" s="39">
        <v>0</v>
      </c>
      <c r="T50" s="39">
        <v>0</v>
      </c>
      <c r="U50" s="39">
        <v>0</v>
      </c>
      <c r="V50" s="39">
        <v>0.58216747713333339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18.904390939100008</v>
      </c>
      <c r="AC50" s="39">
        <v>1.2736641526333337</v>
      </c>
      <c r="AD50" s="39">
        <v>0</v>
      </c>
      <c r="AE50" s="39">
        <v>0</v>
      </c>
      <c r="AF50" s="39">
        <v>0.40125577883333335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11.75666913786667</v>
      </c>
      <c r="AM50" s="39">
        <v>0.29703025763333329</v>
      </c>
      <c r="AN50" s="39">
        <v>0</v>
      </c>
      <c r="AO50" s="39">
        <v>0</v>
      </c>
      <c r="AP50" s="39">
        <v>0.25334781019999997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182.57194807816239</v>
      </c>
      <c r="AW50" s="39">
        <v>35.715799738106774</v>
      </c>
      <c r="AX50" s="39">
        <v>3.0216685514333341</v>
      </c>
      <c r="AY50" s="39">
        <v>0</v>
      </c>
      <c r="AZ50" s="39">
        <v>28.120677069833334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96.55121767643449</v>
      </c>
      <c r="BG50" s="39">
        <v>5.8758146484333338</v>
      </c>
      <c r="BH50" s="39">
        <v>0</v>
      </c>
      <c r="BI50" s="39">
        <v>0</v>
      </c>
      <c r="BJ50" s="39">
        <v>3.1584281200333333</v>
      </c>
      <c r="BK50" s="29">
        <f t="shared" si="15"/>
        <v>393.76808673223695</v>
      </c>
    </row>
    <row r="51" spans="1:63" x14ac:dyDescent="0.25">
      <c r="A51" s="11"/>
      <c r="B51" s="32" t="s">
        <v>120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1.1493757970333336</v>
      </c>
      <c r="I51" s="39">
        <v>6.5547501795999992</v>
      </c>
      <c r="J51" s="39">
        <v>0</v>
      </c>
      <c r="K51" s="39">
        <v>0</v>
      </c>
      <c r="L51" s="39">
        <v>0.88372965790000013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0.74978379593333333</v>
      </c>
      <c r="S51" s="39">
        <v>1.2728871433333332E-2</v>
      </c>
      <c r="T51" s="39">
        <v>0</v>
      </c>
      <c r="U51" s="39">
        <v>0</v>
      </c>
      <c r="V51" s="39">
        <v>1.8215932166666664E-2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20.577272499166668</v>
      </c>
      <c r="AC51" s="39">
        <v>2.1508926305333333</v>
      </c>
      <c r="AD51" s="39">
        <v>0</v>
      </c>
      <c r="AE51" s="39">
        <v>0</v>
      </c>
      <c r="AF51" s="39">
        <v>1.0268282146333334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30.474158462233337</v>
      </c>
      <c r="AM51" s="39">
        <v>2.0541974207333333</v>
      </c>
      <c r="AN51" s="39">
        <v>0</v>
      </c>
      <c r="AO51" s="39">
        <v>0</v>
      </c>
      <c r="AP51" s="39">
        <v>0.5832400931666667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101.95664662013358</v>
      </c>
      <c r="AW51" s="39">
        <v>42.787493117700201</v>
      </c>
      <c r="AX51" s="39">
        <v>0</v>
      </c>
      <c r="AY51" s="39">
        <v>0</v>
      </c>
      <c r="AZ51" s="39">
        <v>28.570474420966658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66.856424115966604</v>
      </c>
      <c r="BG51" s="39">
        <v>7.7981386724666679</v>
      </c>
      <c r="BH51" s="39">
        <v>2.9659702428666677</v>
      </c>
      <c r="BI51" s="39">
        <v>0</v>
      </c>
      <c r="BJ51" s="39">
        <v>5.9694569854333324</v>
      </c>
      <c r="BK51" s="29">
        <f t="shared" si="15"/>
        <v>323.13977773006707</v>
      </c>
    </row>
    <row r="52" spans="1:63" x14ac:dyDescent="0.25">
      <c r="A52" s="11"/>
      <c r="B52" s="32" t="s">
        <v>121</v>
      </c>
      <c r="C52" s="39">
        <v>0</v>
      </c>
      <c r="D52" s="39">
        <v>7.1018686666666673E-4</v>
      </c>
      <c r="E52" s="39">
        <v>0</v>
      </c>
      <c r="F52" s="39">
        <v>0</v>
      </c>
      <c r="G52" s="39">
        <v>0</v>
      </c>
      <c r="H52" s="39">
        <v>0.34257517883333333</v>
      </c>
      <c r="I52" s="39">
        <v>0</v>
      </c>
      <c r="J52" s="39">
        <v>0</v>
      </c>
      <c r="K52" s="39">
        <v>0</v>
      </c>
      <c r="L52" s="39">
        <v>1.4314793906000003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0.12272592040000001</v>
      </c>
      <c r="S52" s="39">
        <v>0</v>
      </c>
      <c r="T52" s="39">
        <v>0</v>
      </c>
      <c r="U52" s="39">
        <v>0</v>
      </c>
      <c r="V52" s="39">
        <v>0.13792801533333332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2.3583119124333329</v>
      </c>
      <c r="AC52" s="39">
        <v>0.46550344980000014</v>
      </c>
      <c r="AD52" s="39">
        <v>0</v>
      </c>
      <c r="AE52" s="39">
        <v>0</v>
      </c>
      <c r="AF52" s="39">
        <v>0.16169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2.0368846237999993</v>
      </c>
      <c r="AM52" s="39">
        <v>0.62266974696666666</v>
      </c>
      <c r="AN52" s="39">
        <v>0</v>
      </c>
      <c r="AO52" s="39">
        <v>0</v>
      </c>
      <c r="AP52" s="39">
        <v>0.20212916846666668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18.800348985433327</v>
      </c>
      <c r="AW52" s="39">
        <v>5.4056033766999798</v>
      </c>
      <c r="AX52" s="39">
        <v>0</v>
      </c>
      <c r="AY52" s="39">
        <v>0</v>
      </c>
      <c r="AZ52" s="39">
        <v>14.836463744966668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12.515505867633347</v>
      </c>
      <c r="BG52" s="39">
        <v>5.3938740391666666</v>
      </c>
      <c r="BH52" s="39">
        <v>0</v>
      </c>
      <c r="BI52" s="39">
        <v>0</v>
      </c>
      <c r="BJ52" s="39">
        <v>4.2205090726333339</v>
      </c>
      <c r="BK52" s="29">
        <f t="shared" si="15"/>
        <v>69.054912680033326</v>
      </c>
    </row>
    <row r="53" spans="1:63" x14ac:dyDescent="0.25">
      <c r="A53" s="11"/>
      <c r="B53" s="32" t="s">
        <v>122</v>
      </c>
      <c r="C53" s="39">
        <v>0</v>
      </c>
      <c r="D53" s="39">
        <v>1.4369849E-3</v>
      </c>
      <c r="E53" s="39">
        <v>0</v>
      </c>
      <c r="F53" s="39">
        <v>0</v>
      </c>
      <c r="G53" s="39">
        <v>0</v>
      </c>
      <c r="H53" s="39">
        <v>0.11432733636666667</v>
      </c>
      <c r="I53" s="39">
        <v>2.5617299614999998</v>
      </c>
      <c r="J53" s="39">
        <v>0</v>
      </c>
      <c r="K53" s="39">
        <v>0</v>
      </c>
      <c r="L53" s="39">
        <v>4.0125111087666623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6.0328520499999989E-2</v>
      </c>
      <c r="S53" s="39">
        <v>0</v>
      </c>
      <c r="T53" s="39">
        <v>0</v>
      </c>
      <c r="U53" s="39">
        <v>0</v>
      </c>
      <c r="V53" s="39">
        <v>0.13420023483333332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5.2472160966666667E-2</v>
      </c>
      <c r="AC53" s="39">
        <v>1.3756169999999996E-3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3.1087120900000001E-2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6.1980971273000023</v>
      </c>
      <c r="AW53" s="39">
        <v>0.33544771023333347</v>
      </c>
      <c r="AX53" s="39">
        <v>0</v>
      </c>
      <c r="AY53" s="39">
        <v>0</v>
      </c>
      <c r="AZ53" s="39">
        <v>3.3690046999999999E-3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0.81103941170000005</v>
      </c>
      <c r="BG53" s="39">
        <v>0</v>
      </c>
      <c r="BH53" s="39">
        <v>0</v>
      </c>
      <c r="BI53" s="39">
        <v>0</v>
      </c>
      <c r="BJ53" s="39">
        <v>5.7221192999999997E-2</v>
      </c>
      <c r="BK53" s="29">
        <f t="shared" si="15"/>
        <v>14.374643492666662</v>
      </c>
    </row>
    <row r="54" spans="1:63" x14ac:dyDescent="0.25">
      <c r="A54" s="11"/>
      <c r="B54" s="32" t="s">
        <v>128</v>
      </c>
      <c r="C54" s="39">
        <v>0</v>
      </c>
      <c r="D54" s="39">
        <v>1.0924464999999999E-3</v>
      </c>
      <c r="E54" s="39">
        <v>0</v>
      </c>
      <c r="F54" s="39">
        <v>0</v>
      </c>
      <c r="G54" s="39">
        <v>0</v>
      </c>
      <c r="H54" s="39">
        <v>0.28538768376666668</v>
      </c>
      <c r="I54" s="39">
        <v>7.3735994441999928</v>
      </c>
      <c r="J54" s="39">
        <v>0</v>
      </c>
      <c r="K54" s="39">
        <v>0</v>
      </c>
      <c r="L54" s="39">
        <v>2.0393955289000001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8.1764522733333359E-2</v>
      </c>
      <c r="S54" s="39">
        <v>0</v>
      </c>
      <c r="T54" s="39">
        <v>0</v>
      </c>
      <c r="U54" s="39">
        <v>0</v>
      </c>
      <c r="V54" s="39">
        <v>0.20083719733333327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0.1387674742333333</v>
      </c>
      <c r="AC54" s="39">
        <v>0</v>
      </c>
      <c r="AD54" s="39">
        <v>0</v>
      </c>
      <c r="AE54" s="39">
        <v>0</v>
      </c>
      <c r="AF54" s="39">
        <v>2.5097821266666667E-2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1.6888656533333338E-2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v>0</v>
      </c>
      <c r="AU54" s="39">
        <v>0</v>
      </c>
      <c r="AV54" s="39">
        <v>0.97535299686666654</v>
      </c>
      <c r="AW54" s="39">
        <v>1.6735699599999997E-2</v>
      </c>
      <c r="AX54" s="39">
        <v>0</v>
      </c>
      <c r="AY54" s="39">
        <v>0</v>
      </c>
      <c r="AZ54" s="39">
        <v>1.7621898933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0.21213041013333331</v>
      </c>
      <c r="BG54" s="39">
        <v>0</v>
      </c>
      <c r="BH54" s="39">
        <v>0</v>
      </c>
      <c r="BI54" s="39">
        <v>0</v>
      </c>
      <c r="BJ54" s="39">
        <v>6.7522045233333328E-2</v>
      </c>
      <c r="BK54" s="29">
        <f t="shared" si="15"/>
        <v>13.196761820599994</v>
      </c>
    </row>
    <row r="55" spans="1:63" x14ac:dyDescent="0.25">
      <c r="A55" s="11"/>
      <c r="B55" s="33" t="s">
        <v>85</v>
      </c>
      <c r="C55" s="41">
        <f>SUM(C48:C54)</f>
        <v>0</v>
      </c>
      <c r="D55" s="41">
        <f t="shared" ref="D55:BJ55" si="16">SUM(D48:D54)</f>
        <v>3.2396182666666667E-3</v>
      </c>
      <c r="E55" s="41">
        <f t="shared" si="16"/>
        <v>0</v>
      </c>
      <c r="F55" s="41">
        <f t="shared" si="16"/>
        <v>0</v>
      </c>
      <c r="G55" s="41">
        <f t="shared" si="16"/>
        <v>0</v>
      </c>
      <c r="H55" s="41">
        <f t="shared" si="16"/>
        <v>6.1696999803666666</v>
      </c>
      <c r="I55" s="41">
        <f t="shared" si="16"/>
        <v>17.846968806099994</v>
      </c>
      <c r="J55" s="41">
        <f t="shared" si="16"/>
        <v>0.72789957770000002</v>
      </c>
      <c r="K55" s="41">
        <f t="shared" si="16"/>
        <v>0</v>
      </c>
      <c r="L55" s="41">
        <f t="shared" si="16"/>
        <v>11.667572060333329</v>
      </c>
      <c r="M55" s="41">
        <f t="shared" si="16"/>
        <v>0</v>
      </c>
      <c r="N55" s="41">
        <f t="shared" si="16"/>
        <v>0</v>
      </c>
      <c r="O55" s="41">
        <f t="shared" si="16"/>
        <v>0</v>
      </c>
      <c r="P55" s="41">
        <f t="shared" si="16"/>
        <v>0</v>
      </c>
      <c r="Q55" s="41">
        <f t="shared" si="16"/>
        <v>0</v>
      </c>
      <c r="R55" s="41">
        <f t="shared" si="16"/>
        <v>3.2325578346333339</v>
      </c>
      <c r="S55" s="41">
        <f t="shared" si="16"/>
        <v>1.2728871433333332E-2</v>
      </c>
      <c r="T55" s="41">
        <f t="shared" si="16"/>
        <v>0</v>
      </c>
      <c r="U55" s="41">
        <f t="shared" si="16"/>
        <v>0</v>
      </c>
      <c r="V55" s="41">
        <f t="shared" si="16"/>
        <v>2.6278592398333331</v>
      </c>
      <c r="W55" s="41">
        <f t="shared" si="16"/>
        <v>0</v>
      </c>
      <c r="X55" s="41">
        <f t="shared" si="16"/>
        <v>0</v>
      </c>
      <c r="Y55" s="41">
        <f t="shared" si="16"/>
        <v>0</v>
      </c>
      <c r="Z55" s="41">
        <f t="shared" si="16"/>
        <v>0</v>
      </c>
      <c r="AA55" s="41">
        <f t="shared" si="16"/>
        <v>0</v>
      </c>
      <c r="AB55" s="41">
        <f t="shared" si="16"/>
        <v>82.17144254763339</v>
      </c>
      <c r="AC55" s="41">
        <f t="shared" si="16"/>
        <v>11.640335064366667</v>
      </c>
      <c r="AD55" s="41">
        <f t="shared" si="16"/>
        <v>0</v>
      </c>
      <c r="AE55" s="41">
        <f t="shared" si="16"/>
        <v>0</v>
      </c>
      <c r="AF55" s="41">
        <f t="shared" si="16"/>
        <v>4.3180891126000001</v>
      </c>
      <c r="AG55" s="41">
        <f t="shared" si="16"/>
        <v>0</v>
      </c>
      <c r="AH55" s="41">
        <f t="shared" si="16"/>
        <v>0</v>
      </c>
      <c r="AI55" s="41">
        <f t="shared" si="16"/>
        <v>0</v>
      </c>
      <c r="AJ55" s="41">
        <f t="shared" si="16"/>
        <v>0</v>
      </c>
      <c r="AK55" s="41">
        <f t="shared" si="16"/>
        <v>0</v>
      </c>
      <c r="AL55" s="41">
        <f t="shared" si="16"/>
        <v>78.717543236800026</v>
      </c>
      <c r="AM55" s="41">
        <f t="shared" si="16"/>
        <v>5.6954514025666665</v>
      </c>
      <c r="AN55" s="41">
        <f t="shared" si="16"/>
        <v>0</v>
      </c>
      <c r="AO55" s="41">
        <f t="shared" si="16"/>
        <v>0</v>
      </c>
      <c r="AP55" s="41">
        <f t="shared" si="16"/>
        <v>2.3535506858666664</v>
      </c>
      <c r="AQ55" s="41">
        <f t="shared" si="16"/>
        <v>0</v>
      </c>
      <c r="AR55" s="41">
        <f t="shared" si="16"/>
        <v>0</v>
      </c>
      <c r="AS55" s="41">
        <f t="shared" si="16"/>
        <v>0</v>
      </c>
      <c r="AT55" s="41">
        <f t="shared" si="16"/>
        <v>0</v>
      </c>
      <c r="AU55" s="41">
        <f t="shared" si="16"/>
        <v>0</v>
      </c>
      <c r="AV55" s="41">
        <f t="shared" si="16"/>
        <v>518.96875322856351</v>
      </c>
      <c r="AW55" s="41">
        <f t="shared" si="16"/>
        <v>116.23593843907364</v>
      </c>
      <c r="AX55" s="41">
        <f t="shared" si="16"/>
        <v>3.027686123700001</v>
      </c>
      <c r="AY55" s="41">
        <f t="shared" si="16"/>
        <v>0</v>
      </c>
      <c r="AZ55" s="41">
        <f t="shared" si="16"/>
        <v>141.4810512594677</v>
      </c>
      <c r="BA55" s="41">
        <f t="shared" si="16"/>
        <v>0</v>
      </c>
      <c r="BB55" s="41">
        <f t="shared" si="16"/>
        <v>0</v>
      </c>
      <c r="BC55" s="41">
        <f t="shared" si="16"/>
        <v>0</v>
      </c>
      <c r="BD55" s="41">
        <f t="shared" si="16"/>
        <v>0</v>
      </c>
      <c r="BE55" s="41">
        <f t="shared" si="16"/>
        <v>0</v>
      </c>
      <c r="BF55" s="41">
        <f t="shared" si="16"/>
        <v>306.50323761373488</v>
      </c>
      <c r="BG55" s="41">
        <f t="shared" si="16"/>
        <v>27.335439991533335</v>
      </c>
      <c r="BH55" s="41">
        <f t="shared" si="16"/>
        <v>3.0303477584000009</v>
      </c>
      <c r="BI55" s="41">
        <f t="shared" si="16"/>
        <v>0</v>
      </c>
      <c r="BJ55" s="41">
        <f t="shared" si="16"/>
        <v>22.947095839066666</v>
      </c>
      <c r="BK55" s="41">
        <f t="shared" si="15"/>
        <v>1366.7144882920397</v>
      </c>
    </row>
    <row r="56" spans="1:63" x14ac:dyDescent="0.25">
      <c r="A56" s="11"/>
      <c r="B56" s="33" t="s">
        <v>83</v>
      </c>
      <c r="C56" s="41">
        <f>C46+C55</f>
        <v>0</v>
      </c>
      <c r="D56" s="41">
        <f t="shared" ref="D56:BJ56" si="17">D46+D55</f>
        <v>3.3887392000000001E-3</v>
      </c>
      <c r="E56" s="41">
        <f t="shared" si="17"/>
        <v>0</v>
      </c>
      <c r="F56" s="41">
        <f t="shared" si="17"/>
        <v>0</v>
      </c>
      <c r="G56" s="41">
        <f t="shared" si="17"/>
        <v>0</v>
      </c>
      <c r="H56" s="41">
        <f t="shared" si="17"/>
        <v>7.724988632533333</v>
      </c>
      <c r="I56" s="41">
        <f t="shared" si="17"/>
        <v>17.846968806099994</v>
      </c>
      <c r="J56" s="41">
        <f t="shared" si="17"/>
        <v>0.72789957770000002</v>
      </c>
      <c r="K56" s="41">
        <f t="shared" si="17"/>
        <v>0</v>
      </c>
      <c r="L56" s="41">
        <f t="shared" si="17"/>
        <v>11.667572060333329</v>
      </c>
      <c r="M56" s="41">
        <f t="shared" si="17"/>
        <v>0</v>
      </c>
      <c r="N56" s="41">
        <f t="shared" si="17"/>
        <v>0</v>
      </c>
      <c r="O56" s="41">
        <f t="shared" si="17"/>
        <v>0</v>
      </c>
      <c r="P56" s="41">
        <f t="shared" si="17"/>
        <v>0</v>
      </c>
      <c r="Q56" s="41">
        <f t="shared" si="17"/>
        <v>0</v>
      </c>
      <c r="R56" s="41">
        <f t="shared" si="17"/>
        <v>4.0188514350333335</v>
      </c>
      <c r="S56" s="41">
        <f t="shared" si="17"/>
        <v>1.2728871433333332E-2</v>
      </c>
      <c r="T56" s="41">
        <f t="shared" si="17"/>
        <v>0</v>
      </c>
      <c r="U56" s="41">
        <f t="shared" si="17"/>
        <v>0</v>
      </c>
      <c r="V56" s="41">
        <f t="shared" si="17"/>
        <v>2.6373535676666666</v>
      </c>
      <c r="W56" s="41">
        <f t="shared" si="17"/>
        <v>0</v>
      </c>
      <c r="X56" s="41">
        <f t="shared" si="17"/>
        <v>0</v>
      </c>
      <c r="Y56" s="41">
        <f t="shared" si="17"/>
        <v>0</v>
      </c>
      <c r="Z56" s="41">
        <f t="shared" si="17"/>
        <v>0</v>
      </c>
      <c r="AA56" s="41">
        <f t="shared" si="17"/>
        <v>0</v>
      </c>
      <c r="AB56" s="41">
        <f t="shared" si="17"/>
        <v>97.520047368400057</v>
      </c>
      <c r="AC56" s="41">
        <f t="shared" si="17"/>
        <v>11.843999565100001</v>
      </c>
      <c r="AD56" s="41">
        <f t="shared" si="17"/>
        <v>0</v>
      </c>
      <c r="AE56" s="41">
        <f t="shared" si="17"/>
        <v>0</v>
      </c>
      <c r="AF56" s="41">
        <f t="shared" si="17"/>
        <v>4.6230607225333333</v>
      </c>
      <c r="AG56" s="41">
        <f t="shared" si="17"/>
        <v>0</v>
      </c>
      <c r="AH56" s="41">
        <f t="shared" si="17"/>
        <v>0</v>
      </c>
      <c r="AI56" s="41">
        <f t="shared" si="17"/>
        <v>0</v>
      </c>
      <c r="AJ56" s="41">
        <f t="shared" si="17"/>
        <v>0</v>
      </c>
      <c r="AK56" s="41">
        <f t="shared" si="17"/>
        <v>0</v>
      </c>
      <c r="AL56" s="41">
        <f t="shared" si="17"/>
        <v>95.747196056733358</v>
      </c>
      <c r="AM56" s="41">
        <f t="shared" si="17"/>
        <v>5.8093584451</v>
      </c>
      <c r="AN56" s="41">
        <f t="shared" si="17"/>
        <v>0</v>
      </c>
      <c r="AO56" s="41">
        <f t="shared" si="17"/>
        <v>0</v>
      </c>
      <c r="AP56" s="41">
        <f t="shared" si="17"/>
        <v>2.4236255592666662</v>
      </c>
      <c r="AQ56" s="41">
        <f t="shared" si="17"/>
        <v>0</v>
      </c>
      <c r="AR56" s="41">
        <f t="shared" si="17"/>
        <v>0</v>
      </c>
      <c r="AS56" s="41">
        <f t="shared" si="17"/>
        <v>0</v>
      </c>
      <c r="AT56" s="41">
        <f t="shared" si="17"/>
        <v>0</v>
      </c>
      <c r="AU56" s="41">
        <f t="shared" si="17"/>
        <v>0</v>
      </c>
      <c r="AV56" s="41">
        <f t="shared" si="17"/>
        <v>896.97211182303374</v>
      </c>
      <c r="AW56" s="41">
        <f t="shared" si="17"/>
        <v>117.1563908580403</v>
      </c>
      <c r="AX56" s="41">
        <f t="shared" si="17"/>
        <v>3.027686123700001</v>
      </c>
      <c r="AY56" s="41">
        <f t="shared" si="17"/>
        <v>0</v>
      </c>
      <c r="AZ56" s="41">
        <f t="shared" si="17"/>
        <v>145.96024444220103</v>
      </c>
      <c r="BA56" s="41">
        <f t="shared" si="17"/>
        <v>0</v>
      </c>
      <c r="BB56" s="41">
        <f t="shared" si="17"/>
        <v>0</v>
      </c>
      <c r="BC56" s="41">
        <f t="shared" si="17"/>
        <v>0</v>
      </c>
      <c r="BD56" s="41">
        <f t="shared" si="17"/>
        <v>0</v>
      </c>
      <c r="BE56" s="41">
        <f t="shared" si="17"/>
        <v>0</v>
      </c>
      <c r="BF56" s="41">
        <f t="shared" si="17"/>
        <v>528.20367258713543</v>
      </c>
      <c r="BG56" s="41">
        <f t="shared" si="17"/>
        <v>34.409348988433337</v>
      </c>
      <c r="BH56" s="41">
        <f t="shared" si="17"/>
        <v>3.0303477584000009</v>
      </c>
      <c r="BI56" s="41">
        <f t="shared" si="17"/>
        <v>0</v>
      </c>
      <c r="BJ56" s="41">
        <f t="shared" si="17"/>
        <v>23.4531093539</v>
      </c>
      <c r="BK56" s="41">
        <f t="shared" si="15"/>
        <v>2014.8199513419772</v>
      </c>
    </row>
    <row r="57" spans="1:63" ht="3" customHeight="1" x14ac:dyDescent="0.25">
      <c r="A57" s="11"/>
      <c r="B57" s="3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</row>
    <row r="58" spans="1:63" x14ac:dyDescent="0.25">
      <c r="A58" s="11" t="s">
        <v>18</v>
      </c>
      <c r="B58" s="35" t="s">
        <v>8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</row>
    <row r="59" spans="1:63" x14ac:dyDescent="0.25">
      <c r="A59" s="11" t="s">
        <v>75</v>
      </c>
      <c r="B59" s="32" t="s">
        <v>19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</row>
    <row r="60" spans="1:63" x14ac:dyDescent="0.25">
      <c r="A60" s="11"/>
      <c r="B60" s="30" t="s">
        <v>123</v>
      </c>
      <c r="C60" s="27">
        <v>0</v>
      </c>
      <c r="D60" s="27">
        <v>1.4571804999999999E-3</v>
      </c>
      <c r="E60" s="27">
        <v>0</v>
      </c>
      <c r="F60" s="27">
        <v>0</v>
      </c>
      <c r="G60" s="27">
        <v>0</v>
      </c>
      <c r="H60" s="27">
        <v>5.1260654266666664E-2</v>
      </c>
      <c r="I60" s="27">
        <v>5.3175624666666659E-3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1.1309826833333335E-2</v>
      </c>
      <c r="S60" s="27">
        <v>0</v>
      </c>
      <c r="T60" s="27">
        <v>0</v>
      </c>
      <c r="U60" s="27">
        <v>0</v>
      </c>
      <c r="V60" s="27">
        <v>4.8068457666666675E-2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0.13234205413333336</v>
      </c>
      <c r="AC60" s="27">
        <v>2.1670634E-3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6.8782050333333331E-2</v>
      </c>
      <c r="AM60" s="27">
        <v>0</v>
      </c>
      <c r="AN60" s="27">
        <v>0</v>
      </c>
      <c r="AO60" s="27">
        <v>0</v>
      </c>
      <c r="AP60" s="27">
        <v>1.5155334066666668E-2</v>
      </c>
      <c r="AQ60" s="27">
        <v>0</v>
      </c>
      <c r="AR60" s="27">
        <v>0</v>
      </c>
      <c r="AS60" s="27">
        <v>0</v>
      </c>
      <c r="AT60" s="27">
        <v>0</v>
      </c>
      <c r="AU60" s="27">
        <v>0</v>
      </c>
      <c r="AV60" s="27">
        <v>13.733244527099984</v>
      </c>
      <c r="AW60" s="27">
        <v>0.90088289776666663</v>
      </c>
      <c r="AX60" s="27">
        <v>0</v>
      </c>
      <c r="AY60" s="27">
        <v>0</v>
      </c>
      <c r="AZ60" s="27">
        <v>3.8062555903333215</v>
      </c>
      <c r="BA60" s="27">
        <v>0</v>
      </c>
      <c r="BB60" s="27">
        <v>0</v>
      </c>
      <c r="BC60" s="27">
        <v>0</v>
      </c>
      <c r="BD60" s="27">
        <v>0</v>
      </c>
      <c r="BE60" s="27">
        <v>0</v>
      </c>
      <c r="BF60" s="27">
        <v>3.7447316724000017</v>
      </c>
      <c r="BG60" s="27">
        <v>0.42149890886666658</v>
      </c>
      <c r="BH60" s="27">
        <v>0</v>
      </c>
      <c r="BI60" s="27">
        <v>0</v>
      </c>
      <c r="BJ60" s="27">
        <v>0.58071278810000004</v>
      </c>
      <c r="BK60" s="29">
        <f t="shared" ref="BK60:BK61" si="18">SUM(C60:BJ60)</f>
        <v>23.523186568233307</v>
      </c>
    </row>
    <row r="61" spans="1:63" x14ac:dyDescent="0.25">
      <c r="A61" s="11"/>
      <c r="B61" s="33" t="s">
        <v>82</v>
      </c>
      <c r="C61" s="41">
        <f>SUM(C60)</f>
        <v>0</v>
      </c>
      <c r="D61" s="41">
        <f t="shared" ref="D61:BJ61" si="19">SUM(D60)</f>
        <v>1.4571804999999999E-3</v>
      </c>
      <c r="E61" s="41">
        <f t="shared" si="19"/>
        <v>0</v>
      </c>
      <c r="F61" s="41">
        <f t="shared" si="19"/>
        <v>0</v>
      </c>
      <c r="G61" s="41">
        <f t="shared" si="19"/>
        <v>0</v>
      </c>
      <c r="H61" s="41">
        <f t="shared" si="19"/>
        <v>5.1260654266666664E-2</v>
      </c>
      <c r="I61" s="41">
        <f t="shared" si="19"/>
        <v>5.3175624666666659E-3</v>
      </c>
      <c r="J61" s="41">
        <f t="shared" si="19"/>
        <v>0</v>
      </c>
      <c r="K61" s="41">
        <f t="shared" si="19"/>
        <v>0</v>
      </c>
      <c r="L61" s="41">
        <f t="shared" si="19"/>
        <v>0</v>
      </c>
      <c r="M61" s="41">
        <f t="shared" si="19"/>
        <v>0</v>
      </c>
      <c r="N61" s="41">
        <f t="shared" si="19"/>
        <v>0</v>
      </c>
      <c r="O61" s="41">
        <f t="shared" si="19"/>
        <v>0</v>
      </c>
      <c r="P61" s="41">
        <f t="shared" si="19"/>
        <v>0</v>
      </c>
      <c r="Q61" s="41">
        <f t="shared" si="19"/>
        <v>0</v>
      </c>
      <c r="R61" s="41">
        <f t="shared" si="19"/>
        <v>1.1309826833333335E-2</v>
      </c>
      <c r="S61" s="41">
        <f t="shared" si="19"/>
        <v>0</v>
      </c>
      <c r="T61" s="41">
        <f t="shared" si="19"/>
        <v>0</v>
      </c>
      <c r="U61" s="41">
        <f t="shared" si="19"/>
        <v>0</v>
      </c>
      <c r="V61" s="41">
        <f t="shared" si="19"/>
        <v>4.8068457666666675E-2</v>
      </c>
      <c r="W61" s="41">
        <f t="shared" si="19"/>
        <v>0</v>
      </c>
      <c r="X61" s="41">
        <f t="shared" si="19"/>
        <v>0</v>
      </c>
      <c r="Y61" s="41">
        <f t="shared" si="19"/>
        <v>0</v>
      </c>
      <c r="Z61" s="41">
        <f t="shared" si="19"/>
        <v>0</v>
      </c>
      <c r="AA61" s="41">
        <f t="shared" si="19"/>
        <v>0</v>
      </c>
      <c r="AB61" s="41">
        <f t="shared" si="19"/>
        <v>0.13234205413333336</v>
      </c>
      <c r="AC61" s="41">
        <f t="shared" si="19"/>
        <v>2.1670634E-3</v>
      </c>
      <c r="AD61" s="41">
        <f t="shared" si="19"/>
        <v>0</v>
      </c>
      <c r="AE61" s="41">
        <f t="shared" si="19"/>
        <v>0</v>
      </c>
      <c r="AF61" s="41">
        <f t="shared" si="19"/>
        <v>0</v>
      </c>
      <c r="AG61" s="41">
        <f t="shared" si="19"/>
        <v>0</v>
      </c>
      <c r="AH61" s="41">
        <f t="shared" si="19"/>
        <v>0</v>
      </c>
      <c r="AI61" s="41">
        <f t="shared" si="19"/>
        <v>0</v>
      </c>
      <c r="AJ61" s="41">
        <f t="shared" si="19"/>
        <v>0</v>
      </c>
      <c r="AK61" s="41">
        <f t="shared" si="19"/>
        <v>0</v>
      </c>
      <c r="AL61" s="41">
        <f t="shared" si="19"/>
        <v>6.8782050333333331E-2</v>
      </c>
      <c r="AM61" s="41">
        <f t="shared" si="19"/>
        <v>0</v>
      </c>
      <c r="AN61" s="41">
        <f t="shared" si="19"/>
        <v>0</v>
      </c>
      <c r="AO61" s="41">
        <f t="shared" si="19"/>
        <v>0</v>
      </c>
      <c r="AP61" s="41">
        <f t="shared" si="19"/>
        <v>1.5155334066666668E-2</v>
      </c>
      <c r="AQ61" s="41">
        <f t="shared" si="19"/>
        <v>0</v>
      </c>
      <c r="AR61" s="41">
        <f t="shared" si="19"/>
        <v>0</v>
      </c>
      <c r="AS61" s="41">
        <f t="shared" si="19"/>
        <v>0</v>
      </c>
      <c r="AT61" s="41">
        <f t="shared" si="19"/>
        <v>0</v>
      </c>
      <c r="AU61" s="41">
        <f t="shared" si="19"/>
        <v>0</v>
      </c>
      <c r="AV61" s="41">
        <f t="shared" si="19"/>
        <v>13.733244527099984</v>
      </c>
      <c r="AW61" s="41">
        <f t="shared" si="19"/>
        <v>0.90088289776666663</v>
      </c>
      <c r="AX61" s="41">
        <f t="shared" si="19"/>
        <v>0</v>
      </c>
      <c r="AY61" s="41">
        <f t="shared" si="19"/>
        <v>0</v>
      </c>
      <c r="AZ61" s="41">
        <f t="shared" si="19"/>
        <v>3.8062555903333215</v>
      </c>
      <c r="BA61" s="41">
        <f t="shared" si="19"/>
        <v>0</v>
      </c>
      <c r="BB61" s="41">
        <f t="shared" si="19"/>
        <v>0</v>
      </c>
      <c r="BC61" s="41">
        <f t="shared" si="19"/>
        <v>0</v>
      </c>
      <c r="BD61" s="41">
        <f t="shared" si="19"/>
        <v>0</v>
      </c>
      <c r="BE61" s="41">
        <f t="shared" si="19"/>
        <v>0</v>
      </c>
      <c r="BF61" s="41">
        <f t="shared" si="19"/>
        <v>3.7447316724000017</v>
      </c>
      <c r="BG61" s="41">
        <f t="shared" si="19"/>
        <v>0.42149890886666658</v>
      </c>
      <c r="BH61" s="41">
        <f t="shared" si="19"/>
        <v>0</v>
      </c>
      <c r="BI61" s="41">
        <f t="shared" si="19"/>
        <v>0</v>
      </c>
      <c r="BJ61" s="41">
        <f t="shared" si="19"/>
        <v>0.58071278810000004</v>
      </c>
      <c r="BK61" s="41">
        <f t="shared" si="18"/>
        <v>23.523186568233307</v>
      </c>
    </row>
    <row r="62" spans="1:63" ht="2.25" customHeight="1" x14ac:dyDescent="0.25">
      <c r="A62" s="11"/>
      <c r="B62" s="3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</row>
    <row r="63" spans="1:63" x14ac:dyDescent="0.25">
      <c r="A63" s="11" t="s">
        <v>4</v>
      </c>
      <c r="B63" s="35" t="s">
        <v>9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</row>
    <row r="64" spans="1:63" x14ac:dyDescent="0.25">
      <c r="A64" s="11" t="s">
        <v>75</v>
      </c>
      <c r="B64" s="32" t="s">
        <v>20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</row>
    <row r="65" spans="1:63" x14ac:dyDescent="0.25">
      <c r="A65" s="11"/>
      <c r="B65" s="31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29">
        <f t="shared" ref="BK65:BK66" si="20">SUM(C65:BJ65)</f>
        <v>0</v>
      </c>
    </row>
    <row r="66" spans="1:63" x14ac:dyDescent="0.25">
      <c r="A66" s="11"/>
      <c r="B66" s="33" t="s">
        <v>84</v>
      </c>
      <c r="C66" s="41">
        <f>SUM(C65)</f>
        <v>0</v>
      </c>
      <c r="D66" s="41">
        <f t="shared" ref="D66:BJ66" si="21">SUM(D65)</f>
        <v>0</v>
      </c>
      <c r="E66" s="41">
        <f t="shared" si="21"/>
        <v>0</v>
      </c>
      <c r="F66" s="41">
        <f t="shared" si="21"/>
        <v>0</v>
      </c>
      <c r="G66" s="41">
        <f t="shared" si="21"/>
        <v>0</v>
      </c>
      <c r="H66" s="41">
        <f t="shared" si="21"/>
        <v>0</v>
      </c>
      <c r="I66" s="41">
        <f t="shared" si="21"/>
        <v>0</v>
      </c>
      <c r="J66" s="41">
        <f t="shared" si="21"/>
        <v>0</v>
      </c>
      <c r="K66" s="41">
        <f t="shared" si="21"/>
        <v>0</v>
      </c>
      <c r="L66" s="41">
        <f t="shared" si="21"/>
        <v>0</v>
      </c>
      <c r="M66" s="41">
        <f t="shared" si="21"/>
        <v>0</v>
      </c>
      <c r="N66" s="41">
        <f t="shared" si="21"/>
        <v>0</v>
      </c>
      <c r="O66" s="41">
        <f t="shared" si="21"/>
        <v>0</v>
      </c>
      <c r="P66" s="41">
        <f t="shared" si="21"/>
        <v>0</v>
      </c>
      <c r="Q66" s="41">
        <f t="shared" si="21"/>
        <v>0</v>
      </c>
      <c r="R66" s="41">
        <f t="shared" si="21"/>
        <v>0</v>
      </c>
      <c r="S66" s="41">
        <f t="shared" si="21"/>
        <v>0</v>
      </c>
      <c r="T66" s="41">
        <f t="shared" si="21"/>
        <v>0</v>
      </c>
      <c r="U66" s="41">
        <f t="shared" si="21"/>
        <v>0</v>
      </c>
      <c r="V66" s="41">
        <f t="shared" si="21"/>
        <v>0</v>
      </c>
      <c r="W66" s="41">
        <f t="shared" si="21"/>
        <v>0</v>
      </c>
      <c r="X66" s="41">
        <f t="shared" si="21"/>
        <v>0</v>
      </c>
      <c r="Y66" s="41">
        <f t="shared" si="21"/>
        <v>0</v>
      </c>
      <c r="Z66" s="41">
        <f t="shared" si="21"/>
        <v>0</v>
      </c>
      <c r="AA66" s="41">
        <f t="shared" si="21"/>
        <v>0</v>
      </c>
      <c r="AB66" s="41">
        <f t="shared" si="21"/>
        <v>0</v>
      </c>
      <c r="AC66" s="41">
        <f t="shared" si="21"/>
        <v>0</v>
      </c>
      <c r="AD66" s="41">
        <f t="shared" si="21"/>
        <v>0</v>
      </c>
      <c r="AE66" s="41">
        <f t="shared" si="21"/>
        <v>0</v>
      </c>
      <c r="AF66" s="41">
        <f t="shared" si="21"/>
        <v>0</v>
      </c>
      <c r="AG66" s="41">
        <f t="shared" si="21"/>
        <v>0</v>
      </c>
      <c r="AH66" s="41">
        <f t="shared" si="21"/>
        <v>0</v>
      </c>
      <c r="AI66" s="41">
        <f t="shared" si="21"/>
        <v>0</v>
      </c>
      <c r="AJ66" s="41">
        <f t="shared" si="21"/>
        <v>0</v>
      </c>
      <c r="AK66" s="41">
        <f t="shared" si="21"/>
        <v>0</v>
      </c>
      <c r="AL66" s="41">
        <f t="shared" si="21"/>
        <v>0</v>
      </c>
      <c r="AM66" s="41">
        <f t="shared" si="21"/>
        <v>0</v>
      </c>
      <c r="AN66" s="41">
        <f t="shared" si="21"/>
        <v>0</v>
      </c>
      <c r="AO66" s="41">
        <f t="shared" si="21"/>
        <v>0</v>
      </c>
      <c r="AP66" s="41">
        <f t="shared" si="21"/>
        <v>0</v>
      </c>
      <c r="AQ66" s="41">
        <f t="shared" si="21"/>
        <v>0</v>
      </c>
      <c r="AR66" s="41">
        <f t="shared" si="21"/>
        <v>0</v>
      </c>
      <c r="AS66" s="41">
        <f t="shared" si="21"/>
        <v>0</v>
      </c>
      <c r="AT66" s="41">
        <f t="shared" si="21"/>
        <v>0</v>
      </c>
      <c r="AU66" s="41">
        <f t="shared" si="21"/>
        <v>0</v>
      </c>
      <c r="AV66" s="41">
        <f t="shared" si="21"/>
        <v>0</v>
      </c>
      <c r="AW66" s="41">
        <f t="shared" si="21"/>
        <v>0</v>
      </c>
      <c r="AX66" s="41">
        <f t="shared" si="21"/>
        <v>0</v>
      </c>
      <c r="AY66" s="41">
        <f t="shared" si="21"/>
        <v>0</v>
      </c>
      <c r="AZ66" s="41">
        <f t="shared" si="21"/>
        <v>0</v>
      </c>
      <c r="BA66" s="41">
        <f t="shared" si="21"/>
        <v>0</v>
      </c>
      <c r="BB66" s="41">
        <f t="shared" si="21"/>
        <v>0</v>
      </c>
      <c r="BC66" s="41">
        <f t="shared" si="21"/>
        <v>0</v>
      </c>
      <c r="BD66" s="41">
        <f t="shared" si="21"/>
        <v>0</v>
      </c>
      <c r="BE66" s="41">
        <f t="shared" si="21"/>
        <v>0</v>
      </c>
      <c r="BF66" s="41">
        <f t="shared" si="21"/>
        <v>0</v>
      </c>
      <c r="BG66" s="41">
        <f t="shared" si="21"/>
        <v>0</v>
      </c>
      <c r="BH66" s="41">
        <f t="shared" si="21"/>
        <v>0</v>
      </c>
      <c r="BI66" s="41">
        <f t="shared" si="21"/>
        <v>0</v>
      </c>
      <c r="BJ66" s="41">
        <f t="shared" si="21"/>
        <v>0</v>
      </c>
      <c r="BK66" s="41">
        <f t="shared" si="20"/>
        <v>0</v>
      </c>
    </row>
    <row r="67" spans="1:63" x14ac:dyDescent="0.25">
      <c r="A67" s="11" t="s">
        <v>76</v>
      </c>
      <c r="B67" s="32" t="s">
        <v>21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</row>
    <row r="68" spans="1:63" x14ac:dyDescent="0.25">
      <c r="A68" s="11"/>
      <c r="B68" s="31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0</v>
      </c>
      <c r="BI68" s="39">
        <v>0</v>
      </c>
      <c r="BJ68" s="39">
        <v>0</v>
      </c>
      <c r="BK68" s="29">
        <f t="shared" ref="BK68:BK70" si="22">SUM(C68:BJ68)</f>
        <v>0</v>
      </c>
    </row>
    <row r="69" spans="1:63" x14ac:dyDescent="0.25">
      <c r="A69" s="11"/>
      <c r="B69" s="33" t="s">
        <v>85</v>
      </c>
      <c r="C69" s="41">
        <f>SUM(C68)</f>
        <v>0</v>
      </c>
      <c r="D69" s="41">
        <f t="shared" ref="D69:BJ69" si="23">SUM(D68)</f>
        <v>0</v>
      </c>
      <c r="E69" s="41">
        <f t="shared" si="23"/>
        <v>0</v>
      </c>
      <c r="F69" s="41">
        <f t="shared" si="23"/>
        <v>0</v>
      </c>
      <c r="G69" s="41">
        <f t="shared" si="23"/>
        <v>0</v>
      </c>
      <c r="H69" s="41">
        <f t="shared" si="23"/>
        <v>0</v>
      </c>
      <c r="I69" s="41">
        <f t="shared" si="23"/>
        <v>0</v>
      </c>
      <c r="J69" s="41">
        <f t="shared" si="23"/>
        <v>0</v>
      </c>
      <c r="K69" s="41">
        <f t="shared" si="23"/>
        <v>0</v>
      </c>
      <c r="L69" s="41">
        <f t="shared" si="23"/>
        <v>0</v>
      </c>
      <c r="M69" s="41">
        <f t="shared" si="23"/>
        <v>0</v>
      </c>
      <c r="N69" s="41">
        <f t="shared" si="23"/>
        <v>0</v>
      </c>
      <c r="O69" s="41">
        <f t="shared" si="23"/>
        <v>0</v>
      </c>
      <c r="P69" s="41">
        <f t="shared" si="23"/>
        <v>0</v>
      </c>
      <c r="Q69" s="41">
        <f t="shared" si="23"/>
        <v>0</v>
      </c>
      <c r="R69" s="41">
        <f t="shared" si="23"/>
        <v>0</v>
      </c>
      <c r="S69" s="41">
        <f t="shared" si="23"/>
        <v>0</v>
      </c>
      <c r="T69" s="41">
        <f t="shared" si="23"/>
        <v>0</v>
      </c>
      <c r="U69" s="41">
        <f t="shared" si="23"/>
        <v>0</v>
      </c>
      <c r="V69" s="41">
        <f t="shared" si="23"/>
        <v>0</v>
      </c>
      <c r="W69" s="41">
        <f t="shared" si="23"/>
        <v>0</v>
      </c>
      <c r="X69" s="41">
        <f t="shared" si="23"/>
        <v>0</v>
      </c>
      <c r="Y69" s="41">
        <f t="shared" si="23"/>
        <v>0</v>
      </c>
      <c r="Z69" s="41">
        <f t="shared" si="23"/>
        <v>0</v>
      </c>
      <c r="AA69" s="41">
        <f t="shared" si="23"/>
        <v>0</v>
      </c>
      <c r="AB69" s="41">
        <f t="shared" si="23"/>
        <v>0</v>
      </c>
      <c r="AC69" s="41">
        <f t="shared" si="23"/>
        <v>0</v>
      </c>
      <c r="AD69" s="41">
        <f t="shared" si="23"/>
        <v>0</v>
      </c>
      <c r="AE69" s="41">
        <f t="shared" si="23"/>
        <v>0</v>
      </c>
      <c r="AF69" s="41">
        <f t="shared" si="23"/>
        <v>0</v>
      </c>
      <c r="AG69" s="41">
        <f t="shared" si="23"/>
        <v>0</v>
      </c>
      <c r="AH69" s="41">
        <f t="shared" si="23"/>
        <v>0</v>
      </c>
      <c r="AI69" s="41">
        <f t="shared" si="23"/>
        <v>0</v>
      </c>
      <c r="AJ69" s="41">
        <f t="shared" si="23"/>
        <v>0</v>
      </c>
      <c r="AK69" s="41">
        <f t="shared" si="23"/>
        <v>0</v>
      </c>
      <c r="AL69" s="41">
        <f t="shared" si="23"/>
        <v>0</v>
      </c>
      <c r="AM69" s="41">
        <f t="shared" si="23"/>
        <v>0</v>
      </c>
      <c r="AN69" s="41">
        <f t="shared" si="23"/>
        <v>0</v>
      </c>
      <c r="AO69" s="41">
        <f t="shared" si="23"/>
        <v>0</v>
      </c>
      <c r="AP69" s="41">
        <f t="shared" si="23"/>
        <v>0</v>
      </c>
      <c r="AQ69" s="41">
        <f t="shared" si="23"/>
        <v>0</v>
      </c>
      <c r="AR69" s="41">
        <f t="shared" si="23"/>
        <v>0</v>
      </c>
      <c r="AS69" s="41">
        <f t="shared" si="23"/>
        <v>0</v>
      </c>
      <c r="AT69" s="41">
        <f t="shared" si="23"/>
        <v>0</v>
      </c>
      <c r="AU69" s="41">
        <f t="shared" si="23"/>
        <v>0</v>
      </c>
      <c r="AV69" s="41">
        <f t="shared" si="23"/>
        <v>0</v>
      </c>
      <c r="AW69" s="41">
        <f t="shared" si="23"/>
        <v>0</v>
      </c>
      <c r="AX69" s="41">
        <f t="shared" si="23"/>
        <v>0</v>
      </c>
      <c r="AY69" s="41">
        <f t="shared" si="23"/>
        <v>0</v>
      </c>
      <c r="AZ69" s="41">
        <f t="shared" si="23"/>
        <v>0</v>
      </c>
      <c r="BA69" s="41">
        <f t="shared" si="23"/>
        <v>0</v>
      </c>
      <c r="BB69" s="41">
        <f t="shared" si="23"/>
        <v>0</v>
      </c>
      <c r="BC69" s="41">
        <f t="shared" si="23"/>
        <v>0</v>
      </c>
      <c r="BD69" s="41">
        <f t="shared" si="23"/>
        <v>0</v>
      </c>
      <c r="BE69" s="41">
        <f t="shared" si="23"/>
        <v>0</v>
      </c>
      <c r="BF69" s="41">
        <f t="shared" si="23"/>
        <v>0</v>
      </c>
      <c r="BG69" s="41">
        <f t="shared" si="23"/>
        <v>0</v>
      </c>
      <c r="BH69" s="41">
        <f t="shared" si="23"/>
        <v>0</v>
      </c>
      <c r="BI69" s="41">
        <f t="shared" si="23"/>
        <v>0</v>
      </c>
      <c r="BJ69" s="41">
        <f t="shared" si="23"/>
        <v>0</v>
      </c>
      <c r="BK69" s="41">
        <f t="shared" si="22"/>
        <v>0</v>
      </c>
    </row>
    <row r="70" spans="1:63" x14ac:dyDescent="0.25">
      <c r="A70" s="11"/>
      <c r="B70" s="33" t="s">
        <v>83</v>
      </c>
      <c r="C70" s="41">
        <f>C66+C69</f>
        <v>0</v>
      </c>
      <c r="D70" s="41">
        <f t="shared" ref="D70:BJ70" si="24">D66+D69</f>
        <v>0</v>
      </c>
      <c r="E70" s="41">
        <f t="shared" si="24"/>
        <v>0</v>
      </c>
      <c r="F70" s="41">
        <f t="shared" si="24"/>
        <v>0</v>
      </c>
      <c r="G70" s="41">
        <f t="shared" si="24"/>
        <v>0</v>
      </c>
      <c r="H70" s="41">
        <f t="shared" si="24"/>
        <v>0</v>
      </c>
      <c r="I70" s="41">
        <f t="shared" si="24"/>
        <v>0</v>
      </c>
      <c r="J70" s="41">
        <f t="shared" si="24"/>
        <v>0</v>
      </c>
      <c r="K70" s="41">
        <f t="shared" si="24"/>
        <v>0</v>
      </c>
      <c r="L70" s="41">
        <f t="shared" si="24"/>
        <v>0</v>
      </c>
      <c r="M70" s="41">
        <f t="shared" si="24"/>
        <v>0</v>
      </c>
      <c r="N70" s="41">
        <f t="shared" si="24"/>
        <v>0</v>
      </c>
      <c r="O70" s="41">
        <f t="shared" si="24"/>
        <v>0</v>
      </c>
      <c r="P70" s="41">
        <f t="shared" si="24"/>
        <v>0</v>
      </c>
      <c r="Q70" s="41">
        <f t="shared" si="24"/>
        <v>0</v>
      </c>
      <c r="R70" s="41">
        <f t="shared" si="24"/>
        <v>0</v>
      </c>
      <c r="S70" s="41">
        <f t="shared" si="24"/>
        <v>0</v>
      </c>
      <c r="T70" s="41">
        <f t="shared" si="24"/>
        <v>0</v>
      </c>
      <c r="U70" s="41">
        <f t="shared" si="24"/>
        <v>0</v>
      </c>
      <c r="V70" s="41">
        <f t="shared" si="24"/>
        <v>0</v>
      </c>
      <c r="W70" s="41">
        <f t="shared" si="24"/>
        <v>0</v>
      </c>
      <c r="X70" s="41">
        <f t="shared" si="24"/>
        <v>0</v>
      </c>
      <c r="Y70" s="41">
        <f t="shared" si="24"/>
        <v>0</v>
      </c>
      <c r="Z70" s="41">
        <f t="shared" si="24"/>
        <v>0</v>
      </c>
      <c r="AA70" s="41">
        <f t="shared" si="24"/>
        <v>0</v>
      </c>
      <c r="AB70" s="41">
        <f t="shared" si="24"/>
        <v>0</v>
      </c>
      <c r="AC70" s="41">
        <f t="shared" si="24"/>
        <v>0</v>
      </c>
      <c r="AD70" s="41">
        <f t="shared" si="24"/>
        <v>0</v>
      </c>
      <c r="AE70" s="41">
        <f t="shared" si="24"/>
        <v>0</v>
      </c>
      <c r="AF70" s="41">
        <f t="shared" si="24"/>
        <v>0</v>
      </c>
      <c r="AG70" s="41">
        <f t="shared" si="24"/>
        <v>0</v>
      </c>
      <c r="AH70" s="41">
        <f t="shared" si="24"/>
        <v>0</v>
      </c>
      <c r="AI70" s="41">
        <f t="shared" si="24"/>
        <v>0</v>
      </c>
      <c r="AJ70" s="41">
        <f t="shared" si="24"/>
        <v>0</v>
      </c>
      <c r="AK70" s="41">
        <f t="shared" si="24"/>
        <v>0</v>
      </c>
      <c r="AL70" s="41">
        <f t="shared" si="24"/>
        <v>0</v>
      </c>
      <c r="AM70" s="41">
        <f t="shared" si="24"/>
        <v>0</v>
      </c>
      <c r="AN70" s="41">
        <f t="shared" si="24"/>
        <v>0</v>
      </c>
      <c r="AO70" s="41">
        <f t="shared" si="24"/>
        <v>0</v>
      </c>
      <c r="AP70" s="41">
        <f t="shared" si="24"/>
        <v>0</v>
      </c>
      <c r="AQ70" s="41">
        <f t="shared" si="24"/>
        <v>0</v>
      </c>
      <c r="AR70" s="41">
        <f t="shared" si="24"/>
        <v>0</v>
      </c>
      <c r="AS70" s="41">
        <f t="shared" si="24"/>
        <v>0</v>
      </c>
      <c r="AT70" s="41">
        <f t="shared" si="24"/>
        <v>0</v>
      </c>
      <c r="AU70" s="41">
        <f t="shared" si="24"/>
        <v>0</v>
      </c>
      <c r="AV70" s="41">
        <f t="shared" si="24"/>
        <v>0</v>
      </c>
      <c r="AW70" s="41">
        <f t="shared" si="24"/>
        <v>0</v>
      </c>
      <c r="AX70" s="41">
        <f t="shared" si="24"/>
        <v>0</v>
      </c>
      <c r="AY70" s="41">
        <f t="shared" si="24"/>
        <v>0</v>
      </c>
      <c r="AZ70" s="41">
        <f t="shared" si="24"/>
        <v>0</v>
      </c>
      <c r="BA70" s="41">
        <f t="shared" si="24"/>
        <v>0</v>
      </c>
      <c r="BB70" s="41">
        <f t="shared" si="24"/>
        <v>0</v>
      </c>
      <c r="BC70" s="41">
        <f t="shared" si="24"/>
        <v>0</v>
      </c>
      <c r="BD70" s="41">
        <f t="shared" si="24"/>
        <v>0</v>
      </c>
      <c r="BE70" s="41">
        <f t="shared" si="24"/>
        <v>0</v>
      </c>
      <c r="BF70" s="41">
        <f t="shared" si="24"/>
        <v>0</v>
      </c>
      <c r="BG70" s="41">
        <f t="shared" si="24"/>
        <v>0</v>
      </c>
      <c r="BH70" s="41">
        <f t="shared" si="24"/>
        <v>0</v>
      </c>
      <c r="BI70" s="41">
        <f t="shared" si="24"/>
        <v>0</v>
      </c>
      <c r="BJ70" s="41">
        <f t="shared" si="24"/>
        <v>0</v>
      </c>
      <c r="BK70" s="41">
        <f t="shared" si="22"/>
        <v>0</v>
      </c>
    </row>
    <row r="71" spans="1:63" ht="4.5" customHeight="1" x14ac:dyDescent="0.25">
      <c r="A71" s="11"/>
      <c r="B71" s="3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</row>
    <row r="72" spans="1:63" x14ac:dyDescent="0.25">
      <c r="A72" s="11" t="s">
        <v>22</v>
      </c>
      <c r="B72" s="35" t="s">
        <v>23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</row>
    <row r="73" spans="1:63" x14ac:dyDescent="0.25">
      <c r="A73" s="11" t="s">
        <v>75</v>
      </c>
      <c r="B73" s="32" t="s">
        <v>24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</row>
    <row r="74" spans="1:63" x14ac:dyDescent="0.25">
      <c r="A74" s="11"/>
      <c r="B74" s="30" t="s">
        <v>124</v>
      </c>
      <c r="C74" s="27">
        <v>0</v>
      </c>
      <c r="D74" s="27">
        <v>2.0756381999999999E-3</v>
      </c>
      <c r="E74" s="27">
        <v>0</v>
      </c>
      <c r="F74" s="27">
        <v>0</v>
      </c>
      <c r="G74" s="27">
        <v>0</v>
      </c>
      <c r="H74" s="27">
        <v>7.6120705566666683E-2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3.3741916133333341E-2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0.44544477733333321</v>
      </c>
      <c r="AC74" s="27">
        <v>1.6802694000000002E-3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7">
        <v>0.32613178933333331</v>
      </c>
      <c r="AM74" s="27">
        <v>9.3412005333333367E-3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27">
        <v>0</v>
      </c>
      <c r="AU74" s="27">
        <v>0</v>
      </c>
      <c r="AV74" s="27">
        <v>11.618806572266658</v>
      </c>
      <c r="AW74" s="27">
        <v>0.94175944773333331</v>
      </c>
      <c r="AX74" s="27">
        <v>0</v>
      </c>
      <c r="AY74" s="27">
        <v>0</v>
      </c>
      <c r="AZ74" s="27">
        <v>5.705982411266695</v>
      </c>
      <c r="BA74" s="27">
        <v>0</v>
      </c>
      <c r="BB74" s="27">
        <v>0</v>
      </c>
      <c r="BC74" s="27">
        <v>0</v>
      </c>
      <c r="BD74" s="27">
        <v>0</v>
      </c>
      <c r="BE74" s="27">
        <v>0</v>
      </c>
      <c r="BF74" s="27">
        <v>2.8381497691666642</v>
      </c>
      <c r="BG74" s="27">
        <v>5.8634286900000013E-2</v>
      </c>
      <c r="BH74" s="27">
        <v>0</v>
      </c>
      <c r="BI74" s="27">
        <v>0</v>
      </c>
      <c r="BJ74" s="27">
        <v>4.5670294000000004E-3</v>
      </c>
      <c r="BK74" s="29">
        <f t="shared" ref="BK74:BK75" si="25">SUM(C74:BJ74)</f>
        <v>22.062435813233353</v>
      </c>
    </row>
    <row r="75" spans="1:63" x14ac:dyDescent="0.25">
      <c r="A75" s="11"/>
      <c r="B75" s="33" t="s">
        <v>82</v>
      </c>
      <c r="C75" s="41">
        <f>SUM(C74)</f>
        <v>0</v>
      </c>
      <c r="D75" s="41">
        <f t="shared" ref="D75:BJ75" si="26">SUM(D74)</f>
        <v>2.0756381999999999E-3</v>
      </c>
      <c r="E75" s="41">
        <f t="shared" si="26"/>
        <v>0</v>
      </c>
      <c r="F75" s="41">
        <f t="shared" si="26"/>
        <v>0</v>
      </c>
      <c r="G75" s="41">
        <f t="shared" si="26"/>
        <v>0</v>
      </c>
      <c r="H75" s="41">
        <f t="shared" si="26"/>
        <v>7.6120705566666683E-2</v>
      </c>
      <c r="I75" s="41">
        <f t="shared" si="26"/>
        <v>0</v>
      </c>
      <c r="J75" s="41">
        <f t="shared" si="26"/>
        <v>0</v>
      </c>
      <c r="K75" s="41">
        <f t="shared" si="26"/>
        <v>0</v>
      </c>
      <c r="L75" s="41">
        <f t="shared" si="26"/>
        <v>0</v>
      </c>
      <c r="M75" s="41">
        <f t="shared" si="26"/>
        <v>0</v>
      </c>
      <c r="N75" s="41">
        <f t="shared" si="26"/>
        <v>0</v>
      </c>
      <c r="O75" s="41">
        <f t="shared" si="26"/>
        <v>0</v>
      </c>
      <c r="P75" s="41">
        <f t="shared" si="26"/>
        <v>0</v>
      </c>
      <c r="Q75" s="41">
        <f t="shared" si="26"/>
        <v>0</v>
      </c>
      <c r="R75" s="41">
        <f t="shared" si="26"/>
        <v>3.3741916133333341E-2</v>
      </c>
      <c r="S75" s="41">
        <f t="shared" si="26"/>
        <v>0</v>
      </c>
      <c r="T75" s="41">
        <f t="shared" si="26"/>
        <v>0</v>
      </c>
      <c r="U75" s="41">
        <f t="shared" si="26"/>
        <v>0</v>
      </c>
      <c r="V75" s="41">
        <f t="shared" si="26"/>
        <v>0</v>
      </c>
      <c r="W75" s="41">
        <f t="shared" si="26"/>
        <v>0</v>
      </c>
      <c r="X75" s="41">
        <f t="shared" si="26"/>
        <v>0</v>
      </c>
      <c r="Y75" s="41">
        <f t="shared" si="26"/>
        <v>0</v>
      </c>
      <c r="Z75" s="41">
        <f t="shared" si="26"/>
        <v>0</v>
      </c>
      <c r="AA75" s="41">
        <f t="shared" si="26"/>
        <v>0</v>
      </c>
      <c r="AB75" s="41">
        <f t="shared" si="26"/>
        <v>0.44544477733333321</v>
      </c>
      <c r="AC75" s="41">
        <f t="shared" si="26"/>
        <v>1.6802694000000002E-3</v>
      </c>
      <c r="AD75" s="41">
        <f t="shared" si="26"/>
        <v>0</v>
      </c>
      <c r="AE75" s="41">
        <f t="shared" si="26"/>
        <v>0</v>
      </c>
      <c r="AF75" s="41">
        <f t="shared" si="26"/>
        <v>0</v>
      </c>
      <c r="AG75" s="41">
        <f t="shared" si="26"/>
        <v>0</v>
      </c>
      <c r="AH75" s="41">
        <f t="shared" si="26"/>
        <v>0</v>
      </c>
      <c r="AI75" s="41">
        <f t="shared" si="26"/>
        <v>0</v>
      </c>
      <c r="AJ75" s="41">
        <f t="shared" si="26"/>
        <v>0</v>
      </c>
      <c r="AK75" s="41">
        <f t="shared" si="26"/>
        <v>0</v>
      </c>
      <c r="AL75" s="41">
        <f t="shared" si="26"/>
        <v>0.32613178933333331</v>
      </c>
      <c r="AM75" s="41">
        <f t="shared" si="26"/>
        <v>9.3412005333333367E-3</v>
      </c>
      <c r="AN75" s="41">
        <f t="shared" si="26"/>
        <v>0</v>
      </c>
      <c r="AO75" s="41">
        <f t="shared" si="26"/>
        <v>0</v>
      </c>
      <c r="AP75" s="41">
        <f t="shared" si="26"/>
        <v>0</v>
      </c>
      <c r="AQ75" s="41">
        <f t="shared" si="26"/>
        <v>0</v>
      </c>
      <c r="AR75" s="41">
        <f t="shared" si="26"/>
        <v>0</v>
      </c>
      <c r="AS75" s="41">
        <f t="shared" si="26"/>
        <v>0</v>
      </c>
      <c r="AT75" s="41">
        <f t="shared" si="26"/>
        <v>0</v>
      </c>
      <c r="AU75" s="41">
        <f t="shared" si="26"/>
        <v>0</v>
      </c>
      <c r="AV75" s="41">
        <f t="shared" si="26"/>
        <v>11.618806572266658</v>
      </c>
      <c r="AW75" s="41">
        <f t="shared" si="26"/>
        <v>0.94175944773333331</v>
      </c>
      <c r="AX75" s="41">
        <f t="shared" si="26"/>
        <v>0</v>
      </c>
      <c r="AY75" s="41">
        <f t="shared" si="26"/>
        <v>0</v>
      </c>
      <c r="AZ75" s="41">
        <f t="shared" si="26"/>
        <v>5.705982411266695</v>
      </c>
      <c r="BA75" s="41">
        <f t="shared" si="26"/>
        <v>0</v>
      </c>
      <c r="BB75" s="41">
        <f t="shared" si="26"/>
        <v>0</v>
      </c>
      <c r="BC75" s="41">
        <f t="shared" si="26"/>
        <v>0</v>
      </c>
      <c r="BD75" s="41">
        <f t="shared" si="26"/>
        <v>0</v>
      </c>
      <c r="BE75" s="41">
        <f t="shared" si="26"/>
        <v>0</v>
      </c>
      <c r="BF75" s="41">
        <f t="shared" si="26"/>
        <v>2.8381497691666642</v>
      </c>
      <c r="BG75" s="41">
        <f t="shared" si="26"/>
        <v>5.8634286900000013E-2</v>
      </c>
      <c r="BH75" s="41">
        <f t="shared" si="26"/>
        <v>0</v>
      </c>
      <c r="BI75" s="41">
        <f t="shared" si="26"/>
        <v>0</v>
      </c>
      <c r="BJ75" s="41">
        <f t="shared" si="26"/>
        <v>4.5670294000000004E-3</v>
      </c>
      <c r="BK75" s="41">
        <f t="shared" si="25"/>
        <v>22.062435813233353</v>
      </c>
    </row>
    <row r="76" spans="1:63" ht="4.5" customHeight="1" x14ac:dyDescent="0.25">
      <c r="A76" s="11"/>
      <c r="B76" s="36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</row>
    <row r="77" spans="1:63" x14ac:dyDescent="0.25">
      <c r="A77" s="11"/>
      <c r="B77" s="37" t="s">
        <v>98</v>
      </c>
      <c r="C77" s="42">
        <f>C40+C56+C61+C70+C75</f>
        <v>0</v>
      </c>
      <c r="D77" s="42">
        <f t="shared" ref="D77:BJ77" si="27">D40+D56+D61+D70+D75</f>
        <v>101.16294193893337</v>
      </c>
      <c r="E77" s="42">
        <f t="shared" si="27"/>
        <v>50.550633157900009</v>
      </c>
      <c r="F77" s="42">
        <f t="shared" si="27"/>
        <v>0</v>
      </c>
      <c r="G77" s="42">
        <f t="shared" si="27"/>
        <v>0</v>
      </c>
      <c r="H77" s="42">
        <f t="shared" si="27"/>
        <v>17.579087418299999</v>
      </c>
      <c r="I77" s="42">
        <f t="shared" si="27"/>
        <v>581.64256394113295</v>
      </c>
      <c r="J77" s="42">
        <f t="shared" si="27"/>
        <v>292.55875013669993</v>
      </c>
      <c r="K77" s="42">
        <f t="shared" si="27"/>
        <v>0</v>
      </c>
      <c r="L77" s="42">
        <f t="shared" si="27"/>
        <v>110.19255427353335</v>
      </c>
      <c r="M77" s="42">
        <f t="shared" si="27"/>
        <v>0</v>
      </c>
      <c r="N77" s="42">
        <f t="shared" si="27"/>
        <v>0</v>
      </c>
      <c r="O77" s="42">
        <f t="shared" si="27"/>
        <v>0</v>
      </c>
      <c r="P77" s="42">
        <f t="shared" si="27"/>
        <v>0</v>
      </c>
      <c r="Q77" s="42">
        <f t="shared" si="27"/>
        <v>0</v>
      </c>
      <c r="R77" s="42">
        <f t="shared" si="27"/>
        <v>8.2099507066333324</v>
      </c>
      <c r="S77" s="42">
        <f t="shared" si="27"/>
        <v>116.06153995083335</v>
      </c>
      <c r="T77" s="42">
        <f t="shared" si="27"/>
        <v>2.0112468416666665</v>
      </c>
      <c r="U77" s="42">
        <f t="shared" si="27"/>
        <v>0</v>
      </c>
      <c r="V77" s="42">
        <f t="shared" si="27"/>
        <v>20.632909495999996</v>
      </c>
      <c r="W77" s="42">
        <f t="shared" si="27"/>
        <v>0</v>
      </c>
      <c r="X77" s="42">
        <f t="shared" si="27"/>
        <v>8.9556863834333242</v>
      </c>
      <c r="Y77" s="42">
        <f t="shared" si="27"/>
        <v>0</v>
      </c>
      <c r="Z77" s="42">
        <f t="shared" si="27"/>
        <v>0</v>
      </c>
      <c r="AA77" s="42">
        <f t="shared" si="27"/>
        <v>0</v>
      </c>
      <c r="AB77" s="42">
        <f t="shared" si="27"/>
        <v>108.67455232226672</v>
      </c>
      <c r="AC77" s="42">
        <f t="shared" si="27"/>
        <v>114.7882401833003</v>
      </c>
      <c r="AD77" s="42">
        <f t="shared" si="27"/>
        <v>8.0015521533333342E-2</v>
      </c>
      <c r="AE77" s="42">
        <f t="shared" si="27"/>
        <v>0</v>
      </c>
      <c r="AF77" s="42">
        <f t="shared" si="27"/>
        <v>15.580194999966666</v>
      </c>
      <c r="AG77" s="42">
        <f t="shared" si="27"/>
        <v>0</v>
      </c>
      <c r="AH77" s="42">
        <f t="shared" si="27"/>
        <v>0</v>
      </c>
      <c r="AI77" s="42">
        <f t="shared" si="27"/>
        <v>0</v>
      </c>
      <c r="AJ77" s="42">
        <f t="shared" si="27"/>
        <v>0</v>
      </c>
      <c r="AK77" s="42">
        <f t="shared" si="27"/>
        <v>0</v>
      </c>
      <c r="AL77" s="42">
        <f t="shared" si="27"/>
        <v>100.33244987303337</v>
      </c>
      <c r="AM77" s="42">
        <f t="shared" si="27"/>
        <v>30.454497634900001</v>
      </c>
      <c r="AN77" s="42">
        <f t="shared" si="27"/>
        <v>16.060494853766674</v>
      </c>
      <c r="AO77" s="42">
        <f t="shared" si="27"/>
        <v>0</v>
      </c>
      <c r="AP77" s="42">
        <f t="shared" si="27"/>
        <v>8.0965683442333329</v>
      </c>
      <c r="AQ77" s="42">
        <f t="shared" si="27"/>
        <v>0</v>
      </c>
      <c r="AR77" s="42">
        <f t="shared" si="27"/>
        <v>11.299763582499999</v>
      </c>
      <c r="AS77" s="42">
        <f t="shared" si="27"/>
        <v>0</v>
      </c>
      <c r="AT77" s="42">
        <f t="shared" si="27"/>
        <v>0</v>
      </c>
      <c r="AU77" s="42">
        <f t="shared" si="27"/>
        <v>0</v>
      </c>
      <c r="AV77" s="42">
        <f t="shared" si="27"/>
        <v>994.22493601916699</v>
      </c>
      <c r="AW77" s="42">
        <f t="shared" si="27"/>
        <v>957.12703155064025</v>
      </c>
      <c r="AX77" s="42">
        <f t="shared" si="27"/>
        <v>40.578259478400007</v>
      </c>
      <c r="AY77" s="42">
        <f t="shared" si="27"/>
        <v>0</v>
      </c>
      <c r="AZ77" s="42">
        <f t="shared" si="27"/>
        <v>383.34615913053443</v>
      </c>
      <c r="BA77" s="42">
        <f t="shared" si="27"/>
        <v>0</v>
      </c>
      <c r="BB77" s="42">
        <f t="shared" si="27"/>
        <v>0</v>
      </c>
      <c r="BC77" s="42">
        <f t="shared" si="27"/>
        <v>0</v>
      </c>
      <c r="BD77" s="42">
        <f t="shared" si="27"/>
        <v>0</v>
      </c>
      <c r="BE77" s="42">
        <f t="shared" si="27"/>
        <v>0</v>
      </c>
      <c r="BF77" s="42">
        <f t="shared" si="27"/>
        <v>561.61517766946872</v>
      </c>
      <c r="BG77" s="42">
        <f t="shared" si="27"/>
        <v>65.590218614800008</v>
      </c>
      <c r="BH77" s="42">
        <f t="shared" si="27"/>
        <v>8.5778423880999988</v>
      </c>
      <c r="BI77" s="42">
        <f t="shared" si="27"/>
        <v>0</v>
      </c>
      <c r="BJ77" s="42">
        <f t="shared" si="27"/>
        <v>57.135263663433328</v>
      </c>
      <c r="BK77" s="41">
        <f>SUM(C77:BJ77)</f>
        <v>4783.1195300751106</v>
      </c>
    </row>
    <row r="78" spans="1:63" ht="4.5" customHeight="1" x14ac:dyDescent="0.25">
      <c r="A78" s="11"/>
      <c r="B78" s="3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</row>
    <row r="79" spans="1:63" ht="14.25" customHeight="1" x14ac:dyDescent="0.25">
      <c r="A79" s="11" t="s">
        <v>5</v>
      </c>
      <c r="B79" s="38" t="s">
        <v>26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</row>
    <row r="80" spans="1:63" x14ac:dyDescent="0.25">
      <c r="A80" s="11"/>
      <c r="B80" s="31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0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0</v>
      </c>
      <c r="BG80" s="39">
        <v>0</v>
      </c>
      <c r="BH80" s="39">
        <v>0</v>
      </c>
      <c r="BI80" s="39">
        <v>0</v>
      </c>
      <c r="BJ80" s="39">
        <v>0</v>
      </c>
      <c r="BK80" s="29">
        <f t="shared" ref="BK80:BK81" si="28">SUM(C80:BJ80)</f>
        <v>0</v>
      </c>
    </row>
    <row r="81" spans="1:63" ht="15.75" thickBot="1" x14ac:dyDescent="0.3">
      <c r="A81" s="16"/>
      <c r="B81" s="33" t="s">
        <v>82</v>
      </c>
      <c r="C81" s="41">
        <f>SUM(C80)</f>
        <v>0</v>
      </c>
      <c r="D81" s="41">
        <f t="shared" ref="D81" si="29">SUM(D80)</f>
        <v>0</v>
      </c>
      <c r="E81" s="41">
        <f t="shared" ref="E81" si="30">SUM(E80)</f>
        <v>0</v>
      </c>
      <c r="F81" s="41">
        <f t="shared" ref="F81" si="31">SUM(F80)</f>
        <v>0</v>
      </c>
      <c r="G81" s="41">
        <f t="shared" ref="G81" si="32">SUM(G80)</f>
        <v>0</v>
      </c>
      <c r="H81" s="41">
        <f t="shared" ref="H81" si="33">SUM(H80)</f>
        <v>0</v>
      </c>
      <c r="I81" s="41">
        <f t="shared" ref="I81" si="34">SUM(I80)</f>
        <v>0</v>
      </c>
      <c r="J81" s="41">
        <f t="shared" ref="J81" si="35">SUM(J80)</f>
        <v>0</v>
      </c>
      <c r="K81" s="41">
        <f t="shared" ref="K81" si="36">SUM(K80)</f>
        <v>0</v>
      </c>
      <c r="L81" s="41">
        <f t="shared" ref="L81" si="37">SUM(L80)</f>
        <v>0</v>
      </c>
      <c r="M81" s="41">
        <f t="shared" ref="M81" si="38">SUM(M80)</f>
        <v>0</v>
      </c>
      <c r="N81" s="41">
        <f t="shared" ref="N81" si="39">SUM(N80)</f>
        <v>0</v>
      </c>
      <c r="O81" s="41">
        <f t="shared" ref="O81" si="40">SUM(O80)</f>
        <v>0</v>
      </c>
      <c r="P81" s="41">
        <f t="shared" ref="P81" si="41">SUM(P80)</f>
        <v>0</v>
      </c>
      <c r="Q81" s="41">
        <f t="shared" ref="Q81" si="42">SUM(Q80)</f>
        <v>0</v>
      </c>
      <c r="R81" s="41">
        <f t="shared" ref="R81" si="43">SUM(R80)</f>
        <v>0</v>
      </c>
      <c r="S81" s="41">
        <f t="shared" ref="S81" si="44">SUM(S80)</f>
        <v>0</v>
      </c>
      <c r="T81" s="41">
        <f t="shared" ref="T81" si="45">SUM(T80)</f>
        <v>0</v>
      </c>
      <c r="U81" s="41">
        <f t="shared" ref="U81" si="46">SUM(U80)</f>
        <v>0</v>
      </c>
      <c r="V81" s="41">
        <f t="shared" ref="V81" si="47">SUM(V80)</f>
        <v>0</v>
      </c>
      <c r="W81" s="41">
        <f t="shared" ref="W81" si="48">SUM(W80)</f>
        <v>0</v>
      </c>
      <c r="X81" s="41">
        <f t="shared" ref="X81" si="49">SUM(X80)</f>
        <v>0</v>
      </c>
      <c r="Y81" s="41">
        <f t="shared" ref="Y81" si="50">SUM(Y80)</f>
        <v>0</v>
      </c>
      <c r="Z81" s="41">
        <f t="shared" ref="Z81" si="51">SUM(Z80)</f>
        <v>0</v>
      </c>
      <c r="AA81" s="41">
        <f t="shared" ref="AA81" si="52">SUM(AA80)</f>
        <v>0</v>
      </c>
      <c r="AB81" s="41">
        <f t="shared" ref="AB81" si="53">SUM(AB80)</f>
        <v>0</v>
      </c>
      <c r="AC81" s="41">
        <f t="shared" ref="AC81" si="54">SUM(AC80)</f>
        <v>0</v>
      </c>
      <c r="AD81" s="41">
        <f t="shared" ref="AD81" si="55">SUM(AD80)</f>
        <v>0</v>
      </c>
      <c r="AE81" s="41">
        <f t="shared" ref="AE81" si="56">SUM(AE80)</f>
        <v>0</v>
      </c>
      <c r="AF81" s="41">
        <f t="shared" ref="AF81" si="57">SUM(AF80)</f>
        <v>0</v>
      </c>
      <c r="AG81" s="41">
        <f t="shared" ref="AG81" si="58">SUM(AG80)</f>
        <v>0</v>
      </c>
      <c r="AH81" s="41">
        <f t="shared" ref="AH81" si="59">SUM(AH80)</f>
        <v>0</v>
      </c>
      <c r="AI81" s="41">
        <f t="shared" ref="AI81" si="60">SUM(AI80)</f>
        <v>0</v>
      </c>
      <c r="AJ81" s="41">
        <f t="shared" ref="AJ81" si="61">SUM(AJ80)</f>
        <v>0</v>
      </c>
      <c r="AK81" s="41">
        <f t="shared" ref="AK81" si="62">SUM(AK80)</f>
        <v>0</v>
      </c>
      <c r="AL81" s="41">
        <f t="shared" ref="AL81" si="63">SUM(AL80)</f>
        <v>0</v>
      </c>
      <c r="AM81" s="41">
        <f t="shared" ref="AM81" si="64">SUM(AM80)</f>
        <v>0</v>
      </c>
      <c r="AN81" s="41">
        <f t="shared" ref="AN81" si="65">SUM(AN80)</f>
        <v>0</v>
      </c>
      <c r="AO81" s="41">
        <f t="shared" ref="AO81" si="66">SUM(AO80)</f>
        <v>0</v>
      </c>
      <c r="AP81" s="41">
        <f t="shared" ref="AP81" si="67">SUM(AP80)</f>
        <v>0</v>
      </c>
      <c r="AQ81" s="41">
        <f t="shared" ref="AQ81" si="68">SUM(AQ80)</f>
        <v>0</v>
      </c>
      <c r="AR81" s="41">
        <f t="shared" ref="AR81" si="69">SUM(AR80)</f>
        <v>0</v>
      </c>
      <c r="AS81" s="41">
        <f t="shared" ref="AS81" si="70">SUM(AS80)</f>
        <v>0</v>
      </c>
      <c r="AT81" s="41">
        <f t="shared" ref="AT81" si="71">SUM(AT80)</f>
        <v>0</v>
      </c>
      <c r="AU81" s="41">
        <f t="shared" ref="AU81" si="72">SUM(AU80)</f>
        <v>0</v>
      </c>
      <c r="AV81" s="41">
        <f t="shared" ref="AV81" si="73">SUM(AV80)</f>
        <v>0</v>
      </c>
      <c r="AW81" s="41">
        <f t="shared" ref="AW81" si="74">SUM(AW80)</f>
        <v>0</v>
      </c>
      <c r="AX81" s="41">
        <f t="shared" ref="AX81" si="75">SUM(AX80)</f>
        <v>0</v>
      </c>
      <c r="AY81" s="41">
        <f t="shared" ref="AY81" si="76">SUM(AY80)</f>
        <v>0</v>
      </c>
      <c r="AZ81" s="41">
        <f t="shared" ref="AZ81" si="77">SUM(AZ80)</f>
        <v>0</v>
      </c>
      <c r="BA81" s="41">
        <f t="shared" ref="BA81" si="78">SUM(BA80)</f>
        <v>0</v>
      </c>
      <c r="BB81" s="41">
        <f t="shared" ref="BB81" si="79">SUM(BB80)</f>
        <v>0</v>
      </c>
      <c r="BC81" s="41">
        <f t="shared" ref="BC81" si="80">SUM(BC80)</f>
        <v>0</v>
      </c>
      <c r="BD81" s="41">
        <f t="shared" ref="BD81" si="81">SUM(BD80)</f>
        <v>0</v>
      </c>
      <c r="BE81" s="41">
        <f t="shared" ref="BE81" si="82">SUM(BE80)</f>
        <v>0</v>
      </c>
      <c r="BF81" s="41">
        <f t="shared" ref="BF81" si="83">SUM(BF80)</f>
        <v>0</v>
      </c>
      <c r="BG81" s="41">
        <f t="shared" ref="BG81" si="84">SUM(BG80)</f>
        <v>0</v>
      </c>
      <c r="BH81" s="41">
        <f t="shared" ref="BH81" si="85">SUM(BH80)</f>
        <v>0</v>
      </c>
      <c r="BI81" s="41">
        <f t="shared" ref="BI81" si="86">SUM(BI80)</f>
        <v>0</v>
      </c>
      <c r="BJ81" s="41">
        <f t="shared" ref="BJ81" si="87">SUM(BJ80)</f>
        <v>0</v>
      </c>
      <c r="BK81" s="41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</row>
    <row r="90" spans="1:63" x14ac:dyDescent="0.2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workbookViewId="0">
      <selection activeCell="H5" sqref="H5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1" t="s">
        <v>137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12" x14ac:dyDescent="0.2">
      <c r="B3" s="71" t="s">
        <v>100</v>
      </c>
      <c r="C3" s="72"/>
      <c r="D3" s="72"/>
      <c r="E3" s="72"/>
      <c r="F3" s="72"/>
      <c r="G3" s="72"/>
      <c r="H3" s="72"/>
      <c r="I3" s="72"/>
      <c r="J3" s="72"/>
      <c r="K3" s="72"/>
      <c r="L3" s="73"/>
    </row>
    <row r="4" spans="2:12" ht="25.5" x14ac:dyDescent="0.2">
      <c r="B4" s="46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2">
        <v>1</v>
      </c>
      <c r="C5" s="23" t="s">
        <v>42</v>
      </c>
      <c r="D5" s="24">
        <v>0</v>
      </c>
      <c r="E5" s="21">
        <v>0</v>
      </c>
      <c r="F5" s="21">
        <v>3.2519379699999997E-2</v>
      </c>
      <c r="G5" s="21">
        <v>0</v>
      </c>
      <c r="H5" s="21">
        <v>0</v>
      </c>
      <c r="I5" s="21">
        <v>0</v>
      </c>
      <c r="J5" s="21">
        <v>0</v>
      </c>
      <c r="K5" s="21">
        <f>SUM(D5:J5)</f>
        <v>3.2519379699999997E-2</v>
      </c>
      <c r="L5" s="21">
        <v>0</v>
      </c>
    </row>
    <row r="6" spans="2:12" x14ac:dyDescent="0.2">
      <c r="B6" s="22">
        <v>2</v>
      </c>
      <c r="C6" s="25" t="s">
        <v>43</v>
      </c>
      <c r="D6" s="24">
        <v>9.7013302200000012E-2</v>
      </c>
      <c r="E6" s="21">
        <v>0.77961541570000037</v>
      </c>
      <c r="F6" s="21">
        <v>15.796565189266644</v>
      </c>
      <c r="G6" s="21">
        <v>0.12097195646666666</v>
      </c>
      <c r="H6" s="21">
        <v>5.0145564766666664E-2</v>
      </c>
      <c r="I6" s="21">
        <v>0</v>
      </c>
      <c r="J6" s="21">
        <v>0</v>
      </c>
      <c r="K6" s="21">
        <f t="shared" ref="K6:K41" si="0">SUM(D6:J6)</f>
        <v>16.844311428399976</v>
      </c>
      <c r="L6" s="21">
        <v>0</v>
      </c>
    </row>
    <row r="7" spans="2:12" x14ac:dyDescent="0.2">
      <c r="B7" s="22">
        <v>3</v>
      </c>
      <c r="C7" s="23" t="s">
        <v>44</v>
      </c>
      <c r="D7" s="24">
        <v>0</v>
      </c>
      <c r="E7" s="21">
        <v>1.6130181333333334E-3</v>
      </c>
      <c r="F7" s="21">
        <v>2.8984013600000001E-2</v>
      </c>
      <c r="G7" s="21">
        <v>0</v>
      </c>
      <c r="H7" s="21">
        <v>0</v>
      </c>
      <c r="I7" s="21">
        <v>0</v>
      </c>
      <c r="J7" s="21">
        <v>0</v>
      </c>
      <c r="K7" s="21">
        <f t="shared" si="0"/>
        <v>3.0597031733333335E-2</v>
      </c>
      <c r="L7" s="21">
        <v>0</v>
      </c>
    </row>
    <row r="8" spans="2:12" x14ac:dyDescent="0.2">
      <c r="B8" s="22">
        <v>4</v>
      </c>
      <c r="C8" s="25" t="s">
        <v>45</v>
      </c>
      <c r="D8" s="24">
        <v>8.1541392564333339</v>
      </c>
      <c r="E8" s="21">
        <v>2.1165850180999999</v>
      </c>
      <c r="F8" s="21">
        <v>8.4280854091666573</v>
      </c>
      <c r="G8" s="21">
        <v>5.7930832366666671E-2</v>
      </c>
      <c r="H8" s="21">
        <v>0.18723501159999997</v>
      </c>
      <c r="I8" s="21">
        <v>0</v>
      </c>
      <c r="J8" s="21">
        <v>0</v>
      </c>
      <c r="K8" s="21">
        <f t="shared" si="0"/>
        <v>18.943975527666655</v>
      </c>
      <c r="L8" s="21">
        <v>0</v>
      </c>
    </row>
    <row r="9" spans="2:12" x14ac:dyDescent="0.2">
      <c r="B9" s="22">
        <v>5</v>
      </c>
      <c r="C9" s="25" t="s">
        <v>46</v>
      </c>
      <c r="D9" s="24">
        <v>2.1814670533333334E-2</v>
      </c>
      <c r="E9" s="21">
        <v>0.90759352706666663</v>
      </c>
      <c r="F9" s="21">
        <v>14.607829123833351</v>
      </c>
      <c r="G9" s="21">
        <v>0.11622976409999999</v>
      </c>
      <c r="H9" s="21">
        <v>0.1245609543</v>
      </c>
      <c r="I9" s="21">
        <v>0</v>
      </c>
      <c r="J9" s="21">
        <v>0</v>
      </c>
      <c r="K9" s="21">
        <f t="shared" si="0"/>
        <v>15.778028039833352</v>
      </c>
      <c r="L9" s="21">
        <v>0</v>
      </c>
    </row>
    <row r="10" spans="2:12" x14ac:dyDescent="0.2">
      <c r="B10" s="22">
        <v>6</v>
      </c>
      <c r="C10" s="25" t="s">
        <v>47</v>
      </c>
      <c r="D10" s="24">
        <v>0.22809393020000002</v>
      </c>
      <c r="E10" s="21">
        <v>4.922263333500001</v>
      </c>
      <c r="F10" s="21">
        <v>16.786364642933357</v>
      </c>
      <c r="G10" s="21">
        <v>0.14410870683333332</v>
      </c>
      <c r="H10" s="21">
        <v>5.8352223866666664E-2</v>
      </c>
      <c r="I10" s="21">
        <v>0</v>
      </c>
      <c r="J10" s="21">
        <v>0</v>
      </c>
      <c r="K10" s="21">
        <f t="shared" si="0"/>
        <v>22.139182837333358</v>
      </c>
      <c r="L10" s="21">
        <v>0</v>
      </c>
    </row>
    <row r="11" spans="2:12" x14ac:dyDescent="0.2">
      <c r="B11" s="22">
        <v>7</v>
      </c>
      <c r="C11" s="25" t="s">
        <v>48</v>
      </c>
      <c r="D11" s="24">
        <v>0.35484765586666672</v>
      </c>
      <c r="E11" s="21">
        <v>4.7886296755666642</v>
      </c>
      <c r="F11" s="21">
        <v>7.3686204555666688</v>
      </c>
      <c r="G11" s="21">
        <v>2.5178849600000001E-2</v>
      </c>
      <c r="H11" s="21">
        <v>2.0478398533333334E-2</v>
      </c>
      <c r="I11" s="21">
        <v>0</v>
      </c>
      <c r="J11" s="21">
        <v>0</v>
      </c>
      <c r="K11" s="21">
        <f t="shared" si="0"/>
        <v>12.557755035133333</v>
      </c>
      <c r="L11" s="21">
        <v>0</v>
      </c>
    </row>
    <row r="12" spans="2:12" x14ac:dyDescent="0.2">
      <c r="B12" s="22">
        <v>8</v>
      </c>
      <c r="C12" s="23" t="s">
        <v>130</v>
      </c>
      <c r="D12" s="24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 t="shared" si="0"/>
        <v>0</v>
      </c>
      <c r="L12" s="21">
        <v>0</v>
      </c>
    </row>
    <row r="13" spans="2:12" x14ac:dyDescent="0.2">
      <c r="B13" s="22">
        <v>9</v>
      </c>
      <c r="C13" s="23" t="s">
        <v>131</v>
      </c>
      <c r="D13" s="24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f t="shared" si="0"/>
        <v>0</v>
      </c>
      <c r="L13" s="21">
        <v>0</v>
      </c>
    </row>
    <row r="14" spans="2:12" x14ac:dyDescent="0.2">
      <c r="B14" s="22">
        <v>10</v>
      </c>
      <c r="C14" s="25" t="s">
        <v>49</v>
      </c>
      <c r="D14" s="24">
        <v>1.3066340113666666</v>
      </c>
      <c r="E14" s="21">
        <v>5.8394711466666666E-2</v>
      </c>
      <c r="F14" s="21">
        <v>3.6987886909333332</v>
      </c>
      <c r="G14" s="21">
        <v>0.28774361933333331</v>
      </c>
      <c r="H14" s="21">
        <v>3.7142306333333335E-3</v>
      </c>
      <c r="I14" s="21">
        <v>0</v>
      </c>
      <c r="J14" s="21">
        <v>0</v>
      </c>
      <c r="K14" s="21">
        <f t="shared" si="0"/>
        <v>5.3552752637333327</v>
      </c>
      <c r="L14" s="21">
        <v>0</v>
      </c>
    </row>
    <row r="15" spans="2:12" x14ac:dyDescent="0.2">
      <c r="B15" s="22">
        <v>11</v>
      </c>
      <c r="C15" s="25" t="s">
        <v>50</v>
      </c>
      <c r="D15" s="24">
        <v>44.795785111466671</v>
      </c>
      <c r="E15" s="21">
        <v>175.99388718486733</v>
      </c>
      <c r="F15" s="21">
        <v>207.0493044384335</v>
      </c>
      <c r="G15" s="21">
        <v>2.7409759181000006</v>
      </c>
      <c r="H15" s="21">
        <v>0.99716518689999967</v>
      </c>
      <c r="I15" s="21">
        <v>0</v>
      </c>
      <c r="J15" s="21">
        <v>0</v>
      </c>
      <c r="K15" s="21">
        <f t="shared" si="0"/>
        <v>431.57711783976748</v>
      </c>
      <c r="L15" s="21">
        <v>0</v>
      </c>
    </row>
    <row r="16" spans="2:12" x14ac:dyDescent="0.2">
      <c r="B16" s="22">
        <v>12</v>
      </c>
      <c r="C16" s="25" t="s">
        <v>51</v>
      </c>
      <c r="D16" s="24">
        <v>170.15923802933327</v>
      </c>
      <c r="E16" s="21">
        <v>67.765064206666693</v>
      </c>
      <c r="F16" s="21">
        <v>43.816150501433341</v>
      </c>
      <c r="G16" s="21">
        <v>0.17471725259999998</v>
      </c>
      <c r="H16" s="21">
        <v>0.36985643003333335</v>
      </c>
      <c r="I16" s="21">
        <v>0</v>
      </c>
      <c r="J16" s="21">
        <v>0</v>
      </c>
      <c r="K16" s="21">
        <f t="shared" si="0"/>
        <v>282.28502642006663</v>
      </c>
      <c r="L16" s="21">
        <v>0</v>
      </c>
    </row>
    <row r="17" spans="2:12" x14ac:dyDescent="0.2">
      <c r="B17" s="22">
        <v>13</v>
      </c>
      <c r="C17" s="25" t="s">
        <v>52</v>
      </c>
      <c r="D17" s="24">
        <v>0.66626844696666654</v>
      </c>
      <c r="E17" s="21">
        <v>0.58028751966666658</v>
      </c>
      <c r="F17" s="21">
        <v>2.9074539633000005</v>
      </c>
      <c r="G17" s="21">
        <v>1.3656378666666663E-2</v>
      </c>
      <c r="H17" s="21">
        <v>2.6146239033333331E-2</v>
      </c>
      <c r="I17" s="21">
        <v>0</v>
      </c>
      <c r="J17" s="21">
        <v>0</v>
      </c>
      <c r="K17" s="21">
        <f t="shared" si="0"/>
        <v>4.1938125476333346</v>
      </c>
      <c r="L17" s="21">
        <v>0</v>
      </c>
    </row>
    <row r="18" spans="2:12" x14ac:dyDescent="0.2">
      <c r="B18" s="22">
        <v>14</v>
      </c>
      <c r="C18" s="25" t="s">
        <v>53</v>
      </c>
      <c r="D18" s="24">
        <v>1.18301104E-2</v>
      </c>
      <c r="E18" s="21">
        <v>0.14491355973333336</v>
      </c>
      <c r="F18" s="21">
        <v>4.2428279340999993</v>
      </c>
      <c r="G18" s="21">
        <v>4.9364868999999994E-3</v>
      </c>
      <c r="H18" s="21">
        <v>8.261483846666666E-2</v>
      </c>
      <c r="I18" s="21">
        <v>0</v>
      </c>
      <c r="J18" s="21">
        <v>0</v>
      </c>
      <c r="K18" s="21">
        <f t="shared" si="0"/>
        <v>4.487122929599999</v>
      </c>
      <c r="L18" s="21">
        <v>0</v>
      </c>
    </row>
    <row r="19" spans="2:12" x14ac:dyDescent="0.2">
      <c r="B19" s="22">
        <v>15</v>
      </c>
      <c r="C19" s="25" t="s">
        <v>54</v>
      </c>
      <c r="D19" s="24">
        <v>0.77059357333333323</v>
      </c>
      <c r="E19" s="21">
        <v>3.0955104496999999</v>
      </c>
      <c r="F19" s="21">
        <v>20.490653093833327</v>
      </c>
      <c r="G19" s="21">
        <v>0.21748130286666667</v>
      </c>
      <c r="H19" s="21">
        <v>0.21477597839999996</v>
      </c>
      <c r="I19" s="21">
        <v>0</v>
      </c>
      <c r="J19" s="21">
        <v>0</v>
      </c>
      <c r="K19" s="21">
        <f t="shared" si="0"/>
        <v>24.789014398133325</v>
      </c>
      <c r="L19" s="21">
        <v>0</v>
      </c>
    </row>
    <row r="20" spans="2:12" x14ac:dyDescent="0.2">
      <c r="B20" s="22">
        <v>16</v>
      </c>
      <c r="C20" s="25" t="s">
        <v>55</v>
      </c>
      <c r="D20" s="24">
        <v>17.265743693833333</v>
      </c>
      <c r="E20" s="21">
        <v>33.870459886300026</v>
      </c>
      <c r="F20" s="21">
        <v>93.838911674666434</v>
      </c>
      <c r="G20" s="21">
        <v>1.2364894316999999</v>
      </c>
      <c r="H20" s="21">
        <v>1.7440761830000002</v>
      </c>
      <c r="I20" s="21">
        <v>0</v>
      </c>
      <c r="J20" s="21">
        <v>0</v>
      </c>
      <c r="K20" s="21">
        <f t="shared" si="0"/>
        <v>147.95568086949979</v>
      </c>
      <c r="L20" s="21">
        <v>0</v>
      </c>
    </row>
    <row r="21" spans="2:12" x14ac:dyDescent="0.2">
      <c r="B21" s="22">
        <v>17</v>
      </c>
      <c r="C21" s="25" t="s">
        <v>56</v>
      </c>
      <c r="D21" s="24">
        <v>4.8536315743333338</v>
      </c>
      <c r="E21" s="21">
        <v>7.5190368191333334</v>
      </c>
      <c r="F21" s="21">
        <v>24.091873101733359</v>
      </c>
      <c r="G21" s="21">
        <v>0.16269211753333332</v>
      </c>
      <c r="H21" s="21">
        <v>0.38172604609999994</v>
      </c>
      <c r="I21" s="21">
        <v>0</v>
      </c>
      <c r="J21" s="21">
        <v>0</v>
      </c>
      <c r="K21" s="21">
        <f t="shared" si="0"/>
        <v>37.008959658833355</v>
      </c>
      <c r="L21" s="21">
        <v>0</v>
      </c>
    </row>
    <row r="22" spans="2:12" x14ac:dyDescent="0.2">
      <c r="B22" s="22">
        <v>18</v>
      </c>
      <c r="C22" s="23" t="s">
        <v>132</v>
      </c>
      <c r="D22" s="24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f t="shared" si="0"/>
        <v>0</v>
      </c>
      <c r="L22" s="21">
        <v>0</v>
      </c>
    </row>
    <row r="23" spans="2:12" x14ac:dyDescent="0.2">
      <c r="B23" s="22">
        <v>19</v>
      </c>
      <c r="C23" s="25" t="s">
        <v>57</v>
      </c>
      <c r="D23" s="24">
        <v>2.5280935569999996</v>
      </c>
      <c r="E23" s="21">
        <v>10.646701079100012</v>
      </c>
      <c r="F23" s="21">
        <v>39.410038282466694</v>
      </c>
      <c r="G23" s="21">
        <v>0.61440836623333339</v>
      </c>
      <c r="H23" s="21">
        <v>0.14136233656666666</v>
      </c>
      <c r="I23" s="21">
        <v>0</v>
      </c>
      <c r="J23" s="21">
        <v>0</v>
      </c>
      <c r="K23" s="21">
        <f t="shared" si="0"/>
        <v>53.340603621366704</v>
      </c>
      <c r="L23" s="21">
        <v>0</v>
      </c>
    </row>
    <row r="24" spans="2:12" x14ac:dyDescent="0.2">
      <c r="B24" s="22">
        <v>20</v>
      </c>
      <c r="C24" s="25" t="s">
        <v>58</v>
      </c>
      <c r="D24" s="24">
        <v>732.35282356293283</v>
      </c>
      <c r="E24" s="21">
        <v>569.07602846446684</v>
      </c>
      <c r="F24" s="21">
        <v>538.35746580980526</v>
      </c>
      <c r="G24" s="21">
        <v>8.7645672912666548</v>
      </c>
      <c r="H24" s="21">
        <v>10.310855328666692</v>
      </c>
      <c r="I24" s="21">
        <v>0</v>
      </c>
      <c r="J24" s="21">
        <v>0</v>
      </c>
      <c r="K24" s="21">
        <f t="shared" si="0"/>
        <v>1858.8617404571385</v>
      </c>
      <c r="L24" s="21">
        <v>0</v>
      </c>
    </row>
    <row r="25" spans="2:12" x14ac:dyDescent="0.2">
      <c r="B25" s="22">
        <v>21</v>
      </c>
      <c r="C25" s="23" t="s">
        <v>59</v>
      </c>
      <c r="D25" s="24">
        <v>0</v>
      </c>
      <c r="E25" s="21">
        <v>9.1059682666666669E-3</v>
      </c>
      <c r="F25" s="21">
        <v>0.41734007019999997</v>
      </c>
      <c r="G25" s="21">
        <v>0</v>
      </c>
      <c r="H25" s="21">
        <v>0</v>
      </c>
      <c r="I25" s="21">
        <v>0</v>
      </c>
      <c r="J25" s="21">
        <v>0</v>
      </c>
      <c r="K25" s="21">
        <f t="shared" si="0"/>
        <v>0.42644603846666662</v>
      </c>
      <c r="L25" s="21">
        <v>0</v>
      </c>
    </row>
    <row r="26" spans="2:12" x14ac:dyDescent="0.2">
      <c r="B26" s="22">
        <v>22</v>
      </c>
      <c r="C26" s="25" t="s">
        <v>60</v>
      </c>
      <c r="D26" s="24">
        <v>3.6515600166666662E-2</v>
      </c>
      <c r="E26" s="21">
        <v>7.6809030666666663E-3</v>
      </c>
      <c r="F26" s="21">
        <v>8.2919968212666646</v>
      </c>
      <c r="G26" s="21">
        <v>2.4682458666666668E-3</v>
      </c>
      <c r="H26" s="21">
        <v>4.5141106666666672E-3</v>
      </c>
      <c r="I26" s="21">
        <v>0</v>
      </c>
      <c r="J26" s="21">
        <v>0</v>
      </c>
      <c r="K26" s="21">
        <f t="shared" si="0"/>
        <v>8.3431756810333315</v>
      </c>
      <c r="L26" s="21">
        <v>0</v>
      </c>
    </row>
    <row r="27" spans="2:12" x14ac:dyDescent="0.2">
      <c r="B27" s="22">
        <v>23</v>
      </c>
      <c r="C27" s="23" t="s">
        <v>133</v>
      </c>
      <c r="D27" s="24">
        <v>0</v>
      </c>
      <c r="E27" s="21">
        <v>0</v>
      </c>
      <c r="F27" s="21">
        <v>0.2049875287</v>
      </c>
      <c r="G27" s="21">
        <v>0</v>
      </c>
      <c r="H27" s="21">
        <v>0</v>
      </c>
      <c r="I27" s="21">
        <v>0</v>
      </c>
      <c r="J27" s="21">
        <v>0</v>
      </c>
      <c r="K27" s="21">
        <f t="shared" si="0"/>
        <v>0.2049875287</v>
      </c>
      <c r="L27" s="21">
        <v>0</v>
      </c>
    </row>
    <row r="28" spans="2:12" x14ac:dyDescent="0.2">
      <c r="B28" s="22">
        <v>24</v>
      </c>
      <c r="C28" s="23" t="s">
        <v>61</v>
      </c>
      <c r="D28" s="24">
        <v>0</v>
      </c>
      <c r="E28" s="21">
        <v>0.29636485363333342</v>
      </c>
      <c r="F28" s="21">
        <v>7.4961108933333312E-2</v>
      </c>
      <c r="G28" s="21">
        <v>0</v>
      </c>
      <c r="H28" s="21">
        <v>2.9528896000000004E-3</v>
      </c>
      <c r="I28" s="21">
        <v>0</v>
      </c>
      <c r="J28" s="21">
        <v>0</v>
      </c>
      <c r="K28" s="21">
        <f t="shared" si="0"/>
        <v>0.37427885216666673</v>
      </c>
      <c r="L28" s="21">
        <v>0</v>
      </c>
    </row>
    <row r="29" spans="2:12" x14ac:dyDescent="0.2">
      <c r="B29" s="22">
        <v>25</v>
      </c>
      <c r="C29" s="25" t="s">
        <v>62</v>
      </c>
      <c r="D29" s="24">
        <v>97.410544453366668</v>
      </c>
      <c r="E29" s="21">
        <v>135.69199652306685</v>
      </c>
      <c r="F29" s="21">
        <v>165.50794324440238</v>
      </c>
      <c r="G29" s="21">
        <v>1.7110421528666668</v>
      </c>
      <c r="H29" s="21">
        <v>2.0998362900666674</v>
      </c>
      <c r="I29" s="21">
        <v>0</v>
      </c>
      <c r="J29" s="21">
        <v>0</v>
      </c>
      <c r="K29" s="21">
        <f t="shared" si="0"/>
        <v>402.42136266376923</v>
      </c>
      <c r="L29" s="21">
        <v>0</v>
      </c>
    </row>
    <row r="30" spans="2:12" x14ac:dyDescent="0.2">
      <c r="B30" s="22">
        <v>26</v>
      </c>
      <c r="C30" s="25" t="s">
        <v>63</v>
      </c>
      <c r="D30" s="24">
        <v>3.8767814961333333</v>
      </c>
      <c r="E30" s="21">
        <v>0.95716745830000027</v>
      </c>
      <c r="F30" s="21">
        <v>10.427211999633338</v>
      </c>
      <c r="G30" s="21">
        <v>7.9603592799999998E-2</v>
      </c>
      <c r="H30" s="21">
        <v>3.7644349599999995E-2</v>
      </c>
      <c r="I30" s="21">
        <v>0</v>
      </c>
      <c r="J30" s="21">
        <v>0</v>
      </c>
      <c r="K30" s="21">
        <f t="shared" si="0"/>
        <v>15.378408896466672</v>
      </c>
      <c r="L30" s="21">
        <v>0</v>
      </c>
    </row>
    <row r="31" spans="2:12" x14ac:dyDescent="0.2">
      <c r="B31" s="22">
        <v>27</v>
      </c>
      <c r="C31" s="25" t="s">
        <v>17</v>
      </c>
      <c r="D31" s="24">
        <v>6.7876474199999995E-2</v>
      </c>
      <c r="E31" s="21">
        <v>0.5179121275666666</v>
      </c>
      <c r="F31" s="21">
        <v>6.6810077693333261</v>
      </c>
      <c r="G31" s="21">
        <v>5.8797535166666665E-2</v>
      </c>
      <c r="H31" s="21">
        <v>7.1021676699999994E-2</v>
      </c>
      <c r="I31" s="21">
        <v>0</v>
      </c>
      <c r="J31" s="21">
        <v>0</v>
      </c>
      <c r="K31" s="21">
        <f t="shared" si="0"/>
        <v>7.3966155829666596</v>
      </c>
      <c r="L31" s="21">
        <v>0</v>
      </c>
    </row>
    <row r="32" spans="2:12" x14ac:dyDescent="0.2">
      <c r="B32" s="22">
        <v>28</v>
      </c>
      <c r="C32" s="25" t="s">
        <v>64</v>
      </c>
      <c r="D32" s="24">
        <v>2.3948300000000002E-5</v>
      </c>
      <c r="E32" s="21">
        <v>0.27959710063333337</v>
      </c>
      <c r="F32" s="21">
        <v>0.82953058040000027</v>
      </c>
      <c r="G32" s="21">
        <v>6.2363333333333333E-3</v>
      </c>
      <c r="H32" s="21">
        <v>0</v>
      </c>
      <c r="I32" s="21">
        <v>0</v>
      </c>
      <c r="J32" s="21">
        <v>0</v>
      </c>
      <c r="K32" s="21">
        <f t="shared" si="0"/>
        <v>1.115387962666667</v>
      </c>
      <c r="L32" s="21">
        <v>0</v>
      </c>
    </row>
    <row r="33" spans="2:12" x14ac:dyDescent="0.2">
      <c r="B33" s="22">
        <v>29</v>
      </c>
      <c r="C33" s="25" t="s">
        <v>65</v>
      </c>
      <c r="D33" s="24">
        <v>15.867572387800001</v>
      </c>
      <c r="E33" s="21">
        <v>94.409038246999927</v>
      </c>
      <c r="F33" s="21">
        <v>57.166037540966698</v>
      </c>
      <c r="G33" s="21">
        <v>6.2409910066666671E-2</v>
      </c>
      <c r="H33" s="21">
        <v>0.20491267466666671</v>
      </c>
      <c r="I33" s="21">
        <v>0</v>
      </c>
      <c r="J33" s="21">
        <v>0</v>
      </c>
      <c r="K33" s="21">
        <f t="shared" si="0"/>
        <v>167.70997076049997</v>
      </c>
      <c r="L33" s="21">
        <v>0</v>
      </c>
    </row>
    <row r="34" spans="2:12" x14ac:dyDescent="0.2">
      <c r="B34" s="22">
        <v>30</v>
      </c>
      <c r="C34" s="25" t="s">
        <v>66</v>
      </c>
      <c r="D34" s="24">
        <v>19.323910021133333</v>
      </c>
      <c r="E34" s="21">
        <v>23.291407198866683</v>
      </c>
      <c r="F34" s="21">
        <v>100.57066908843369</v>
      </c>
      <c r="G34" s="21">
        <v>3.2626102162666553</v>
      </c>
      <c r="H34" s="21">
        <v>0.18792391676666667</v>
      </c>
      <c r="I34" s="21">
        <v>0</v>
      </c>
      <c r="J34" s="21">
        <v>0</v>
      </c>
      <c r="K34" s="21">
        <f t="shared" si="0"/>
        <v>146.63652044146704</v>
      </c>
      <c r="L34" s="21">
        <v>0</v>
      </c>
    </row>
    <row r="35" spans="2:12" x14ac:dyDescent="0.2">
      <c r="B35" s="22">
        <v>31</v>
      </c>
      <c r="C35" s="23" t="s">
        <v>67</v>
      </c>
      <c r="D35" s="24">
        <v>0</v>
      </c>
      <c r="E35" s="21">
        <v>1.7620218866666666E-2</v>
      </c>
      <c r="F35" s="21">
        <v>0.53176147946666652</v>
      </c>
      <c r="G35" s="21">
        <v>0</v>
      </c>
      <c r="H35" s="21">
        <v>1.3602839133333332E-2</v>
      </c>
      <c r="I35" s="21">
        <v>0</v>
      </c>
      <c r="J35" s="21">
        <v>0</v>
      </c>
      <c r="K35" s="21">
        <f t="shared" si="0"/>
        <v>0.56298453746666655</v>
      </c>
      <c r="L35" s="21">
        <v>0</v>
      </c>
    </row>
    <row r="36" spans="2:12" x14ac:dyDescent="0.2">
      <c r="B36" s="22">
        <v>32</v>
      </c>
      <c r="C36" s="25" t="s">
        <v>68</v>
      </c>
      <c r="D36" s="24">
        <v>61.33759047766668</v>
      </c>
      <c r="E36" s="21">
        <v>68.84793430340001</v>
      </c>
      <c r="F36" s="21">
        <v>80.368077297266794</v>
      </c>
      <c r="G36" s="21">
        <v>1.0895533252666663</v>
      </c>
      <c r="H36" s="21">
        <v>1.2821046962333331</v>
      </c>
      <c r="I36" s="21">
        <v>0</v>
      </c>
      <c r="J36" s="21">
        <v>0</v>
      </c>
      <c r="K36" s="21">
        <f t="shared" si="0"/>
        <v>212.92526009983351</v>
      </c>
      <c r="L36" s="21">
        <v>0</v>
      </c>
    </row>
    <row r="37" spans="2:12" x14ac:dyDescent="0.2">
      <c r="B37" s="22">
        <v>33</v>
      </c>
      <c r="C37" s="25" t="s">
        <v>134</v>
      </c>
      <c r="D37" s="24">
        <v>45.574877777766673</v>
      </c>
      <c r="E37" s="21">
        <v>17.685020798833317</v>
      </c>
      <c r="F37" s="21">
        <v>288.17643208810199</v>
      </c>
      <c r="G37" s="21">
        <v>0.57092499159999976</v>
      </c>
      <c r="H37" s="21">
        <v>1.1633093939333337</v>
      </c>
      <c r="I37" s="21"/>
      <c r="J37" s="21"/>
      <c r="K37" s="21">
        <f t="shared" si="0"/>
        <v>353.17056505023533</v>
      </c>
      <c r="L37" s="21"/>
    </row>
    <row r="38" spans="2:12" x14ac:dyDescent="0.2">
      <c r="B38" s="22">
        <v>34</v>
      </c>
      <c r="C38" s="25" t="s">
        <v>69</v>
      </c>
      <c r="D38" s="24">
        <v>5.7024430000000002E-4</v>
      </c>
      <c r="E38" s="21">
        <v>1.8077544666666664E-3</v>
      </c>
      <c r="F38" s="21">
        <v>0.11200690783333332</v>
      </c>
      <c r="G38" s="21">
        <v>0</v>
      </c>
      <c r="H38" s="21">
        <v>0</v>
      </c>
      <c r="I38" s="21"/>
      <c r="J38" s="21"/>
      <c r="K38" s="21">
        <f t="shared" si="0"/>
        <v>0.11438490659999999</v>
      </c>
      <c r="L38" s="21"/>
    </row>
    <row r="39" spans="2:12" x14ac:dyDescent="0.2">
      <c r="B39" s="22">
        <v>35</v>
      </c>
      <c r="C39" s="25" t="s">
        <v>70</v>
      </c>
      <c r="D39" s="24">
        <v>5.2735195614000014</v>
      </c>
      <c r="E39" s="21">
        <v>78.860117116333441</v>
      </c>
      <c r="F39" s="21">
        <v>142.04557239933325</v>
      </c>
      <c r="G39" s="21">
        <v>1.3191836205333338</v>
      </c>
      <c r="H39" s="21">
        <v>0.84992790159999987</v>
      </c>
      <c r="I39" s="21"/>
      <c r="J39" s="21"/>
      <c r="K39" s="21">
        <f t="shared" si="0"/>
        <v>228.34832059920004</v>
      </c>
      <c r="L39" s="21"/>
    </row>
    <row r="40" spans="2:12" x14ac:dyDescent="0.2">
      <c r="B40" s="22">
        <v>36</v>
      </c>
      <c r="C40" s="25" t="s">
        <v>71</v>
      </c>
      <c r="D40" s="24">
        <v>3.9437609933333333E-2</v>
      </c>
      <c r="E40" s="21">
        <v>0.33801350783333328</v>
      </c>
      <c r="F40" s="21">
        <v>7.2448900444666702</v>
      </c>
      <c r="G40" s="21">
        <v>8.2353559733333345E-2</v>
      </c>
      <c r="H40" s="21">
        <v>5.6697476999999991E-3</v>
      </c>
      <c r="I40" s="21"/>
      <c r="J40" s="21"/>
      <c r="K40" s="21">
        <f t="shared" si="0"/>
        <v>7.7103644696666693</v>
      </c>
      <c r="L40" s="21"/>
    </row>
    <row r="41" spans="2:12" x14ac:dyDescent="0.2">
      <c r="B41" s="22">
        <v>37</v>
      </c>
      <c r="C41" s="25" t="s">
        <v>72</v>
      </c>
      <c r="D41" s="24">
        <v>60.401256043133344</v>
      </c>
      <c r="E41" s="21">
        <v>126.4595618208666</v>
      </c>
      <c r="F41" s="21">
        <v>105.21708966846764</v>
      </c>
      <c r="G41" s="21">
        <v>0.59591481016666703</v>
      </c>
      <c r="H41" s="21">
        <v>1.4259503757000007</v>
      </c>
      <c r="I41" s="21"/>
      <c r="J41" s="21"/>
      <c r="K41" s="21">
        <f t="shared" si="0"/>
        <v>294.09977271833424</v>
      </c>
      <c r="L41" s="21"/>
    </row>
    <row r="42" spans="2:12" x14ac:dyDescent="0.2">
      <c r="B42" s="22"/>
      <c r="C42" s="25"/>
      <c r="D42" s="24"/>
      <c r="E42" s="21"/>
      <c r="F42" s="21"/>
      <c r="G42" s="21"/>
      <c r="H42" s="21"/>
      <c r="I42" s="21"/>
      <c r="J42" s="21"/>
      <c r="K42" s="21"/>
      <c r="L42" s="21"/>
    </row>
    <row r="43" spans="2:12" x14ac:dyDescent="0.2">
      <c r="B43" s="20" t="s">
        <v>11</v>
      </c>
      <c r="C43" s="1"/>
      <c r="D43" s="26">
        <f>SUM(D5:D42)</f>
        <v>1292.7770265814995</v>
      </c>
      <c r="E43" s="26">
        <f t="shared" ref="E43:K43" si="1">SUM(E5:E42)</f>
        <v>1429.9369297701676</v>
      </c>
      <c r="F43" s="26">
        <f t="shared" si="1"/>
        <v>2014.8199513419779</v>
      </c>
      <c r="G43" s="26">
        <f t="shared" si="1"/>
        <v>23.523186568233314</v>
      </c>
      <c r="H43" s="26">
        <f t="shared" si="1"/>
        <v>22.06243581323336</v>
      </c>
      <c r="I43" s="26">
        <f t="shared" si="1"/>
        <v>0</v>
      </c>
      <c r="J43" s="26">
        <f t="shared" si="1"/>
        <v>0</v>
      </c>
      <c r="K43" s="26">
        <f t="shared" si="1"/>
        <v>4783.1195300751106</v>
      </c>
      <c r="L43" s="26">
        <v>0</v>
      </c>
    </row>
    <row r="44" spans="2:12" x14ac:dyDescent="0.2">
      <c r="B44" s="19" t="s">
        <v>88</v>
      </c>
    </row>
    <row r="45" spans="2:12" x14ac:dyDescent="0.2">
      <c r="E45" s="43"/>
      <c r="F45" s="43"/>
      <c r="G45" s="43"/>
      <c r="H45" s="43"/>
    </row>
    <row r="47" spans="2:12" x14ac:dyDescent="0.2">
      <c r="D47" s="44"/>
      <c r="E47" s="44"/>
      <c r="F47" s="44"/>
      <c r="G47" s="44"/>
      <c r="H47" s="44"/>
    </row>
    <row r="49" spans="4:8" x14ac:dyDescent="0.2">
      <c r="D49" s="44"/>
      <c r="E49" s="44"/>
      <c r="F49" s="44"/>
      <c r="G49" s="44"/>
      <c r="H49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2014-12-08T11:14:32Z</dcterms:modified>
</cp:coreProperties>
</file>