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Legal &amp; comp - secr-7-4-08\Comp- Secr\AMFI correspondence\Monthly AAUM Disclosure\2015\August\"/>
    </mc:Choice>
  </mc:AlternateContent>
  <bookViews>
    <workbookView xWindow="-6750" yWindow="495" windowWidth="15480" windowHeight="8190" tabRatio="675" activeTab="1"/>
  </bookViews>
  <sheets>
    <sheet name="Anex A1 Frmt for AUM disclosure" sheetId="8" r:id="rId1"/>
    <sheet name="Anex A2 Frmt AUM stateUT wise " sheetId="9" r:id="rId2"/>
  </sheets>
  <calcPr calcId="152511"/>
</workbook>
</file>

<file path=xl/calcChain.xml><?xml version="1.0" encoding="utf-8"?>
<calcChain xmlns="http://schemas.openxmlformats.org/spreadsheetml/2006/main">
  <c r="C21" i="8" l="1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G43" i="9"/>
  <c r="K34" i="9"/>
  <c r="K33" i="9"/>
  <c r="K31" i="9"/>
  <c r="K29" i="9"/>
  <c r="K27" i="9"/>
  <c r="K25" i="9"/>
  <c r="K23" i="9"/>
  <c r="K21" i="9"/>
  <c r="K19" i="9"/>
  <c r="K17" i="9"/>
  <c r="K15" i="9"/>
  <c r="K11" i="9"/>
  <c r="K9" i="9"/>
  <c r="E43" i="9"/>
  <c r="F43" i="9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J53" i="8"/>
  <c r="AK53" i="8"/>
  <c r="AL53" i="8"/>
  <c r="AM53" i="8"/>
  <c r="AN53" i="8"/>
  <c r="AO53" i="8"/>
  <c r="AP53" i="8"/>
  <c r="AQ53" i="8"/>
  <c r="AR53" i="8"/>
  <c r="AS53" i="8"/>
  <c r="AT53" i="8"/>
  <c r="AU53" i="8"/>
  <c r="AV53" i="8"/>
  <c r="AW53" i="8"/>
  <c r="AX53" i="8"/>
  <c r="AY53" i="8"/>
  <c r="AZ53" i="8"/>
  <c r="BA53" i="8"/>
  <c r="BB53" i="8"/>
  <c r="BC53" i="8"/>
  <c r="BD53" i="8"/>
  <c r="BE53" i="8"/>
  <c r="BF53" i="8"/>
  <c r="BG53" i="8"/>
  <c r="BH53" i="8"/>
  <c r="BI53" i="8"/>
  <c r="BJ53" i="8"/>
  <c r="J43" i="9"/>
  <c r="I43" i="9"/>
  <c r="K41" i="9"/>
  <c r="K40" i="9"/>
  <c r="K39" i="9"/>
  <c r="K38" i="9"/>
  <c r="K37" i="9"/>
  <c r="K36" i="9"/>
  <c r="K35" i="9"/>
  <c r="K32" i="9"/>
  <c r="K30" i="9"/>
  <c r="K28" i="9"/>
  <c r="K26" i="9"/>
  <c r="K24" i="9"/>
  <c r="K22" i="9"/>
  <c r="K20" i="9"/>
  <c r="K18" i="9"/>
  <c r="K16" i="9"/>
  <c r="K14" i="9"/>
  <c r="K13" i="9"/>
  <c r="K12" i="9"/>
  <c r="K10" i="9"/>
  <c r="K8" i="9"/>
  <c r="K6" i="9"/>
  <c r="BK52" i="8"/>
  <c r="BK20" i="8"/>
  <c r="BK19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O79" i="8"/>
  <c r="N79" i="8"/>
  <c r="M79" i="8"/>
  <c r="L79" i="8"/>
  <c r="K79" i="8"/>
  <c r="J79" i="8"/>
  <c r="I79" i="8"/>
  <c r="H79" i="8"/>
  <c r="G79" i="8"/>
  <c r="F79" i="8"/>
  <c r="E79" i="8"/>
  <c r="D79" i="8"/>
  <c r="C79" i="8"/>
  <c r="BK78" i="8"/>
  <c r="BK72" i="8"/>
  <c r="BK66" i="8"/>
  <c r="BK63" i="8"/>
  <c r="BK58" i="8"/>
  <c r="BK51" i="8"/>
  <c r="BK50" i="8"/>
  <c r="BK49" i="8"/>
  <c r="BK48" i="8"/>
  <c r="BK47" i="8"/>
  <c r="BK46" i="8"/>
  <c r="BK43" i="8"/>
  <c r="BK42" i="8"/>
  <c r="BK36" i="8"/>
  <c r="BK35" i="8"/>
  <c r="BK34" i="8"/>
  <c r="BK33" i="8"/>
  <c r="BK32" i="8"/>
  <c r="BK31" i="8"/>
  <c r="BK30" i="8"/>
  <c r="BK29" i="8"/>
  <c r="BK26" i="8"/>
  <c r="BK23" i="8"/>
  <c r="BK18" i="8"/>
  <c r="BK17" i="8"/>
  <c r="BK16" i="8"/>
  <c r="BK15" i="8"/>
  <c r="BK14" i="8"/>
  <c r="BK11" i="8"/>
  <c r="BK8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O73" i="8"/>
  <c r="N73" i="8"/>
  <c r="M73" i="8"/>
  <c r="L73" i="8"/>
  <c r="K73" i="8"/>
  <c r="J73" i="8"/>
  <c r="I73" i="8"/>
  <c r="H73" i="8"/>
  <c r="G73" i="8"/>
  <c r="F73" i="8"/>
  <c r="E73" i="8"/>
  <c r="D73" i="8"/>
  <c r="C73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BJ64" i="8"/>
  <c r="BJ68" i="8" s="1"/>
  <c r="BI64" i="8"/>
  <c r="BI68" i="8" s="1"/>
  <c r="BH64" i="8"/>
  <c r="BH68" i="8" s="1"/>
  <c r="BG64" i="8"/>
  <c r="BG68" i="8" s="1"/>
  <c r="BF64" i="8"/>
  <c r="BF68" i="8" s="1"/>
  <c r="BE64" i="8"/>
  <c r="BE68" i="8" s="1"/>
  <c r="BD64" i="8"/>
  <c r="BD68" i="8" s="1"/>
  <c r="BC64" i="8"/>
  <c r="BC68" i="8" s="1"/>
  <c r="BB64" i="8"/>
  <c r="BB68" i="8" s="1"/>
  <c r="BA64" i="8"/>
  <c r="BA68" i="8" s="1"/>
  <c r="AZ64" i="8"/>
  <c r="AZ68" i="8" s="1"/>
  <c r="AY64" i="8"/>
  <c r="AY68" i="8" s="1"/>
  <c r="AX64" i="8"/>
  <c r="AX68" i="8" s="1"/>
  <c r="AW64" i="8"/>
  <c r="AW68" i="8" s="1"/>
  <c r="AV64" i="8"/>
  <c r="AV68" i="8" s="1"/>
  <c r="AU64" i="8"/>
  <c r="AU68" i="8" s="1"/>
  <c r="AT64" i="8"/>
  <c r="AT68" i="8" s="1"/>
  <c r="AS64" i="8"/>
  <c r="AS68" i="8" s="1"/>
  <c r="AR64" i="8"/>
  <c r="AR68" i="8" s="1"/>
  <c r="AQ64" i="8"/>
  <c r="AQ68" i="8" s="1"/>
  <c r="AP64" i="8"/>
  <c r="AP68" i="8" s="1"/>
  <c r="AO64" i="8"/>
  <c r="AO68" i="8" s="1"/>
  <c r="AN64" i="8"/>
  <c r="AN68" i="8" s="1"/>
  <c r="AM64" i="8"/>
  <c r="AM68" i="8" s="1"/>
  <c r="AL64" i="8"/>
  <c r="AL68" i="8" s="1"/>
  <c r="AK64" i="8"/>
  <c r="AK68" i="8" s="1"/>
  <c r="AJ64" i="8"/>
  <c r="AJ68" i="8" s="1"/>
  <c r="AI64" i="8"/>
  <c r="AI68" i="8" s="1"/>
  <c r="AH64" i="8"/>
  <c r="AH68" i="8" s="1"/>
  <c r="AG64" i="8"/>
  <c r="AG68" i="8" s="1"/>
  <c r="AF64" i="8"/>
  <c r="AF68" i="8" s="1"/>
  <c r="AE64" i="8"/>
  <c r="AE68" i="8" s="1"/>
  <c r="AD64" i="8"/>
  <c r="AD68" i="8" s="1"/>
  <c r="AC64" i="8"/>
  <c r="AC68" i="8" s="1"/>
  <c r="AB64" i="8"/>
  <c r="AB68" i="8" s="1"/>
  <c r="AA64" i="8"/>
  <c r="AA68" i="8" s="1"/>
  <c r="Z64" i="8"/>
  <c r="Z68" i="8" s="1"/>
  <c r="Y64" i="8"/>
  <c r="Y68" i="8" s="1"/>
  <c r="X64" i="8"/>
  <c r="X68" i="8" s="1"/>
  <c r="W64" i="8"/>
  <c r="W68" i="8" s="1"/>
  <c r="V64" i="8"/>
  <c r="V68" i="8" s="1"/>
  <c r="U64" i="8"/>
  <c r="U68" i="8" s="1"/>
  <c r="T64" i="8"/>
  <c r="T68" i="8" s="1"/>
  <c r="S64" i="8"/>
  <c r="S68" i="8" s="1"/>
  <c r="R64" i="8"/>
  <c r="R68" i="8" s="1"/>
  <c r="Q64" i="8"/>
  <c r="Q68" i="8" s="1"/>
  <c r="P64" i="8"/>
  <c r="P68" i="8" s="1"/>
  <c r="O64" i="8"/>
  <c r="O68" i="8" s="1"/>
  <c r="N64" i="8"/>
  <c r="N68" i="8" s="1"/>
  <c r="M64" i="8"/>
  <c r="M68" i="8" s="1"/>
  <c r="L64" i="8"/>
  <c r="L68" i="8" s="1"/>
  <c r="K64" i="8"/>
  <c r="K68" i="8" s="1"/>
  <c r="J64" i="8"/>
  <c r="J68" i="8" s="1"/>
  <c r="I64" i="8"/>
  <c r="I68" i="8" s="1"/>
  <c r="H64" i="8"/>
  <c r="H68" i="8" s="1"/>
  <c r="G64" i="8"/>
  <c r="G68" i="8" s="1"/>
  <c r="F64" i="8"/>
  <c r="F68" i="8" s="1"/>
  <c r="E64" i="8"/>
  <c r="E68" i="8" s="1"/>
  <c r="D64" i="8"/>
  <c r="D68" i="8" s="1"/>
  <c r="C64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BJ44" i="8"/>
  <c r="BI44" i="8"/>
  <c r="BI54" i="8" s="1"/>
  <c r="BH44" i="8"/>
  <c r="BG44" i="8"/>
  <c r="BG54" i="8" s="1"/>
  <c r="BF44" i="8"/>
  <c r="BE44" i="8"/>
  <c r="BE54" i="8" s="1"/>
  <c r="BD44" i="8"/>
  <c r="BC44" i="8"/>
  <c r="BC54" i="8" s="1"/>
  <c r="BB44" i="8"/>
  <c r="BA44" i="8"/>
  <c r="BA54" i="8" s="1"/>
  <c r="AZ44" i="8"/>
  <c r="AY44" i="8"/>
  <c r="AY54" i="8" s="1"/>
  <c r="AX44" i="8"/>
  <c r="AW44" i="8"/>
  <c r="AW54" i="8" s="1"/>
  <c r="AV44" i="8"/>
  <c r="AU44" i="8"/>
  <c r="AU54" i="8" s="1"/>
  <c r="AT44" i="8"/>
  <c r="AS44" i="8"/>
  <c r="AS54" i="8" s="1"/>
  <c r="AR44" i="8"/>
  <c r="AQ44" i="8"/>
  <c r="AQ54" i="8" s="1"/>
  <c r="AP44" i="8"/>
  <c r="AO44" i="8"/>
  <c r="AO54" i="8" s="1"/>
  <c r="AN44" i="8"/>
  <c r="AM44" i="8"/>
  <c r="AM54" i="8" s="1"/>
  <c r="AL44" i="8"/>
  <c r="AK44" i="8"/>
  <c r="AK54" i="8" s="1"/>
  <c r="AJ44" i="8"/>
  <c r="AI44" i="8"/>
  <c r="AI54" i="8" s="1"/>
  <c r="AH44" i="8"/>
  <c r="AG44" i="8"/>
  <c r="AG54" i="8" s="1"/>
  <c r="AF44" i="8"/>
  <c r="AE44" i="8"/>
  <c r="AE54" i="8" s="1"/>
  <c r="AD44" i="8"/>
  <c r="AC44" i="8"/>
  <c r="AC54" i="8" s="1"/>
  <c r="AB44" i="8"/>
  <c r="AA44" i="8"/>
  <c r="AA54" i="8" s="1"/>
  <c r="Z44" i="8"/>
  <c r="Y44" i="8"/>
  <c r="Y54" i="8" s="1"/>
  <c r="X44" i="8"/>
  <c r="W44" i="8"/>
  <c r="W54" i="8" s="1"/>
  <c r="V44" i="8"/>
  <c r="U44" i="8"/>
  <c r="U54" i="8" s="1"/>
  <c r="T44" i="8"/>
  <c r="S44" i="8"/>
  <c r="S54" i="8" s="1"/>
  <c r="R44" i="8"/>
  <c r="Q44" i="8"/>
  <c r="Q54" i="8" s="1"/>
  <c r="P44" i="8"/>
  <c r="O44" i="8"/>
  <c r="O54" i="8" s="1"/>
  <c r="N44" i="8"/>
  <c r="M44" i="8"/>
  <c r="M54" i="8" s="1"/>
  <c r="L44" i="8"/>
  <c r="K44" i="8"/>
  <c r="K54" i="8" s="1"/>
  <c r="J44" i="8"/>
  <c r="I44" i="8"/>
  <c r="I54" i="8" s="1"/>
  <c r="H44" i="8"/>
  <c r="G44" i="8"/>
  <c r="G54" i="8" s="1"/>
  <c r="F44" i="8"/>
  <c r="E44" i="8"/>
  <c r="E54" i="8" s="1"/>
  <c r="D44" i="8"/>
  <c r="C44" i="8"/>
  <c r="C54" i="8" s="1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H43" i="9" l="1"/>
  <c r="D54" i="8"/>
  <c r="F54" i="8"/>
  <c r="H54" i="8"/>
  <c r="BK54" i="8" s="1"/>
  <c r="J54" i="8"/>
  <c r="L54" i="8"/>
  <c r="N54" i="8"/>
  <c r="P54" i="8"/>
  <c r="R54" i="8"/>
  <c r="T54" i="8"/>
  <c r="V54" i="8"/>
  <c r="X54" i="8"/>
  <c r="Z54" i="8"/>
  <c r="AB54" i="8"/>
  <c r="AD54" i="8"/>
  <c r="AF54" i="8"/>
  <c r="AH54" i="8"/>
  <c r="AJ54" i="8"/>
  <c r="AL54" i="8"/>
  <c r="AN54" i="8"/>
  <c r="AP54" i="8"/>
  <c r="AR54" i="8"/>
  <c r="AT54" i="8"/>
  <c r="AV54" i="8"/>
  <c r="AX54" i="8"/>
  <c r="AZ54" i="8"/>
  <c r="BB54" i="8"/>
  <c r="BD54" i="8"/>
  <c r="BF54" i="8"/>
  <c r="BH54" i="8"/>
  <c r="BJ54" i="8"/>
  <c r="D43" i="9"/>
  <c r="K7" i="9"/>
  <c r="D38" i="8"/>
  <c r="F38" i="8"/>
  <c r="F75" i="8" s="1"/>
  <c r="H38" i="8"/>
  <c r="H75" i="8" s="1"/>
  <c r="J38" i="8"/>
  <c r="J75" i="8" s="1"/>
  <c r="L38" i="8"/>
  <c r="N38" i="8"/>
  <c r="N75" i="8" s="1"/>
  <c r="P38" i="8"/>
  <c r="P75" i="8" s="1"/>
  <c r="R38" i="8"/>
  <c r="R75" i="8" s="1"/>
  <c r="T38" i="8"/>
  <c r="V38" i="8"/>
  <c r="V75" i="8" s="1"/>
  <c r="X38" i="8"/>
  <c r="X75" i="8" s="1"/>
  <c r="Z38" i="8"/>
  <c r="Z75" i="8" s="1"/>
  <c r="AB38" i="8"/>
  <c r="AD38" i="8"/>
  <c r="AD75" i="8" s="1"/>
  <c r="AF38" i="8"/>
  <c r="AF75" i="8" s="1"/>
  <c r="AH38" i="8"/>
  <c r="AH75" i="8" s="1"/>
  <c r="AJ38" i="8"/>
  <c r="AL38" i="8"/>
  <c r="AL75" i="8" s="1"/>
  <c r="AN38" i="8"/>
  <c r="AN75" i="8" s="1"/>
  <c r="AP38" i="8"/>
  <c r="AP75" i="8" s="1"/>
  <c r="AR38" i="8"/>
  <c r="AT38" i="8"/>
  <c r="AT75" i="8" s="1"/>
  <c r="AV38" i="8"/>
  <c r="AV75" i="8" s="1"/>
  <c r="AX38" i="8"/>
  <c r="AX75" i="8" s="1"/>
  <c r="AZ38" i="8"/>
  <c r="AZ75" i="8" s="1"/>
  <c r="BB38" i="8"/>
  <c r="BB75" i="8" s="1"/>
  <c r="BD38" i="8"/>
  <c r="BD75" i="8" s="1"/>
  <c r="BF38" i="8"/>
  <c r="BF75" i="8" s="1"/>
  <c r="BH38" i="8"/>
  <c r="BH75" i="8" s="1"/>
  <c r="BJ38" i="8"/>
  <c r="BJ75" i="8" s="1"/>
  <c r="C38" i="8"/>
  <c r="E38" i="8"/>
  <c r="G38" i="8"/>
  <c r="I38" i="8"/>
  <c r="K38" i="8"/>
  <c r="M38" i="8"/>
  <c r="O38" i="8"/>
  <c r="Q38" i="8"/>
  <c r="S38" i="8"/>
  <c r="S75" i="8" s="1"/>
  <c r="U38" i="8"/>
  <c r="U75" i="8" s="1"/>
  <c r="W38" i="8"/>
  <c r="W75" i="8" s="1"/>
  <c r="Y38" i="8"/>
  <c r="Y75" i="8" s="1"/>
  <c r="AA38" i="8"/>
  <c r="AA75" i="8" s="1"/>
  <c r="AC38" i="8"/>
  <c r="AC75" i="8" s="1"/>
  <c r="AE38" i="8"/>
  <c r="AE75" i="8" s="1"/>
  <c r="AG38" i="8"/>
  <c r="AG75" i="8" s="1"/>
  <c r="AI38" i="8"/>
  <c r="AI75" i="8" s="1"/>
  <c r="AK38" i="8"/>
  <c r="AK75" i="8" s="1"/>
  <c r="AM38" i="8"/>
  <c r="AM75" i="8" s="1"/>
  <c r="AO38" i="8"/>
  <c r="AO75" i="8" s="1"/>
  <c r="AQ38" i="8"/>
  <c r="AQ75" i="8" s="1"/>
  <c r="AS38" i="8"/>
  <c r="AS75" i="8" s="1"/>
  <c r="AU38" i="8"/>
  <c r="AU75" i="8" s="1"/>
  <c r="AW38" i="8"/>
  <c r="AY38" i="8"/>
  <c r="AY75" i="8" s="1"/>
  <c r="BA38" i="8"/>
  <c r="BA75" i="8" s="1"/>
  <c r="BC38" i="8"/>
  <c r="BE38" i="8"/>
  <c r="BE75" i="8" s="1"/>
  <c r="BG38" i="8"/>
  <c r="BG75" i="8" s="1"/>
  <c r="BI38" i="8"/>
  <c r="BI75" i="8" s="1"/>
  <c r="BK24" i="8"/>
  <c r="BK79" i="8"/>
  <c r="BK27" i="8"/>
  <c r="E75" i="8"/>
  <c r="G75" i="8"/>
  <c r="I75" i="8"/>
  <c r="K75" i="8"/>
  <c r="M75" i="8"/>
  <c r="O75" i="8"/>
  <c r="Q75" i="8"/>
  <c r="BC75" i="8"/>
  <c r="D75" i="8"/>
  <c r="L75" i="8"/>
  <c r="T75" i="8"/>
  <c r="AB75" i="8"/>
  <c r="AJ75" i="8"/>
  <c r="AR75" i="8"/>
  <c r="BK67" i="8"/>
  <c r="BK64" i="8"/>
  <c r="BK44" i="8"/>
  <c r="C68" i="8"/>
  <c r="BK68" i="8" s="1"/>
  <c r="BK12" i="8"/>
  <c r="BK21" i="8"/>
  <c r="BK37" i="8"/>
  <c r="BK53" i="8"/>
  <c r="BK59" i="8"/>
  <c r="BK73" i="8"/>
  <c r="BK9" i="8"/>
  <c r="BK38" i="8" l="1"/>
  <c r="C75" i="8"/>
  <c r="AW75" i="8"/>
  <c r="BK75" i="8" l="1"/>
  <c r="K5" i="9"/>
  <c r="K43" i="9" s="1"/>
</calcChain>
</file>

<file path=xl/sharedStrings.xml><?xml version="1.0" encoding="utf-8"?>
<sst xmlns="http://schemas.openxmlformats.org/spreadsheetml/2006/main" count="168" uniqueCount="136">
  <si>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</si>
  <si>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</si>
  <si>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</si>
  <si>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</si>
  <si>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</si>
  <si>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</si>
  <si>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</si>
  <si>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</si>
  <si>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</si>
  <si>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</si>
  <si>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</si>
  <si>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Total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</si>
  <si>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</si>
  <si>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</si>
  <si>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</si>
  <si>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</si>
  <si>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</si>
  <si>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</si>
  <si>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</si>
  <si>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</si>
  <si>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</si>
  <si>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</si>
  <si>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</si>
  <si>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</si>
  <si>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</si>
  <si>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</si>
  <si>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</si>
  <si>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</si>
  <si>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</si>
  <si>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</si>
  <si>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</si>
  <si>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</si>
  <si>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</si>
  <si>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</si>
  <si>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</si>
  <si>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</si>
  <si>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</si>
  <si>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</si>
  <si>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</si>
  <si>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</si>
  <si>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</si>
  <si>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</si>
  <si>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</si>
  <si>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</si>
  <si>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</si>
  <si>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</si>
  <si>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</si>
  <si>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</si>
  <si>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</si>
  <si>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</si>
  <si>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</si>
  <si>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</si>
  <si>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</si>
  <si>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</si>
  <si>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</si>
  <si>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</si>
  <si>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</si>
  <si>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</si>
  <si>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</si>
  <si>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</si>
  <si>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</si>
  <si>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</si>
  <si>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</si>
  <si>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</si>
  <si>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</si>
  <si>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</si>
  <si>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</si>
  <si>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</si>
  <si>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</si>
  <si>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</si>
  <si>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</si>
  <si>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</si>
  <si>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</si>
  <si>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</si>
  <si>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</si>
  <si>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</si>
  <si>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</si>
  <si>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</si>
  <si>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</si>
  <si>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</si>
  <si>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</si>
  <si>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</si>
  <si>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</si>
  <si>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</si>
  <si>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</si>
  <si>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</si>
  <si>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</si>
  <si>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</si>
  <si>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 xml:space="preserve">Note: Name of new states / union territories shall be added alphabetically  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</si>
  <si>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</si>
  <si>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</si>
  <si>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</si>
  <si>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</si>
  <si>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</si>
  <si>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</si>
  <si>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</si>
  <si>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</si>
  <si>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</si>
  <si>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</si>
  <si>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</si>
  <si>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Principal Mutual Fund (All figures in Rs. Crore)</t>
  </si>
  <si>
    <t>Principal Cash Management Fund</t>
  </si>
  <si>
    <t>Principal Government Securities Fund</t>
  </si>
  <si>
    <t>Principal Pnb Fixed Maturity Plan – Series B10-476 Days</t>
  </si>
  <si>
    <t>Principal Pnb Fixed Maturity Plan – Series B13-395 Days</t>
  </si>
  <si>
    <t>Principal Pnb Fixed Maturity Plan – Series B14-390 Days</t>
  </si>
  <si>
    <t xml:space="preserve">Principal Pnb Fixed Maturity Plan 1098 Days - Series B2  </t>
  </si>
  <si>
    <t>Principal Debt Opportunities Fund Conservative Plan</t>
  </si>
  <si>
    <t>Principal Debt Opportunities Fund Corporate Bond Plan</t>
  </si>
  <si>
    <t>Principal Income Fund - Short Term Plan</t>
  </si>
  <si>
    <t>Principal Retail Money Manager Fund</t>
  </si>
  <si>
    <t>Principal Debt Savings Fund-Retail Plan</t>
  </si>
  <si>
    <t>Principal Bank CD Fund</t>
  </si>
  <si>
    <t>Principal Personal Tax Saver Fund</t>
  </si>
  <si>
    <t>Principal Tax Savings Fund</t>
  </si>
  <si>
    <t>Principal Dividend Yield Fund</t>
  </si>
  <si>
    <t>Principal Emerging Bluechip Fund</t>
  </si>
  <si>
    <t>Principal Growth Fund</t>
  </si>
  <si>
    <t>Principal Large Cap Fund</t>
  </si>
  <si>
    <t>Principal Smart Equity Fund</t>
  </si>
  <si>
    <t>Principal Index Fund - Nifty</t>
  </si>
  <si>
    <t>Principal Balanced Fund</t>
  </si>
  <si>
    <t>Principal Global Opportunities Fund</t>
  </si>
  <si>
    <t>Principal Income Fund - Long Term Plan</t>
  </si>
  <si>
    <t>Principal Pnb Fixed Maturity Plan – Series B16-1094 Days</t>
  </si>
  <si>
    <t>Principal Pnb Fixed Maturity Plan – Series B17-371 Days</t>
  </si>
  <si>
    <t>Principal Index Fund - Mid Cap</t>
  </si>
  <si>
    <t>Principal Debt Savings Fund - MIP</t>
  </si>
  <si>
    <t>Dadra and Nagar Haveli</t>
  </si>
  <si>
    <t>Daman and Diu</t>
  </si>
  <si>
    <t>Lakshadweep</t>
  </si>
  <si>
    <t>Mizoram</t>
  </si>
  <si>
    <t>Telangana</t>
  </si>
  <si>
    <t>Principal Pnb Fixed Maturity Plan – Series B5-732 Days</t>
  </si>
  <si>
    <t>Table showing State wise /Union Territory wise contribution to AAUM of category of schemes for the month of Aug 15</t>
  </si>
  <si>
    <t>Principal Mutual Fund: Net Average Assets Under Management (AUM) for the month of Aug 15 (All figures in Rs.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</si>
</sst>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 * #,##0.00_ ;_ * \-#,##0.00_ ;_ * &quot;-&quot;??_ ;_ @_ "/>
  </numFmts>
  <fonts count="46" x14ac:knownFonts="1">
    <font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sz val="10"/>
      <color indexed="64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4">
    <xf numFmtId="0" fontId="0" fillId="0" borderId="0"/>
    <xf numFmtId="0" fontId="5" fillId="0" borderId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27" applyNumberFormat="0" applyAlignment="0" applyProtection="0"/>
    <xf numFmtId="0" fontId="23" fillId="6" borderId="28" applyNumberFormat="0" applyAlignment="0" applyProtection="0"/>
    <xf numFmtId="0" fontId="24" fillId="6" borderId="27" applyNumberFormat="0" applyAlignment="0" applyProtection="0"/>
    <xf numFmtId="0" fontId="25" fillId="0" borderId="29" applyNumberFormat="0" applyFill="0" applyAlignment="0" applyProtection="0"/>
    <xf numFmtId="0" fontId="26" fillId="7" borderId="3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" fillId="0" borderId="32" applyNumberFormat="0" applyFill="0" applyAlignment="0" applyProtection="0"/>
    <xf numFmtId="0" fontId="2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8" borderId="31" applyNumberFormat="0" applyFont="0" applyAlignment="0" applyProtection="0"/>
    <xf numFmtId="0" fontId="30" fillId="0" borderId="0"/>
    <xf numFmtId="0" fontId="31" fillId="0" borderId="24" applyNumberFormat="0" applyFill="0" applyAlignment="0" applyProtection="0"/>
    <xf numFmtId="0" fontId="32" fillId="0" borderId="25" applyNumberFormat="0" applyFill="0" applyAlignment="0" applyProtection="0"/>
    <xf numFmtId="0" fontId="33" fillId="0" borderId="26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27" applyNumberFormat="0" applyAlignment="0" applyProtection="0"/>
    <xf numFmtId="0" fontId="38" fillId="6" borderId="28" applyNumberFormat="0" applyAlignment="0" applyProtection="0"/>
    <xf numFmtId="0" fontId="39" fillId="6" borderId="27" applyNumberFormat="0" applyAlignment="0" applyProtection="0"/>
    <xf numFmtId="0" fontId="40" fillId="0" borderId="29" applyNumberFormat="0" applyFill="0" applyAlignment="0" applyProtection="0"/>
    <xf numFmtId="0" fontId="41" fillId="7" borderId="30" applyNumberFormat="0" applyAlignment="0" applyProtection="0"/>
    <xf numFmtId="0" fontId="42" fillId="0" borderId="0" applyNumberFormat="0" applyFill="0" applyBorder="0" applyAlignment="0" applyProtection="0"/>
    <xf numFmtId="0" fontId="30" fillId="8" borderId="31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32" applyNumberFormat="0" applyFill="0" applyAlignment="0" applyProtection="0"/>
    <xf numFmtId="0" fontId="45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45" fillId="32" borderId="0" applyNumberFormat="0" applyBorder="0" applyAlignment="0" applyProtection="0"/>
    <xf numFmtId="164" fontId="30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27" applyNumberFormat="0" applyAlignment="0" applyProtection="0"/>
    <xf numFmtId="0" fontId="23" fillId="6" borderId="28" applyNumberFormat="0" applyAlignment="0" applyProtection="0"/>
    <xf numFmtId="0" fontId="24" fillId="6" borderId="27" applyNumberFormat="0" applyAlignment="0" applyProtection="0"/>
    <xf numFmtId="0" fontId="25" fillId="0" borderId="29" applyNumberFormat="0" applyFill="0" applyAlignment="0" applyProtection="0"/>
    <xf numFmtId="0" fontId="26" fillId="7" borderId="30" applyNumberFormat="0" applyAlignment="0" applyProtection="0"/>
    <xf numFmtId="0" fontId="27" fillId="0" borderId="0" applyNumberFormat="0" applyFill="0" applyBorder="0" applyAlignment="0" applyProtection="0"/>
    <xf numFmtId="0" fontId="2" fillId="8" borderId="31" applyNumberFormat="0" applyFont="0" applyAlignment="0" applyProtection="0"/>
    <xf numFmtId="0" fontId="28" fillId="0" borderId="0" applyNumberFormat="0" applyFill="0" applyBorder="0" applyAlignment="0" applyProtection="0"/>
    <xf numFmtId="0" fontId="6" fillId="0" borderId="32" applyNumberFormat="0" applyFill="0" applyAlignment="0" applyProtection="0"/>
    <xf numFmtId="0" fontId="2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2" borderId="0" applyNumberFormat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3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3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 applyFont="0" applyFill="0" applyBorder="0" applyAlignment="0" applyProtection="0"/>
  </cellStyleXfs>
  <cellXfs count="77">
    <xf numFmtId="0" fontId="0" fillId="0" borderId="0" xfId="0"/>
    <xf numFmtId="0" fontId="9" fillId="0" borderId="1" xfId="0" applyFont="1" applyBorder="1"/>
    <xf numFmtId="2" fontId="11" fillId="0" borderId="0" xfId="2" applyNumberFormat="1" applyFont="1"/>
    <xf numFmtId="0" fontId="11" fillId="0" borderId="0" xfId="2" applyFont="1"/>
    <xf numFmtId="2" fontId="10" fillId="0" borderId="0" xfId="2" applyNumberFormat="1" applyFont="1"/>
    <xf numFmtId="0" fontId="10" fillId="0" borderId="0" xfId="2" applyFont="1"/>
    <xf numFmtId="0" fontId="10" fillId="0" borderId="4" xfId="2" applyNumberFormat="1" applyFont="1" applyFill="1" applyBorder="1" applyAlignment="1">
      <alignment horizontal="center" wrapText="1"/>
    </xf>
    <xf numFmtId="0" fontId="10" fillId="0" borderId="1" xfId="2" applyNumberFormat="1" applyFont="1" applyFill="1" applyBorder="1" applyAlignment="1">
      <alignment horizontal="center" wrapText="1"/>
    </xf>
    <xf numFmtId="0" fontId="10" fillId="0" borderId="5" xfId="2" applyNumberFormat="1" applyFont="1" applyFill="1" applyBorder="1" applyAlignment="1">
      <alignment horizontal="center" wrapText="1"/>
    </xf>
    <xf numFmtId="2" fontId="10" fillId="0" borderId="0" xfId="2" applyNumberFormat="1" applyFont="1" applyAlignment="1">
      <alignment horizontal="center"/>
    </xf>
    <xf numFmtId="0" fontId="10" fillId="0" borderId="0" xfId="2" applyFont="1" applyAlignment="1">
      <alignment horizontal="center"/>
    </xf>
    <xf numFmtId="0" fontId="12" fillId="0" borderId="6" xfId="0" applyFont="1" applyBorder="1"/>
    <xf numFmtId="0" fontId="12" fillId="0" borderId="7" xfId="0" applyFont="1" applyBorder="1" applyAlignment="1">
      <alignment wrapText="1"/>
    </xf>
    <xf numFmtId="0" fontId="13" fillId="0" borderId="0" xfId="0" applyFont="1" applyBorder="1"/>
    <xf numFmtId="0" fontId="13" fillId="0" borderId="7" xfId="0" applyFont="1" applyBorder="1" applyAlignment="1">
      <alignment wrapText="1"/>
    </xf>
    <xf numFmtId="0" fontId="12" fillId="0" borderId="0" xfId="0" applyFont="1" applyBorder="1"/>
    <xf numFmtId="0" fontId="12" fillId="0" borderId="8" xfId="0" applyFont="1" applyBorder="1"/>
    <xf numFmtId="0" fontId="12" fillId="0" borderId="0" xfId="0" applyFont="1" applyBorder="1" applyAlignment="1">
      <alignment horizontal="right" wrapText="1"/>
    </xf>
    <xf numFmtId="0" fontId="12" fillId="0" borderId="0" xfId="0" applyFont="1" applyFill="1" applyBorder="1"/>
    <xf numFmtId="0" fontId="9" fillId="0" borderId="0" xfId="0" applyFont="1"/>
    <xf numFmtId="2" fontId="7" fillId="0" borderId="1" xfId="2" applyNumberFormat="1" applyFont="1" applyFill="1" applyBorder="1" applyAlignment="1">
      <alignment horizontal="center" vertical="top" wrapText="1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left"/>
    </xf>
    <xf numFmtId="0" fontId="9" fillId="0" borderId="1" xfId="1" applyFont="1" applyBorder="1"/>
    <xf numFmtId="0" fontId="13" fillId="0" borderId="22" xfId="0" applyFont="1" applyBorder="1" applyAlignment="1">
      <alignment horizontal="left" wrapText="1"/>
    </xf>
    <xf numFmtId="0" fontId="13" fillId="0" borderId="22" xfId="0" applyFont="1" applyBorder="1" applyAlignment="1">
      <alignment horizontal="right" wrapText="1"/>
    </xf>
    <xf numFmtId="0" fontId="13" fillId="0" borderId="22" xfId="0" applyFont="1" applyBorder="1" applyAlignment="1">
      <alignment wrapText="1"/>
    </xf>
    <xf numFmtId="0" fontId="12" fillId="0" borderId="22" xfId="0" applyFont="1" applyBorder="1" applyAlignment="1">
      <alignment horizontal="right" wrapText="1"/>
    </xf>
    <xf numFmtId="0" fontId="14" fillId="0" borderId="22" xfId="0" applyFont="1" applyBorder="1" applyAlignment="1">
      <alignment wrapText="1"/>
    </xf>
    <xf numFmtId="0" fontId="12" fillId="0" borderId="22" xfId="0" applyFont="1" applyBorder="1" applyAlignment="1">
      <alignment wrapText="1"/>
    </xf>
    <xf numFmtId="0" fontId="12" fillId="0" borderId="22" xfId="0" applyFont="1" applyBorder="1" applyAlignment="1">
      <alignment horizontal="center" wrapText="1"/>
    </xf>
    <xf numFmtId="0" fontId="12" fillId="0" borderId="22" xfId="0" applyFont="1" applyBorder="1" applyAlignment="1">
      <alignment horizontal="right"/>
    </xf>
    <xf numFmtId="2" fontId="10" fillId="0" borderId="22" xfId="2" applyNumberFormat="1" applyFont="1" applyFill="1" applyBorder="1"/>
    <xf numFmtId="164" fontId="13" fillId="0" borderId="0" xfId="0" applyNumberFormat="1" applyFont="1" applyBorder="1"/>
    <xf numFmtId="164" fontId="9" fillId="0" borderId="0" xfId="4" applyFont="1"/>
    <xf numFmtId="164" fontId="9" fillId="0" borderId="0" xfId="0" applyNumberFormat="1" applyFont="1"/>
    <xf numFmtId="164" fontId="13" fillId="0" borderId="0" xfId="4" applyFont="1" applyBorder="1" applyAlignment="1">
      <alignment horizontal="center"/>
    </xf>
    <xf numFmtId="0" fontId="8" fillId="0" borderId="1" xfId="0" applyFont="1" applyBorder="1"/>
    <xf numFmtId="2" fontId="12" fillId="0" borderId="1" xfId="0" applyNumberFormat="1" applyFont="1" applyBorder="1"/>
    <xf numFmtId="2" fontId="13" fillId="0" borderId="1" xfId="4" applyNumberFormat="1" applyFont="1" applyBorder="1"/>
    <xf numFmtId="2" fontId="13" fillId="0" borderId="1" xfId="0" applyNumberFormat="1" applyFont="1" applyBorder="1"/>
    <xf numFmtId="2" fontId="13" fillId="0" borderId="1" xfId="4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right"/>
    </xf>
    <xf numFmtId="2" fontId="12" fillId="0" borderId="1" xfId="0" applyNumberFormat="1" applyFont="1" applyBorder="1" applyAlignment="1">
      <alignment horizontal="right"/>
    </xf>
    <xf numFmtId="2" fontId="12" fillId="0" borderId="1" xfId="4" applyNumberFormat="1" applyFont="1" applyBorder="1" applyAlignment="1">
      <alignment horizontal="right"/>
    </xf>
    <xf numFmtId="2" fontId="9" fillId="0" borderId="1" xfId="4" applyNumberFormat="1" applyFont="1" applyBorder="1" applyAlignment="1">
      <alignment horizontal="left"/>
    </xf>
    <xf numFmtId="2" fontId="9" fillId="0" borderId="1" xfId="4" applyNumberFormat="1" applyFont="1" applyBorder="1"/>
    <xf numFmtId="2" fontId="8" fillId="0" borderId="1" xfId="4" applyNumberFormat="1" applyFont="1" applyBorder="1"/>
    <xf numFmtId="2" fontId="9" fillId="0" borderId="1" xfId="4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right"/>
    </xf>
    <xf numFmtId="49" fontId="6" fillId="0" borderId="23" xfId="1" applyNumberFormat="1" applyFont="1" applyFill="1" applyBorder="1" applyAlignment="1">
      <alignment horizontal="center" vertical="center" wrapText="1"/>
    </xf>
    <xf numFmtId="49" fontId="6" fillId="0" borderId="6" xfId="1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2" fontId="10" fillId="0" borderId="15" xfId="2" applyNumberFormat="1" applyFont="1" applyFill="1" applyBorder="1" applyAlignment="1">
      <alignment horizontal="center" vertical="top" wrapText="1"/>
    </xf>
    <xf numFmtId="2" fontId="10" fillId="0" borderId="16" xfId="2" applyNumberFormat="1" applyFont="1" applyFill="1" applyBorder="1" applyAlignment="1">
      <alignment horizontal="center" vertical="top" wrapText="1"/>
    </xf>
    <xf numFmtId="2" fontId="10" fillId="0" borderId="17" xfId="2" applyNumberFormat="1" applyFont="1" applyFill="1" applyBorder="1" applyAlignment="1">
      <alignment horizontal="center" vertical="top" wrapText="1"/>
    </xf>
    <xf numFmtId="2" fontId="10" fillId="0" borderId="15" xfId="2" applyNumberFormat="1" applyFont="1" applyFill="1" applyBorder="1" applyAlignment="1">
      <alignment horizontal="center"/>
    </xf>
    <xf numFmtId="2" fontId="10" fillId="0" borderId="16" xfId="2" applyNumberFormat="1" applyFont="1" applyFill="1" applyBorder="1" applyAlignment="1">
      <alignment horizontal="center"/>
    </xf>
    <xf numFmtId="2" fontId="10" fillId="0" borderId="17" xfId="2" applyNumberFormat="1" applyFont="1" applyFill="1" applyBorder="1" applyAlignment="1">
      <alignment horizontal="center"/>
    </xf>
    <xf numFmtId="3" fontId="10" fillId="0" borderId="18" xfId="2" applyNumberFormat="1" applyFont="1" applyFill="1" applyBorder="1" applyAlignment="1">
      <alignment horizontal="center" vertical="center" wrapText="1"/>
    </xf>
    <xf numFmtId="3" fontId="10" fillId="0" borderId="19" xfId="2" applyNumberFormat="1" applyFont="1" applyFill="1" applyBorder="1" applyAlignment="1">
      <alignment horizontal="center" vertical="center" wrapText="1"/>
    </xf>
    <xf numFmtId="3" fontId="10" fillId="0" borderId="20" xfId="2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7" xfId="1" applyNumberFormat="1" applyFont="1" applyFill="1" applyBorder="1" applyAlignment="1">
      <alignment horizontal="center" vertical="center" wrapText="1"/>
    </xf>
    <xf numFmtId="0" fontId="13" fillId="0" borderId="21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2" fontId="10" fillId="0" borderId="9" xfId="2" applyNumberFormat="1" applyFont="1" applyFill="1" applyBorder="1" applyAlignment="1">
      <alignment horizontal="center" vertical="top" wrapText="1"/>
    </xf>
    <xf numFmtId="2" fontId="10" fillId="0" borderId="10" xfId="2" applyNumberFormat="1" applyFont="1" applyFill="1" applyBorder="1" applyAlignment="1">
      <alignment horizontal="center" vertical="top" wrapText="1"/>
    </xf>
    <xf numFmtId="2" fontId="10" fillId="0" borderId="11" xfId="2" applyNumberFormat="1" applyFont="1" applyFill="1" applyBorder="1" applyAlignment="1">
      <alignment horizontal="center" vertical="top" wrapText="1"/>
    </xf>
    <xf numFmtId="2" fontId="10" fillId="0" borderId="12" xfId="2" applyNumberFormat="1" applyFont="1" applyFill="1" applyBorder="1" applyAlignment="1">
      <alignment horizontal="center" vertical="top" wrapText="1"/>
    </xf>
    <xf numFmtId="2" fontId="10" fillId="0" borderId="13" xfId="2" applyNumberFormat="1" applyFont="1" applyFill="1" applyBorder="1" applyAlignment="1">
      <alignment horizontal="center" vertical="top" wrapText="1"/>
    </xf>
    <xf numFmtId="2" fontId="10" fillId="0" borderId="14" xfId="2" applyNumberFormat="1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164">
    <cellStyle name="20% - Accent1" xfId="22" builtinId="30" customBuiltin="1"/>
    <cellStyle name="20% - Accent1 2" xfId="66"/>
    <cellStyle name="20% - Accent1 3" xfId="109"/>
    <cellStyle name="20% - Accent1 3 2" xfId="151"/>
    <cellStyle name="20% - Accent1 4" xfId="136"/>
    <cellStyle name="20% - Accent2" xfId="26" builtinId="34" customBuiltin="1"/>
    <cellStyle name="20% - Accent2 2" xfId="70"/>
    <cellStyle name="20% - Accent2 3" xfId="113"/>
    <cellStyle name="20% - Accent2 3 2" xfId="153"/>
    <cellStyle name="20% - Accent2 4" xfId="138"/>
    <cellStyle name="20% - Accent3" xfId="30" builtinId="38" customBuiltin="1"/>
    <cellStyle name="20% - Accent3 2" xfId="74"/>
    <cellStyle name="20% - Accent3 3" xfId="117"/>
    <cellStyle name="20% - Accent3 3 2" xfId="155"/>
    <cellStyle name="20% - Accent3 4" xfId="140"/>
    <cellStyle name="20% - Accent4" xfId="34" builtinId="42" customBuiltin="1"/>
    <cellStyle name="20% - Accent4 2" xfId="78"/>
    <cellStyle name="20% - Accent4 3" xfId="121"/>
    <cellStyle name="20% - Accent4 3 2" xfId="157"/>
    <cellStyle name="20% - Accent4 4" xfId="142"/>
    <cellStyle name="20% - Accent5" xfId="38" builtinId="46" customBuiltin="1"/>
    <cellStyle name="20% - Accent5 2" xfId="82"/>
    <cellStyle name="20% - Accent5 3" xfId="125"/>
    <cellStyle name="20% - Accent5 3 2" xfId="159"/>
    <cellStyle name="20% - Accent5 4" xfId="144"/>
    <cellStyle name="20% - Accent6" xfId="42" builtinId="50" customBuiltin="1"/>
    <cellStyle name="20% - Accent6 2" xfId="86"/>
    <cellStyle name="20% - Accent6 3" xfId="129"/>
    <cellStyle name="20% - Accent6 3 2" xfId="161"/>
    <cellStyle name="20% - Accent6 4" xfId="146"/>
    <cellStyle name="40% - Accent1" xfId="23" builtinId="31" customBuiltin="1"/>
    <cellStyle name="40% - Accent1 2" xfId="67"/>
    <cellStyle name="40% - Accent1 3" xfId="110"/>
    <cellStyle name="40% - Accent1 3 2" xfId="152"/>
    <cellStyle name="40% - Accent1 4" xfId="137"/>
    <cellStyle name="40% - Accent2" xfId="27" builtinId="35" customBuiltin="1"/>
    <cellStyle name="40% - Accent2 2" xfId="71"/>
    <cellStyle name="40% - Accent2 3" xfId="114"/>
    <cellStyle name="40% - Accent2 3 2" xfId="154"/>
    <cellStyle name="40% - Accent2 4" xfId="139"/>
    <cellStyle name="40% - Accent3" xfId="31" builtinId="39" customBuiltin="1"/>
    <cellStyle name="40% - Accent3 2" xfId="75"/>
    <cellStyle name="40% - Accent3 3" xfId="118"/>
    <cellStyle name="40% - Accent3 3 2" xfId="156"/>
    <cellStyle name="40% - Accent3 4" xfId="141"/>
    <cellStyle name="40% - Accent4" xfId="35" builtinId="43" customBuiltin="1"/>
    <cellStyle name="40% - Accent4 2" xfId="79"/>
    <cellStyle name="40% - Accent4 3" xfId="122"/>
    <cellStyle name="40% - Accent4 3 2" xfId="158"/>
    <cellStyle name="40% - Accent4 4" xfId="143"/>
    <cellStyle name="40% - Accent5" xfId="39" builtinId="47" customBuiltin="1"/>
    <cellStyle name="40% - Accent5 2" xfId="83"/>
    <cellStyle name="40% - Accent5 3" xfId="126"/>
    <cellStyle name="40% - Accent5 3 2" xfId="160"/>
    <cellStyle name="40% - Accent5 4" xfId="145"/>
    <cellStyle name="40% - Accent6" xfId="43" builtinId="51" customBuiltin="1"/>
    <cellStyle name="40% - Accent6 2" xfId="87"/>
    <cellStyle name="40% - Accent6 3" xfId="130"/>
    <cellStyle name="40% - Accent6 3 2" xfId="162"/>
    <cellStyle name="40% - Accent6 4" xfId="147"/>
    <cellStyle name="60% - Accent1" xfId="24" builtinId="32" customBuiltin="1"/>
    <cellStyle name="60% - Accent1 2" xfId="68"/>
    <cellStyle name="60% - Accent1 3" xfId="111"/>
    <cellStyle name="60% - Accent2" xfId="28" builtinId="36" customBuiltin="1"/>
    <cellStyle name="60% - Accent2 2" xfId="72"/>
    <cellStyle name="60% - Accent2 3" xfId="115"/>
    <cellStyle name="60% - Accent3" xfId="32" builtinId="40" customBuiltin="1"/>
    <cellStyle name="60% - Accent3 2" xfId="76"/>
    <cellStyle name="60% - Accent3 3" xfId="119"/>
    <cellStyle name="60% - Accent4" xfId="36" builtinId="44" customBuiltin="1"/>
    <cellStyle name="60% - Accent4 2" xfId="80"/>
    <cellStyle name="60% - Accent4 3" xfId="123"/>
    <cellStyle name="60% - Accent5" xfId="40" builtinId="48" customBuiltin="1"/>
    <cellStyle name="60% - Accent5 2" xfId="84"/>
    <cellStyle name="60% - Accent5 3" xfId="127"/>
    <cellStyle name="60% - Accent6" xfId="44" builtinId="52" customBuiltin="1"/>
    <cellStyle name="60% - Accent6 2" xfId="88"/>
    <cellStyle name="60% - Accent6 3" xfId="131"/>
    <cellStyle name="Accent1" xfId="21" builtinId="29" customBuiltin="1"/>
    <cellStyle name="Accent1 2" xfId="65"/>
    <cellStyle name="Accent1 3" xfId="108"/>
    <cellStyle name="Accent2" xfId="25" builtinId="33" customBuiltin="1"/>
    <cellStyle name="Accent2 2" xfId="69"/>
    <cellStyle name="Accent2 3" xfId="112"/>
    <cellStyle name="Accent3" xfId="29" builtinId="37" customBuiltin="1"/>
    <cellStyle name="Accent3 2" xfId="73"/>
    <cellStyle name="Accent3 3" xfId="116"/>
    <cellStyle name="Accent4" xfId="33" builtinId="41" customBuiltin="1"/>
    <cellStyle name="Accent4 2" xfId="77"/>
    <cellStyle name="Accent4 3" xfId="120"/>
    <cellStyle name="Accent5" xfId="37" builtinId="45" customBuiltin="1"/>
    <cellStyle name="Accent5 2" xfId="81"/>
    <cellStyle name="Accent5 3" xfId="124"/>
    <cellStyle name="Accent6" xfId="41" builtinId="49" customBuiltin="1"/>
    <cellStyle name="Accent6 2" xfId="85"/>
    <cellStyle name="Accent6 3" xfId="128"/>
    <cellStyle name="Bad" xfId="11" builtinId="27" customBuiltin="1"/>
    <cellStyle name="Bad 2" xfId="54"/>
    <cellStyle name="Bad 3" xfId="97"/>
    <cellStyle name="Calculation" xfId="15" builtinId="22" customBuiltin="1"/>
    <cellStyle name="Calculation 2" xfId="58"/>
    <cellStyle name="Calculation 3" xfId="101"/>
    <cellStyle name="Check Cell" xfId="17" builtinId="23" customBuiltin="1"/>
    <cellStyle name="Check Cell 2" xfId="60"/>
    <cellStyle name="Check Cell 3" xfId="103"/>
    <cellStyle name="Comma" xfId="4" builtinId="3"/>
    <cellStyle name="Comma 2" xfId="89"/>
    <cellStyle name="Comma 3" xfId="91"/>
    <cellStyle name="Comma 3 2" xfId="149"/>
    <cellStyle name="Comma 4" xfId="132"/>
    <cellStyle name="Comma 4 2" xfId="163"/>
    <cellStyle name="Comma 5" xfId="46"/>
    <cellStyle name="Comma 6" xfId="134"/>
    <cellStyle name="Explanatory Text" xfId="19" builtinId="53" customBuiltin="1"/>
    <cellStyle name="Explanatory Text 2" xfId="63"/>
    <cellStyle name="Explanatory Text 3" xfId="106"/>
    <cellStyle name="Good" xfId="10" builtinId="26" customBuiltin="1"/>
    <cellStyle name="Good 2" xfId="53"/>
    <cellStyle name="Good 3" xfId="96"/>
    <cellStyle name="Heading 1" xfId="6" builtinId="16" customBuiltin="1"/>
    <cellStyle name="Heading 1 2" xfId="49"/>
    <cellStyle name="Heading 1 3" xfId="92"/>
    <cellStyle name="Heading 2" xfId="7" builtinId="17" customBuiltin="1"/>
    <cellStyle name="Heading 2 2" xfId="50"/>
    <cellStyle name="Heading 2 3" xfId="93"/>
    <cellStyle name="Heading 3" xfId="8" builtinId="18" customBuiltin="1"/>
    <cellStyle name="Heading 3 2" xfId="51"/>
    <cellStyle name="Heading 3 3" xfId="94"/>
    <cellStyle name="Heading 4" xfId="9" builtinId="19" customBuiltin="1"/>
    <cellStyle name="Heading 4 2" xfId="52"/>
    <cellStyle name="Heading 4 3" xfId="95"/>
    <cellStyle name="Input" xfId="13" builtinId="20" customBuiltin="1"/>
    <cellStyle name="Input 2" xfId="56"/>
    <cellStyle name="Input 3" xfId="99"/>
    <cellStyle name="Linked Cell" xfId="16" builtinId="24" customBuiltin="1"/>
    <cellStyle name="Linked Cell 2" xfId="59"/>
    <cellStyle name="Linked Cell 3" xfId="102"/>
    <cellStyle name="Neutral" xfId="12" builtinId="28" customBuiltin="1"/>
    <cellStyle name="Neutral 2" xfId="55"/>
    <cellStyle name="Neutral 3" xfId="98"/>
    <cellStyle name="Normal" xfId="0" builtinId="0"/>
    <cellStyle name="Normal 2" xfId="1"/>
    <cellStyle name="Normal 2 2" xfId="2"/>
    <cellStyle name="Normal 2 3" xfId="48"/>
    <cellStyle name="Normal 3" xfId="3"/>
    <cellStyle name="Normal 3 2" xfId="90"/>
    <cellStyle name="Normal 3 3" xfId="148"/>
    <cellStyle name="Normal 4" xfId="45"/>
    <cellStyle name="Normal 5" xfId="133"/>
    <cellStyle name="Note 2" xfId="62"/>
    <cellStyle name="Note 3" xfId="105"/>
    <cellStyle name="Note 3 2" xfId="150"/>
    <cellStyle name="Note 4" xfId="47"/>
    <cellStyle name="Note 5" xfId="135"/>
    <cellStyle name="Output" xfId="14" builtinId="21" customBuiltin="1"/>
    <cellStyle name="Output 2" xfId="57"/>
    <cellStyle name="Output 3" xfId="100"/>
    <cellStyle name="Title" xfId="5" builtinId="15" customBuiltin="1"/>
    <cellStyle name="Total" xfId="20" builtinId="25" customBuiltin="1"/>
    <cellStyle name="Total 2" xfId="64"/>
    <cellStyle name="Total 3" xfId="107"/>
    <cellStyle name="Warning Text" xfId="18" builtinId="11" customBuiltin="1"/>
    <cellStyle name="Warning Text 2" xfId="61"/>
    <cellStyle name="Warning Text 3" xfId="10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94"/>
  <sheetViews>
    <sheetView zoomScale="85" zoomScaleNormal="85" workbookViewId="0">
      <pane xSplit="2" ySplit="5" topLeftCell="C6" activePane="bottomRight" state="frozen"/>
      <selection activeCell="F20" sqref="F20"/>
      <selection pane="topRight" activeCell="F20" sqref="F20"/>
      <selection pane="bottomLeft" activeCell="F20" sqref="F20"/>
      <selection pane="bottomRight" activeCell="I5" sqref="I5"/>
    </sheetView>
  </sheetViews>
  <sheetFormatPr defaultColWidth="9.140625" defaultRowHeight="15" x14ac:dyDescent="0.25"/>
  <cols>
    <col min="1" max="1" width="5" style="13" customWidth="1"/>
    <col min="2" max="2" width="55" style="13" customWidth="1"/>
    <col min="3" max="3" width="4.7109375" style="13" customWidth="1"/>
    <col min="4" max="4" width="6.7109375" style="13" customWidth="1"/>
    <col min="5" max="6" width="6.7109375" style="13" bestFit="1" customWidth="1"/>
    <col min="7" max="7" width="4.7109375" style="13" customWidth="1"/>
    <col min="8" max="8" width="6.7109375" style="13" customWidth="1"/>
    <col min="9" max="9" width="7.7109375" style="13" customWidth="1"/>
    <col min="10" max="10" width="7.7109375" style="13" bestFit="1" customWidth="1"/>
    <col min="11" max="11" width="4.7109375" style="13" customWidth="1"/>
    <col min="12" max="12" width="6.7109375" style="13" customWidth="1"/>
    <col min="13" max="17" width="4.7109375" style="13" customWidth="1"/>
    <col min="18" max="18" width="6.7109375" style="13" customWidth="1"/>
    <col min="19" max="20" width="5.7109375" style="13" customWidth="1"/>
    <col min="21" max="21" width="4.7109375" style="13" customWidth="1"/>
    <col min="22" max="22" width="5.7109375" style="13" customWidth="1"/>
    <col min="23" max="27" width="4.7109375" style="13" customWidth="1"/>
    <col min="28" max="29" width="6.7109375" style="13" customWidth="1"/>
    <col min="30" max="31" width="4.7109375" style="13" customWidth="1"/>
    <col min="32" max="32" width="5.7109375" style="13" customWidth="1"/>
    <col min="33" max="37" width="4.7109375" style="13" customWidth="1"/>
    <col min="38" max="38" width="6.7109375" style="13" customWidth="1"/>
    <col min="39" max="40" width="5.7109375" style="13" customWidth="1"/>
    <col min="41" max="47" width="4.7109375" style="13" customWidth="1"/>
    <col min="48" max="48" width="6.7109375" style="13" customWidth="1"/>
    <col min="49" max="49" width="7.7109375" style="13" customWidth="1"/>
    <col min="50" max="50" width="6.7109375" style="13" bestFit="1" customWidth="1"/>
    <col min="51" max="51" width="4.7109375" style="13" customWidth="1"/>
    <col min="52" max="52" width="6.7109375" style="13" customWidth="1"/>
    <col min="53" max="57" width="4.7109375" style="13" customWidth="1"/>
    <col min="58" max="58" width="6.7109375" style="13" customWidth="1"/>
    <col min="59" max="60" width="5.7109375" style="13" customWidth="1"/>
    <col min="61" max="61" width="4.7109375" style="13" customWidth="1"/>
    <col min="62" max="62" width="5.7109375" style="13" customWidth="1"/>
    <col min="63" max="63" width="7.7109375" style="13" customWidth="1"/>
    <col min="64" max="64" width="9.5703125" style="13" bestFit="1" customWidth="1"/>
    <col min="65" max="16384" width="9.140625" style="13"/>
  </cols>
  <sheetData>
    <row r="1" spans="1:104" s="3" customFormat="1" ht="15.75" thickBot="1" x14ac:dyDescent="0.3">
      <c r="A1" s="50" t="s">
        <v>74</v>
      </c>
      <c r="B1" s="63" t="s">
        <v>32</v>
      </c>
      <c r="C1" s="54" t="s">
        <v>135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6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104" s="3" customFormat="1" ht="15.75" thickBot="1" x14ac:dyDescent="0.3">
      <c r="A2" s="51"/>
      <c r="B2" s="64"/>
      <c r="C2" s="54" t="s">
        <v>31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6"/>
      <c r="W2" s="54" t="s">
        <v>27</v>
      </c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6"/>
      <c r="AQ2" s="54" t="s">
        <v>28</v>
      </c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6"/>
      <c r="BK2" s="60" t="s">
        <v>25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104" s="5" customFormat="1" ht="15.75" thickBot="1" x14ac:dyDescent="0.3">
      <c r="A3" s="51"/>
      <c r="B3" s="64"/>
      <c r="C3" s="57" t="s">
        <v>12</v>
      </c>
      <c r="D3" s="58"/>
      <c r="E3" s="58"/>
      <c r="F3" s="58"/>
      <c r="G3" s="58"/>
      <c r="H3" s="58"/>
      <c r="I3" s="58"/>
      <c r="J3" s="58"/>
      <c r="K3" s="58"/>
      <c r="L3" s="59"/>
      <c r="M3" s="57" t="s">
        <v>13</v>
      </c>
      <c r="N3" s="58"/>
      <c r="O3" s="58"/>
      <c r="P3" s="58"/>
      <c r="Q3" s="58"/>
      <c r="R3" s="58"/>
      <c r="S3" s="58"/>
      <c r="T3" s="58"/>
      <c r="U3" s="58"/>
      <c r="V3" s="59"/>
      <c r="W3" s="57" t="s">
        <v>12</v>
      </c>
      <c r="X3" s="58"/>
      <c r="Y3" s="58"/>
      <c r="Z3" s="58"/>
      <c r="AA3" s="58"/>
      <c r="AB3" s="58"/>
      <c r="AC3" s="58"/>
      <c r="AD3" s="58"/>
      <c r="AE3" s="58"/>
      <c r="AF3" s="59"/>
      <c r="AG3" s="57" t="s">
        <v>13</v>
      </c>
      <c r="AH3" s="58"/>
      <c r="AI3" s="58"/>
      <c r="AJ3" s="58"/>
      <c r="AK3" s="58"/>
      <c r="AL3" s="58"/>
      <c r="AM3" s="58"/>
      <c r="AN3" s="58"/>
      <c r="AO3" s="58"/>
      <c r="AP3" s="59"/>
      <c r="AQ3" s="57" t="s">
        <v>12</v>
      </c>
      <c r="AR3" s="58"/>
      <c r="AS3" s="58"/>
      <c r="AT3" s="58"/>
      <c r="AU3" s="58"/>
      <c r="AV3" s="58"/>
      <c r="AW3" s="58"/>
      <c r="AX3" s="58"/>
      <c r="AY3" s="58"/>
      <c r="AZ3" s="59"/>
      <c r="BA3" s="57" t="s">
        <v>13</v>
      </c>
      <c r="BB3" s="58"/>
      <c r="BC3" s="58"/>
      <c r="BD3" s="58"/>
      <c r="BE3" s="58"/>
      <c r="BF3" s="58"/>
      <c r="BG3" s="58"/>
      <c r="BH3" s="58"/>
      <c r="BI3" s="58"/>
      <c r="BJ3" s="59"/>
      <c r="BK3" s="61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</row>
    <row r="4" spans="1:104" s="5" customFormat="1" x14ac:dyDescent="0.25">
      <c r="A4" s="51"/>
      <c r="B4" s="64"/>
      <c r="C4" s="71" t="s">
        <v>38</v>
      </c>
      <c r="D4" s="72"/>
      <c r="E4" s="72"/>
      <c r="F4" s="72"/>
      <c r="G4" s="73"/>
      <c r="H4" s="68" t="s">
        <v>39</v>
      </c>
      <c r="I4" s="69"/>
      <c r="J4" s="69"/>
      <c r="K4" s="69"/>
      <c r="L4" s="70"/>
      <c r="M4" s="71" t="s">
        <v>38</v>
      </c>
      <c r="N4" s="72"/>
      <c r="O4" s="72"/>
      <c r="P4" s="72"/>
      <c r="Q4" s="73"/>
      <c r="R4" s="68" t="s">
        <v>39</v>
      </c>
      <c r="S4" s="69"/>
      <c r="T4" s="69"/>
      <c r="U4" s="69"/>
      <c r="V4" s="70"/>
      <c r="W4" s="71" t="s">
        <v>38</v>
      </c>
      <c r="X4" s="72"/>
      <c r="Y4" s="72"/>
      <c r="Z4" s="72"/>
      <c r="AA4" s="73"/>
      <c r="AB4" s="68" t="s">
        <v>39</v>
      </c>
      <c r="AC4" s="69"/>
      <c r="AD4" s="69"/>
      <c r="AE4" s="69"/>
      <c r="AF4" s="70"/>
      <c r="AG4" s="71" t="s">
        <v>38</v>
      </c>
      <c r="AH4" s="72"/>
      <c r="AI4" s="72"/>
      <c r="AJ4" s="72"/>
      <c r="AK4" s="73"/>
      <c r="AL4" s="68" t="s">
        <v>39</v>
      </c>
      <c r="AM4" s="69"/>
      <c r="AN4" s="69"/>
      <c r="AO4" s="69"/>
      <c r="AP4" s="70"/>
      <c r="AQ4" s="71" t="s">
        <v>38</v>
      </c>
      <c r="AR4" s="72"/>
      <c r="AS4" s="72"/>
      <c r="AT4" s="72"/>
      <c r="AU4" s="73"/>
      <c r="AV4" s="68" t="s">
        <v>39</v>
      </c>
      <c r="AW4" s="69"/>
      <c r="AX4" s="69"/>
      <c r="AY4" s="69"/>
      <c r="AZ4" s="70"/>
      <c r="BA4" s="71" t="s">
        <v>38</v>
      </c>
      <c r="BB4" s="72"/>
      <c r="BC4" s="72"/>
      <c r="BD4" s="72"/>
      <c r="BE4" s="73"/>
      <c r="BF4" s="68" t="s">
        <v>39</v>
      </c>
      <c r="BG4" s="69"/>
      <c r="BH4" s="69"/>
      <c r="BI4" s="69"/>
      <c r="BJ4" s="70"/>
      <c r="BK4" s="61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</row>
    <row r="5" spans="1:104" s="5" customFormat="1" ht="15" customHeight="1" x14ac:dyDescent="0.25">
      <c r="A5" s="51"/>
      <c r="B5" s="64"/>
      <c r="C5" s="6">
        <v>1</v>
      </c>
      <c r="D5" s="7">
        <v>2</v>
      </c>
      <c r="E5" s="7">
        <v>3</v>
      </c>
      <c r="F5" s="7">
        <v>4</v>
      </c>
      <c r="G5" s="8">
        <v>5</v>
      </c>
      <c r="H5" s="6">
        <v>1</v>
      </c>
      <c r="I5" s="7">
        <v>2</v>
      </c>
      <c r="J5" s="7">
        <v>3</v>
      </c>
      <c r="K5" s="7">
        <v>4</v>
      </c>
      <c r="L5" s="8">
        <v>5</v>
      </c>
      <c r="M5" s="6">
        <v>1</v>
      </c>
      <c r="N5" s="7">
        <v>2</v>
      </c>
      <c r="O5" s="7">
        <v>3</v>
      </c>
      <c r="P5" s="7">
        <v>4</v>
      </c>
      <c r="Q5" s="8">
        <v>5</v>
      </c>
      <c r="R5" s="6">
        <v>1</v>
      </c>
      <c r="S5" s="7">
        <v>2</v>
      </c>
      <c r="T5" s="7">
        <v>3</v>
      </c>
      <c r="U5" s="7">
        <v>4</v>
      </c>
      <c r="V5" s="8">
        <v>5</v>
      </c>
      <c r="W5" s="6">
        <v>1</v>
      </c>
      <c r="X5" s="7">
        <v>2</v>
      </c>
      <c r="Y5" s="7">
        <v>3</v>
      </c>
      <c r="Z5" s="7">
        <v>4</v>
      </c>
      <c r="AA5" s="8">
        <v>5</v>
      </c>
      <c r="AB5" s="6">
        <v>1</v>
      </c>
      <c r="AC5" s="7">
        <v>2</v>
      </c>
      <c r="AD5" s="7">
        <v>3</v>
      </c>
      <c r="AE5" s="7">
        <v>4</v>
      </c>
      <c r="AF5" s="8">
        <v>5</v>
      </c>
      <c r="AG5" s="6">
        <v>1</v>
      </c>
      <c r="AH5" s="7">
        <v>2</v>
      </c>
      <c r="AI5" s="7">
        <v>3</v>
      </c>
      <c r="AJ5" s="7">
        <v>4</v>
      </c>
      <c r="AK5" s="8">
        <v>5</v>
      </c>
      <c r="AL5" s="6">
        <v>1</v>
      </c>
      <c r="AM5" s="7">
        <v>2</v>
      </c>
      <c r="AN5" s="7">
        <v>3</v>
      </c>
      <c r="AO5" s="7">
        <v>4</v>
      </c>
      <c r="AP5" s="8">
        <v>5</v>
      </c>
      <c r="AQ5" s="6">
        <v>1</v>
      </c>
      <c r="AR5" s="7">
        <v>2</v>
      </c>
      <c r="AS5" s="7">
        <v>3</v>
      </c>
      <c r="AT5" s="7">
        <v>4</v>
      </c>
      <c r="AU5" s="8">
        <v>5</v>
      </c>
      <c r="AV5" s="6">
        <v>1</v>
      </c>
      <c r="AW5" s="7">
        <v>2</v>
      </c>
      <c r="AX5" s="7">
        <v>3</v>
      </c>
      <c r="AY5" s="7">
        <v>4</v>
      </c>
      <c r="AZ5" s="8">
        <v>5</v>
      </c>
      <c r="BA5" s="6">
        <v>1</v>
      </c>
      <c r="BB5" s="7">
        <v>2</v>
      </c>
      <c r="BC5" s="7">
        <v>3</v>
      </c>
      <c r="BD5" s="7">
        <v>4</v>
      </c>
      <c r="BE5" s="8">
        <v>5</v>
      </c>
      <c r="BF5" s="6">
        <v>1</v>
      </c>
      <c r="BG5" s="7">
        <v>2</v>
      </c>
      <c r="BH5" s="7">
        <v>3</v>
      </c>
      <c r="BI5" s="7">
        <v>4</v>
      </c>
      <c r="BJ5" s="8">
        <v>5</v>
      </c>
      <c r="BK5" s="62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</row>
    <row r="6" spans="1:104" x14ac:dyDescent="0.25">
      <c r="A6" s="11" t="s">
        <v>0</v>
      </c>
      <c r="B6" s="12" t="s">
        <v>6</v>
      </c>
      <c r="C6" s="65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7"/>
    </row>
    <row r="7" spans="1:104" x14ac:dyDescent="0.25">
      <c r="A7" s="11" t="s">
        <v>75</v>
      </c>
      <c r="B7" s="14" t="s">
        <v>14</v>
      </c>
      <c r="C7" s="65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7"/>
    </row>
    <row r="8" spans="1:104" x14ac:dyDescent="0.25">
      <c r="A8" s="11"/>
      <c r="B8" s="24" t="s">
        <v>101</v>
      </c>
      <c r="C8" s="39">
        <v>0</v>
      </c>
      <c r="D8" s="39">
        <v>49.245702613870804</v>
      </c>
      <c r="E8" s="39">
        <v>200.07795017738701</v>
      </c>
      <c r="F8" s="39">
        <v>0</v>
      </c>
      <c r="G8" s="39">
        <v>0</v>
      </c>
      <c r="H8" s="39">
        <v>1.8289554205142995</v>
      </c>
      <c r="I8" s="39">
        <v>940.26579719373967</v>
      </c>
      <c r="J8" s="39">
        <v>1008.5052431783707</v>
      </c>
      <c r="K8" s="39">
        <v>0</v>
      </c>
      <c r="L8" s="39">
        <v>33.426538560966399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0.4404164116437001</v>
      </c>
      <c r="S8" s="39">
        <v>34.614308775935001</v>
      </c>
      <c r="T8" s="39">
        <v>53.656455600999799</v>
      </c>
      <c r="U8" s="39">
        <v>0</v>
      </c>
      <c r="V8" s="39">
        <v>2.0564327543865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0.44617250070870007</v>
      </c>
      <c r="AC8" s="39">
        <v>157.68178241764443</v>
      </c>
      <c r="AD8" s="39">
        <v>0</v>
      </c>
      <c r="AE8" s="39">
        <v>0</v>
      </c>
      <c r="AF8" s="39">
        <v>3.8677829752253001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9.4117436160899987E-2</v>
      </c>
      <c r="AM8" s="39">
        <v>26.890299458999703</v>
      </c>
      <c r="AN8" s="39">
        <v>3.7415649717095998</v>
      </c>
      <c r="AO8" s="39">
        <v>0</v>
      </c>
      <c r="AP8" s="39">
        <v>0.42319112483819998</v>
      </c>
      <c r="AQ8" s="39">
        <v>0</v>
      </c>
      <c r="AR8" s="39">
        <v>4.3553800185805995</v>
      </c>
      <c r="AS8" s="39">
        <v>0</v>
      </c>
      <c r="AT8" s="39">
        <v>0</v>
      </c>
      <c r="AU8" s="39">
        <v>0</v>
      </c>
      <c r="AV8" s="39">
        <v>6.7959521061125008</v>
      </c>
      <c r="AW8" s="39">
        <v>632.2440703175746</v>
      </c>
      <c r="AX8" s="39">
        <v>80.845091321548097</v>
      </c>
      <c r="AY8" s="39">
        <v>0</v>
      </c>
      <c r="AZ8" s="39">
        <v>30.230656875350295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3.2775422291167997</v>
      </c>
      <c r="BG8" s="39">
        <v>22.059281811870008</v>
      </c>
      <c r="BH8" s="39">
        <v>7.6571128064000004E-3</v>
      </c>
      <c r="BI8" s="39">
        <v>0</v>
      </c>
      <c r="BJ8" s="39">
        <v>4.7923903697409003</v>
      </c>
      <c r="BK8" s="40">
        <f>SUM(C8:BJ8)</f>
        <v>3301.870733735801</v>
      </c>
    </row>
    <row r="9" spans="1:104" x14ac:dyDescent="0.25">
      <c r="A9" s="11"/>
      <c r="B9" s="27" t="s">
        <v>84</v>
      </c>
      <c r="C9" s="38">
        <f>SUM(C8)</f>
        <v>0</v>
      </c>
      <c r="D9" s="38">
        <f t="shared" ref="D9:BJ9" si="0">SUM(D8)</f>
        <v>49.245702613870804</v>
      </c>
      <c r="E9" s="38">
        <f t="shared" si="0"/>
        <v>200.07795017738701</v>
      </c>
      <c r="F9" s="38">
        <f t="shared" si="0"/>
        <v>0</v>
      </c>
      <c r="G9" s="38">
        <f t="shared" si="0"/>
        <v>0</v>
      </c>
      <c r="H9" s="38">
        <f t="shared" si="0"/>
        <v>1.8289554205142995</v>
      </c>
      <c r="I9" s="38">
        <f t="shared" si="0"/>
        <v>940.26579719373967</v>
      </c>
      <c r="J9" s="38">
        <f t="shared" si="0"/>
        <v>1008.5052431783707</v>
      </c>
      <c r="K9" s="38">
        <f t="shared" si="0"/>
        <v>0</v>
      </c>
      <c r="L9" s="38">
        <f t="shared" si="0"/>
        <v>33.426538560966399</v>
      </c>
      <c r="M9" s="38">
        <f t="shared" si="0"/>
        <v>0</v>
      </c>
      <c r="N9" s="38">
        <f t="shared" si="0"/>
        <v>0</v>
      </c>
      <c r="O9" s="38">
        <f t="shared" si="0"/>
        <v>0</v>
      </c>
      <c r="P9" s="38">
        <f t="shared" si="0"/>
        <v>0</v>
      </c>
      <c r="Q9" s="38">
        <f t="shared" si="0"/>
        <v>0</v>
      </c>
      <c r="R9" s="38">
        <f t="shared" si="0"/>
        <v>0.4404164116437001</v>
      </c>
      <c r="S9" s="38">
        <f t="shared" si="0"/>
        <v>34.614308775935001</v>
      </c>
      <c r="T9" s="38">
        <f t="shared" si="0"/>
        <v>53.656455600999799</v>
      </c>
      <c r="U9" s="38">
        <f t="shared" si="0"/>
        <v>0</v>
      </c>
      <c r="V9" s="38">
        <f t="shared" si="0"/>
        <v>2.0564327543865</v>
      </c>
      <c r="W9" s="38">
        <f t="shared" si="0"/>
        <v>0</v>
      </c>
      <c r="X9" s="38">
        <f t="shared" si="0"/>
        <v>0</v>
      </c>
      <c r="Y9" s="38">
        <f t="shared" si="0"/>
        <v>0</v>
      </c>
      <c r="Z9" s="38">
        <f t="shared" si="0"/>
        <v>0</v>
      </c>
      <c r="AA9" s="38">
        <f t="shared" si="0"/>
        <v>0</v>
      </c>
      <c r="AB9" s="38">
        <f t="shared" si="0"/>
        <v>0.44617250070870007</v>
      </c>
      <c r="AC9" s="38">
        <f t="shared" si="0"/>
        <v>157.68178241764443</v>
      </c>
      <c r="AD9" s="38">
        <f t="shared" si="0"/>
        <v>0</v>
      </c>
      <c r="AE9" s="38">
        <f t="shared" si="0"/>
        <v>0</v>
      </c>
      <c r="AF9" s="38">
        <f t="shared" si="0"/>
        <v>3.8677829752253001</v>
      </c>
      <c r="AG9" s="38">
        <f t="shared" si="0"/>
        <v>0</v>
      </c>
      <c r="AH9" s="38">
        <f t="shared" si="0"/>
        <v>0</v>
      </c>
      <c r="AI9" s="38">
        <f t="shared" si="0"/>
        <v>0</v>
      </c>
      <c r="AJ9" s="38">
        <f t="shared" si="0"/>
        <v>0</v>
      </c>
      <c r="AK9" s="38">
        <f t="shared" si="0"/>
        <v>0</v>
      </c>
      <c r="AL9" s="38">
        <f t="shared" si="0"/>
        <v>9.4117436160899987E-2</v>
      </c>
      <c r="AM9" s="38">
        <f t="shared" si="0"/>
        <v>26.890299458999703</v>
      </c>
      <c r="AN9" s="38">
        <f t="shared" si="0"/>
        <v>3.7415649717095998</v>
      </c>
      <c r="AO9" s="38">
        <f t="shared" si="0"/>
        <v>0</v>
      </c>
      <c r="AP9" s="38">
        <f t="shared" si="0"/>
        <v>0.42319112483819998</v>
      </c>
      <c r="AQ9" s="38">
        <f t="shared" si="0"/>
        <v>0</v>
      </c>
      <c r="AR9" s="38">
        <f t="shared" si="0"/>
        <v>4.3553800185805995</v>
      </c>
      <c r="AS9" s="38">
        <f t="shared" si="0"/>
        <v>0</v>
      </c>
      <c r="AT9" s="38">
        <f t="shared" si="0"/>
        <v>0</v>
      </c>
      <c r="AU9" s="38">
        <f t="shared" si="0"/>
        <v>0</v>
      </c>
      <c r="AV9" s="38">
        <f t="shared" si="0"/>
        <v>6.7959521061125008</v>
      </c>
      <c r="AW9" s="38">
        <f t="shared" si="0"/>
        <v>632.2440703175746</v>
      </c>
      <c r="AX9" s="38">
        <f t="shared" si="0"/>
        <v>80.845091321548097</v>
      </c>
      <c r="AY9" s="38">
        <f t="shared" si="0"/>
        <v>0</v>
      </c>
      <c r="AZ9" s="38">
        <f t="shared" si="0"/>
        <v>30.230656875350295</v>
      </c>
      <c r="BA9" s="38">
        <f t="shared" si="0"/>
        <v>0</v>
      </c>
      <c r="BB9" s="38">
        <f t="shared" si="0"/>
        <v>0</v>
      </c>
      <c r="BC9" s="38">
        <f t="shared" si="0"/>
        <v>0</v>
      </c>
      <c r="BD9" s="38">
        <f t="shared" si="0"/>
        <v>0</v>
      </c>
      <c r="BE9" s="38">
        <f t="shared" si="0"/>
        <v>0</v>
      </c>
      <c r="BF9" s="38">
        <f t="shared" si="0"/>
        <v>3.2775422291167997</v>
      </c>
      <c r="BG9" s="38">
        <f t="shared" si="0"/>
        <v>22.059281811870008</v>
      </c>
      <c r="BH9" s="38">
        <f t="shared" si="0"/>
        <v>7.6571128064000004E-3</v>
      </c>
      <c r="BI9" s="38">
        <f t="shared" si="0"/>
        <v>0</v>
      </c>
      <c r="BJ9" s="38">
        <f t="shared" si="0"/>
        <v>4.7923903697409003</v>
      </c>
      <c r="BK9" s="38">
        <f>SUM(C9:BJ9)</f>
        <v>3301.870733735801</v>
      </c>
    </row>
    <row r="10" spans="1:104" x14ac:dyDescent="0.25">
      <c r="A10" s="11" t="s">
        <v>76</v>
      </c>
      <c r="B10" s="26" t="s">
        <v>3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</row>
    <row r="11" spans="1:104" x14ac:dyDescent="0.25">
      <c r="A11" s="11"/>
      <c r="B11" s="24" t="s">
        <v>102</v>
      </c>
      <c r="C11" s="39">
        <v>0</v>
      </c>
      <c r="D11" s="39">
        <v>0</v>
      </c>
      <c r="E11" s="39">
        <v>0</v>
      </c>
      <c r="F11" s="39">
        <v>0</v>
      </c>
      <c r="G11" s="39">
        <v>0</v>
      </c>
      <c r="H11" s="39">
        <v>9.415400161229999E-2</v>
      </c>
      <c r="I11" s="39">
        <v>26.1439853242255</v>
      </c>
      <c r="J11" s="39">
        <v>0</v>
      </c>
      <c r="K11" s="39">
        <v>0</v>
      </c>
      <c r="L11" s="39">
        <v>0.114169929903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0.11528370067700001</v>
      </c>
      <c r="S11" s="39">
        <v>10.1271394607096</v>
      </c>
      <c r="T11" s="39">
        <v>0</v>
      </c>
      <c r="U11" s="39">
        <v>0</v>
      </c>
      <c r="V11" s="39">
        <v>8.6988451609999989E-4</v>
      </c>
      <c r="W11" s="39">
        <v>0</v>
      </c>
      <c r="X11" s="39">
        <v>0</v>
      </c>
      <c r="Y11" s="39">
        <v>0</v>
      </c>
      <c r="Z11" s="39">
        <v>0</v>
      </c>
      <c r="AA11" s="39">
        <v>0</v>
      </c>
      <c r="AB11" s="39">
        <v>8.2450845803000005E-3</v>
      </c>
      <c r="AC11" s="39">
        <v>0</v>
      </c>
      <c r="AD11" s="39">
        <v>0</v>
      </c>
      <c r="AE11" s="39">
        <v>0</v>
      </c>
      <c r="AF11" s="39">
        <v>0</v>
      </c>
      <c r="AG11" s="39">
        <v>0</v>
      </c>
      <c r="AH11" s="39">
        <v>0</v>
      </c>
      <c r="AI11" s="39">
        <v>0</v>
      </c>
      <c r="AJ11" s="39">
        <v>0</v>
      </c>
      <c r="AK11" s="39">
        <v>0</v>
      </c>
      <c r="AL11" s="39">
        <v>7.5212656128000009E-3</v>
      </c>
      <c r="AM11" s="39">
        <v>0</v>
      </c>
      <c r="AN11" s="39">
        <v>0</v>
      </c>
      <c r="AO11" s="39">
        <v>0</v>
      </c>
      <c r="AP11" s="39">
        <v>1.7504677409999999E-4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0.58771992331920042</v>
      </c>
      <c r="AW11" s="39">
        <v>4.4792960064908671</v>
      </c>
      <c r="AX11" s="39">
        <v>0</v>
      </c>
      <c r="AY11" s="39">
        <v>0</v>
      </c>
      <c r="AZ11" s="39">
        <v>2.1209533740319002</v>
      </c>
      <c r="BA11" s="39">
        <v>0</v>
      </c>
      <c r="BB11" s="39">
        <v>0</v>
      </c>
      <c r="BC11" s="39">
        <v>0</v>
      </c>
      <c r="BD11" s="39">
        <v>0</v>
      </c>
      <c r="BE11" s="39">
        <v>0</v>
      </c>
      <c r="BF11" s="39">
        <v>0.1233444769668</v>
      </c>
      <c r="BG11" s="39">
        <v>5.5908789129000006E-2</v>
      </c>
      <c r="BH11" s="39">
        <v>0</v>
      </c>
      <c r="BI11" s="39">
        <v>0</v>
      </c>
      <c r="BJ11" s="39">
        <v>3.3627923225000001E-3</v>
      </c>
      <c r="BK11" s="40">
        <f t="shared" ref="BK11:BK12" si="1">SUM(C11:BJ11)</f>
        <v>43.982129060870975</v>
      </c>
    </row>
    <row r="12" spans="1:104" x14ac:dyDescent="0.25">
      <c r="A12" s="11"/>
      <c r="B12" s="27" t="s">
        <v>85</v>
      </c>
      <c r="C12" s="38">
        <f t="shared" ref="C12:BJ12" si="2">SUM(C11)</f>
        <v>0</v>
      </c>
      <c r="D12" s="38">
        <f t="shared" si="2"/>
        <v>0</v>
      </c>
      <c r="E12" s="38">
        <f t="shared" si="2"/>
        <v>0</v>
      </c>
      <c r="F12" s="38">
        <f t="shared" si="2"/>
        <v>0</v>
      </c>
      <c r="G12" s="38">
        <f t="shared" si="2"/>
        <v>0</v>
      </c>
      <c r="H12" s="38">
        <f t="shared" si="2"/>
        <v>9.415400161229999E-2</v>
      </c>
      <c r="I12" s="38">
        <f t="shared" si="2"/>
        <v>26.1439853242255</v>
      </c>
      <c r="J12" s="38">
        <f t="shared" si="2"/>
        <v>0</v>
      </c>
      <c r="K12" s="38">
        <f t="shared" si="2"/>
        <v>0</v>
      </c>
      <c r="L12" s="38">
        <f t="shared" si="2"/>
        <v>0.114169929903</v>
      </c>
      <c r="M12" s="38">
        <f t="shared" si="2"/>
        <v>0</v>
      </c>
      <c r="N12" s="38">
        <f t="shared" si="2"/>
        <v>0</v>
      </c>
      <c r="O12" s="38">
        <f t="shared" si="2"/>
        <v>0</v>
      </c>
      <c r="P12" s="38">
        <f t="shared" si="2"/>
        <v>0</v>
      </c>
      <c r="Q12" s="38">
        <f t="shared" si="2"/>
        <v>0</v>
      </c>
      <c r="R12" s="38">
        <f t="shared" si="2"/>
        <v>0.11528370067700001</v>
      </c>
      <c r="S12" s="38">
        <f t="shared" si="2"/>
        <v>10.1271394607096</v>
      </c>
      <c r="T12" s="38">
        <f t="shared" si="2"/>
        <v>0</v>
      </c>
      <c r="U12" s="38">
        <f t="shared" si="2"/>
        <v>0</v>
      </c>
      <c r="V12" s="38">
        <f t="shared" si="2"/>
        <v>8.6988451609999989E-4</v>
      </c>
      <c r="W12" s="38">
        <f t="shared" si="2"/>
        <v>0</v>
      </c>
      <c r="X12" s="38">
        <f t="shared" si="2"/>
        <v>0</v>
      </c>
      <c r="Y12" s="38">
        <f t="shared" si="2"/>
        <v>0</v>
      </c>
      <c r="Z12" s="38">
        <f t="shared" si="2"/>
        <v>0</v>
      </c>
      <c r="AA12" s="38">
        <f t="shared" si="2"/>
        <v>0</v>
      </c>
      <c r="AB12" s="38">
        <f t="shared" si="2"/>
        <v>8.2450845803000005E-3</v>
      </c>
      <c r="AC12" s="38">
        <f t="shared" si="2"/>
        <v>0</v>
      </c>
      <c r="AD12" s="38">
        <f t="shared" si="2"/>
        <v>0</v>
      </c>
      <c r="AE12" s="38">
        <f t="shared" si="2"/>
        <v>0</v>
      </c>
      <c r="AF12" s="38">
        <f t="shared" si="2"/>
        <v>0</v>
      </c>
      <c r="AG12" s="38">
        <f t="shared" si="2"/>
        <v>0</v>
      </c>
      <c r="AH12" s="38">
        <f t="shared" si="2"/>
        <v>0</v>
      </c>
      <c r="AI12" s="38">
        <f t="shared" si="2"/>
        <v>0</v>
      </c>
      <c r="AJ12" s="38">
        <f t="shared" si="2"/>
        <v>0</v>
      </c>
      <c r="AK12" s="38">
        <f t="shared" si="2"/>
        <v>0</v>
      </c>
      <c r="AL12" s="38">
        <f t="shared" si="2"/>
        <v>7.5212656128000009E-3</v>
      </c>
      <c r="AM12" s="38">
        <f t="shared" si="2"/>
        <v>0</v>
      </c>
      <c r="AN12" s="38">
        <f t="shared" si="2"/>
        <v>0</v>
      </c>
      <c r="AO12" s="38">
        <f t="shared" si="2"/>
        <v>0</v>
      </c>
      <c r="AP12" s="38">
        <f t="shared" si="2"/>
        <v>1.7504677409999999E-4</v>
      </c>
      <c r="AQ12" s="38">
        <f t="shared" si="2"/>
        <v>0</v>
      </c>
      <c r="AR12" s="38">
        <f t="shared" si="2"/>
        <v>0</v>
      </c>
      <c r="AS12" s="38">
        <f t="shared" si="2"/>
        <v>0</v>
      </c>
      <c r="AT12" s="38">
        <f t="shared" si="2"/>
        <v>0</v>
      </c>
      <c r="AU12" s="38">
        <f t="shared" si="2"/>
        <v>0</v>
      </c>
      <c r="AV12" s="38">
        <f t="shared" si="2"/>
        <v>0.58771992331920042</v>
      </c>
      <c r="AW12" s="38">
        <f t="shared" si="2"/>
        <v>4.4792960064908671</v>
      </c>
      <c r="AX12" s="38">
        <f t="shared" si="2"/>
        <v>0</v>
      </c>
      <c r="AY12" s="38">
        <f t="shared" si="2"/>
        <v>0</v>
      </c>
      <c r="AZ12" s="38">
        <f t="shared" si="2"/>
        <v>2.1209533740319002</v>
      </c>
      <c r="BA12" s="38">
        <f t="shared" si="2"/>
        <v>0</v>
      </c>
      <c r="BB12" s="38">
        <f t="shared" si="2"/>
        <v>0</v>
      </c>
      <c r="BC12" s="38">
        <f t="shared" si="2"/>
        <v>0</v>
      </c>
      <c r="BD12" s="38">
        <f t="shared" si="2"/>
        <v>0</v>
      </c>
      <c r="BE12" s="38">
        <f t="shared" si="2"/>
        <v>0</v>
      </c>
      <c r="BF12" s="38">
        <f t="shared" si="2"/>
        <v>0.1233444769668</v>
      </c>
      <c r="BG12" s="38">
        <f t="shared" si="2"/>
        <v>5.5908789129000006E-2</v>
      </c>
      <c r="BH12" s="38">
        <f t="shared" si="2"/>
        <v>0</v>
      </c>
      <c r="BI12" s="38">
        <f t="shared" si="2"/>
        <v>0</v>
      </c>
      <c r="BJ12" s="38">
        <f t="shared" si="2"/>
        <v>3.3627923225000001E-3</v>
      </c>
      <c r="BK12" s="38">
        <f t="shared" si="1"/>
        <v>43.982129060870975</v>
      </c>
    </row>
    <row r="13" spans="1:104" x14ac:dyDescent="0.25">
      <c r="A13" s="11" t="s">
        <v>77</v>
      </c>
      <c r="B13" s="26" t="s">
        <v>10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</row>
    <row r="14" spans="1:104" x14ac:dyDescent="0.25">
      <c r="A14" s="11"/>
      <c r="B14" s="26" t="s">
        <v>106</v>
      </c>
      <c r="C14" s="41">
        <v>0</v>
      </c>
      <c r="D14" s="41">
        <v>1.9097998926451001</v>
      </c>
      <c r="E14" s="41">
        <v>0</v>
      </c>
      <c r="F14" s="41">
        <v>0</v>
      </c>
      <c r="G14" s="41">
        <v>0</v>
      </c>
      <c r="H14" s="41">
        <v>0</v>
      </c>
      <c r="I14" s="41">
        <v>0</v>
      </c>
      <c r="J14" s="41">
        <v>0</v>
      </c>
      <c r="K14" s="41">
        <v>0</v>
      </c>
      <c r="L14" s="41">
        <v>0.18930314516119998</v>
      </c>
      <c r="M14" s="41">
        <v>0</v>
      </c>
      <c r="N14" s="41">
        <v>0</v>
      </c>
      <c r="O14" s="41">
        <v>0</v>
      </c>
      <c r="P14" s="41">
        <v>0</v>
      </c>
      <c r="Q14" s="41">
        <v>0</v>
      </c>
      <c r="R14" s="41">
        <v>1.2620209677400001E-2</v>
      </c>
      <c r="S14" s="41">
        <v>0</v>
      </c>
      <c r="T14" s="41">
        <v>0</v>
      </c>
      <c r="U14" s="41">
        <v>0</v>
      </c>
      <c r="V14" s="41">
        <v>0</v>
      </c>
      <c r="W14" s="41">
        <v>0</v>
      </c>
      <c r="X14" s="41">
        <v>6.3101048387096004</v>
      </c>
      <c r="Y14" s="41">
        <v>0</v>
      </c>
      <c r="Z14" s="41">
        <v>0</v>
      </c>
      <c r="AA14" s="41">
        <v>0</v>
      </c>
      <c r="AB14" s="41">
        <v>7.5670777161199992E-2</v>
      </c>
      <c r="AC14" s="41">
        <v>0</v>
      </c>
      <c r="AD14" s="41">
        <v>0</v>
      </c>
      <c r="AE14" s="41">
        <v>0</v>
      </c>
      <c r="AF14" s="41">
        <v>0</v>
      </c>
      <c r="AG14" s="41">
        <v>0</v>
      </c>
      <c r="AH14" s="41">
        <v>0</v>
      </c>
      <c r="AI14" s="41">
        <v>0</v>
      </c>
      <c r="AJ14" s="41">
        <v>0</v>
      </c>
      <c r="AK14" s="41">
        <v>0</v>
      </c>
      <c r="AL14" s="41">
        <v>0</v>
      </c>
      <c r="AM14" s="41">
        <v>0</v>
      </c>
      <c r="AN14" s="41">
        <v>0</v>
      </c>
      <c r="AO14" s="41">
        <v>0</v>
      </c>
      <c r="AP14" s="41">
        <v>0</v>
      </c>
      <c r="AQ14" s="41">
        <v>0</v>
      </c>
      <c r="AR14" s="41">
        <v>0</v>
      </c>
      <c r="AS14" s="41">
        <v>0</v>
      </c>
      <c r="AT14" s="41">
        <v>0</v>
      </c>
      <c r="AU14" s="41">
        <v>0</v>
      </c>
      <c r="AV14" s="41">
        <v>1.0520022870306001</v>
      </c>
      <c r="AW14" s="41">
        <v>5.5065164943868989</v>
      </c>
      <c r="AX14" s="41">
        <v>2.0192335483869996</v>
      </c>
      <c r="AY14" s="41">
        <v>0</v>
      </c>
      <c r="AZ14" s="41">
        <v>7.2869313943910283</v>
      </c>
      <c r="BA14" s="41">
        <v>0</v>
      </c>
      <c r="BB14" s="41">
        <v>0</v>
      </c>
      <c r="BC14" s="41">
        <v>0</v>
      </c>
      <c r="BD14" s="41">
        <v>0</v>
      </c>
      <c r="BE14" s="41">
        <v>0</v>
      </c>
      <c r="BF14" s="41">
        <v>0.44731800409589995</v>
      </c>
      <c r="BG14" s="41">
        <v>1.5831410558384</v>
      </c>
      <c r="BH14" s="41">
        <v>0</v>
      </c>
      <c r="BI14" s="41">
        <v>0</v>
      </c>
      <c r="BJ14" s="41">
        <v>2.1617642795801997</v>
      </c>
      <c r="BK14" s="42">
        <f t="shared" ref="BK14:BK21" si="3">SUM(C14:BJ14)</f>
        <v>28.554405927064529</v>
      </c>
    </row>
    <row r="15" spans="1:104" x14ac:dyDescent="0.25">
      <c r="A15" s="11"/>
      <c r="B15" s="26" t="s">
        <v>133</v>
      </c>
      <c r="C15" s="41">
        <v>0</v>
      </c>
      <c r="D15" s="41">
        <v>5.5037008059353996</v>
      </c>
      <c r="E15" s="41">
        <v>0</v>
      </c>
      <c r="F15" s="41">
        <v>0</v>
      </c>
      <c r="G15" s="41">
        <v>0</v>
      </c>
      <c r="H15" s="41">
        <v>0.1792013174514</v>
      </c>
      <c r="I15" s="41">
        <v>0</v>
      </c>
      <c r="J15" s="41">
        <v>0</v>
      </c>
      <c r="K15" s="41">
        <v>0</v>
      </c>
      <c r="L15" s="41">
        <v>1.759731040550764</v>
      </c>
      <c r="M15" s="41">
        <v>0</v>
      </c>
      <c r="N15" s="41">
        <v>0</v>
      </c>
      <c r="O15" s="41">
        <v>0</v>
      </c>
      <c r="P15" s="41">
        <v>0</v>
      </c>
      <c r="Q15" s="41">
        <v>0</v>
      </c>
      <c r="R15" s="41">
        <v>6.6111692257999994E-3</v>
      </c>
      <c r="S15" s="41">
        <v>0</v>
      </c>
      <c r="T15" s="41">
        <v>0</v>
      </c>
      <c r="U15" s="41">
        <v>0</v>
      </c>
      <c r="V15" s="41">
        <v>1.2817595225803999</v>
      </c>
      <c r="W15" s="41">
        <v>0</v>
      </c>
      <c r="X15" s="41">
        <v>0</v>
      </c>
      <c r="Y15" s="41">
        <v>0</v>
      </c>
      <c r="Z15" s="41">
        <v>0</v>
      </c>
      <c r="AA15" s="41">
        <v>0</v>
      </c>
      <c r="AB15" s="41">
        <v>2.2951583225699998E-2</v>
      </c>
      <c r="AC15" s="41">
        <v>0</v>
      </c>
      <c r="AD15" s="41">
        <v>0</v>
      </c>
      <c r="AE15" s="41">
        <v>0</v>
      </c>
      <c r="AF15" s="41">
        <v>6.0398903224999998E-3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2.4141441645100001E-2</v>
      </c>
      <c r="AM15" s="41">
        <v>0</v>
      </c>
      <c r="AN15" s="41">
        <v>0</v>
      </c>
      <c r="AO15" s="41">
        <v>0</v>
      </c>
      <c r="AP15" s="41">
        <v>0</v>
      </c>
      <c r="AQ15" s="41">
        <v>0</v>
      </c>
      <c r="AR15" s="41">
        <v>0</v>
      </c>
      <c r="AS15" s="41">
        <v>0</v>
      </c>
      <c r="AT15" s="41">
        <v>0</v>
      </c>
      <c r="AU15" s="41">
        <v>0</v>
      </c>
      <c r="AV15" s="41">
        <v>0.40965968751550008</v>
      </c>
      <c r="AW15" s="41">
        <v>10.099583350161099</v>
      </c>
      <c r="AX15" s="41">
        <v>0</v>
      </c>
      <c r="AY15" s="41">
        <v>0</v>
      </c>
      <c r="AZ15" s="41">
        <v>2.1973120993544999</v>
      </c>
      <c r="BA15" s="41">
        <v>0</v>
      </c>
      <c r="BB15" s="41">
        <v>0</v>
      </c>
      <c r="BC15" s="41">
        <v>0</v>
      </c>
      <c r="BD15" s="41">
        <v>0</v>
      </c>
      <c r="BE15" s="41">
        <v>0</v>
      </c>
      <c r="BF15" s="41">
        <v>0.1352935432255</v>
      </c>
      <c r="BG15" s="41">
        <v>0.1207978064516</v>
      </c>
      <c r="BH15" s="41">
        <v>0</v>
      </c>
      <c r="BI15" s="41">
        <v>0</v>
      </c>
      <c r="BJ15" s="41">
        <v>0.3779687514515</v>
      </c>
      <c r="BK15" s="42">
        <f t="shared" si="3"/>
        <v>22.124752009096763</v>
      </c>
    </row>
    <row r="16" spans="1:104" x14ac:dyDescent="0.25">
      <c r="A16" s="11"/>
      <c r="B16" s="26" t="s">
        <v>103</v>
      </c>
      <c r="C16" s="41">
        <v>0</v>
      </c>
      <c r="D16" s="41">
        <v>2.3130019354838001</v>
      </c>
      <c r="E16" s="41">
        <v>0</v>
      </c>
      <c r="F16" s="41">
        <v>0</v>
      </c>
      <c r="G16" s="41">
        <v>0</v>
      </c>
      <c r="H16" s="41">
        <v>0.17231864419329998</v>
      </c>
      <c r="I16" s="41">
        <v>8.6101469291611998</v>
      </c>
      <c r="J16" s="41">
        <v>0</v>
      </c>
      <c r="K16" s="41">
        <v>0</v>
      </c>
      <c r="L16" s="41">
        <v>0.67201856925799996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2.1973518387000002E-2</v>
      </c>
      <c r="S16" s="41">
        <v>0</v>
      </c>
      <c r="T16" s="41">
        <v>0</v>
      </c>
      <c r="U16" s="41">
        <v>0</v>
      </c>
      <c r="V16" s="41">
        <v>0.11873939538700001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1">
        <v>0</v>
      </c>
      <c r="AE16" s="41">
        <v>0</v>
      </c>
      <c r="AF16" s="41">
        <v>4.5909651612899997E-2</v>
      </c>
      <c r="AG16" s="41">
        <v>0</v>
      </c>
      <c r="AH16" s="41">
        <v>0</v>
      </c>
      <c r="AI16" s="41">
        <v>0</v>
      </c>
      <c r="AJ16" s="41">
        <v>0</v>
      </c>
      <c r="AK16" s="41">
        <v>0</v>
      </c>
      <c r="AL16" s="41">
        <v>0</v>
      </c>
      <c r="AM16" s="41">
        <v>0</v>
      </c>
      <c r="AN16" s="41">
        <v>0</v>
      </c>
      <c r="AO16" s="41">
        <v>0</v>
      </c>
      <c r="AP16" s="41">
        <v>0</v>
      </c>
      <c r="AQ16" s="41">
        <v>0</v>
      </c>
      <c r="AR16" s="41">
        <v>0</v>
      </c>
      <c r="AS16" s="41">
        <v>0</v>
      </c>
      <c r="AT16" s="41">
        <v>0</v>
      </c>
      <c r="AU16" s="41">
        <v>0</v>
      </c>
      <c r="AV16" s="41">
        <v>0.5033685131604001</v>
      </c>
      <c r="AW16" s="41">
        <v>3.3743593935482004</v>
      </c>
      <c r="AX16" s="41">
        <v>0</v>
      </c>
      <c r="AY16" s="41">
        <v>0</v>
      </c>
      <c r="AZ16" s="41">
        <v>8.3936261405505732</v>
      </c>
      <c r="BA16" s="41">
        <v>0</v>
      </c>
      <c r="BB16" s="41">
        <v>0</v>
      </c>
      <c r="BC16" s="41">
        <v>0</v>
      </c>
      <c r="BD16" s="41">
        <v>0</v>
      </c>
      <c r="BE16" s="41">
        <v>0</v>
      </c>
      <c r="BF16" s="41">
        <v>0.20657621609650001</v>
      </c>
      <c r="BG16" s="41">
        <v>0.49892951919349998</v>
      </c>
      <c r="BH16" s="41">
        <v>0</v>
      </c>
      <c r="BI16" s="41">
        <v>0</v>
      </c>
      <c r="BJ16" s="41">
        <v>0.2653759562902</v>
      </c>
      <c r="BK16" s="42">
        <f t="shared" si="3"/>
        <v>25.196344382322575</v>
      </c>
    </row>
    <row r="17" spans="1:63" x14ac:dyDescent="0.25">
      <c r="A17" s="11"/>
      <c r="B17" s="26" t="s">
        <v>104</v>
      </c>
      <c r="C17" s="41">
        <v>0</v>
      </c>
      <c r="D17" s="41">
        <v>5.6942416814515999</v>
      </c>
      <c r="E17" s="41">
        <v>0</v>
      </c>
      <c r="F17" s="41">
        <v>0</v>
      </c>
      <c r="G17" s="41">
        <v>0</v>
      </c>
      <c r="H17" s="41">
        <v>0.16972285667709999</v>
      </c>
      <c r="I17" s="41">
        <v>1.8208118709600003E-2</v>
      </c>
      <c r="J17" s="41">
        <v>0</v>
      </c>
      <c r="K17" s="41">
        <v>0</v>
      </c>
      <c r="L17" s="41">
        <v>0.1735461314515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0.7397048225806</v>
      </c>
      <c r="W17" s="41">
        <v>0</v>
      </c>
      <c r="X17" s="41">
        <v>0</v>
      </c>
      <c r="Y17" s="41">
        <v>0</v>
      </c>
      <c r="Z17" s="41">
        <v>0</v>
      </c>
      <c r="AA17" s="41">
        <v>0</v>
      </c>
      <c r="AB17" s="41">
        <v>4.8360068354699998E-2</v>
      </c>
      <c r="AC17" s="41">
        <v>0</v>
      </c>
      <c r="AD17" s="41">
        <v>0</v>
      </c>
      <c r="AE17" s="41">
        <v>0</v>
      </c>
      <c r="AF17" s="41">
        <v>9.7634437774099997E-2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>
        <v>1.5834442580600003E-2</v>
      </c>
      <c r="AM17" s="41">
        <v>0.28275790322580002</v>
      </c>
      <c r="AN17" s="41">
        <v>0</v>
      </c>
      <c r="AO17" s="41">
        <v>0</v>
      </c>
      <c r="AP17" s="41">
        <v>0</v>
      </c>
      <c r="AQ17" s="41">
        <v>0</v>
      </c>
      <c r="AR17" s="41">
        <v>0</v>
      </c>
      <c r="AS17" s="41">
        <v>0</v>
      </c>
      <c r="AT17" s="41">
        <v>0</v>
      </c>
      <c r="AU17" s="41">
        <v>0</v>
      </c>
      <c r="AV17" s="41">
        <v>0.3293036352898</v>
      </c>
      <c r="AW17" s="41">
        <v>11.880109263935301</v>
      </c>
      <c r="AX17" s="41">
        <v>0</v>
      </c>
      <c r="AY17" s="41">
        <v>0</v>
      </c>
      <c r="AZ17" s="41">
        <v>3.5028289634856771</v>
      </c>
      <c r="BA17" s="41">
        <v>0</v>
      </c>
      <c r="BB17" s="41">
        <v>0</v>
      </c>
      <c r="BC17" s="41">
        <v>0</v>
      </c>
      <c r="BD17" s="41">
        <v>0</v>
      </c>
      <c r="BE17" s="41">
        <v>0</v>
      </c>
      <c r="BF17" s="41">
        <v>8.2587864870700009E-2</v>
      </c>
      <c r="BG17" s="41">
        <v>0</v>
      </c>
      <c r="BH17" s="41">
        <v>0</v>
      </c>
      <c r="BI17" s="41">
        <v>0</v>
      </c>
      <c r="BJ17" s="41">
        <v>0</v>
      </c>
      <c r="BK17" s="42">
        <f t="shared" si="3"/>
        <v>23.034840190387076</v>
      </c>
    </row>
    <row r="18" spans="1:63" x14ac:dyDescent="0.25">
      <c r="A18" s="11"/>
      <c r="B18" s="26" t="s">
        <v>105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  <c r="H18" s="41">
        <v>3.7489469032200004E-2</v>
      </c>
      <c r="I18" s="41">
        <v>12.891397146937912</v>
      </c>
      <c r="J18" s="41">
        <v>0</v>
      </c>
      <c r="K18" s="41">
        <v>0</v>
      </c>
      <c r="L18" s="41">
        <v>2.4424957096773001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2.4992979354700001E-2</v>
      </c>
      <c r="S18" s="41">
        <v>1.136044516129</v>
      </c>
      <c r="T18" s="41">
        <v>0</v>
      </c>
      <c r="U18" s="41">
        <v>0</v>
      </c>
      <c r="V18" s="41">
        <v>0.19312756774190001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0.155358015903</v>
      </c>
      <c r="AC18" s="41">
        <v>0</v>
      </c>
      <c r="AD18" s="41">
        <v>0</v>
      </c>
      <c r="AE18" s="41">
        <v>0</v>
      </c>
      <c r="AF18" s="41">
        <v>5.6474645161200002E-2</v>
      </c>
      <c r="AG18" s="41">
        <v>0</v>
      </c>
      <c r="AH18" s="41">
        <v>0</v>
      </c>
      <c r="AI18" s="41">
        <v>0</v>
      </c>
      <c r="AJ18" s="41">
        <v>0</v>
      </c>
      <c r="AK18" s="41">
        <v>0</v>
      </c>
      <c r="AL18" s="41">
        <v>5.0800086193299995E-2</v>
      </c>
      <c r="AM18" s="41">
        <v>0.84711967741930005</v>
      </c>
      <c r="AN18" s="41">
        <v>0</v>
      </c>
      <c r="AO18" s="41">
        <v>0</v>
      </c>
      <c r="AP18" s="41">
        <v>5.6474645161200002E-2</v>
      </c>
      <c r="AQ18" s="41">
        <v>0</v>
      </c>
      <c r="AR18" s="41">
        <v>0</v>
      </c>
      <c r="AS18" s="41">
        <v>0</v>
      </c>
      <c r="AT18" s="41">
        <v>0</v>
      </c>
      <c r="AU18" s="41">
        <v>0</v>
      </c>
      <c r="AV18" s="41">
        <v>0.41030463709620008</v>
      </c>
      <c r="AW18" s="41">
        <v>2.4284097419354</v>
      </c>
      <c r="AX18" s="41">
        <v>0</v>
      </c>
      <c r="AY18" s="41">
        <v>0</v>
      </c>
      <c r="AZ18" s="41">
        <v>0.86969824058019984</v>
      </c>
      <c r="BA18" s="41">
        <v>0</v>
      </c>
      <c r="BB18" s="41">
        <v>0</v>
      </c>
      <c r="BC18" s="41">
        <v>0</v>
      </c>
      <c r="BD18" s="41">
        <v>0</v>
      </c>
      <c r="BE18" s="41">
        <v>0</v>
      </c>
      <c r="BF18" s="41">
        <v>5.98405340644E-2</v>
      </c>
      <c r="BG18" s="41">
        <v>0</v>
      </c>
      <c r="BH18" s="41">
        <v>0</v>
      </c>
      <c r="BI18" s="41">
        <v>0</v>
      </c>
      <c r="BJ18" s="41">
        <v>1.0730182580644001</v>
      </c>
      <c r="BK18" s="42">
        <f t="shared" si="3"/>
        <v>22.733045870451612</v>
      </c>
    </row>
    <row r="19" spans="1:63" x14ac:dyDescent="0.25">
      <c r="A19" s="11"/>
      <c r="B19" s="26" t="s">
        <v>124</v>
      </c>
      <c r="C19" s="41">
        <v>0</v>
      </c>
      <c r="D19" s="41">
        <v>0.8551461290322</v>
      </c>
      <c r="E19" s="41">
        <v>0</v>
      </c>
      <c r="F19" s="41">
        <v>0</v>
      </c>
      <c r="G19" s="41">
        <v>0</v>
      </c>
      <c r="H19" s="41">
        <v>0.21306812399940001</v>
      </c>
      <c r="I19" s="41">
        <v>5.3019059999999998</v>
      </c>
      <c r="J19" s="41">
        <v>0.57009741935480007</v>
      </c>
      <c r="K19" s="41">
        <v>0</v>
      </c>
      <c r="L19" s="41">
        <v>0.78673443870929993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2.5184457225700001E-2</v>
      </c>
      <c r="S19" s="41">
        <v>0.11401948387090001</v>
      </c>
      <c r="T19" s="41">
        <v>0</v>
      </c>
      <c r="U19" s="41">
        <v>0</v>
      </c>
      <c r="V19" s="41">
        <v>0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0.6169899363861</v>
      </c>
      <c r="AC19" s="41">
        <v>0</v>
      </c>
      <c r="AD19" s="41">
        <v>0</v>
      </c>
      <c r="AE19" s="41">
        <v>0</v>
      </c>
      <c r="AF19" s="41">
        <v>0.65120284067709999</v>
      </c>
      <c r="AG19" s="41">
        <v>0</v>
      </c>
      <c r="AH19" s="41">
        <v>0</v>
      </c>
      <c r="AI19" s="41">
        <v>0</v>
      </c>
      <c r="AJ19" s="41">
        <v>0</v>
      </c>
      <c r="AK19" s="41">
        <v>0</v>
      </c>
      <c r="AL19" s="41">
        <v>0.14368739032219999</v>
      </c>
      <c r="AM19" s="41">
        <v>1.0880200242578999</v>
      </c>
      <c r="AN19" s="41">
        <v>0</v>
      </c>
      <c r="AO19" s="41">
        <v>0</v>
      </c>
      <c r="AP19" s="41">
        <v>0.39598887096759994</v>
      </c>
      <c r="AQ19" s="41">
        <v>0</v>
      </c>
      <c r="AR19" s="41">
        <v>0</v>
      </c>
      <c r="AS19" s="41">
        <v>0</v>
      </c>
      <c r="AT19" s="41">
        <v>0</v>
      </c>
      <c r="AU19" s="41">
        <v>0</v>
      </c>
      <c r="AV19" s="41">
        <v>1.0766058190945003</v>
      </c>
      <c r="AW19" s="41">
        <v>5.6569838709675997</v>
      </c>
      <c r="AX19" s="41">
        <v>0</v>
      </c>
      <c r="AY19" s="41">
        <v>0</v>
      </c>
      <c r="AZ19" s="41">
        <v>2.7120824522965288</v>
      </c>
      <c r="BA19" s="41">
        <v>0</v>
      </c>
      <c r="BB19" s="41">
        <v>0</v>
      </c>
      <c r="BC19" s="41">
        <v>0</v>
      </c>
      <c r="BD19" s="41">
        <v>0</v>
      </c>
      <c r="BE19" s="41">
        <v>0</v>
      </c>
      <c r="BF19" s="41">
        <v>0.4483284951608999</v>
      </c>
      <c r="BG19" s="41">
        <v>3.3941903225799999E-2</v>
      </c>
      <c r="BH19" s="41">
        <v>0</v>
      </c>
      <c r="BI19" s="41">
        <v>0</v>
      </c>
      <c r="BJ19" s="41">
        <v>2.4088106918063001</v>
      </c>
      <c r="BK19" s="42">
        <f t="shared" si="3"/>
        <v>23.09879834735483</v>
      </c>
    </row>
    <row r="20" spans="1:63" x14ac:dyDescent="0.25">
      <c r="A20" s="11"/>
      <c r="B20" s="26" t="s">
        <v>125</v>
      </c>
      <c r="C20" s="41">
        <v>0</v>
      </c>
      <c r="D20" s="41">
        <v>5.5707693548387001</v>
      </c>
      <c r="E20" s="41">
        <v>0</v>
      </c>
      <c r="F20" s="41">
        <v>0</v>
      </c>
      <c r="G20" s="41">
        <v>0</v>
      </c>
      <c r="H20" s="41">
        <v>0</v>
      </c>
      <c r="I20" s="41">
        <v>4.4566154838709</v>
      </c>
      <c r="J20" s="41">
        <v>0</v>
      </c>
      <c r="K20" s="41">
        <v>0</v>
      </c>
      <c r="L20" s="41">
        <v>0.1038591548386</v>
      </c>
      <c r="M20" s="41">
        <v>0</v>
      </c>
      <c r="N20" s="41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41">
        <v>0</v>
      </c>
      <c r="V20" s="41">
        <v>0</v>
      </c>
      <c r="W20" s="41">
        <v>0</v>
      </c>
      <c r="X20" s="41">
        <v>0</v>
      </c>
      <c r="Y20" s="41">
        <v>0</v>
      </c>
      <c r="Z20" s="41">
        <v>0</v>
      </c>
      <c r="AA20" s="41">
        <v>0</v>
      </c>
      <c r="AB20" s="41">
        <v>4.2864769838600006E-2</v>
      </c>
      <c r="AC20" s="41">
        <v>0</v>
      </c>
      <c r="AD20" s="41">
        <v>0</v>
      </c>
      <c r="AE20" s="41">
        <v>0</v>
      </c>
      <c r="AF20" s="41">
        <v>0</v>
      </c>
      <c r="AG20" s="41">
        <v>0</v>
      </c>
      <c r="AH20" s="41">
        <v>0</v>
      </c>
      <c r="AI20" s="41">
        <v>0</v>
      </c>
      <c r="AJ20" s="41">
        <v>0</v>
      </c>
      <c r="AK20" s="41">
        <v>0</v>
      </c>
      <c r="AL20" s="41">
        <v>7.2369091935400004E-2</v>
      </c>
      <c r="AM20" s="41">
        <v>1.0020335806451</v>
      </c>
      <c r="AN20" s="41">
        <v>0</v>
      </c>
      <c r="AO20" s="41">
        <v>0</v>
      </c>
      <c r="AP20" s="41">
        <v>0</v>
      </c>
      <c r="AQ20" s="41">
        <v>0</v>
      </c>
      <c r="AR20" s="41">
        <v>0</v>
      </c>
      <c r="AS20" s="41">
        <v>0</v>
      </c>
      <c r="AT20" s="41">
        <v>0</v>
      </c>
      <c r="AU20" s="41">
        <v>0</v>
      </c>
      <c r="AV20" s="41">
        <v>0.26553889887040005</v>
      </c>
      <c r="AW20" s="41">
        <v>1.6422217016127001</v>
      </c>
      <c r="AX20" s="41">
        <v>0</v>
      </c>
      <c r="AY20" s="41">
        <v>0</v>
      </c>
      <c r="AZ20" s="41">
        <v>9.4474930051626576</v>
      </c>
      <c r="BA20" s="41">
        <v>0</v>
      </c>
      <c r="BB20" s="41">
        <v>0</v>
      </c>
      <c r="BC20" s="41">
        <v>0</v>
      </c>
      <c r="BD20" s="41">
        <v>0</v>
      </c>
      <c r="BE20" s="41">
        <v>0</v>
      </c>
      <c r="BF20" s="41">
        <v>0</v>
      </c>
      <c r="BG20" s="41">
        <v>0</v>
      </c>
      <c r="BH20" s="41">
        <v>0</v>
      </c>
      <c r="BI20" s="41">
        <v>0</v>
      </c>
      <c r="BJ20" s="41">
        <v>2.5968866888063</v>
      </c>
      <c r="BK20" s="42">
        <f t="shared" si="3"/>
        <v>25.200651730419359</v>
      </c>
    </row>
    <row r="21" spans="1:63" x14ac:dyDescent="0.25">
      <c r="A21" s="11"/>
      <c r="B21" s="27" t="s">
        <v>92</v>
      </c>
      <c r="C21" s="43">
        <f>SUM(C14:C20)</f>
        <v>0</v>
      </c>
      <c r="D21" s="43">
        <f t="shared" ref="D21:BJ21" si="4">SUM(D14:D20)</f>
        <v>21.846659799386799</v>
      </c>
      <c r="E21" s="43">
        <f t="shared" si="4"/>
        <v>0</v>
      </c>
      <c r="F21" s="43">
        <f t="shared" si="4"/>
        <v>0</v>
      </c>
      <c r="G21" s="43">
        <f t="shared" si="4"/>
        <v>0</v>
      </c>
      <c r="H21" s="43">
        <f t="shared" si="4"/>
        <v>0.77180041135339994</v>
      </c>
      <c r="I21" s="43">
        <f t="shared" si="4"/>
        <v>31.278273678679611</v>
      </c>
      <c r="J21" s="43">
        <f t="shared" si="4"/>
        <v>0.57009741935480007</v>
      </c>
      <c r="K21" s="43">
        <f t="shared" si="4"/>
        <v>0</v>
      </c>
      <c r="L21" s="43">
        <f t="shared" si="4"/>
        <v>6.1276881896466637</v>
      </c>
      <c r="M21" s="43">
        <f t="shared" si="4"/>
        <v>0</v>
      </c>
      <c r="N21" s="43">
        <f t="shared" si="4"/>
        <v>0</v>
      </c>
      <c r="O21" s="43">
        <f t="shared" si="4"/>
        <v>0</v>
      </c>
      <c r="P21" s="43">
        <f t="shared" si="4"/>
        <v>0</v>
      </c>
      <c r="Q21" s="43">
        <f t="shared" si="4"/>
        <v>0</v>
      </c>
      <c r="R21" s="43">
        <f t="shared" si="4"/>
        <v>9.1382333870600019E-2</v>
      </c>
      <c r="S21" s="43">
        <f t="shared" si="4"/>
        <v>1.2500639999999001</v>
      </c>
      <c r="T21" s="43">
        <f t="shared" si="4"/>
        <v>0</v>
      </c>
      <c r="U21" s="43">
        <f t="shared" si="4"/>
        <v>0</v>
      </c>
      <c r="V21" s="43">
        <f t="shared" si="4"/>
        <v>2.3333313082899001</v>
      </c>
      <c r="W21" s="43">
        <f t="shared" si="4"/>
        <v>0</v>
      </c>
      <c r="X21" s="43">
        <f t="shared" si="4"/>
        <v>6.3101048387096004</v>
      </c>
      <c r="Y21" s="43">
        <f t="shared" si="4"/>
        <v>0</v>
      </c>
      <c r="Z21" s="43">
        <f t="shared" si="4"/>
        <v>0</v>
      </c>
      <c r="AA21" s="43">
        <f t="shared" si="4"/>
        <v>0</v>
      </c>
      <c r="AB21" s="43">
        <f t="shared" si="4"/>
        <v>0.96219515086929996</v>
      </c>
      <c r="AC21" s="43">
        <f t="shared" si="4"/>
        <v>0</v>
      </c>
      <c r="AD21" s="43">
        <f t="shared" si="4"/>
        <v>0</v>
      </c>
      <c r="AE21" s="43">
        <f t="shared" si="4"/>
        <v>0</v>
      </c>
      <c r="AF21" s="43">
        <f t="shared" si="4"/>
        <v>0.85726146554779992</v>
      </c>
      <c r="AG21" s="43">
        <f t="shared" si="4"/>
        <v>0</v>
      </c>
      <c r="AH21" s="43">
        <f t="shared" si="4"/>
        <v>0</v>
      </c>
      <c r="AI21" s="43">
        <f t="shared" si="4"/>
        <v>0</v>
      </c>
      <c r="AJ21" s="43">
        <f t="shared" si="4"/>
        <v>0</v>
      </c>
      <c r="AK21" s="43">
        <f t="shared" si="4"/>
        <v>0</v>
      </c>
      <c r="AL21" s="43">
        <f t="shared" si="4"/>
        <v>0.30683245267659998</v>
      </c>
      <c r="AM21" s="43">
        <f t="shared" si="4"/>
        <v>3.2199311855480999</v>
      </c>
      <c r="AN21" s="43">
        <f t="shared" si="4"/>
        <v>0</v>
      </c>
      <c r="AO21" s="43">
        <f t="shared" si="4"/>
        <v>0</v>
      </c>
      <c r="AP21" s="43">
        <f t="shared" si="4"/>
        <v>0.45246351612879993</v>
      </c>
      <c r="AQ21" s="43">
        <f t="shared" si="4"/>
        <v>0</v>
      </c>
      <c r="AR21" s="43">
        <f t="shared" si="4"/>
        <v>0</v>
      </c>
      <c r="AS21" s="43">
        <f t="shared" si="4"/>
        <v>0</v>
      </c>
      <c r="AT21" s="43">
        <f t="shared" si="4"/>
        <v>0</v>
      </c>
      <c r="AU21" s="43">
        <f t="shared" si="4"/>
        <v>0</v>
      </c>
      <c r="AV21" s="43">
        <f t="shared" si="4"/>
        <v>4.0467834780574004</v>
      </c>
      <c r="AW21" s="43">
        <f t="shared" si="4"/>
        <v>40.588183816547193</v>
      </c>
      <c r="AX21" s="43">
        <f t="shared" si="4"/>
        <v>2.0192335483869996</v>
      </c>
      <c r="AY21" s="43">
        <f t="shared" si="4"/>
        <v>0</v>
      </c>
      <c r="AZ21" s="43">
        <f t="shared" si="4"/>
        <v>34.409972295821163</v>
      </c>
      <c r="BA21" s="43">
        <f t="shared" si="4"/>
        <v>0</v>
      </c>
      <c r="BB21" s="43">
        <f t="shared" si="4"/>
        <v>0</v>
      </c>
      <c r="BC21" s="43">
        <f t="shared" si="4"/>
        <v>0</v>
      </c>
      <c r="BD21" s="43">
        <f t="shared" si="4"/>
        <v>0</v>
      </c>
      <c r="BE21" s="43">
        <f t="shared" si="4"/>
        <v>0</v>
      </c>
      <c r="BF21" s="43">
        <f t="shared" si="4"/>
        <v>1.3799446575138998</v>
      </c>
      <c r="BG21" s="43">
        <f t="shared" si="4"/>
        <v>2.2368102847092999</v>
      </c>
      <c r="BH21" s="43">
        <f t="shared" si="4"/>
        <v>0</v>
      </c>
      <c r="BI21" s="43">
        <f t="shared" si="4"/>
        <v>0</v>
      </c>
      <c r="BJ21" s="43">
        <f t="shared" si="4"/>
        <v>8.8838246259988995</v>
      </c>
      <c r="BK21" s="43">
        <f t="shared" si="3"/>
        <v>169.94283845709677</v>
      </c>
    </row>
    <row r="22" spans="1:63" x14ac:dyDescent="0.25">
      <c r="A22" s="11" t="s">
        <v>78</v>
      </c>
      <c r="B22" s="26" t="s">
        <v>15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</row>
    <row r="23" spans="1:63" x14ac:dyDescent="0.25">
      <c r="A23" s="11"/>
      <c r="B23" s="26"/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0</v>
      </c>
      <c r="W23" s="41">
        <v>0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41">
        <v>0</v>
      </c>
      <c r="AN23" s="41">
        <v>0</v>
      </c>
      <c r="AO23" s="41">
        <v>0</v>
      </c>
      <c r="AP23" s="41">
        <v>0</v>
      </c>
      <c r="AQ23" s="41">
        <v>0</v>
      </c>
      <c r="AR23" s="41">
        <v>0</v>
      </c>
      <c r="AS23" s="41">
        <v>0</v>
      </c>
      <c r="AT23" s="41">
        <v>0</v>
      </c>
      <c r="AU23" s="41">
        <v>0</v>
      </c>
      <c r="AV23" s="41">
        <v>0</v>
      </c>
      <c r="AW23" s="41">
        <v>0</v>
      </c>
      <c r="AX23" s="41">
        <v>0</v>
      </c>
      <c r="AY23" s="41">
        <v>0</v>
      </c>
      <c r="AZ23" s="41">
        <v>0</v>
      </c>
      <c r="BA23" s="41">
        <v>0</v>
      </c>
      <c r="BB23" s="41">
        <v>0</v>
      </c>
      <c r="BC23" s="41">
        <v>0</v>
      </c>
      <c r="BD23" s="41">
        <v>0</v>
      </c>
      <c r="BE23" s="41">
        <v>0</v>
      </c>
      <c r="BF23" s="41">
        <v>0</v>
      </c>
      <c r="BG23" s="41">
        <v>0</v>
      </c>
      <c r="BH23" s="41">
        <v>0</v>
      </c>
      <c r="BI23" s="41">
        <v>0</v>
      </c>
      <c r="BJ23" s="41">
        <v>0</v>
      </c>
      <c r="BK23" s="42">
        <f t="shared" ref="BK23:BK24" si="5">SUM(C23:BJ23)</f>
        <v>0</v>
      </c>
    </row>
    <row r="24" spans="1:63" x14ac:dyDescent="0.25">
      <c r="A24" s="11"/>
      <c r="B24" s="27" t="s">
        <v>91</v>
      </c>
      <c r="C24" s="43">
        <f>SUM(C23)</f>
        <v>0</v>
      </c>
      <c r="D24" s="43">
        <f t="shared" ref="D24:BJ24" si="6">SUM(D23)</f>
        <v>0</v>
      </c>
      <c r="E24" s="43">
        <f t="shared" si="6"/>
        <v>0</v>
      </c>
      <c r="F24" s="43">
        <f t="shared" si="6"/>
        <v>0</v>
      </c>
      <c r="G24" s="43">
        <f t="shared" si="6"/>
        <v>0</v>
      </c>
      <c r="H24" s="43">
        <f t="shared" si="6"/>
        <v>0</v>
      </c>
      <c r="I24" s="43">
        <f t="shared" si="6"/>
        <v>0</v>
      </c>
      <c r="J24" s="43">
        <f t="shared" si="6"/>
        <v>0</v>
      </c>
      <c r="K24" s="43">
        <f t="shared" si="6"/>
        <v>0</v>
      </c>
      <c r="L24" s="43">
        <f t="shared" si="6"/>
        <v>0</v>
      </c>
      <c r="M24" s="43">
        <f t="shared" si="6"/>
        <v>0</v>
      </c>
      <c r="N24" s="43">
        <f t="shared" si="6"/>
        <v>0</v>
      </c>
      <c r="O24" s="43">
        <f t="shared" si="6"/>
        <v>0</v>
      </c>
      <c r="P24" s="43">
        <f t="shared" si="6"/>
        <v>0</v>
      </c>
      <c r="Q24" s="43">
        <f t="shared" si="6"/>
        <v>0</v>
      </c>
      <c r="R24" s="43">
        <f t="shared" si="6"/>
        <v>0</v>
      </c>
      <c r="S24" s="43">
        <f t="shared" si="6"/>
        <v>0</v>
      </c>
      <c r="T24" s="43">
        <f t="shared" si="6"/>
        <v>0</v>
      </c>
      <c r="U24" s="43">
        <f t="shared" si="6"/>
        <v>0</v>
      </c>
      <c r="V24" s="43">
        <f t="shared" si="6"/>
        <v>0</v>
      </c>
      <c r="W24" s="43">
        <f t="shared" si="6"/>
        <v>0</v>
      </c>
      <c r="X24" s="43">
        <f t="shared" si="6"/>
        <v>0</v>
      </c>
      <c r="Y24" s="43">
        <f t="shared" si="6"/>
        <v>0</v>
      </c>
      <c r="Z24" s="43">
        <f t="shared" si="6"/>
        <v>0</v>
      </c>
      <c r="AA24" s="43">
        <f t="shared" si="6"/>
        <v>0</v>
      </c>
      <c r="AB24" s="43">
        <f t="shared" si="6"/>
        <v>0</v>
      </c>
      <c r="AC24" s="43">
        <f t="shared" si="6"/>
        <v>0</v>
      </c>
      <c r="AD24" s="43">
        <f t="shared" si="6"/>
        <v>0</v>
      </c>
      <c r="AE24" s="43">
        <f t="shared" si="6"/>
        <v>0</v>
      </c>
      <c r="AF24" s="43">
        <f t="shared" si="6"/>
        <v>0</v>
      </c>
      <c r="AG24" s="43">
        <f t="shared" si="6"/>
        <v>0</v>
      </c>
      <c r="AH24" s="43">
        <f t="shared" si="6"/>
        <v>0</v>
      </c>
      <c r="AI24" s="43">
        <f t="shared" si="6"/>
        <v>0</v>
      </c>
      <c r="AJ24" s="43">
        <f t="shared" si="6"/>
        <v>0</v>
      </c>
      <c r="AK24" s="43">
        <f t="shared" si="6"/>
        <v>0</v>
      </c>
      <c r="AL24" s="43">
        <f t="shared" si="6"/>
        <v>0</v>
      </c>
      <c r="AM24" s="43">
        <f t="shared" si="6"/>
        <v>0</v>
      </c>
      <c r="AN24" s="43">
        <f t="shared" si="6"/>
        <v>0</v>
      </c>
      <c r="AO24" s="43">
        <f t="shared" si="6"/>
        <v>0</v>
      </c>
      <c r="AP24" s="43">
        <f t="shared" si="6"/>
        <v>0</v>
      </c>
      <c r="AQ24" s="43">
        <f t="shared" si="6"/>
        <v>0</v>
      </c>
      <c r="AR24" s="43">
        <f t="shared" si="6"/>
        <v>0</v>
      </c>
      <c r="AS24" s="43">
        <f t="shared" si="6"/>
        <v>0</v>
      </c>
      <c r="AT24" s="43">
        <f t="shared" si="6"/>
        <v>0</v>
      </c>
      <c r="AU24" s="43">
        <f t="shared" si="6"/>
        <v>0</v>
      </c>
      <c r="AV24" s="43">
        <f t="shared" si="6"/>
        <v>0</v>
      </c>
      <c r="AW24" s="43">
        <f t="shared" si="6"/>
        <v>0</v>
      </c>
      <c r="AX24" s="43">
        <f t="shared" si="6"/>
        <v>0</v>
      </c>
      <c r="AY24" s="43">
        <f t="shared" si="6"/>
        <v>0</v>
      </c>
      <c r="AZ24" s="43">
        <f t="shared" si="6"/>
        <v>0</v>
      </c>
      <c r="BA24" s="43">
        <f t="shared" si="6"/>
        <v>0</v>
      </c>
      <c r="BB24" s="43">
        <f t="shared" si="6"/>
        <v>0</v>
      </c>
      <c r="BC24" s="43">
        <f t="shared" si="6"/>
        <v>0</v>
      </c>
      <c r="BD24" s="43">
        <f t="shared" si="6"/>
        <v>0</v>
      </c>
      <c r="BE24" s="43">
        <f t="shared" si="6"/>
        <v>0</v>
      </c>
      <c r="BF24" s="43">
        <f t="shared" si="6"/>
        <v>0</v>
      </c>
      <c r="BG24" s="43">
        <f t="shared" si="6"/>
        <v>0</v>
      </c>
      <c r="BH24" s="43">
        <f t="shared" si="6"/>
        <v>0</v>
      </c>
      <c r="BI24" s="43">
        <f t="shared" si="6"/>
        <v>0</v>
      </c>
      <c r="BJ24" s="43">
        <f t="shared" si="6"/>
        <v>0</v>
      </c>
      <c r="BK24" s="43">
        <f t="shared" si="5"/>
        <v>0</v>
      </c>
    </row>
    <row r="25" spans="1:63" x14ac:dyDescent="0.25">
      <c r="A25" s="11" t="s">
        <v>80</v>
      </c>
      <c r="B25" s="26" t="s">
        <v>96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</row>
    <row r="26" spans="1:63" x14ac:dyDescent="0.25">
      <c r="A26" s="11"/>
      <c r="B26" s="25"/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1">
        <v>0</v>
      </c>
      <c r="AA26" s="41">
        <v>0</v>
      </c>
      <c r="AB26" s="41">
        <v>0</v>
      </c>
      <c r="AC26" s="41">
        <v>0</v>
      </c>
      <c r="AD26" s="41">
        <v>0</v>
      </c>
      <c r="AE26" s="41">
        <v>0</v>
      </c>
      <c r="AF26" s="41">
        <v>0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>
        <v>0</v>
      </c>
      <c r="AM26" s="41">
        <v>0</v>
      </c>
      <c r="AN26" s="41">
        <v>0</v>
      </c>
      <c r="AO26" s="41">
        <v>0</v>
      </c>
      <c r="AP26" s="41">
        <v>0</v>
      </c>
      <c r="AQ26" s="41">
        <v>0</v>
      </c>
      <c r="AR26" s="41">
        <v>0</v>
      </c>
      <c r="AS26" s="41">
        <v>0</v>
      </c>
      <c r="AT26" s="41">
        <v>0</v>
      </c>
      <c r="AU26" s="41">
        <v>0</v>
      </c>
      <c r="AV26" s="41">
        <v>0</v>
      </c>
      <c r="AW26" s="41">
        <v>0</v>
      </c>
      <c r="AX26" s="41">
        <v>0</v>
      </c>
      <c r="AY26" s="41">
        <v>0</v>
      </c>
      <c r="AZ26" s="41">
        <v>0</v>
      </c>
      <c r="BA26" s="41">
        <v>0</v>
      </c>
      <c r="BB26" s="41">
        <v>0</v>
      </c>
      <c r="BC26" s="41">
        <v>0</v>
      </c>
      <c r="BD26" s="41">
        <v>0</v>
      </c>
      <c r="BE26" s="41">
        <v>0</v>
      </c>
      <c r="BF26" s="41">
        <v>0</v>
      </c>
      <c r="BG26" s="41">
        <v>0</v>
      </c>
      <c r="BH26" s="41">
        <v>0</v>
      </c>
      <c r="BI26" s="41">
        <v>0</v>
      </c>
      <c r="BJ26" s="41">
        <v>0</v>
      </c>
      <c r="BK26" s="42">
        <f t="shared" ref="BK26:BK27" si="7">SUM(C26:BJ26)</f>
        <v>0</v>
      </c>
    </row>
    <row r="27" spans="1:63" x14ac:dyDescent="0.25">
      <c r="A27" s="11"/>
      <c r="B27" s="27" t="s">
        <v>90</v>
      </c>
      <c r="C27" s="43">
        <f>SUM(C26)</f>
        <v>0</v>
      </c>
      <c r="D27" s="43">
        <f t="shared" ref="D27:BJ27" si="8">SUM(D26)</f>
        <v>0</v>
      </c>
      <c r="E27" s="43">
        <f t="shared" si="8"/>
        <v>0</v>
      </c>
      <c r="F27" s="43">
        <f t="shared" si="8"/>
        <v>0</v>
      </c>
      <c r="G27" s="43">
        <f t="shared" si="8"/>
        <v>0</v>
      </c>
      <c r="H27" s="43">
        <f t="shared" si="8"/>
        <v>0</v>
      </c>
      <c r="I27" s="43">
        <f t="shared" si="8"/>
        <v>0</v>
      </c>
      <c r="J27" s="43">
        <f t="shared" si="8"/>
        <v>0</v>
      </c>
      <c r="K27" s="43">
        <f t="shared" si="8"/>
        <v>0</v>
      </c>
      <c r="L27" s="43">
        <f t="shared" si="8"/>
        <v>0</v>
      </c>
      <c r="M27" s="43">
        <f t="shared" si="8"/>
        <v>0</v>
      </c>
      <c r="N27" s="43">
        <f t="shared" si="8"/>
        <v>0</v>
      </c>
      <c r="O27" s="43">
        <f t="shared" si="8"/>
        <v>0</v>
      </c>
      <c r="P27" s="43">
        <f t="shared" si="8"/>
        <v>0</v>
      </c>
      <c r="Q27" s="43">
        <f t="shared" si="8"/>
        <v>0</v>
      </c>
      <c r="R27" s="43">
        <f t="shared" si="8"/>
        <v>0</v>
      </c>
      <c r="S27" s="43">
        <f t="shared" si="8"/>
        <v>0</v>
      </c>
      <c r="T27" s="43">
        <f t="shared" si="8"/>
        <v>0</v>
      </c>
      <c r="U27" s="43">
        <f t="shared" si="8"/>
        <v>0</v>
      </c>
      <c r="V27" s="43">
        <f t="shared" si="8"/>
        <v>0</v>
      </c>
      <c r="W27" s="43">
        <f t="shared" si="8"/>
        <v>0</v>
      </c>
      <c r="X27" s="43">
        <f t="shared" si="8"/>
        <v>0</v>
      </c>
      <c r="Y27" s="43">
        <f t="shared" si="8"/>
        <v>0</v>
      </c>
      <c r="Z27" s="43">
        <f t="shared" si="8"/>
        <v>0</v>
      </c>
      <c r="AA27" s="43">
        <f t="shared" si="8"/>
        <v>0</v>
      </c>
      <c r="AB27" s="43">
        <f t="shared" si="8"/>
        <v>0</v>
      </c>
      <c r="AC27" s="43">
        <f t="shared" si="8"/>
        <v>0</v>
      </c>
      <c r="AD27" s="43">
        <f t="shared" si="8"/>
        <v>0</v>
      </c>
      <c r="AE27" s="43">
        <f t="shared" si="8"/>
        <v>0</v>
      </c>
      <c r="AF27" s="43">
        <f t="shared" si="8"/>
        <v>0</v>
      </c>
      <c r="AG27" s="43">
        <f t="shared" si="8"/>
        <v>0</v>
      </c>
      <c r="AH27" s="43">
        <f t="shared" si="8"/>
        <v>0</v>
      </c>
      <c r="AI27" s="43">
        <f t="shared" si="8"/>
        <v>0</v>
      </c>
      <c r="AJ27" s="43">
        <f t="shared" si="8"/>
        <v>0</v>
      </c>
      <c r="AK27" s="43">
        <f t="shared" si="8"/>
        <v>0</v>
      </c>
      <c r="AL27" s="43">
        <f t="shared" si="8"/>
        <v>0</v>
      </c>
      <c r="AM27" s="43">
        <f t="shared" si="8"/>
        <v>0</v>
      </c>
      <c r="AN27" s="43">
        <f t="shared" si="8"/>
        <v>0</v>
      </c>
      <c r="AO27" s="43">
        <f t="shared" si="8"/>
        <v>0</v>
      </c>
      <c r="AP27" s="43">
        <f t="shared" si="8"/>
        <v>0</v>
      </c>
      <c r="AQ27" s="43">
        <f t="shared" si="8"/>
        <v>0</v>
      </c>
      <c r="AR27" s="43">
        <f t="shared" si="8"/>
        <v>0</v>
      </c>
      <c r="AS27" s="43">
        <f t="shared" si="8"/>
        <v>0</v>
      </c>
      <c r="AT27" s="43">
        <f t="shared" si="8"/>
        <v>0</v>
      </c>
      <c r="AU27" s="43">
        <f t="shared" si="8"/>
        <v>0</v>
      </c>
      <c r="AV27" s="43">
        <f t="shared" si="8"/>
        <v>0</v>
      </c>
      <c r="AW27" s="43">
        <f t="shared" si="8"/>
        <v>0</v>
      </c>
      <c r="AX27" s="43">
        <f t="shared" si="8"/>
        <v>0</v>
      </c>
      <c r="AY27" s="43">
        <f t="shared" si="8"/>
        <v>0</v>
      </c>
      <c r="AZ27" s="43">
        <f t="shared" si="8"/>
        <v>0</v>
      </c>
      <c r="BA27" s="43">
        <f t="shared" si="8"/>
        <v>0</v>
      </c>
      <c r="BB27" s="43">
        <f t="shared" si="8"/>
        <v>0</v>
      </c>
      <c r="BC27" s="43">
        <f t="shared" si="8"/>
        <v>0</v>
      </c>
      <c r="BD27" s="43">
        <f t="shared" si="8"/>
        <v>0</v>
      </c>
      <c r="BE27" s="43">
        <f t="shared" si="8"/>
        <v>0</v>
      </c>
      <c r="BF27" s="43">
        <f t="shared" si="8"/>
        <v>0</v>
      </c>
      <c r="BG27" s="43">
        <f t="shared" si="8"/>
        <v>0</v>
      </c>
      <c r="BH27" s="43">
        <f t="shared" si="8"/>
        <v>0</v>
      </c>
      <c r="BI27" s="43">
        <f t="shared" si="8"/>
        <v>0</v>
      </c>
      <c r="BJ27" s="43">
        <f t="shared" si="8"/>
        <v>0</v>
      </c>
      <c r="BK27" s="43">
        <f t="shared" si="7"/>
        <v>0</v>
      </c>
    </row>
    <row r="28" spans="1:63" x14ac:dyDescent="0.25">
      <c r="A28" s="11" t="s">
        <v>81</v>
      </c>
      <c r="B28" s="26" t="s">
        <v>16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</row>
    <row r="29" spans="1:63" x14ac:dyDescent="0.25">
      <c r="A29" s="11"/>
      <c r="B29" s="26" t="s">
        <v>107</v>
      </c>
      <c r="C29" s="41">
        <v>0</v>
      </c>
      <c r="D29" s="41">
        <v>17.8004571001612</v>
      </c>
      <c r="E29" s="41">
        <v>0</v>
      </c>
      <c r="F29" s="41">
        <v>0</v>
      </c>
      <c r="G29" s="41">
        <v>0</v>
      </c>
      <c r="H29" s="41">
        <v>1.4702234861270005</v>
      </c>
      <c r="I29" s="41">
        <v>260.46865935292607</v>
      </c>
      <c r="J29" s="41">
        <v>5.6216235733225002</v>
      </c>
      <c r="K29" s="41">
        <v>0</v>
      </c>
      <c r="L29" s="41">
        <v>50.718266034998287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1.4455440688049996</v>
      </c>
      <c r="S29" s="41">
        <v>9.7424200441289006</v>
      </c>
      <c r="T29" s="41">
        <v>0</v>
      </c>
      <c r="U29" s="41">
        <v>0</v>
      </c>
      <c r="V29" s="41">
        <v>5.1282793901281991</v>
      </c>
      <c r="W29" s="41">
        <v>0</v>
      </c>
      <c r="X29" s="41">
        <v>0</v>
      </c>
      <c r="Y29" s="41">
        <v>0</v>
      </c>
      <c r="Z29" s="41">
        <v>0</v>
      </c>
      <c r="AA29" s="41">
        <v>0</v>
      </c>
      <c r="AB29" s="41">
        <v>0.37756557245009992</v>
      </c>
      <c r="AC29" s="41">
        <v>18.420805300128698</v>
      </c>
      <c r="AD29" s="41">
        <v>0</v>
      </c>
      <c r="AE29" s="41">
        <v>0</v>
      </c>
      <c r="AF29" s="41">
        <v>0.41965996754809992</v>
      </c>
      <c r="AG29" s="41">
        <v>0</v>
      </c>
      <c r="AH29" s="41">
        <v>0</v>
      </c>
      <c r="AI29" s="41">
        <v>0</v>
      </c>
      <c r="AJ29" s="41">
        <v>0</v>
      </c>
      <c r="AK29" s="41">
        <v>0</v>
      </c>
      <c r="AL29" s="41">
        <v>0.21126128554739998</v>
      </c>
      <c r="AM29" s="41">
        <v>5.5605035668384994</v>
      </c>
      <c r="AN29" s="41">
        <v>5.5759897486773999</v>
      </c>
      <c r="AO29" s="41">
        <v>0</v>
      </c>
      <c r="AP29" s="41">
        <v>0.12827499219339999</v>
      </c>
      <c r="AQ29" s="41">
        <v>0</v>
      </c>
      <c r="AR29" s="41">
        <v>0</v>
      </c>
      <c r="AS29" s="41">
        <v>0</v>
      </c>
      <c r="AT29" s="41">
        <v>0</v>
      </c>
      <c r="AU29" s="41">
        <v>0</v>
      </c>
      <c r="AV29" s="41">
        <v>7.9918195064009954</v>
      </c>
      <c r="AW29" s="41">
        <v>127.50538613157721</v>
      </c>
      <c r="AX29" s="41">
        <v>5.544724E-3</v>
      </c>
      <c r="AY29" s="41">
        <v>0</v>
      </c>
      <c r="AZ29" s="41">
        <v>56.066567838992412</v>
      </c>
      <c r="BA29" s="41">
        <v>0</v>
      </c>
      <c r="BB29" s="41">
        <v>0</v>
      </c>
      <c r="BC29" s="41">
        <v>0</v>
      </c>
      <c r="BD29" s="41">
        <v>0</v>
      </c>
      <c r="BE29" s="41">
        <v>0</v>
      </c>
      <c r="BF29" s="41">
        <v>4.4919964567938022</v>
      </c>
      <c r="BG29" s="41">
        <v>12.396526691709299</v>
      </c>
      <c r="BH29" s="41">
        <v>8.451259282580601</v>
      </c>
      <c r="BI29" s="41">
        <v>0</v>
      </c>
      <c r="BJ29" s="41">
        <v>11.586828804158998</v>
      </c>
      <c r="BK29" s="42">
        <f t="shared" ref="BK29:BK38" si="9">SUM(C29:BJ29)</f>
        <v>611.58546292019412</v>
      </c>
    </row>
    <row r="30" spans="1:63" x14ac:dyDescent="0.25">
      <c r="A30" s="11"/>
      <c r="B30" s="26" t="s">
        <v>108</v>
      </c>
      <c r="C30" s="41">
        <v>0</v>
      </c>
      <c r="D30" s="41">
        <v>12.2107442170645</v>
      </c>
      <c r="E30" s="41">
        <v>0</v>
      </c>
      <c r="F30" s="41">
        <v>0</v>
      </c>
      <c r="G30" s="41">
        <v>0</v>
      </c>
      <c r="H30" s="41">
        <v>0.16599549232219998</v>
      </c>
      <c r="I30" s="41">
        <v>59.802310384108686</v>
      </c>
      <c r="J30" s="41">
        <v>2.3527596506128998</v>
      </c>
      <c r="K30" s="41">
        <v>0</v>
      </c>
      <c r="L30" s="41">
        <v>5.9603804645099998E-2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4.5538983967500002E-2</v>
      </c>
      <c r="S30" s="41">
        <v>2.6348338125806001</v>
      </c>
      <c r="T30" s="41">
        <v>2.4139871421934997</v>
      </c>
      <c r="U30" s="41">
        <v>0</v>
      </c>
      <c r="V30" s="41">
        <v>4.5240652580000006E-3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2.1406026580300001E-2</v>
      </c>
      <c r="AC30" s="41">
        <v>4.9649839613223001</v>
      </c>
      <c r="AD30" s="41">
        <v>0</v>
      </c>
      <c r="AE30" s="41">
        <v>0</v>
      </c>
      <c r="AF30" s="41">
        <v>0.24850521970949999</v>
      </c>
      <c r="AG30" s="41">
        <v>0</v>
      </c>
      <c r="AH30" s="41">
        <v>0</v>
      </c>
      <c r="AI30" s="41">
        <v>0</v>
      </c>
      <c r="AJ30" s="41">
        <v>0</v>
      </c>
      <c r="AK30" s="41">
        <v>0</v>
      </c>
      <c r="AL30" s="41">
        <v>1.3438577645E-2</v>
      </c>
      <c r="AM30" s="41">
        <v>0</v>
      </c>
      <c r="AN30" s="41">
        <v>0</v>
      </c>
      <c r="AO30" s="41">
        <v>0</v>
      </c>
      <c r="AP30" s="41">
        <v>1.22194193E-5</v>
      </c>
      <c r="AQ30" s="41">
        <v>0</v>
      </c>
      <c r="AR30" s="41">
        <v>0</v>
      </c>
      <c r="AS30" s="41">
        <v>0</v>
      </c>
      <c r="AT30" s="41">
        <v>0</v>
      </c>
      <c r="AU30" s="41">
        <v>0</v>
      </c>
      <c r="AV30" s="41">
        <v>1.5256647075102991</v>
      </c>
      <c r="AW30" s="41">
        <v>36.634345823838203</v>
      </c>
      <c r="AX30" s="41">
        <v>0</v>
      </c>
      <c r="AY30" s="41">
        <v>0</v>
      </c>
      <c r="AZ30" s="41">
        <v>8.1089120604511979</v>
      </c>
      <c r="BA30" s="41">
        <v>0</v>
      </c>
      <c r="BB30" s="41">
        <v>0</v>
      </c>
      <c r="BC30" s="41">
        <v>0</v>
      </c>
      <c r="BD30" s="41">
        <v>0</v>
      </c>
      <c r="BE30" s="41">
        <v>0</v>
      </c>
      <c r="BF30" s="41">
        <v>0.83640921377120003</v>
      </c>
      <c r="BG30" s="41">
        <v>0</v>
      </c>
      <c r="BH30" s="41">
        <v>0.73785987322580004</v>
      </c>
      <c r="BI30" s="41">
        <v>0</v>
      </c>
      <c r="BJ30" s="41">
        <v>0.56844938635469999</v>
      </c>
      <c r="BK30" s="42">
        <f t="shared" si="9"/>
        <v>133.3502846225808</v>
      </c>
    </row>
    <row r="31" spans="1:63" x14ac:dyDescent="0.25">
      <c r="A31" s="11"/>
      <c r="B31" s="26" t="s">
        <v>123</v>
      </c>
      <c r="C31" s="41">
        <v>0</v>
      </c>
      <c r="D31" s="41">
        <v>11.127171491346532</v>
      </c>
      <c r="E31" s="41">
        <v>0</v>
      </c>
      <c r="F31" s="41">
        <v>0</v>
      </c>
      <c r="G31" s="41">
        <v>0</v>
      </c>
      <c r="H31" s="41">
        <v>1.0261783179018</v>
      </c>
      <c r="I31" s="41">
        <v>0.5471001585805001</v>
      </c>
      <c r="J31" s="41">
        <v>0</v>
      </c>
      <c r="K31" s="41">
        <v>0</v>
      </c>
      <c r="L31" s="41">
        <v>0.94686107277389997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0.42937359525610003</v>
      </c>
      <c r="S31" s="41">
        <v>0</v>
      </c>
      <c r="T31" s="41">
        <v>0</v>
      </c>
      <c r="U31" s="41">
        <v>0</v>
      </c>
      <c r="V31" s="41">
        <v>0.49287575164480002</v>
      </c>
      <c r="W31" s="41">
        <v>0</v>
      </c>
      <c r="X31" s="41">
        <v>0</v>
      </c>
      <c r="Y31" s="41">
        <v>0</v>
      </c>
      <c r="Z31" s="41">
        <v>0</v>
      </c>
      <c r="AA31" s="41">
        <v>0</v>
      </c>
      <c r="AB31" s="41">
        <v>1.1914408387403002</v>
      </c>
      <c r="AC31" s="41">
        <v>1.9529653243868998</v>
      </c>
      <c r="AD31" s="41">
        <v>0</v>
      </c>
      <c r="AE31" s="41">
        <v>0</v>
      </c>
      <c r="AF31" s="41">
        <v>1.8568088006126999</v>
      </c>
      <c r="AG31" s="41">
        <v>0</v>
      </c>
      <c r="AH31" s="41">
        <v>0</v>
      </c>
      <c r="AI31" s="41">
        <v>0</v>
      </c>
      <c r="AJ31" s="41">
        <v>0</v>
      </c>
      <c r="AK31" s="41">
        <v>0</v>
      </c>
      <c r="AL31" s="41">
        <v>0.4542240568698</v>
      </c>
      <c r="AM31" s="41">
        <v>1.2025464509999999E-4</v>
      </c>
      <c r="AN31" s="41">
        <v>0</v>
      </c>
      <c r="AO31" s="41">
        <v>0</v>
      </c>
      <c r="AP31" s="41">
        <v>4.21903718064E-2</v>
      </c>
      <c r="AQ31" s="41">
        <v>0</v>
      </c>
      <c r="AR31" s="41">
        <v>0</v>
      </c>
      <c r="AS31" s="41">
        <v>0</v>
      </c>
      <c r="AT31" s="41">
        <v>0</v>
      </c>
      <c r="AU31" s="41">
        <v>0</v>
      </c>
      <c r="AV31" s="41">
        <v>10.989616440776002</v>
      </c>
      <c r="AW31" s="41">
        <v>12.820515502578699</v>
      </c>
      <c r="AX31" s="41">
        <v>7.3448762196772996</v>
      </c>
      <c r="AY31" s="41">
        <v>0</v>
      </c>
      <c r="AZ31" s="41">
        <v>21.407737629545387</v>
      </c>
      <c r="BA31" s="41">
        <v>0</v>
      </c>
      <c r="BB31" s="41">
        <v>0</v>
      </c>
      <c r="BC31" s="41">
        <v>0</v>
      </c>
      <c r="BD31" s="41">
        <v>0</v>
      </c>
      <c r="BE31" s="41">
        <v>0</v>
      </c>
      <c r="BF31" s="41">
        <v>2.3154125191811019</v>
      </c>
      <c r="BG31" s="41">
        <v>1.8765840233866999</v>
      </c>
      <c r="BH31" s="41">
        <v>0</v>
      </c>
      <c r="BI31" s="41">
        <v>0</v>
      </c>
      <c r="BJ31" s="41">
        <v>1.7604560458383001</v>
      </c>
      <c r="BK31" s="42">
        <f t="shared" si="9"/>
        <v>78.582508415548332</v>
      </c>
    </row>
    <row r="32" spans="1:63" x14ac:dyDescent="0.25">
      <c r="A32" s="11"/>
      <c r="B32" s="26" t="s">
        <v>109</v>
      </c>
      <c r="C32" s="41">
        <v>0</v>
      </c>
      <c r="D32" s="41">
        <v>19.253192737028815</v>
      </c>
      <c r="E32" s="41">
        <v>0</v>
      </c>
      <c r="F32" s="41">
        <v>0</v>
      </c>
      <c r="G32" s="41">
        <v>0</v>
      </c>
      <c r="H32" s="41">
        <v>1.0043757528377</v>
      </c>
      <c r="I32" s="41">
        <v>10.182773812483601</v>
      </c>
      <c r="J32" s="41">
        <v>0</v>
      </c>
      <c r="K32" s="41">
        <v>0</v>
      </c>
      <c r="L32" s="41">
        <v>2.8972966769996003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0.26090545419259992</v>
      </c>
      <c r="S32" s="41">
        <v>14.810228637064402</v>
      </c>
      <c r="T32" s="41">
        <v>0</v>
      </c>
      <c r="U32" s="41">
        <v>0</v>
      </c>
      <c r="V32" s="41">
        <v>0.19694629399979999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2.3891142512559997</v>
      </c>
      <c r="AC32" s="41">
        <v>8.7932086534835001</v>
      </c>
      <c r="AD32" s="41">
        <v>0</v>
      </c>
      <c r="AE32" s="41">
        <v>0</v>
      </c>
      <c r="AF32" s="41">
        <v>2.1268785770640002</v>
      </c>
      <c r="AG32" s="41">
        <v>0</v>
      </c>
      <c r="AH32" s="41">
        <v>0</v>
      </c>
      <c r="AI32" s="41">
        <v>0</v>
      </c>
      <c r="AJ32" s="41">
        <v>0</v>
      </c>
      <c r="AK32" s="41">
        <v>0</v>
      </c>
      <c r="AL32" s="41">
        <v>0.97268409622470009</v>
      </c>
      <c r="AM32" s="41">
        <v>6.2205848451932999</v>
      </c>
      <c r="AN32" s="41">
        <v>3.5437038109677004</v>
      </c>
      <c r="AO32" s="41">
        <v>0</v>
      </c>
      <c r="AP32" s="41">
        <v>2.7421001702899002</v>
      </c>
      <c r="AQ32" s="41">
        <v>0</v>
      </c>
      <c r="AR32" s="41">
        <v>0</v>
      </c>
      <c r="AS32" s="41">
        <v>0</v>
      </c>
      <c r="AT32" s="41">
        <v>0</v>
      </c>
      <c r="AU32" s="41">
        <v>0</v>
      </c>
      <c r="AV32" s="41">
        <v>4.4728719472468006</v>
      </c>
      <c r="AW32" s="41">
        <v>52.277554275998604</v>
      </c>
      <c r="AX32" s="41">
        <v>0</v>
      </c>
      <c r="AY32" s="41">
        <v>0</v>
      </c>
      <c r="AZ32" s="41">
        <v>16.635913927416599</v>
      </c>
      <c r="BA32" s="41">
        <v>0</v>
      </c>
      <c r="BB32" s="41">
        <v>0</v>
      </c>
      <c r="BC32" s="41">
        <v>0</v>
      </c>
      <c r="BD32" s="41">
        <v>0</v>
      </c>
      <c r="BE32" s="41">
        <v>0</v>
      </c>
      <c r="BF32" s="41">
        <v>1.8490731038982999</v>
      </c>
      <c r="BG32" s="41">
        <v>0.54850880667719992</v>
      </c>
      <c r="BH32" s="41">
        <v>0.25169107516120004</v>
      </c>
      <c r="BI32" s="41">
        <v>0</v>
      </c>
      <c r="BJ32" s="41">
        <v>2.3433224497413998</v>
      </c>
      <c r="BK32" s="42">
        <f t="shared" si="9"/>
        <v>153.77292935522573</v>
      </c>
    </row>
    <row r="33" spans="1:64" x14ac:dyDescent="0.25">
      <c r="A33" s="11"/>
      <c r="B33" s="26" t="s">
        <v>127</v>
      </c>
      <c r="C33" s="41">
        <v>0</v>
      </c>
      <c r="D33" s="41">
        <v>0</v>
      </c>
      <c r="E33" s="41">
        <v>0</v>
      </c>
      <c r="F33" s="41">
        <v>0</v>
      </c>
      <c r="G33" s="41">
        <v>0</v>
      </c>
      <c r="H33" s="41">
        <v>0.38495170028899983</v>
      </c>
      <c r="I33" s="41">
        <v>0.44470476019310007</v>
      </c>
      <c r="J33" s="41">
        <v>0</v>
      </c>
      <c r="K33" s="41">
        <v>0</v>
      </c>
      <c r="L33" s="41">
        <v>0.40762137435449997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7.6554595644399995E-2</v>
      </c>
      <c r="S33" s="41">
        <v>0</v>
      </c>
      <c r="T33" s="41">
        <v>0</v>
      </c>
      <c r="U33" s="41">
        <v>0</v>
      </c>
      <c r="V33" s="41">
        <v>0</v>
      </c>
      <c r="W33" s="41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0.5864566608695001</v>
      </c>
      <c r="AC33" s="41">
        <v>1.3937121634188001</v>
      </c>
      <c r="AD33" s="41">
        <v>0</v>
      </c>
      <c r="AE33" s="41">
        <v>0</v>
      </c>
      <c r="AF33" s="41">
        <v>0.80183968929010008</v>
      </c>
      <c r="AG33" s="41">
        <v>0</v>
      </c>
      <c r="AH33" s="41">
        <v>0</v>
      </c>
      <c r="AI33" s="41">
        <v>0</v>
      </c>
      <c r="AJ33" s="41">
        <v>0</v>
      </c>
      <c r="AK33" s="41">
        <v>0</v>
      </c>
      <c r="AL33" s="41">
        <v>0.38619792074019993</v>
      </c>
      <c r="AM33" s="41">
        <v>0.13660660941899999</v>
      </c>
      <c r="AN33" s="41">
        <v>0</v>
      </c>
      <c r="AO33" s="41">
        <v>0</v>
      </c>
      <c r="AP33" s="41">
        <v>6.1911575548299999E-2</v>
      </c>
      <c r="AQ33" s="41">
        <v>0</v>
      </c>
      <c r="AR33" s="41">
        <v>0</v>
      </c>
      <c r="AS33" s="41">
        <v>0</v>
      </c>
      <c r="AT33" s="41">
        <v>0</v>
      </c>
      <c r="AU33" s="41">
        <v>0</v>
      </c>
      <c r="AV33" s="41">
        <v>6.5104868907141968</v>
      </c>
      <c r="AW33" s="41">
        <v>3.9320069772154724</v>
      </c>
      <c r="AX33" s="41">
        <v>4.8643635935399998E-2</v>
      </c>
      <c r="AY33" s="41">
        <v>0</v>
      </c>
      <c r="AZ33" s="41">
        <v>2.7447107895794001</v>
      </c>
      <c r="BA33" s="41">
        <v>0</v>
      </c>
      <c r="BB33" s="41">
        <v>0</v>
      </c>
      <c r="BC33" s="41">
        <v>0</v>
      </c>
      <c r="BD33" s="41">
        <v>0</v>
      </c>
      <c r="BE33" s="41">
        <v>0</v>
      </c>
      <c r="BF33" s="41">
        <v>2.9285234212085021</v>
      </c>
      <c r="BG33" s="41">
        <v>0.67712563093540001</v>
      </c>
      <c r="BH33" s="41">
        <v>1.4302248709E-3</v>
      </c>
      <c r="BI33" s="41">
        <v>0</v>
      </c>
      <c r="BJ33" s="41">
        <v>0.56774894270929999</v>
      </c>
      <c r="BK33" s="42">
        <f t="shared" si="9"/>
        <v>22.091233562935475</v>
      </c>
    </row>
    <row r="34" spans="1:64" x14ac:dyDescent="0.25">
      <c r="A34" s="11"/>
      <c r="B34" s="26" t="s">
        <v>110</v>
      </c>
      <c r="C34" s="41">
        <v>0</v>
      </c>
      <c r="D34" s="41">
        <v>0</v>
      </c>
      <c r="E34" s="41">
        <v>0</v>
      </c>
      <c r="F34" s="41">
        <v>0</v>
      </c>
      <c r="G34" s="41">
        <v>0</v>
      </c>
      <c r="H34" s="41">
        <v>5.9254385828048992</v>
      </c>
      <c r="I34" s="41">
        <v>0.28086207599989998</v>
      </c>
      <c r="J34" s="41">
        <v>0</v>
      </c>
      <c r="K34" s="41">
        <v>0</v>
      </c>
      <c r="L34" s="41">
        <v>9.5592597285347463</v>
      </c>
      <c r="M34" s="41">
        <v>0</v>
      </c>
      <c r="N34" s="41">
        <v>0</v>
      </c>
      <c r="O34" s="41">
        <v>0</v>
      </c>
      <c r="P34" s="41">
        <v>0</v>
      </c>
      <c r="Q34" s="41">
        <v>0</v>
      </c>
      <c r="R34" s="41">
        <v>1.6832258105796001</v>
      </c>
      <c r="S34" s="41">
        <v>0</v>
      </c>
      <c r="T34" s="41">
        <v>0</v>
      </c>
      <c r="U34" s="41">
        <v>0</v>
      </c>
      <c r="V34" s="41">
        <v>2.1676237171926003</v>
      </c>
      <c r="W34" s="41">
        <v>0</v>
      </c>
      <c r="X34" s="41">
        <v>0</v>
      </c>
      <c r="Y34" s="41">
        <v>0</v>
      </c>
      <c r="Z34" s="41">
        <v>0</v>
      </c>
      <c r="AA34" s="41">
        <v>0</v>
      </c>
      <c r="AB34" s="41">
        <v>0.58612438387019994</v>
      </c>
      <c r="AC34" s="41">
        <v>0</v>
      </c>
      <c r="AD34" s="41">
        <v>0</v>
      </c>
      <c r="AE34" s="41">
        <v>0</v>
      </c>
      <c r="AF34" s="41">
        <v>2.735771348838</v>
      </c>
      <c r="AG34" s="41">
        <v>0</v>
      </c>
      <c r="AH34" s="41">
        <v>0</v>
      </c>
      <c r="AI34" s="41">
        <v>0</v>
      </c>
      <c r="AJ34" s="41">
        <v>0</v>
      </c>
      <c r="AK34" s="41">
        <v>0</v>
      </c>
      <c r="AL34" s="41">
        <v>0.18129727683810004</v>
      </c>
      <c r="AM34" s="41">
        <v>0</v>
      </c>
      <c r="AN34" s="41">
        <v>0</v>
      </c>
      <c r="AO34" s="41">
        <v>0</v>
      </c>
      <c r="AP34" s="41">
        <v>0.30424849329019998</v>
      </c>
      <c r="AQ34" s="41">
        <v>0</v>
      </c>
      <c r="AR34" s="41">
        <v>0</v>
      </c>
      <c r="AS34" s="41">
        <v>0</v>
      </c>
      <c r="AT34" s="41">
        <v>0</v>
      </c>
      <c r="AU34" s="41">
        <v>0</v>
      </c>
      <c r="AV34" s="41">
        <v>4.4710442433166984</v>
      </c>
      <c r="AW34" s="41">
        <v>2.45926736773E-2</v>
      </c>
      <c r="AX34" s="41">
        <v>0</v>
      </c>
      <c r="AY34" s="41">
        <v>0</v>
      </c>
      <c r="AZ34" s="41">
        <v>5.0810253057723997</v>
      </c>
      <c r="BA34" s="41">
        <v>0</v>
      </c>
      <c r="BB34" s="41">
        <v>0</v>
      </c>
      <c r="BC34" s="41">
        <v>0</v>
      </c>
      <c r="BD34" s="41">
        <v>0</v>
      </c>
      <c r="BE34" s="41">
        <v>0</v>
      </c>
      <c r="BF34" s="41">
        <v>1.7188355578019994</v>
      </c>
      <c r="BG34" s="41">
        <v>8.7102083870000009E-4</v>
      </c>
      <c r="BH34" s="41">
        <v>0</v>
      </c>
      <c r="BI34" s="41">
        <v>0</v>
      </c>
      <c r="BJ34" s="41">
        <v>0.95726676006399991</v>
      </c>
      <c r="BK34" s="42">
        <f t="shared" si="9"/>
        <v>35.677486979419349</v>
      </c>
    </row>
    <row r="35" spans="1:64" x14ac:dyDescent="0.25">
      <c r="A35" s="11"/>
      <c r="B35" s="26" t="s">
        <v>111</v>
      </c>
      <c r="C35" s="41">
        <v>0</v>
      </c>
      <c r="D35" s="41">
        <v>0</v>
      </c>
      <c r="E35" s="41">
        <v>0</v>
      </c>
      <c r="F35" s="41">
        <v>0</v>
      </c>
      <c r="G35" s="41">
        <v>0</v>
      </c>
      <c r="H35" s="41">
        <v>0.65002257686950005</v>
      </c>
      <c r="I35" s="41">
        <v>0.26958565245150001</v>
      </c>
      <c r="J35" s="41">
        <v>0</v>
      </c>
      <c r="K35" s="41">
        <v>0</v>
      </c>
      <c r="L35" s="41">
        <v>1.7656603211285999</v>
      </c>
      <c r="M35" s="41">
        <v>0</v>
      </c>
      <c r="N35" s="41">
        <v>0</v>
      </c>
      <c r="O35" s="41">
        <v>0</v>
      </c>
      <c r="P35" s="41">
        <v>0</v>
      </c>
      <c r="Q35" s="41">
        <v>0</v>
      </c>
      <c r="R35" s="41">
        <v>0.30367134419190012</v>
      </c>
      <c r="S35" s="41">
        <v>0</v>
      </c>
      <c r="T35" s="41">
        <v>0</v>
      </c>
      <c r="U35" s="41">
        <v>0</v>
      </c>
      <c r="V35" s="41">
        <v>0.3533294265161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0.34495312764440006</v>
      </c>
      <c r="AC35" s="41">
        <v>0.3093289231611</v>
      </c>
      <c r="AD35" s="41">
        <v>0</v>
      </c>
      <c r="AE35" s="41">
        <v>0</v>
      </c>
      <c r="AF35" s="41">
        <v>0.28081769438690002</v>
      </c>
      <c r="AG35" s="41">
        <v>0</v>
      </c>
      <c r="AH35" s="41">
        <v>0</v>
      </c>
      <c r="AI35" s="41">
        <v>0</v>
      </c>
      <c r="AJ35" s="41">
        <v>0</v>
      </c>
      <c r="AK35" s="41">
        <v>0</v>
      </c>
      <c r="AL35" s="41">
        <v>0.33643214096649993</v>
      </c>
      <c r="AM35" s="41">
        <v>3.9053168096699994E-2</v>
      </c>
      <c r="AN35" s="41">
        <v>0</v>
      </c>
      <c r="AO35" s="41">
        <v>0</v>
      </c>
      <c r="AP35" s="41">
        <v>2.0132189076449998</v>
      </c>
      <c r="AQ35" s="41">
        <v>0</v>
      </c>
      <c r="AR35" s="41">
        <v>0</v>
      </c>
      <c r="AS35" s="41">
        <v>0</v>
      </c>
      <c r="AT35" s="41">
        <v>0</v>
      </c>
      <c r="AU35" s="41">
        <v>0</v>
      </c>
      <c r="AV35" s="41">
        <v>7.7377747142579025</v>
      </c>
      <c r="AW35" s="41">
        <v>2.2139792168646912</v>
      </c>
      <c r="AX35" s="41">
        <v>0</v>
      </c>
      <c r="AY35" s="41">
        <v>0</v>
      </c>
      <c r="AZ35" s="41">
        <v>2.9799665818368006</v>
      </c>
      <c r="BA35" s="41">
        <v>0</v>
      </c>
      <c r="BB35" s="41">
        <v>0</v>
      </c>
      <c r="BC35" s="41">
        <v>0</v>
      </c>
      <c r="BD35" s="41">
        <v>0</v>
      </c>
      <c r="BE35" s="41">
        <v>0</v>
      </c>
      <c r="BF35" s="41">
        <v>2.9495754065311006</v>
      </c>
      <c r="BG35" s="41">
        <v>0.10146634661279999</v>
      </c>
      <c r="BH35" s="41">
        <v>0</v>
      </c>
      <c r="BI35" s="41">
        <v>0</v>
      </c>
      <c r="BJ35" s="41">
        <v>8.5123566290099997E-2</v>
      </c>
      <c r="BK35" s="42">
        <f t="shared" si="9"/>
        <v>22.733959115451594</v>
      </c>
    </row>
    <row r="36" spans="1:64" x14ac:dyDescent="0.25">
      <c r="A36" s="11"/>
      <c r="B36" s="26" t="s">
        <v>112</v>
      </c>
      <c r="C36" s="41">
        <v>0</v>
      </c>
      <c r="D36" s="41">
        <v>9.9727380490322002</v>
      </c>
      <c r="E36" s="41">
        <v>0</v>
      </c>
      <c r="F36" s="41">
        <v>0</v>
      </c>
      <c r="G36" s="41">
        <v>0</v>
      </c>
      <c r="H36" s="41">
        <v>0.55169783912789994</v>
      </c>
      <c r="I36" s="41">
        <v>18.806594071515999</v>
      </c>
      <c r="J36" s="41">
        <v>0</v>
      </c>
      <c r="K36" s="41">
        <v>0</v>
      </c>
      <c r="L36" s="41">
        <v>5.1429633737737994</v>
      </c>
      <c r="M36" s="41">
        <v>0</v>
      </c>
      <c r="N36" s="41">
        <v>0</v>
      </c>
      <c r="O36" s="41">
        <v>0</v>
      </c>
      <c r="P36" s="41">
        <v>0</v>
      </c>
      <c r="Q36" s="41">
        <v>0</v>
      </c>
      <c r="R36" s="41">
        <v>0.15821253490280002</v>
      </c>
      <c r="S36" s="41">
        <v>11.345665936064499</v>
      </c>
      <c r="T36" s="41">
        <v>8.1776041289999997E-3</v>
      </c>
      <c r="U36" s="41">
        <v>0</v>
      </c>
      <c r="V36" s="41">
        <v>0.28669138287080004</v>
      </c>
      <c r="W36" s="41">
        <v>0</v>
      </c>
      <c r="X36" s="41">
        <v>0</v>
      </c>
      <c r="Y36" s="41">
        <v>0</v>
      </c>
      <c r="Z36" s="41">
        <v>0</v>
      </c>
      <c r="AA36" s="41">
        <v>0</v>
      </c>
      <c r="AB36" s="41">
        <v>0.24384571309639999</v>
      </c>
      <c r="AC36" s="41">
        <v>0</v>
      </c>
      <c r="AD36" s="41">
        <v>0</v>
      </c>
      <c r="AE36" s="41">
        <v>0</v>
      </c>
      <c r="AF36" s="41">
        <v>0.57922112325800001</v>
      </c>
      <c r="AG36" s="41">
        <v>0</v>
      </c>
      <c r="AH36" s="41">
        <v>0</v>
      </c>
      <c r="AI36" s="41">
        <v>0</v>
      </c>
      <c r="AJ36" s="41">
        <v>0</v>
      </c>
      <c r="AK36" s="41">
        <v>0</v>
      </c>
      <c r="AL36" s="41">
        <v>7.7710212578999995E-3</v>
      </c>
      <c r="AM36" s="41">
        <v>0</v>
      </c>
      <c r="AN36" s="41">
        <v>0</v>
      </c>
      <c r="AO36" s="41">
        <v>0</v>
      </c>
      <c r="AP36" s="41">
        <v>1.7087524064500002E-2</v>
      </c>
      <c r="AQ36" s="41">
        <v>0</v>
      </c>
      <c r="AR36" s="41">
        <v>0</v>
      </c>
      <c r="AS36" s="41">
        <v>0</v>
      </c>
      <c r="AT36" s="41">
        <v>0</v>
      </c>
      <c r="AU36" s="41">
        <v>0</v>
      </c>
      <c r="AV36" s="41">
        <v>3.1928210383796007</v>
      </c>
      <c r="AW36" s="41">
        <v>7.0097673069024991</v>
      </c>
      <c r="AX36" s="41">
        <v>0</v>
      </c>
      <c r="AY36" s="41">
        <v>0</v>
      </c>
      <c r="AZ36" s="41">
        <v>15.374959269307002</v>
      </c>
      <c r="BA36" s="41">
        <v>0</v>
      </c>
      <c r="BB36" s="41">
        <v>0</v>
      </c>
      <c r="BC36" s="41">
        <v>0</v>
      </c>
      <c r="BD36" s="41">
        <v>0</v>
      </c>
      <c r="BE36" s="41">
        <v>0</v>
      </c>
      <c r="BF36" s="41">
        <v>1.4428018919303998</v>
      </c>
      <c r="BG36" s="41">
        <v>0.18479860661280001</v>
      </c>
      <c r="BH36" s="41">
        <v>0</v>
      </c>
      <c r="BI36" s="41">
        <v>0</v>
      </c>
      <c r="BJ36" s="41">
        <v>0.23296034241899999</v>
      </c>
      <c r="BK36" s="42">
        <f t="shared" si="9"/>
        <v>74.558774628645111</v>
      </c>
    </row>
    <row r="37" spans="1:64" x14ac:dyDescent="0.25">
      <c r="A37" s="11"/>
      <c r="B37" s="27" t="s">
        <v>89</v>
      </c>
      <c r="C37" s="43">
        <f>SUM(C29:C36)</f>
        <v>0</v>
      </c>
      <c r="D37" s="43">
        <f t="shared" ref="D37:BJ37" si="10">SUM(D29:D36)</f>
        <v>70.364303594633242</v>
      </c>
      <c r="E37" s="43">
        <f t="shared" si="10"/>
        <v>0</v>
      </c>
      <c r="F37" s="43">
        <f t="shared" si="10"/>
        <v>0</v>
      </c>
      <c r="G37" s="43">
        <f t="shared" si="10"/>
        <v>0</v>
      </c>
      <c r="H37" s="43">
        <f t="shared" si="10"/>
        <v>11.178883748280001</v>
      </c>
      <c r="I37" s="43">
        <f t="shared" si="10"/>
        <v>350.80259026825934</v>
      </c>
      <c r="J37" s="43">
        <f t="shared" si="10"/>
        <v>7.9743832239353996</v>
      </c>
      <c r="K37" s="43">
        <f t="shared" si="10"/>
        <v>0</v>
      </c>
      <c r="L37" s="43">
        <f t="shared" si="10"/>
        <v>71.497532387208537</v>
      </c>
      <c r="M37" s="43">
        <f t="shared" si="10"/>
        <v>0</v>
      </c>
      <c r="N37" s="43">
        <f t="shared" si="10"/>
        <v>0</v>
      </c>
      <c r="O37" s="43">
        <f t="shared" si="10"/>
        <v>0</v>
      </c>
      <c r="P37" s="43">
        <f t="shared" si="10"/>
        <v>0</v>
      </c>
      <c r="Q37" s="43">
        <f t="shared" si="10"/>
        <v>0</v>
      </c>
      <c r="R37" s="43">
        <f t="shared" si="10"/>
        <v>4.4030263875398994</v>
      </c>
      <c r="S37" s="43">
        <f t="shared" si="10"/>
        <v>38.533148429838405</v>
      </c>
      <c r="T37" s="43">
        <f t="shared" si="10"/>
        <v>2.4221647463224998</v>
      </c>
      <c r="U37" s="43">
        <f t="shared" si="10"/>
        <v>0</v>
      </c>
      <c r="V37" s="43">
        <f t="shared" si="10"/>
        <v>8.6302700276102993</v>
      </c>
      <c r="W37" s="43">
        <f t="shared" si="10"/>
        <v>0</v>
      </c>
      <c r="X37" s="43">
        <f t="shared" si="10"/>
        <v>0</v>
      </c>
      <c r="Y37" s="43">
        <f t="shared" si="10"/>
        <v>0</v>
      </c>
      <c r="Z37" s="43">
        <f t="shared" si="10"/>
        <v>0</v>
      </c>
      <c r="AA37" s="43">
        <f t="shared" si="10"/>
        <v>0</v>
      </c>
      <c r="AB37" s="43">
        <f t="shared" si="10"/>
        <v>5.7409065745071999</v>
      </c>
      <c r="AC37" s="43">
        <f t="shared" si="10"/>
        <v>35.835004325901288</v>
      </c>
      <c r="AD37" s="43">
        <f t="shared" si="10"/>
        <v>0</v>
      </c>
      <c r="AE37" s="43">
        <f t="shared" si="10"/>
        <v>0</v>
      </c>
      <c r="AF37" s="43">
        <f t="shared" si="10"/>
        <v>9.0495024207073005</v>
      </c>
      <c r="AG37" s="43">
        <f t="shared" si="10"/>
        <v>0</v>
      </c>
      <c r="AH37" s="43">
        <f t="shared" si="10"/>
        <v>0</v>
      </c>
      <c r="AI37" s="43">
        <f t="shared" si="10"/>
        <v>0</v>
      </c>
      <c r="AJ37" s="43">
        <f t="shared" si="10"/>
        <v>0</v>
      </c>
      <c r="AK37" s="43">
        <f t="shared" si="10"/>
        <v>0</v>
      </c>
      <c r="AL37" s="43">
        <f t="shared" si="10"/>
        <v>2.5633063760895998</v>
      </c>
      <c r="AM37" s="43">
        <f t="shared" si="10"/>
        <v>11.956868444192599</v>
      </c>
      <c r="AN37" s="43">
        <f t="shared" si="10"/>
        <v>9.1196935596450999</v>
      </c>
      <c r="AO37" s="43">
        <f t="shared" si="10"/>
        <v>0</v>
      </c>
      <c r="AP37" s="43">
        <f t="shared" si="10"/>
        <v>5.3090442542570004</v>
      </c>
      <c r="AQ37" s="43">
        <f t="shared" si="10"/>
        <v>0</v>
      </c>
      <c r="AR37" s="43">
        <f t="shared" si="10"/>
        <v>0</v>
      </c>
      <c r="AS37" s="43">
        <f t="shared" si="10"/>
        <v>0</v>
      </c>
      <c r="AT37" s="43">
        <f t="shared" si="10"/>
        <v>0</v>
      </c>
      <c r="AU37" s="43">
        <f t="shared" si="10"/>
        <v>0</v>
      </c>
      <c r="AV37" s="43">
        <f t="shared" si="10"/>
        <v>46.892099488602497</v>
      </c>
      <c r="AW37" s="43">
        <f t="shared" si="10"/>
        <v>242.41814790865266</v>
      </c>
      <c r="AX37" s="43">
        <f t="shared" si="10"/>
        <v>7.3990645796126993</v>
      </c>
      <c r="AY37" s="43">
        <f t="shared" si="10"/>
        <v>0</v>
      </c>
      <c r="AZ37" s="43">
        <f t="shared" si="10"/>
        <v>128.3997934029012</v>
      </c>
      <c r="BA37" s="43">
        <f t="shared" si="10"/>
        <v>0</v>
      </c>
      <c r="BB37" s="43">
        <f t="shared" si="10"/>
        <v>0</v>
      </c>
      <c r="BC37" s="43">
        <f t="shared" si="10"/>
        <v>0</v>
      </c>
      <c r="BD37" s="43">
        <f t="shared" si="10"/>
        <v>0</v>
      </c>
      <c r="BE37" s="43">
        <f t="shared" si="10"/>
        <v>0</v>
      </c>
      <c r="BF37" s="43">
        <f t="shared" si="10"/>
        <v>18.532627571116407</v>
      </c>
      <c r="BG37" s="43">
        <f t="shared" si="10"/>
        <v>15.785881126772898</v>
      </c>
      <c r="BH37" s="43">
        <f t="shared" si="10"/>
        <v>9.4422404558384994</v>
      </c>
      <c r="BI37" s="43">
        <f t="shared" si="10"/>
        <v>0</v>
      </c>
      <c r="BJ37" s="43">
        <f t="shared" si="10"/>
        <v>18.102156297575796</v>
      </c>
      <c r="BK37" s="43">
        <f t="shared" si="9"/>
        <v>1132.3526396000007</v>
      </c>
      <c r="BL37" s="33"/>
    </row>
    <row r="38" spans="1:64" x14ac:dyDescent="0.25">
      <c r="A38" s="11"/>
      <c r="B38" s="27" t="s">
        <v>79</v>
      </c>
      <c r="C38" s="43">
        <f t="shared" ref="C38:AH38" si="11">C9+C12+C21+C24+C27+C37</f>
        <v>0</v>
      </c>
      <c r="D38" s="43">
        <f t="shared" si="11"/>
        <v>141.45666600789085</v>
      </c>
      <c r="E38" s="43">
        <f t="shared" si="11"/>
        <v>200.07795017738701</v>
      </c>
      <c r="F38" s="43">
        <f t="shared" si="11"/>
        <v>0</v>
      </c>
      <c r="G38" s="43">
        <f t="shared" si="11"/>
        <v>0</v>
      </c>
      <c r="H38" s="43">
        <f t="shared" si="11"/>
        <v>13.873793581759999</v>
      </c>
      <c r="I38" s="43">
        <f t="shared" si="11"/>
        <v>1348.4906464649041</v>
      </c>
      <c r="J38" s="43">
        <f t="shared" si="11"/>
        <v>1017.049723821661</v>
      </c>
      <c r="K38" s="43">
        <f t="shared" si="11"/>
        <v>0</v>
      </c>
      <c r="L38" s="43">
        <f t="shared" si="11"/>
        <v>111.16592906772459</v>
      </c>
      <c r="M38" s="43">
        <f t="shared" si="11"/>
        <v>0</v>
      </c>
      <c r="N38" s="43">
        <f t="shared" si="11"/>
        <v>0</v>
      </c>
      <c r="O38" s="43">
        <f t="shared" si="11"/>
        <v>0</v>
      </c>
      <c r="P38" s="43">
        <f t="shared" si="11"/>
        <v>0</v>
      </c>
      <c r="Q38" s="43">
        <f t="shared" si="11"/>
        <v>0</v>
      </c>
      <c r="R38" s="43">
        <f t="shared" si="11"/>
        <v>5.0501088337311995</v>
      </c>
      <c r="S38" s="43">
        <f t="shared" si="11"/>
        <v>84.524660666482902</v>
      </c>
      <c r="T38" s="43">
        <f t="shared" si="11"/>
        <v>56.0786203473223</v>
      </c>
      <c r="U38" s="43">
        <f t="shared" si="11"/>
        <v>0</v>
      </c>
      <c r="V38" s="43">
        <f t="shared" si="11"/>
        <v>13.020903974802799</v>
      </c>
      <c r="W38" s="43">
        <f t="shared" si="11"/>
        <v>0</v>
      </c>
      <c r="X38" s="43">
        <f t="shared" si="11"/>
        <v>6.3101048387096004</v>
      </c>
      <c r="Y38" s="43">
        <f t="shared" si="11"/>
        <v>0</v>
      </c>
      <c r="Z38" s="43">
        <f t="shared" si="11"/>
        <v>0</v>
      </c>
      <c r="AA38" s="43">
        <f t="shared" si="11"/>
        <v>0</v>
      </c>
      <c r="AB38" s="43">
        <f t="shared" si="11"/>
        <v>7.1575193106655002</v>
      </c>
      <c r="AC38" s="43">
        <f t="shared" si="11"/>
        <v>193.51678674354571</v>
      </c>
      <c r="AD38" s="43">
        <f t="shared" si="11"/>
        <v>0</v>
      </c>
      <c r="AE38" s="43">
        <f t="shared" si="11"/>
        <v>0</v>
      </c>
      <c r="AF38" s="43">
        <f t="shared" si="11"/>
        <v>13.774546861480401</v>
      </c>
      <c r="AG38" s="43">
        <f t="shared" si="11"/>
        <v>0</v>
      </c>
      <c r="AH38" s="43">
        <f t="shared" si="11"/>
        <v>0</v>
      </c>
      <c r="AI38" s="43">
        <f t="shared" ref="AI38:BJ38" si="12">AI9+AI12+AI21+AI24+AI27+AI37</f>
        <v>0</v>
      </c>
      <c r="AJ38" s="43">
        <f t="shared" si="12"/>
        <v>0</v>
      </c>
      <c r="AK38" s="43">
        <f t="shared" si="12"/>
        <v>0</v>
      </c>
      <c r="AL38" s="43">
        <f t="shared" si="12"/>
        <v>2.9717775305398999</v>
      </c>
      <c r="AM38" s="43">
        <f t="shared" si="12"/>
        <v>42.067099088740399</v>
      </c>
      <c r="AN38" s="43">
        <f t="shared" si="12"/>
        <v>12.8612585313547</v>
      </c>
      <c r="AO38" s="43">
        <f t="shared" si="12"/>
        <v>0</v>
      </c>
      <c r="AP38" s="43">
        <f t="shared" si="12"/>
        <v>6.1848739419981005</v>
      </c>
      <c r="AQ38" s="43">
        <f t="shared" si="12"/>
        <v>0</v>
      </c>
      <c r="AR38" s="43">
        <f t="shared" si="12"/>
        <v>4.3553800185805995</v>
      </c>
      <c r="AS38" s="43">
        <f t="shared" si="12"/>
        <v>0</v>
      </c>
      <c r="AT38" s="43">
        <f t="shared" si="12"/>
        <v>0</v>
      </c>
      <c r="AU38" s="43">
        <f t="shared" si="12"/>
        <v>0</v>
      </c>
      <c r="AV38" s="43">
        <f t="shared" si="12"/>
        <v>58.322554996091597</v>
      </c>
      <c r="AW38" s="43">
        <f t="shared" si="12"/>
        <v>919.72969804926515</v>
      </c>
      <c r="AX38" s="43">
        <f t="shared" si="12"/>
        <v>90.263389449547802</v>
      </c>
      <c r="AY38" s="43">
        <f t="shared" si="12"/>
        <v>0</v>
      </c>
      <c r="AZ38" s="43">
        <f t="shared" si="12"/>
        <v>195.16137594810456</v>
      </c>
      <c r="BA38" s="43">
        <f t="shared" si="12"/>
        <v>0</v>
      </c>
      <c r="BB38" s="43">
        <f t="shared" si="12"/>
        <v>0</v>
      </c>
      <c r="BC38" s="43">
        <f t="shared" si="12"/>
        <v>0</v>
      </c>
      <c r="BD38" s="43">
        <f t="shared" si="12"/>
        <v>0</v>
      </c>
      <c r="BE38" s="43">
        <f t="shared" si="12"/>
        <v>0</v>
      </c>
      <c r="BF38" s="43">
        <f t="shared" si="12"/>
        <v>23.313458934713907</v>
      </c>
      <c r="BG38" s="43">
        <f t="shared" si="12"/>
        <v>40.137882012481207</v>
      </c>
      <c r="BH38" s="43">
        <f t="shared" si="12"/>
        <v>9.4498975686449</v>
      </c>
      <c r="BI38" s="43">
        <f t="shared" si="12"/>
        <v>0</v>
      </c>
      <c r="BJ38" s="43">
        <f t="shared" si="12"/>
        <v>31.781734085638096</v>
      </c>
      <c r="BK38" s="43">
        <f t="shared" si="9"/>
        <v>4648.148340853767</v>
      </c>
    </row>
    <row r="39" spans="1:64" ht="3.75" customHeight="1" x14ac:dyDescent="0.25">
      <c r="A39" s="11"/>
      <c r="B39" s="28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</row>
    <row r="40" spans="1:64" x14ac:dyDescent="0.25">
      <c r="A40" s="11" t="s">
        <v>1</v>
      </c>
      <c r="B40" s="29" t="s">
        <v>7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</row>
    <row r="41" spans="1:64" s="15" customFormat="1" x14ac:dyDescent="0.25">
      <c r="A41" s="11" t="s">
        <v>75</v>
      </c>
      <c r="B41" s="26" t="s">
        <v>2</v>
      </c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</row>
    <row r="42" spans="1:64" s="15" customFormat="1" x14ac:dyDescent="0.25">
      <c r="A42" s="11"/>
      <c r="B42" s="26" t="s">
        <v>113</v>
      </c>
      <c r="C42" s="41">
        <v>0</v>
      </c>
      <c r="D42" s="41">
        <v>0</v>
      </c>
      <c r="E42" s="41">
        <v>0</v>
      </c>
      <c r="F42" s="41">
        <v>0</v>
      </c>
      <c r="G42" s="41">
        <v>0</v>
      </c>
      <c r="H42" s="41">
        <v>20.63495369186759</v>
      </c>
      <c r="I42" s="41">
        <v>0.57993986019329991</v>
      </c>
      <c r="J42" s="41">
        <v>0</v>
      </c>
      <c r="K42" s="41">
        <v>0</v>
      </c>
      <c r="L42" s="41">
        <v>1.6203352709399998E-2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41">
        <v>10.075925620221605</v>
      </c>
      <c r="S42" s="41">
        <v>2.8237292386999999E-2</v>
      </c>
      <c r="T42" s="41">
        <v>0</v>
      </c>
      <c r="U42" s="41">
        <v>0</v>
      </c>
      <c r="V42" s="41">
        <v>3.8502244870499996E-2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8.0370531166745973</v>
      </c>
      <c r="AC42" s="41">
        <v>0.10721637506429998</v>
      </c>
      <c r="AD42" s="41">
        <v>0</v>
      </c>
      <c r="AE42" s="41">
        <v>0</v>
      </c>
      <c r="AF42" s="41">
        <v>0.19454651741910001</v>
      </c>
      <c r="AG42" s="41">
        <v>0</v>
      </c>
      <c r="AH42" s="41">
        <v>0</v>
      </c>
      <c r="AI42" s="41">
        <v>0</v>
      </c>
      <c r="AJ42" s="41">
        <v>0</v>
      </c>
      <c r="AK42" s="41">
        <v>0</v>
      </c>
      <c r="AL42" s="41">
        <v>7.6600130274490006</v>
      </c>
      <c r="AM42" s="41">
        <v>3.2101569419100001E-2</v>
      </c>
      <c r="AN42" s="41">
        <v>0</v>
      </c>
      <c r="AO42" s="41">
        <v>0</v>
      </c>
      <c r="AP42" s="41">
        <v>3.4465025870900001E-2</v>
      </c>
      <c r="AQ42" s="41">
        <v>0</v>
      </c>
      <c r="AR42" s="41">
        <v>0</v>
      </c>
      <c r="AS42" s="41">
        <v>0</v>
      </c>
      <c r="AT42" s="41">
        <v>0</v>
      </c>
      <c r="AU42" s="41">
        <v>0</v>
      </c>
      <c r="AV42" s="41">
        <v>191.07270302519905</v>
      </c>
      <c r="AW42" s="41">
        <v>0.73671440648219999</v>
      </c>
      <c r="AX42" s="41">
        <v>0</v>
      </c>
      <c r="AY42" s="41">
        <v>0</v>
      </c>
      <c r="AZ42" s="41">
        <v>2.9106583115785996</v>
      </c>
      <c r="BA42" s="41">
        <v>0</v>
      </c>
      <c r="BB42" s="41">
        <v>0</v>
      </c>
      <c r="BC42" s="41">
        <v>0</v>
      </c>
      <c r="BD42" s="41">
        <v>0</v>
      </c>
      <c r="BE42" s="41">
        <v>0</v>
      </c>
      <c r="BF42" s="41">
        <v>96.109039217563236</v>
      </c>
      <c r="BG42" s="41">
        <v>7.9534277693217001</v>
      </c>
      <c r="BH42" s="41">
        <v>0</v>
      </c>
      <c r="BI42" s="41">
        <v>0</v>
      </c>
      <c r="BJ42" s="41">
        <v>0.16831339116070002</v>
      </c>
      <c r="BK42" s="42">
        <f t="shared" ref="BK42:BK44" si="13">SUM(C42:BJ42)</f>
        <v>346.39001381545188</v>
      </c>
    </row>
    <row r="43" spans="1:64" s="15" customFormat="1" x14ac:dyDescent="0.25">
      <c r="A43" s="11"/>
      <c r="B43" s="24" t="s">
        <v>114</v>
      </c>
      <c r="C43" s="41">
        <v>0</v>
      </c>
      <c r="D43" s="41">
        <v>0</v>
      </c>
      <c r="E43" s="41">
        <v>0</v>
      </c>
      <c r="F43" s="41">
        <v>0</v>
      </c>
      <c r="G43" s="41">
        <v>0</v>
      </c>
      <c r="H43" s="41">
        <v>69.373666848416704</v>
      </c>
      <c r="I43" s="41">
        <v>0.52448500467729997</v>
      </c>
      <c r="J43" s="41">
        <v>0</v>
      </c>
      <c r="K43" s="41">
        <v>0</v>
      </c>
      <c r="L43" s="41">
        <v>8.4963512451199999E-2</v>
      </c>
      <c r="M43" s="41">
        <v>0</v>
      </c>
      <c r="N43" s="41">
        <v>0</v>
      </c>
      <c r="O43" s="41">
        <v>0</v>
      </c>
      <c r="P43" s="41">
        <v>0</v>
      </c>
      <c r="Q43" s="41">
        <v>0</v>
      </c>
      <c r="R43" s="41">
        <v>58.480005916770409</v>
      </c>
      <c r="S43" s="41">
        <v>2.6738227032199999E-2</v>
      </c>
      <c r="T43" s="41">
        <v>0</v>
      </c>
      <c r="U43" s="41">
        <v>0</v>
      </c>
      <c r="V43" s="41">
        <v>2.4326209773700001E-2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9.0483693436426975</v>
      </c>
      <c r="AC43" s="41">
        <v>0.78360515138669984</v>
      </c>
      <c r="AD43" s="41">
        <v>0</v>
      </c>
      <c r="AE43" s="41">
        <v>0</v>
      </c>
      <c r="AF43" s="41">
        <v>1.0839068192576002</v>
      </c>
      <c r="AG43" s="41">
        <v>0</v>
      </c>
      <c r="AH43" s="41">
        <v>0</v>
      </c>
      <c r="AI43" s="41">
        <v>0</v>
      </c>
      <c r="AJ43" s="41">
        <v>0</v>
      </c>
      <c r="AK43" s="41">
        <v>0</v>
      </c>
      <c r="AL43" s="41">
        <v>11.300223183835703</v>
      </c>
      <c r="AM43" s="41">
        <v>0.1036062985482</v>
      </c>
      <c r="AN43" s="41">
        <v>0</v>
      </c>
      <c r="AO43" s="41">
        <v>0</v>
      </c>
      <c r="AP43" s="41">
        <v>0.23858180867709997</v>
      </c>
      <c r="AQ43" s="41">
        <v>0</v>
      </c>
      <c r="AR43" s="41">
        <v>0</v>
      </c>
      <c r="AS43" s="41">
        <v>0</v>
      </c>
      <c r="AT43" s="41">
        <v>0</v>
      </c>
      <c r="AU43" s="41">
        <v>0</v>
      </c>
      <c r="AV43" s="41">
        <v>71.316701045905191</v>
      </c>
      <c r="AW43" s="41">
        <v>0.14784577906429996</v>
      </c>
      <c r="AX43" s="41">
        <v>0</v>
      </c>
      <c r="AY43" s="41">
        <v>0</v>
      </c>
      <c r="AZ43" s="41">
        <v>3.3303958376754998</v>
      </c>
      <c r="BA43" s="41">
        <v>0</v>
      </c>
      <c r="BB43" s="41">
        <v>0</v>
      </c>
      <c r="BC43" s="41">
        <v>0</v>
      </c>
      <c r="BD43" s="41">
        <v>0</v>
      </c>
      <c r="BE43" s="41">
        <v>0</v>
      </c>
      <c r="BF43" s="41">
        <v>40.266133222595926</v>
      </c>
      <c r="BG43" s="41">
        <v>1.1006463128899999E-2</v>
      </c>
      <c r="BH43" s="41">
        <v>0</v>
      </c>
      <c r="BI43" s="41">
        <v>0</v>
      </c>
      <c r="BJ43" s="41">
        <v>0.18902706619300003</v>
      </c>
      <c r="BK43" s="42">
        <f t="shared" si="13"/>
        <v>266.3335877390324</v>
      </c>
    </row>
    <row r="44" spans="1:64" s="15" customFormat="1" x14ac:dyDescent="0.25">
      <c r="A44" s="11"/>
      <c r="B44" s="27" t="s">
        <v>84</v>
      </c>
      <c r="C44" s="44">
        <f>SUM(C42:C43)</f>
        <v>0</v>
      </c>
      <c r="D44" s="44">
        <f t="shared" ref="D44:BJ44" si="14">SUM(D42:D43)</f>
        <v>0</v>
      </c>
      <c r="E44" s="44">
        <f t="shared" si="14"/>
        <v>0</v>
      </c>
      <c r="F44" s="44">
        <f t="shared" si="14"/>
        <v>0</v>
      </c>
      <c r="G44" s="44">
        <f t="shared" si="14"/>
        <v>0</v>
      </c>
      <c r="H44" s="44">
        <f t="shared" si="14"/>
        <v>90.008620540284298</v>
      </c>
      <c r="I44" s="44">
        <f t="shared" si="14"/>
        <v>1.1044248648705999</v>
      </c>
      <c r="J44" s="44">
        <f t="shared" si="14"/>
        <v>0</v>
      </c>
      <c r="K44" s="44">
        <f t="shared" si="14"/>
        <v>0</v>
      </c>
      <c r="L44" s="44">
        <f t="shared" si="14"/>
        <v>0.1011668651606</v>
      </c>
      <c r="M44" s="44">
        <f t="shared" si="14"/>
        <v>0</v>
      </c>
      <c r="N44" s="44">
        <f t="shared" si="14"/>
        <v>0</v>
      </c>
      <c r="O44" s="44">
        <f t="shared" si="14"/>
        <v>0</v>
      </c>
      <c r="P44" s="44">
        <f t="shared" si="14"/>
        <v>0</v>
      </c>
      <c r="Q44" s="44">
        <f t="shared" si="14"/>
        <v>0</v>
      </c>
      <c r="R44" s="44">
        <f t="shared" si="14"/>
        <v>68.55593153699202</v>
      </c>
      <c r="S44" s="44">
        <f t="shared" si="14"/>
        <v>5.4975519419199995E-2</v>
      </c>
      <c r="T44" s="44">
        <f t="shared" si="14"/>
        <v>0</v>
      </c>
      <c r="U44" s="44">
        <f t="shared" si="14"/>
        <v>0</v>
      </c>
      <c r="V44" s="44">
        <f t="shared" si="14"/>
        <v>6.2828454644200005E-2</v>
      </c>
      <c r="W44" s="44">
        <f t="shared" si="14"/>
        <v>0</v>
      </c>
      <c r="X44" s="44">
        <f t="shared" si="14"/>
        <v>0</v>
      </c>
      <c r="Y44" s="44">
        <f t="shared" si="14"/>
        <v>0</v>
      </c>
      <c r="Z44" s="44">
        <f t="shared" si="14"/>
        <v>0</v>
      </c>
      <c r="AA44" s="44">
        <f t="shared" si="14"/>
        <v>0</v>
      </c>
      <c r="AB44" s="44">
        <f t="shared" si="14"/>
        <v>17.085422460317297</v>
      </c>
      <c r="AC44" s="44">
        <f t="shared" si="14"/>
        <v>0.89082152645099977</v>
      </c>
      <c r="AD44" s="44">
        <f t="shared" si="14"/>
        <v>0</v>
      </c>
      <c r="AE44" s="44">
        <f t="shared" si="14"/>
        <v>0</v>
      </c>
      <c r="AF44" s="44">
        <f t="shared" si="14"/>
        <v>1.2784533366767001</v>
      </c>
      <c r="AG44" s="44">
        <f t="shared" si="14"/>
        <v>0</v>
      </c>
      <c r="AH44" s="44">
        <f t="shared" si="14"/>
        <v>0</v>
      </c>
      <c r="AI44" s="44">
        <f t="shared" si="14"/>
        <v>0</v>
      </c>
      <c r="AJ44" s="44">
        <f t="shared" si="14"/>
        <v>0</v>
      </c>
      <c r="AK44" s="44">
        <f t="shared" si="14"/>
        <v>0</v>
      </c>
      <c r="AL44" s="44">
        <f t="shared" si="14"/>
        <v>18.960236211284702</v>
      </c>
      <c r="AM44" s="44">
        <f t="shared" si="14"/>
        <v>0.1357078679673</v>
      </c>
      <c r="AN44" s="44">
        <f t="shared" si="14"/>
        <v>0</v>
      </c>
      <c r="AO44" s="44">
        <f t="shared" si="14"/>
        <v>0</v>
      </c>
      <c r="AP44" s="44">
        <f t="shared" si="14"/>
        <v>0.27304683454799994</v>
      </c>
      <c r="AQ44" s="44">
        <f t="shared" si="14"/>
        <v>0</v>
      </c>
      <c r="AR44" s="44">
        <f t="shared" si="14"/>
        <v>0</v>
      </c>
      <c r="AS44" s="44">
        <f t="shared" si="14"/>
        <v>0</v>
      </c>
      <c r="AT44" s="44">
        <f t="shared" si="14"/>
        <v>0</v>
      </c>
      <c r="AU44" s="44">
        <f t="shared" si="14"/>
        <v>0</v>
      </c>
      <c r="AV44" s="44">
        <f t="shared" si="14"/>
        <v>262.38940407110425</v>
      </c>
      <c r="AW44" s="44">
        <f t="shared" si="14"/>
        <v>0.88456018554649996</v>
      </c>
      <c r="AX44" s="44">
        <f t="shared" si="14"/>
        <v>0</v>
      </c>
      <c r="AY44" s="44">
        <f t="shared" si="14"/>
        <v>0</v>
      </c>
      <c r="AZ44" s="44">
        <f t="shared" si="14"/>
        <v>6.241054149254099</v>
      </c>
      <c r="BA44" s="44">
        <f t="shared" si="14"/>
        <v>0</v>
      </c>
      <c r="BB44" s="44">
        <f t="shared" si="14"/>
        <v>0</v>
      </c>
      <c r="BC44" s="44">
        <f t="shared" si="14"/>
        <v>0</v>
      </c>
      <c r="BD44" s="44">
        <f t="shared" si="14"/>
        <v>0</v>
      </c>
      <c r="BE44" s="44">
        <f t="shared" si="14"/>
        <v>0</v>
      </c>
      <c r="BF44" s="44">
        <f t="shared" si="14"/>
        <v>136.37517244015916</v>
      </c>
      <c r="BG44" s="44">
        <f t="shared" si="14"/>
        <v>7.9644342324505999</v>
      </c>
      <c r="BH44" s="44">
        <f t="shared" si="14"/>
        <v>0</v>
      </c>
      <c r="BI44" s="44">
        <f t="shared" si="14"/>
        <v>0</v>
      </c>
      <c r="BJ44" s="44">
        <f t="shared" si="14"/>
        <v>0.35734045735370001</v>
      </c>
      <c r="BK44" s="43">
        <f t="shared" si="13"/>
        <v>612.72360155448416</v>
      </c>
    </row>
    <row r="45" spans="1:64" x14ac:dyDescent="0.25">
      <c r="A45" s="11" t="s">
        <v>76</v>
      </c>
      <c r="B45" s="26" t="s">
        <v>17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</row>
    <row r="46" spans="1:64" x14ac:dyDescent="0.25">
      <c r="A46" s="11"/>
      <c r="B46" s="26" t="s">
        <v>115</v>
      </c>
      <c r="C46" s="41">
        <v>0</v>
      </c>
      <c r="D46" s="41">
        <v>0</v>
      </c>
      <c r="E46" s="41">
        <v>0</v>
      </c>
      <c r="F46" s="41">
        <v>0</v>
      </c>
      <c r="G46" s="41">
        <v>0</v>
      </c>
      <c r="H46" s="41">
        <v>44.139615252158301</v>
      </c>
      <c r="I46" s="41">
        <v>5.1661779873544003</v>
      </c>
      <c r="J46" s="41">
        <v>6.0352337419000007E-3</v>
      </c>
      <c r="K46" s="41">
        <v>0</v>
      </c>
      <c r="L46" s="41">
        <v>1.0862787632900002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41">
        <v>28.140716098577997</v>
      </c>
      <c r="S46" s="41">
        <v>0.2108827034513</v>
      </c>
      <c r="T46" s="41">
        <v>0</v>
      </c>
      <c r="U46" s="41">
        <v>0</v>
      </c>
      <c r="V46" s="41">
        <v>0.81471877529019998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4.8881203764838794</v>
      </c>
      <c r="AC46" s="41">
        <v>0.50548275864440007</v>
      </c>
      <c r="AD46" s="41">
        <v>0</v>
      </c>
      <c r="AE46" s="41">
        <v>0</v>
      </c>
      <c r="AF46" s="41">
        <v>0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>
        <v>1.6841208172233004</v>
      </c>
      <c r="AM46" s="41">
        <v>8.1999244225400017E-2</v>
      </c>
      <c r="AN46" s="41">
        <v>0</v>
      </c>
      <c r="AO46" s="41">
        <v>0</v>
      </c>
      <c r="AP46" s="41">
        <v>0.1543233687419</v>
      </c>
      <c r="AQ46" s="41">
        <v>0</v>
      </c>
      <c r="AR46" s="41">
        <v>0</v>
      </c>
      <c r="AS46" s="41">
        <v>0</v>
      </c>
      <c r="AT46" s="41">
        <v>0</v>
      </c>
      <c r="AU46" s="41">
        <v>0</v>
      </c>
      <c r="AV46" s="41">
        <v>16.164216269721067</v>
      </c>
      <c r="AW46" s="41">
        <v>0.90553610351449987</v>
      </c>
      <c r="AX46" s="41">
        <v>0</v>
      </c>
      <c r="AY46" s="41">
        <v>0</v>
      </c>
      <c r="AZ46" s="41">
        <v>4.8337813796118994</v>
      </c>
      <c r="BA46" s="41">
        <v>0</v>
      </c>
      <c r="BB46" s="41">
        <v>0</v>
      </c>
      <c r="BC46" s="41">
        <v>0</v>
      </c>
      <c r="BD46" s="41">
        <v>0</v>
      </c>
      <c r="BE46" s="41">
        <v>0</v>
      </c>
      <c r="BF46" s="41">
        <v>8.2377159637447974</v>
      </c>
      <c r="BG46" s="41">
        <v>0.19902368416080002</v>
      </c>
      <c r="BH46" s="41">
        <v>0</v>
      </c>
      <c r="BI46" s="41">
        <v>0</v>
      </c>
      <c r="BJ46" s="41">
        <v>0.12855406864490002</v>
      </c>
      <c r="BK46" s="42">
        <f t="shared" ref="BK46:BK54" si="15">SUM(C46:BJ46)</f>
        <v>117.34729884858096</v>
      </c>
    </row>
    <row r="47" spans="1:64" x14ac:dyDescent="0.25">
      <c r="A47" s="11"/>
      <c r="B47" s="26" t="s">
        <v>116</v>
      </c>
      <c r="C47" s="41">
        <v>0</v>
      </c>
      <c r="D47" s="41">
        <v>0</v>
      </c>
      <c r="E47" s="41">
        <v>0</v>
      </c>
      <c r="F47" s="41">
        <v>0</v>
      </c>
      <c r="G47" s="41">
        <v>0</v>
      </c>
      <c r="H47" s="41">
        <v>11.138339645027395</v>
      </c>
      <c r="I47" s="41">
        <v>2.0345588995478998</v>
      </c>
      <c r="J47" s="41">
        <v>0.63365240390319999</v>
      </c>
      <c r="K47" s="41">
        <v>0</v>
      </c>
      <c r="L47" s="41">
        <v>4.580755912386099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6.0346182410261004</v>
      </c>
      <c r="S47" s="41">
        <v>2.8477946644999998E-2</v>
      </c>
      <c r="T47" s="41">
        <v>0</v>
      </c>
      <c r="U47" s="41">
        <v>0</v>
      </c>
      <c r="V47" s="41">
        <v>2.3484375404183999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40.419962674742472</v>
      </c>
      <c r="AC47" s="41">
        <v>7.7982898374494001</v>
      </c>
      <c r="AD47" s="41">
        <v>0</v>
      </c>
      <c r="AE47" s="41">
        <v>0</v>
      </c>
      <c r="AF47" s="41">
        <v>5.8116149040955003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38.394757426316801</v>
      </c>
      <c r="AM47" s="41">
        <v>3.4839597793208998</v>
      </c>
      <c r="AN47" s="41">
        <v>0</v>
      </c>
      <c r="AO47" s="41">
        <v>0</v>
      </c>
      <c r="AP47" s="41">
        <v>3.4741555130316999</v>
      </c>
      <c r="AQ47" s="41">
        <v>0</v>
      </c>
      <c r="AR47" s="41">
        <v>0</v>
      </c>
      <c r="AS47" s="41">
        <v>0</v>
      </c>
      <c r="AT47" s="41">
        <v>0</v>
      </c>
      <c r="AU47" s="41">
        <v>0</v>
      </c>
      <c r="AV47" s="41">
        <v>154.35033366100944</v>
      </c>
      <c r="AW47" s="41">
        <v>31.053025081671006</v>
      </c>
      <c r="AX47" s="41">
        <v>0</v>
      </c>
      <c r="AY47" s="41">
        <v>0</v>
      </c>
      <c r="AZ47" s="41">
        <v>83.367348479827044</v>
      </c>
      <c r="BA47" s="41">
        <v>0</v>
      </c>
      <c r="BB47" s="41">
        <v>0</v>
      </c>
      <c r="BC47" s="41">
        <v>0</v>
      </c>
      <c r="BD47" s="41">
        <v>0</v>
      </c>
      <c r="BE47" s="41">
        <v>0</v>
      </c>
      <c r="BF47" s="41">
        <v>98.558326392136919</v>
      </c>
      <c r="BG47" s="41">
        <v>7.532907090610002</v>
      </c>
      <c r="BH47" s="41">
        <v>0.11058681590320001</v>
      </c>
      <c r="BI47" s="41">
        <v>0</v>
      </c>
      <c r="BJ47" s="41">
        <v>10.394093471480801</v>
      </c>
      <c r="BK47" s="42">
        <f t="shared" si="15"/>
        <v>511.54820171654939</v>
      </c>
    </row>
    <row r="48" spans="1:64" x14ac:dyDescent="0.25">
      <c r="A48" s="11"/>
      <c r="B48" s="26" t="s">
        <v>117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12.278845774188301</v>
      </c>
      <c r="I48" s="41">
        <v>5.8939809770960991</v>
      </c>
      <c r="J48" s="41">
        <v>0</v>
      </c>
      <c r="K48" s="41">
        <v>0</v>
      </c>
      <c r="L48" s="41">
        <v>4.2598838863540003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8.0909054746389018</v>
      </c>
      <c r="S48" s="41">
        <v>1.9398288064399999E-2</v>
      </c>
      <c r="T48" s="41">
        <v>0</v>
      </c>
      <c r="U48" s="41">
        <v>0</v>
      </c>
      <c r="V48" s="41">
        <v>0.85198623109589999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19.726416753187994</v>
      </c>
      <c r="AC48" s="41">
        <v>1.7227342028690997</v>
      </c>
      <c r="AD48" s="41">
        <v>0</v>
      </c>
      <c r="AE48" s="41">
        <v>0</v>
      </c>
      <c r="AF48" s="41">
        <v>2.3093888324833998</v>
      </c>
      <c r="AG48" s="41">
        <v>0</v>
      </c>
      <c r="AH48" s="41">
        <v>0</v>
      </c>
      <c r="AI48" s="41">
        <v>0</v>
      </c>
      <c r="AJ48" s="41">
        <v>0</v>
      </c>
      <c r="AK48" s="41">
        <v>0</v>
      </c>
      <c r="AL48" s="41">
        <v>11.7037789059939</v>
      </c>
      <c r="AM48" s="41">
        <v>0.37887000748300004</v>
      </c>
      <c r="AN48" s="41">
        <v>0</v>
      </c>
      <c r="AO48" s="41">
        <v>0</v>
      </c>
      <c r="AP48" s="41">
        <v>0.70156382145130003</v>
      </c>
      <c r="AQ48" s="41">
        <v>0</v>
      </c>
      <c r="AR48" s="41">
        <v>0</v>
      </c>
      <c r="AS48" s="41">
        <v>0</v>
      </c>
      <c r="AT48" s="41">
        <v>0</v>
      </c>
      <c r="AU48" s="41">
        <v>0</v>
      </c>
      <c r="AV48" s="41">
        <v>149.48781994254583</v>
      </c>
      <c r="AW48" s="41">
        <v>36.126186355508104</v>
      </c>
      <c r="AX48" s="41">
        <v>2.7609744085483001</v>
      </c>
      <c r="AY48" s="41">
        <v>0</v>
      </c>
      <c r="AZ48" s="41">
        <v>28.08160175799258</v>
      </c>
      <c r="BA48" s="41">
        <v>0</v>
      </c>
      <c r="BB48" s="41">
        <v>0</v>
      </c>
      <c r="BC48" s="41">
        <v>0</v>
      </c>
      <c r="BD48" s="41">
        <v>0</v>
      </c>
      <c r="BE48" s="41">
        <v>0</v>
      </c>
      <c r="BF48" s="41">
        <v>83.261408918117866</v>
      </c>
      <c r="BG48" s="41">
        <v>5.1437724556097004</v>
      </c>
      <c r="BH48" s="41">
        <v>0</v>
      </c>
      <c r="BI48" s="41">
        <v>0</v>
      </c>
      <c r="BJ48" s="41">
        <v>3.2959588982565999</v>
      </c>
      <c r="BK48" s="42">
        <f t="shared" si="15"/>
        <v>376.09547589148525</v>
      </c>
    </row>
    <row r="49" spans="1:63" x14ac:dyDescent="0.25">
      <c r="A49" s="11"/>
      <c r="B49" s="26" t="s">
        <v>118</v>
      </c>
      <c r="C49" s="41">
        <v>0</v>
      </c>
      <c r="D49" s="41">
        <v>0</v>
      </c>
      <c r="E49" s="41">
        <v>0</v>
      </c>
      <c r="F49" s="41">
        <v>0</v>
      </c>
      <c r="G49" s="41">
        <v>0</v>
      </c>
      <c r="H49" s="41">
        <v>4.2672074237058002</v>
      </c>
      <c r="I49" s="41">
        <v>32.864884252063995</v>
      </c>
      <c r="J49" s="41">
        <v>0</v>
      </c>
      <c r="K49" s="41">
        <v>0</v>
      </c>
      <c r="L49" s="41">
        <v>2.9252899386764999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2.661041127316901</v>
      </c>
      <c r="S49" s="41">
        <v>7.4114681290000012E-2</v>
      </c>
      <c r="T49" s="41">
        <v>0</v>
      </c>
      <c r="U49" s="41">
        <v>0</v>
      </c>
      <c r="V49" s="41">
        <v>0.19134815583799999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20.155634999189086</v>
      </c>
      <c r="AC49" s="41">
        <v>1.9886197917407</v>
      </c>
      <c r="AD49" s="41">
        <v>0</v>
      </c>
      <c r="AE49" s="41">
        <v>0</v>
      </c>
      <c r="AF49" s="41">
        <v>1.3509276470960001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29.008084841898402</v>
      </c>
      <c r="AM49" s="41">
        <v>2.2136997316758005</v>
      </c>
      <c r="AN49" s="41">
        <v>0</v>
      </c>
      <c r="AO49" s="41">
        <v>0</v>
      </c>
      <c r="AP49" s="41">
        <v>1.1202780289350001</v>
      </c>
      <c r="AQ49" s="41">
        <v>0</v>
      </c>
      <c r="AR49" s="41">
        <v>0</v>
      </c>
      <c r="AS49" s="41">
        <v>0</v>
      </c>
      <c r="AT49" s="41">
        <v>0</v>
      </c>
      <c r="AU49" s="41">
        <v>0</v>
      </c>
      <c r="AV49" s="41">
        <v>90.480221643154906</v>
      </c>
      <c r="AW49" s="41">
        <v>19.564447218157191</v>
      </c>
      <c r="AX49" s="41">
        <v>0</v>
      </c>
      <c r="AY49" s="41">
        <v>0</v>
      </c>
      <c r="AZ49" s="41">
        <v>31.328780360430759</v>
      </c>
      <c r="BA49" s="41">
        <v>0</v>
      </c>
      <c r="BB49" s="41">
        <v>0</v>
      </c>
      <c r="BC49" s="41">
        <v>0</v>
      </c>
      <c r="BD49" s="41">
        <v>0</v>
      </c>
      <c r="BE49" s="41">
        <v>0</v>
      </c>
      <c r="BF49" s="41">
        <v>58.962745845963866</v>
      </c>
      <c r="BG49" s="41">
        <v>4.9408273727717988</v>
      </c>
      <c r="BH49" s="41">
        <v>0</v>
      </c>
      <c r="BI49" s="41">
        <v>0</v>
      </c>
      <c r="BJ49" s="41">
        <v>4.4311768435783003</v>
      </c>
      <c r="BK49" s="42">
        <f t="shared" si="15"/>
        <v>308.52932990348307</v>
      </c>
    </row>
    <row r="50" spans="1:63" x14ac:dyDescent="0.25">
      <c r="A50" s="11"/>
      <c r="B50" s="26" t="s">
        <v>119</v>
      </c>
      <c r="C50" s="41">
        <v>0</v>
      </c>
      <c r="D50" s="41">
        <v>0</v>
      </c>
      <c r="E50" s="41">
        <v>0</v>
      </c>
      <c r="F50" s="41">
        <v>0</v>
      </c>
      <c r="G50" s="41">
        <v>0</v>
      </c>
      <c r="H50" s="41">
        <v>0.66360840538500021</v>
      </c>
      <c r="I50" s="41">
        <v>1.0928214760319999</v>
      </c>
      <c r="J50" s="41">
        <v>0</v>
      </c>
      <c r="K50" s="41">
        <v>0</v>
      </c>
      <c r="L50" s="41">
        <v>1.7320178788383003</v>
      </c>
      <c r="M50" s="41">
        <v>0</v>
      </c>
      <c r="N50" s="41">
        <v>0</v>
      </c>
      <c r="O50" s="41">
        <v>0</v>
      </c>
      <c r="P50" s="41">
        <v>0</v>
      </c>
      <c r="Q50" s="41">
        <v>0</v>
      </c>
      <c r="R50" s="41">
        <v>0.29054443467610003</v>
      </c>
      <c r="S50" s="41">
        <v>0.61213506741930002</v>
      </c>
      <c r="T50" s="41">
        <v>0</v>
      </c>
      <c r="U50" s="41">
        <v>0</v>
      </c>
      <c r="V50" s="41">
        <v>0.65805912941899991</v>
      </c>
      <c r="W50" s="41">
        <v>0</v>
      </c>
      <c r="X50" s="41">
        <v>0</v>
      </c>
      <c r="Y50" s="41">
        <v>0</v>
      </c>
      <c r="Z50" s="41">
        <v>0</v>
      </c>
      <c r="AA50" s="41">
        <v>0</v>
      </c>
      <c r="AB50" s="41">
        <v>3.0085011629658007</v>
      </c>
      <c r="AC50" s="41">
        <v>1.3087161329998001</v>
      </c>
      <c r="AD50" s="41">
        <v>0</v>
      </c>
      <c r="AE50" s="41">
        <v>0</v>
      </c>
      <c r="AF50" s="41">
        <v>0.83832653677369995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>
        <v>2.0030259390304002</v>
      </c>
      <c r="AM50" s="41">
        <v>0.77216421706420002</v>
      </c>
      <c r="AN50" s="41">
        <v>0</v>
      </c>
      <c r="AO50" s="41">
        <v>0</v>
      </c>
      <c r="AP50" s="41">
        <v>0.55150281019329994</v>
      </c>
      <c r="AQ50" s="41">
        <v>0</v>
      </c>
      <c r="AR50" s="41">
        <v>0</v>
      </c>
      <c r="AS50" s="41">
        <v>0</v>
      </c>
      <c r="AT50" s="41">
        <v>0</v>
      </c>
      <c r="AU50" s="41">
        <v>0</v>
      </c>
      <c r="AV50" s="41">
        <v>24.452579524602992</v>
      </c>
      <c r="AW50" s="41">
        <v>8.6263843185795004</v>
      </c>
      <c r="AX50" s="41">
        <v>0</v>
      </c>
      <c r="AY50" s="41">
        <v>0</v>
      </c>
      <c r="AZ50" s="41">
        <v>23.689394295252292</v>
      </c>
      <c r="BA50" s="41">
        <v>0</v>
      </c>
      <c r="BB50" s="41">
        <v>0</v>
      </c>
      <c r="BC50" s="41">
        <v>0</v>
      </c>
      <c r="BD50" s="41">
        <v>0</v>
      </c>
      <c r="BE50" s="41">
        <v>0</v>
      </c>
      <c r="BF50" s="41">
        <v>12.626106989373413</v>
      </c>
      <c r="BG50" s="41">
        <v>4.0353483809344999</v>
      </c>
      <c r="BH50" s="41">
        <v>0</v>
      </c>
      <c r="BI50" s="41">
        <v>0</v>
      </c>
      <c r="BJ50" s="41">
        <v>5.8717676672346579</v>
      </c>
      <c r="BK50" s="42">
        <f t="shared" si="15"/>
        <v>92.833004366774247</v>
      </c>
    </row>
    <row r="51" spans="1:63" x14ac:dyDescent="0.25">
      <c r="A51" s="11"/>
      <c r="B51" s="26" t="s">
        <v>120</v>
      </c>
      <c r="C51" s="41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0.8154426630306002</v>
      </c>
      <c r="I51" s="41">
        <v>9.1928129233758771</v>
      </c>
      <c r="J51" s="41">
        <v>0</v>
      </c>
      <c r="K51" s="41">
        <v>0</v>
      </c>
      <c r="L51" s="41">
        <v>9.0839264154836989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0.17825778754750002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5.77396481283E-2</v>
      </c>
      <c r="AC51" s="41">
        <v>1.3654145161000001E-3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2.8828324418800001E-2</v>
      </c>
      <c r="AM51" s="41">
        <v>0</v>
      </c>
      <c r="AN51" s="41">
        <v>0</v>
      </c>
      <c r="AO51" s="41">
        <v>0</v>
      </c>
      <c r="AP51" s="41">
        <v>0</v>
      </c>
      <c r="AQ51" s="41">
        <v>0</v>
      </c>
      <c r="AR51" s="41">
        <v>0</v>
      </c>
      <c r="AS51" s="41">
        <v>0</v>
      </c>
      <c r="AT51" s="41">
        <v>0</v>
      </c>
      <c r="AU51" s="41">
        <v>0</v>
      </c>
      <c r="AV51" s="41">
        <v>5.0915809732136994</v>
      </c>
      <c r="AW51" s="41">
        <v>0.32343299154810001</v>
      </c>
      <c r="AX51" s="41">
        <v>0</v>
      </c>
      <c r="AY51" s="41">
        <v>0</v>
      </c>
      <c r="AZ51" s="41">
        <v>2.1958735479999999E-4</v>
      </c>
      <c r="BA51" s="41">
        <v>0</v>
      </c>
      <c r="BB51" s="41">
        <v>0</v>
      </c>
      <c r="BC51" s="41">
        <v>0</v>
      </c>
      <c r="BD51" s="41">
        <v>0</v>
      </c>
      <c r="BE51" s="41">
        <v>0</v>
      </c>
      <c r="BF51" s="41">
        <v>0.67939302447929995</v>
      </c>
      <c r="BG51" s="41">
        <v>0</v>
      </c>
      <c r="BH51" s="41">
        <v>0</v>
      </c>
      <c r="BI51" s="41">
        <v>0</v>
      </c>
      <c r="BJ51" s="41">
        <v>5.6796801225799998E-2</v>
      </c>
      <c r="BK51" s="42">
        <f t="shared" si="15"/>
        <v>25.509796554322577</v>
      </c>
    </row>
    <row r="52" spans="1:63" x14ac:dyDescent="0.25">
      <c r="A52" s="11"/>
      <c r="B52" s="26" t="s">
        <v>126</v>
      </c>
      <c r="C52" s="41">
        <v>0</v>
      </c>
      <c r="D52" s="41">
        <v>0</v>
      </c>
      <c r="E52" s="41">
        <v>0</v>
      </c>
      <c r="F52" s="41">
        <v>0</v>
      </c>
      <c r="G52" s="41">
        <v>0</v>
      </c>
      <c r="H52" s="41">
        <v>0.3672421426445</v>
      </c>
      <c r="I52" s="41">
        <v>4.8737319136531081</v>
      </c>
      <c r="J52" s="41">
        <v>0</v>
      </c>
      <c r="K52" s="41">
        <v>0</v>
      </c>
      <c r="L52" s="41">
        <v>0.98980421354820003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0.25958651854779996</v>
      </c>
      <c r="S52" s="41">
        <v>2.6406939642257998</v>
      </c>
      <c r="T52" s="41">
        <v>0</v>
      </c>
      <c r="U52" s="41">
        <v>0</v>
      </c>
      <c r="V52" s="41">
        <v>0.114961703774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1">
        <v>0.164867799161</v>
      </c>
      <c r="AC52" s="41">
        <v>0</v>
      </c>
      <c r="AD52" s="41">
        <v>0</v>
      </c>
      <c r="AE52" s="41">
        <v>0</v>
      </c>
      <c r="AF52" s="41">
        <v>3.2105973387000004E-2</v>
      </c>
      <c r="AG52" s="41">
        <v>0</v>
      </c>
      <c r="AH52" s="41">
        <v>0</v>
      </c>
      <c r="AI52" s="41">
        <v>0</v>
      </c>
      <c r="AJ52" s="41">
        <v>0</v>
      </c>
      <c r="AK52" s="41">
        <v>0</v>
      </c>
      <c r="AL52" s="41">
        <v>3.0887498386000002E-3</v>
      </c>
      <c r="AM52" s="41">
        <v>0</v>
      </c>
      <c r="AN52" s="41">
        <v>0</v>
      </c>
      <c r="AO52" s="41">
        <v>0</v>
      </c>
      <c r="AP52" s="41">
        <v>0</v>
      </c>
      <c r="AQ52" s="41">
        <v>0</v>
      </c>
      <c r="AR52" s="41">
        <v>0</v>
      </c>
      <c r="AS52" s="41">
        <v>0</v>
      </c>
      <c r="AT52" s="41">
        <v>0</v>
      </c>
      <c r="AU52" s="41">
        <v>0</v>
      </c>
      <c r="AV52" s="41">
        <v>1.0699056515129002</v>
      </c>
      <c r="AW52" s="41">
        <v>2.1237958193400002E-2</v>
      </c>
      <c r="AX52" s="41">
        <v>0</v>
      </c>
      <c r="AY52" s="41">
        <v>0</v>
      </c>
      <c r="AZ52" s="41">
        <v>0.4363829047735</v>
      </c>
      <c r="BA52" s="41">
        <v>0</v>
      </c>
      <c r="BB52" s="41">
        <v>0</v>
      </c>
      <c r="BC52" s="41">
        <v>0</v>
      </c>
      <c r="BD52" s="41">
        <v>0</v>
      </c>
      <c r="BE52" s="41">
        <v>0</v>
      </c>
      <c r="BF52" s="41">
        <v>0.1922294446758</v>
      </c>
      <c r="BG52" s="41">
        <v>0</v>
      </c>
      <c r="BH52" s="41">
        <v>0</v>
      </c>
      <c r="BI52" s="41">
        <v>0</v>
      </c>
      <c r="BJ52" s="41">
        <v>0.1294393859031</v>
      </c>
      <c r="BK52" s="42">
        <f t="shared" si="15"/>
        <v>11.295278323838708</v>
      </c>
    </row>
    <row r="53" spans="1:63" x14ac:dyDescent="0.25">
      <c r="A53" s="11"/>
      <c r="B53" s="27" t="s">
        <v>85</v>
      </c>
      <c r="C53" s="43">
        <f>SUM(C46:C52)</f>
        <v>0</v>
      </c>
      <c r="D53" s="43">
        <f t="shared" ref="D53:BJ53" si="16">SUM(D46:D52)</f>
        <v>0</v>
      </c>
      <c r="E53" s="43">
        <f t="shared" si="16"/>
        <v>0</v>
      </c>
      <c r="F53" s="43">
        <f t="shared" si="16"/>
        <v>0</v>
      </c>
      <c r="G53" s="43">
        <f t="shared" si="16"/>
        <v>0</v>
      </c>
      <c r="H53" s="43">
        <f t="shared" si="16"/>
        <v>73.670301306139891</v>
      </c>
      <c r="I53" s="43">
        <f t="shared" si="16"/>
        <v>61.118968429123377</v>
      </c>
      <c r="J53" s="43">
        <f t="shared" si="16"/>
        <v>0.63968763764509995</v>
      </c>
      <c r="K53" s="43">
        <f t="shared" si="16"/>
        <v>0</v>
      </c>
      <c r="L53" s="43">
        <f t="shared" si="16"/>
        <v>24.657957008576798</v>
      </c>
      <c r="M53" s="43">
        <f t="shared" si="16"/>
        <v>0</v>
      </c>
      <c r="N53" s="43">
        <f t="shared" si="16"/>
        <v>0</v>
      </c>
      <c r="O53" s="43">
        <f t="shared" si="16"/>
        <v>0</v>
      </c>
      <c r="P53" s="43">
        <f t="shared" si="16"/>
        <v>0</v>
      </c>
      <c r="Q53" s="43">
        <f t="shared" si="16"/>
        <v>0</v>
      </c>
      <c r="R53" s="43">
        <f t="shared" si="16"/>
        <v>45.6556696823313</v>
      </c>
      <c r="S53" s="43">
        <f t="shared" si="16"/>
        <v>3.5857026510957999</v>
      </c>
      <c r="T53" s="43">
        <f t="shared" si="16"/>
        <v>0</v>
      </c>
      <c r="U53" s="43">
        <f t="shared" si="16"/>
        <v>0</v>
      </c>
      <c r="V53" s="43">
        <f t="shared" si="16"/>
        <v>4.9795115358355</v>
      </c>
      <c r="W53" s="43">
        <f t="shared" si="16"/>
        <v>0</v>
      </c>
      <c r="X53" s="43">
        <f t="shared" si="16"/>
        <v>0</v>
      </c>
      <c r="Y53" s="43">
        <f t="shared" si="16"/>
        <v>0</v>
      </c>
      <c r="Z53" s="43">
        <f t="shared" si="16"/>
        <v>0</v>
      </c>
      <c r="AA53" s="43">
        <f t="shared" si="16"/>
        <v>0</v>
      </c>
      <c r="AB53" s="43">
        <f t="shared" si="16"/>
        <v>88.421243413858534</v>
      </c>
      <c r="AC53" s="43">
        <f t="shared" si="16"/>
        <v>13.3252081382195</v>
      </c>
      <c r="AD53" s="43">
        <f t="shared" si="16"/>
        <v>0</v>
      </c>
      <c r="AE53" s="43">
        <f t="shared" si="16"/>
        <v>0</v>
      </c>
      <c r="AF53" s="43">
        <f t="shared" si="16"/>
        <v>10.3423638938356</v>
      </c>
      <c r="AG53" s="43">
        <f t="shared" si="16"/>
        <v>0</v>
      </c>
      <c r="AH53" s="43">
        <f t="shared" si="16"/>
        <v>0</v>
      </c>
      <c r="AI53" s="43">
        <f t="shared" si="16"/>
        <v>0</v>
      </c>
      <c r="AJ53" s="43">
        <f t="shared" si="16"/>
        <v>0</v>
      </c>
      <c r="AK53" s="43">
        <f t="shared" si="16"/>
        <v>0</v>
      </c>
      <c r="AL53" s="43">
        <f t="shared" si="16"/>
        <v>82.825685004720199</v>
      </c>
      <c r="AM53" s="43">
        <f t="shared" si="16"/>
        <v>6.9306929797693009</v>
      </c>
      <c r="AN53" s="43">
        <f t="shared" si="16"/>
        <v>0</v>
      </c>
      <c r="AO53" s="43">
        <f t="shared" si="16"/>
        <v>0</v>
      </c>
      <c r="AP53" s="43">
        <f t="shared" si="16"/>
        <v>6.0018235423531996</v>
      </c>
      <c r="AQ53" s="43">
        <f t="shared" si="16"/>
        <v>0</v>
      </c>
      <c r="AR53" s="43">
        <f t="shared" si="16"/>
        <v>0</v>
      </c>
      <c r="AS53" s="43">
        <f t="shared" si="16"/>
        <v>0</v>
      </c>
      <c r="AT53" s="43">
        <f t="shared" si="16"/>
        <v>0</v>
      </c>
      <c r="AU53" s="43">
        <f t="shared" si="16"/>
        <v>0</v>
      </c>
      <c r="AV53" s="43">
        <f t="shared" si="16"/>
        <v>441.0966576657608</v>
      </c>
      <c r="AW53" s="43">
        <f t="shared" si="16"/>
        <v>96.620250027171792</v>
      </c>
      <c r="AX53" s="43">
        <f t="shared" si="16"/>
        <v>2.7609744085483001</v>
      </c>
      <c r="AY53" s="43">
        <f t="shared" si="16"/>
        <v>0</v>
      </c>
      <c r="AZ53" s="43">
        <f t="shared" si="16"/>
        <v>171.73750876524286</v>
      </c>
      <c r="BA53" s="43">
        <f t="shared" si="16"/>
        <v>0</v>
      </c>
      <c r="BB53" s="43">
        <f t="shared" si="16"/>
        <v>0</v>
      </c>
      <c r="BC53" s="43">
        <f t="shared" si="16"/>
        <v>0</v>
      </c>
      <c r="BD53" s="43">
        <f t="shared" si="16"/>
        <v>0</v>
      </c>
      <c r="BE53" s="43">
        <f t="shared" si="16"/>
        <v>0</v>
      </c>
      <c r="BF53" s="43">
        <f t="shared" si="16"/>
        <v>262.51792657849194</v>
      </c>
      <c r="BG53" s="43">
        <f t="shared" si="16"/>
        <v>21.851878984086802</v>
      </c>
      <c r="BH53" s="43">
        <f t="shared" si="16"/>
        <v>0.11058681590320001</v>
      </c>
      <c r="BI53" s="43">
        <f t="shared" si="16"/>
        <v>0</v>
      </c>
      <c r="BJ53" s="43">
        <f t="shared" si="16"/>
        <v>24.307787136324162</v>
      </c>
      <c r="BK53" s="43">
        <f t="shared" si="15"/>
        <v>1443.1583856050338</v>
      </c>
    </row>
    <row r="54" spans="1:63" x14ac:dyDescent="0.25">
      <c r="A54" s="11"/>
      <c r="B54" s="27" t="s">
        <v>83</v>
      </c>
      <c r="C54" s="43">
        <f>C44+C53</f>
        <v>0</v>
      </c>
      <c r="D54" s="43">
        <f t="shared" ref="D54:BJ54" si="17">D44+D53</f>
        <v>0</v>
      </c>
      <c r="E54" s="43">
        <f t="shared" si="17"/>
        <v>0</v>
      </c>
      <c r="F54" s="43">
        <f t="shared" si="17"/>
        <v>0</v>
      </c>
      <c r="G54" s="43">
        <f t="shared" si="17"/>
        <v>0</v>
      </c>
      <c r="H54" s="43">
        <f t="shared" si="17"/>
        <v>163.6789218464242</v>
      </c>
      <c r="I54" s="43">
        <f t="shared" si="17"/>
        <v>62.223393293993979</v>
      </c>
      <c r="J54" s="43">
        <f t="shared" si="17"/>
        <v>0.63968763764509995</v>
      </c>
      <c r="K54" s="43">
        <f t="shared" si="17"/>
        <v>0</v>
      </c>
      <c r="L54" s="43">
        <f t="shared" si="17"/>
        <v>24.759123873737398</v>
      </c>
      <c r="M54" s="43">
        <f t="shared" si="17"/>
        <v>0</v>
      </c>
      <c r="N54" s="43">
        <f t="shared" si="17"/>
        <v>0</v>
      </c>
      <c r="O54" s="43">
        <f t="shared" si="17"/>
        <v>0</v>
      </c>
      <c r="P54" s="43">
        <f t="shared" si="17"/>
        <v>0</v>
      </c>
      <c r="Q54" s="43">
        <f t="shared" si="17"/>
        <v>0</v>
      </c>
      <c r="R54" s="43">
        <f t="shared" si="17"/>
        <v>114.21160121932331</v>
      </c>
      <c r="S54" s="43">
        <f t="shared" si="17"/>
        <v>3.6406781705149998</v>
      </c>
      <c r="T54" s="43">
        <f t="shared" si="17"/>
        <v>0</v>
      </c>
      <c r="U54" s="43">
        <f t="shared" si="17"/>
        <v>0</v>
      </c>
      <c r="V54" s="43">
        <f t="shared" si="17"/>
        <v>5.0423399904797002</v>
      </c>
      <c r="W54" s="43">
        <f t="shared" si="17"/>
        <v>0</v>
      </c>
      <c r="X54" s="43">
        <f t="shared" si="17"/>
        <v>0</v>
      </c>
      <c r="Y54" s="43">
        <f t="shared" si="17"/>
        <v>0</v>
      </c>
      <c r="Z54" s="43">
        <f t="shared" si="17"/>
        <v>0</v>
      </c>
      <c r="AA54" s="43">
        <f t="shared" si="17"/>
        <v>0</v>
      </c>
      <c r="AB54" s="43">
        <f t="shared" si="17"/>
        <v>105.50666587417584</v>
      </c>
      <c r="AC54" s="43">
        <f t="shared" si="17"/>
        <v>14.216029664670499</v>
      </c>
      <c r="AD54" s="43">
        <f t="shared" si="17"/>
        <v>0</v>
      </c>
      <c r="AE54" s="43">
        <f t="shared" si="17"/>
        <v>0</v>
      </c>
      <c r="AF54" s="43">
        <f t="shared" si="17"/>
        <v>11.6208172305123</v>
      </c>
      <c r="AG54" s="43">
        <f t="shared" si="17"/>
        <v>0</v>
      </c>
      <c r="AH54" s="43">
        <f t="shared" si="17"/>
        <v>0</v>
      </c>
      <c r="AI54" s="43">
        <f t="shared" si="17"/>
        <v>0</v>
      </c>
      <c r="AJ54" s="43">
        <f t="shared" si="17"/>
        <v>0</v>
      </c>
      <c r="AK54" s="43">
        <f t="shared" si="17"/>
        <v>0</v>
      </c>
      <c r="AL54" s="43">
        <f t="shared" si="17"/>
        <v>101.78592121600491</v>
      </c>
      <c r="AM54" s="43">
        <f t="shared" si="17"/>
        <v>7.0664008477366007</v>
      </c>
      <c r="AN54" s="43">
        <f t="shared" si="17"/>
        <v>0</v>
      </c>
      <c r="AO54" s="43">
        <f t="shared" si="17"/>
        <v>0</v>
      </c>
      <c r="AP54" s="43">
        <f t="shared" si="17"/>
        <v>6.2748703769012</v>
      </c>
      <c r="AQ54" s="43">
        <f t="shared" si="17"/>
        <v>0</v>
      </c>
      <c r="AR54" s="43">
        <f t="shared" si="17"/>
        <v>0</v>
      </c>
      <c r="AS54" s="43">
        <f t="shared" si="17"/>
        <v>0</v>
      </c>
      <c r="AT54" s="43">
        <f t="shared" si="17"/>
        <v>0</v>
      </c>
      <c r="AU54" s="43">
        <f t="shared" si="17"/>
        <v>0</v>
      </c>
      <c r="AV54" s="43">
        <f t="shared" si="17"/>
        <v>703.48606173686505</v>
      </c>
      <c r="AW54" s="43">
        <f t="shared" si="17"/>
        <v>97.504810212718297</v>
      </c>
      <c r="AX54" s="43">
        <f t="shared" si="17"/>
        <v>2.7609744085483001</v>
      </c>
      <c r="AY54" s="43">
        <f t="shared" si="17"/>
        <v>0</v>
      </c>
      <c r="AZ54" s="43">
        <f t="shared" si="17"/>
        <v>177.97856291449696</v>
      </c>
      <c r="BA54" s="43">
        <f t="shared" si="17"/>
        <v>0</v>
      </c>
      <c r="BB54" s="43">
        <f t="shared" si="17"/>
        <v>0</v>
      </c>
      <c r="BC54" s="43">
        <f t="shared" si="17"/>
        <v>0</v>
      </c>
      <c r="BD54" s="43">
        <f t="shared" si="17"/>
        <v>0</v>
      </c>
      <c r="BE54" s="43">
        <f t="shared" si="17"/>
        <v>0</v>
      </c>
      <c r="BF54" s="43">
        <f t="shared" si="17"/>
        <v>398.89309901865113</v>
      </c>
      <c r="BG54" s="43">
        <f t="shared" si="17"/>
        <v>29.816313216537402</v>
      </c>
      <c r="BH54" s="43">
        <f t="shared" si="17"/>
        <v>0.11058681590320001</v>
      </c>
      <c r="BI54" s="43">
        <f t="shared" si="17"/>
        <v>0</v>
      </c>
      <c r="BJ54" s="43">
        <f t="shared" si="17"/>
        <v>24.665127593677862</v>
      </c>
      <c r="BK54" s="43">
        <f t="shared" si="15"/>
        <v>2055.8819871595178</v>
      </c>
    </row>
    <row r="55" spans="1:63" ht="3" customHeight="1" x14ac:dyDescent="0.25">
      <c r="A55" s="11"/>
      <c r="B55" s="26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</row>
    <row r="56" spans="1:63" x14ac:dyDescent="0.25">
      <c r="A56" s="11" t="s">
        <v>18</v>
      </c>
      <c r="B56" s="29" t="s">
        <v>8</v>
      </c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</row>
    <row r="57" spans="1:63" x14ac:dyDescent="0.25">
      <c r="A57" s="11" t="s">
        <v>75</v>
      </c>
      <c r="B57" s="26" t="s">
        <v>19</v>
      </c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</row>
    <row r="58" spans="1:63" x14ac:dyDescent="0.25">
      <c r="A58" s="11"/>
      <c r="B58" s="24" t="s">
        <v>121</v>
      </c>
      <c r="C58" s="41">
        <v>0</v>
      </c>
      <c r="D58" s="41">
        <v>0</v>
      </c>
      <c r="E58" s="41">
        <v>0</v>
      </c>
      <c r="F58" s="41">
        <v>0</v>
      </c>
      <c r="G58" s="41">
        <v>0</v>
      </c>
      <c r="H58" s="41">
        <v>0.592240286482</v>
      </c>
      <c r="I58" s="41">
        <v>0.614167557935</v>
      </c>
      <c r="J58" s="41">
        <v>0</v>
      </c>
      <c r="K58" s="41">
        <v>0</v>
      </c>
      <c r="L58" s="41">
        <v>0.19688756380620001</v>
      </c>
      <c r="M58" s="41">
        <v>0</v>
      </c>
      <c r="N58" s="41">
        <v>0</v>
      </c>
      <c r="O58" s="41">
        <v>0</v>
      </c>
      <c r="P58" s="41">
        <v>0</v>
      </c>
      <c r="Q58" s="41">
        <v>0</v>
      </c>
      <c r="R58" s="41">
        <v>0.18795285706349998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>
        <v>0</v>
      </c>
      <c r="AA58" s="41">
        <v>0</v>
      </c>
      <c r="AB58" s="41">
        <v>0.14284341196690004</v>
      </c>
      <c r="AC58" s="41">
        <v>0.13258779558049999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  <c r="AK58" s="41">
        <v>0</v>
      </c>
      <c r="AL58" s="41">
        <v>6.0324581483199996E-2</v>
      </c>
      <c r="AM58" s="41">
        <v>0</v>
      </c>
      <c r="AN58" s="41">
        <v>0</v>
      </c>
      <c r="AO58" s="41">
        <v>0</v>
      </c>
      <c r="AP58" s="41">
        <v>0</v>
      </c>
      <c r="AQ58" s="41">
        <v>0</v>
      </c>
      <c r="AR58" s="41">
        <v>0</v>
      </c>
      <c r="AS58" s="41">
        <v>0</v>
      </c>
      <c r="AT58" s="41">
        <v>0</v>
      </c>
      <c r="AU58" s="41">
        <v>0</v>
      </c>
      <c r="AV58" s="41">
        <v>12.981657773637096</v>
      </c>
      <c r="AW58" s="41">
        <v>0.56874115564409999</v>
      </c>
      <c r="AX58" s="41">
        <v>0</v>
      </c>
      <c r="AY58" s="41">
        <v>0</v>
      </c>
      <c r="AZ58" s="41">
        <v>10.450920740421239</v>
      </c>
      <c r="BA58" s="41">
        <v>0</v>
      </c>
      <c r="BB58" s="41">
        <v>0</v>
      </c>
      <c r="BC58" s="41">
        <v>0</v>
      </c>
      <c r="BD58" s="41">
        <v>0</v>
      </c>
      <c r="BE58" s="41">
        <v>0</v>
      </c>
      <c r="BF58" s="41">
        <v>3.8137250326578993</v>
      </c>
      <c r="BG58" s="41">
        <v>0.6429184940321</v>
      </c>
      <c r="BH58" s="41">
        <v>0</v>
      </c>
      <c r="BI58" s="41">
        <v>0</v>
      </c>
      <c r="BJ58" s="41">
        <v>0.62915655087090006</v>
      </c>
      <c r="BK58" s="42">
        <f t="shared" ref="BK58:BK59" si="18">SUM(C58:BJ58)</f>
        <v>31.014123801580631</v>
      </c>
    </row>
    <row r="59" spans="1:63" x14ac:dyDescent="0.25">
      <c r="A59" s="11"/>
      <c r="B59" s="27" t="s">
        <v>82</v>
      </c>
      <c r="C59" s="43">
        <f>SUM(C58)</f>
        <v>0</v>
      </c>
      <c r="D59" s="43">
        <f t="shared" ref="D59:BJ59" si="19">SUM(D58)</f>
        <v>0</v>
      </c>
      <c r="E59" s="43">
        <f t="shared" si="19"/>
        <v>0</v>
      </c>
      <c r="F59" s="43">
        <f t="shared" si="19"/>
        <v>0</v>
      </c>
      <c r="G59" s="43">
        <f t="shared" si="19"/>
        <v>0</v>
      </c>
      <c r="H59" s="43">
        <f t="shared" si="19"/>
        <v>0.592240286482</v>
      </c>
      <c r="I59" s="43">
        <f t="shared" si="19"/>
        <v>0.614167557935</v>
      </c>
      <c r="J59" s="43">
        <f t="shared" si="19"/>
        <v>0</v>
      </c>
      <c r="K59" s="43">
        <f t="shared" si="19"/>
        <v>0</v>
      </c>
      <c r="L59" s="43">
        <f t="shared" si="19"/>
        <v>0.19688756380620001</v>
      </c>
      <c r="M59" s="43">
        <f t="shared" si="19"/>
        <v>0</v>
      </c>
      <c r="N59" s="43">
        <f t="shared" si="19"/>
        <v>0</v>
      </c>
      <c r="O59" s="43">
        <f t="shared" si="19"/>
        <v>0</v>
      </c>
      <c r="P59" s="43">
        <f t="shared" si="19"/>
        <v>0</v>
      </c>
      <c r="Q59" s="43">
        <f t="shared" si="19"/>
        <v>0</v>
      </c>
      <c r="R59" s="43">
        <f t="shared" si="19"/>
        <v>0.18795285706349998</v>
      </c>
      <c r="S59" s="43">
        <f t="shared" si="19"/>
        <v>0</v>
      </c>
      <c r="T59" s="43">
        <f t="shared" si="19"/>
        <v>0</v>
      </c>
      <c r="U59" s="43">
        <f t="shared" si="19"/>
        <v>0</v>
      </c>
      <c r="V59" s="43">
        <f t="shared" si="19"/>
        <v>0</v>
      </c>
      <c r="W59" s="43">
        <f t="shared" si="19"/>
        <v>0</v>
      </c>
      <c r="X59" s="43">
        <f t="shared" si="19"/>
        <v>0</v>
      </c>
      <c r="Y59" s="43">
        <f t="shared" si="19"/>
        <v>0</v>
      </c>
      <c r="Z59" s="43">
        <f t="shared" si="19"/>
        <v>0</v>
      </c>
      <c r="AA59" s="43">
        <f t="shared" si="19"/>
        <v>0</v>
      </c>
      <c r="AB59" s="43">
        <f t="shared" si="19"/>
        <v>0.14284341196690004</v>
      </c>
      <c r="AC59" s="43">
        <f t="shared" si="19"/>
        <v>0.13258779558049999</v>
      </c>
      <c r="AD59" s="43">
        <f t="shared" si="19"/>
        <v>0</v>
      </c>
      <c r="AE59" s="43">
        <f t="shared" si="19"/>
        <v>0</v>
      </c>
      <c r="AF59" s="43">
        <f t="shared" si="19"/>
        <v>0</v>
      </c>
      <c r="AG59" s="43">
        <f t="shared" si="19"/>
        <v>0</v>
      </c>
      <c r="AH59" s="43">
        <f t="shared" si="19"/>
        <v>0</v>
      </c>
      <c r="AI59" s="43">
        <f t="shared" si="19"/>
        <v>0</v>
      </c>
      <c r="AJ59" s="43">
        <f t="shared" si="19"/>
        <v>0</v>
      </c>
      <c r="AK59" s="43">
        <f t="shared" si="19"/>
        <v>0</v>
      </c>
      <c r="AL59" s="43">
        <f t="shared" si="19"/>
        <v>6.0324581483199996E-2</v>
      </c>
      <c r="AM59" s="43">
        <f t="shared" si="19"/>
        <v>0</v>
      </c>
      <c r="AN59" s="43">
        <f t="shared" si="19"/>
        <v>0</v>
      </c>
      <c r="AO59" s="43">
        <f t="shared" si="19"/>
        <v>0</v>
      </c>
      <c r="AP59" s="43">
        <f t="shared" si="19"/>
        <v>0</v>
      </c>
      <c r="AQ59" s="43">
        <f t="shared" si="19"/>
        <v>0</v>
      </c>
      <c r="AR59" s="43">
        <f t="shared" si="19"/>
        <v>0</v>
      </c>
      <c r="AS59" s="43">
        <f t="shared" si="19"/>
        <v>0</v>
      </c>
      <c r="AT59" s="43">
        <f t="shared" si="19"/>
        <v>0</v>
      </c>
      <c r="AU59" s="43">
        <f t="shared" si="19"/>
        <v>0</v>
      </c>
      <c r="AV59" s="43">
        <f t="shared" si="19"/>
        <v>12.981657773637096</v>
      </c>
      <c r="AW59" s="43">
        <f t="shared" si="19"/>
        <v>0.56874115564409999</v>
      </c>
      <c r="AX59" s="43">
        <f t="shared" si="19"/>
        <v>0</v>
      </c>
      <c r="AY59" s="43">
        <f t="shared" si="19"/>
        <v>0</v>
      </c>
      <c r="AZ59" s="43">
        <f t="shared" si="19"/>
        <v>10.450920740421239</v>
      </c>
      <c r="BA59" s="43">
        <f t="shared" si="19"/>
        <v>0</v>
      </c>
      <c r="BB59" s="43">
        <f t="shared" si="19"/>
        <v>0</v>
      </c>
      <c r="BC59" s="43">
        <f t="shared" si="19"/>
        <v>0</v>
      </c>
      <c r="BD59" s="43">
        <f t="shared" si="19"/>
        <v>0</v>
      </c>
      <c r="BE59" s="43">
        <f t="shared" si="19"/>
        <v>0</v>
      </c>
      <c r="BF59" s="43">
        <f t="shared" si="19"/>
        <v>3.8137250326578993</v>
      </c>
      <c r="BG59" s="43">
        <f t="shared" si="19"/>
        <v>0.6429184940321</v>
      </c>
      <c r="BH59" s="43">
        <f t="shared" si="19"/>
        <v>0</v>
      </c>
      <c r="BI59" s="43">
        <f t="shared" si="19"/>
        <v>0</v>
      </c>
      <c r="BJ59" s="43">
        <f t="shared" si="19"/>
        <v>0.62915655087090006</v>
      </c>
      <c r="BK59" s="43">
        <f t="shared" si="18"/>
        <v>31.014123801580631</v>
      </c>
    </row>
    <row r="60" spans="1:63" ht="2.25" customHeight="1" x14ac:dyDescent="0.25">
      <c r="A60" s="11"/>
      <c r="B60" s="26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</row>
    <row r="61" spans="1:63" x14ac:dyDescent="0.25">
      <c r="A61" s="11" t="s">
        <v>4</v>
      </c>
      <c r="B61" s="29" t="s">
        <v>9</v>
      </c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</row>
    <row r="62" spans="1:63" x14ac:dyDescent="0.25">
      <c r="A62" s="11" t="s">
        <v>75</v>
      </c>
      <c r="B62" s="26" t="s">
        <v>20</v>
      </c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</row>
    <row r="63" spans="1:63" x14ac:dyDescent="0.25">
      <c r="A63" s="11"/>
      <c r="B63" s="25"/>
      <c r="C63" s="41">
        <v>0</v>
      </c>
      <c r="D63" s="41">
        <v>0</v>
      </c>
      <c r="E63" s="41">
        <v>0</v>
      </c>
      <c r="F63" s="41">
        <v>0</v>
      </c>
      <c r="G63" s="41">
        <v>0</v>
      </c>
      <c r="H63" s="41">
        <v>0</v>
      </c>
      <c r="I63" s="41">
        <v>0</v>
      </c>
      <c r="J63" s="41">
        <v>0</v>
      </c>
      <c r="K63" s="41">
        <v>0</v>
      </c>
      <c r="L63" s="41">
        <v>0</v>
      </c>
      <c r="M63" s="41">
        <v>0</v>
      </c>
      <c r="N63" s="41">
        <v>0</v>
      </c>
      <c r="O63" s="41">
        <v>0</v>
      </c>
      <c r="P63" s="41">
        <v>0</v>
      </c>
      <c r="Q63" s="41">
        <v>0</v>
      </c>
      <c r="R63" s="41">
        <v>0</v>
      </c>
      <c r="S63" s="41">
        <v>0</v>
      </c>
      <c r="T63" s="41">
        <v>0</v>
      </c>
      <c r="U63" s="41">
        <v>0</v>
      </c>
      <c r="V63" s="41">
        <v>0</v>
      </c>
      <c r="W63" s="41">
        <v>0</v>
      </c>
      <c r="X63" s="41">
        <v>0</v>
      </c>
      <c r="Y63" s="41">
        <v>0</v>
      </c>
      <c r="Z63" s="41">
        <v>0</v>
      </c>
      <c r="AA63" s="41">
        <v>0</v>
      </c>
      <c r="AB63" s="41">
        <v>0</v>
      </c>
      <c r="AC63" s="41">
        <v>0</v>
      </c>
      <c r="AD63" s="41">
        <v>0</v>
      </c>
      <c r="AE63" s="41">
        <v>0</v>
      </c>
      <c r="AF63" s="41">
        <v>0</v>
      </c>
      <c r="AG63" s="41">
        <v>0</v>
      </c>
      <c r="AH63" s="41">
        <v>0</v>
      </c>
      <c r="AI63" s="41">
        <v>0</v>
      </c>
      <c r="AJ63" s="41">
        <v>0</v>
      </c>
      <c r="AK63" s="41">
        <v>0</v>
      </c>
      <c r="AL63" s="41">
        <v>0</v>
      </c>
      <c r="AM63" s="41">
        <v>0</v>
      </c>
      <c r="AN63" s="41">
        <v>0</v>
      </c>
      <c r="AO63" s="41">
        <v>0</v>
      </c>
      <c r="AP63" s="41">
        <v>0</v>
      </c>
      <c r="AQ63" s="41">
        <v>0</v>
      </c>
      <c r="AR63" s="41">
        <v>0</v>
      </c>
      <c r="AS63" s="41">
        <v>0</v>
      </c>
      <c r="AT63" s="41">
        <v>0</v>
      </c>
      <c r="AU63" s="41">
        <v>0</v>
      </c>
      <c r="AV63" s="41">
        <v>0</v>
      </c>
      <c r="AW63" s="41">
        <v>0</v>
      </c>
      <c r="AX63" s="41">
        <v>0</v>
      </c>
      <c r="AY63" s="41">
        <v>0</v>
      </c>
      <c r="AZ63" s="41">
        <v>0</v>
      </c>
      <c r="BA63" s="41">
        <v>0</v>
      </c>
      <c r="BB63" s="41">
        <v>0</v>
      </c>
      <c r="BC63" s="41">
        <v>0</v>
      </c>
      <c r="BD63" s="41">
        <v>0</v>
      </c>
      <c r="BE63" s="41">
        <v>0</v>
      </c>
      <c r="BF63" s="41">
        <v>0</v>
      </c>
      <c r="BG63" s="41">
        <v>0</v>
      </c>
      <c r="BH63" s="41">
        <v>0</v>
      </c>
      <c r="BI63" s="41">
        <v>0</v>
      </c>
      <c r="BJ63" s="41">
        <v>0</v>
      </c>
      <c r="BK63" s="42">
        <f t="shared" ref="BK63:BK64" si="20">SUM(C63:BJ63)</f>
        <v>0</v>
      </c>
    </row>
    <row r="64" spans="1:63" x14ac:dyDescent="0.25">
      <c r="A64" s="11"/>
      <c r="B64" s="27" t="s">
        <v>84</v>
      </c>
      <c r="C64" s="43">
        <f>SUM(C63)</f>
        <v>0</v>
      </c>
      <c r="D64" s="43">
        <f t="shared" ref="D64:BJ64" si="21">SUM(D63)</f>
        <v>0</v>
      </c>
      <c r="E64" s="43">
        <f t="shared" si="21"/>
        <v>0</v>
      </c>
      <c r="F64" s="43">
        <f t="shared" si="21"/>
        <v>0</v>
      </c>
      <c r="G64" s="43">
        <f t="shared" si="21"/>
        <v>0</v>
      </c>
      <c r="H64" s="43">
        <f t="shared" si="21"/>
        <v>0</v>
      </c>
      <c r="I64" s="43">
        <f t="shared" si="21"/>
        <v>0</v>
      </c>
      <c r="J64" s="43">
        <f t="shared" si="21"/>
        <v>0</v>
      </c>
      <c r="K64" s="43">
        <f t="shared" si="21"/>
        <v>0</v>
      </c>
      <c r="L64" s="43">
        <f t="shared" si="21"/>
        <v>0</v>
      </c>
      <c r="M64" s="43">
        <f t="shared" si="21"/>
        <v>0</v>
      </c>
      <c r="N64" s="43">
        <f t="shared" si="21"/>
        <v>0</v>
      </c>
      <c r="O64" s="43">
        <f t="shared" si="21"/>
        <v>0</v>
      </c>
      <c r="P64" s="43">
        <f t="shared" si="21"/>
        <v>0</v>
      </c>
      <c r="Q64" s="43">
        <f t="shared" si="21"/>
        <v>0</v>
      </c>
      <c r="R64" s="43">
        <f t="shared" si="21"/>
        <v>0</v>
      </c>
      <c r="S64" s="43">
        <f t="shared" si="21"/>
        <v>0</v>
      </c>
      <c r="T64" s="43">
        <f t="shared" si="21"/>
        <v>0</v>
      </c>
      <c r="U64" s="43">
        <f t="shared" si="21"/>
        <v>0</v>
      </c>
      <c r="V64" s="43">
        <f t="shared" si="21"/>
        <v>0</v>
      </c>
      <c r="W64" s="43">
        <f t="shared" si="21"/>
        <v>0</v>
      </c>
      <c r="X64" s="43">
        <f t="shared" si="21"/>
        <v>0</v>
      </c>
      <c r="Y64" s="43">
        <f t="shared" si="21"/>
        <v>0</v>
      </c>
      <c r="Z64" s="43">
        <f t="shared" si="21"/>
        <v>0</v>
      </c>
      <c r="AA64" s="43">
        <f t="shared" si="21"/>
        <v>0</v>
      </c>
      <c r="AB64" s="43">
        <f t="shared" si="21"/>
        <v>0</v>
      </c>
      <c r="AC64" s="43">
        <f t="shared" si="21"/>
        <v>0</v>
      </c>
      <c r="AD64" s="43">
        <f t="shared" si="21"/>
        <v>0</v>
      </c>
      <c r="AE64" s="43">
        <f t="shared" si="21"/>
        <v>0</v>
      </c>
      <c r="AF64" s="43">
        <f t="shared" si="21"/>
        <v>0</v>
      </c>
      <c r="AG64" s="43">
        <f t="shared" si="21"/>
        <v>0</v>
      </c>
      <c r="AH64" s="43">
        <f t="shared" si="21"/>
        <v>0</v>
      </c>
      <c r="AI64" s="43">
        <f t="shared" si="21"/>
        <v>0</v>
      </c>
      <c r="AJ64" s="43">
        <f t="shared" si="21"/>
        <v>0</v>
      </c>
      <c r="AK64" s="43">
        <f t="shared" si="21"/>
        <v>0</v>
      </c>
      <c r="AL64" s="43">
        <f t="shared" si="21"/>
        <v>0</v>
      </c>
      <c r="AM64" s="43">
        <f t="shared" si="21"/>
        <v>0</v>
      </c>
      <c r="AN64" s="43">
        <f t="shared" si="21"/>
        <v>0</v>
      </c>
      <c r="AO64" s="43">
        <f t="shared" si="21"/>
        <v>0</v>
      </c>
      <c r="AP64" s="43">
        <f t="shared" si="21"/>
        <v>0</v>
      </c>
      <c r="AQ64" s="43">
        <f t="shared" si="21"/>
        <v>0</v>
      </c>
      <c r="AR64" s="43">
        <f t="shared" si="21"/>
        <v>0</v>
      </c>
      <c r="AS64" s="43">
        <f t="shared" si="21"/>
        <v>0</v>
      </c>
      <c r="AT64" s="43">
        <f t="shared" si="21"/>
        <v>0</v>
      </c>
      <c r="AU64" s="43">
        <f t="shared" si="21"/>
        <v>0</v>
      </c>
      <c r="AV64" s="43">
        <f t="shared" si="21"/>
        <v>0</v>
      </c>
      <c r="AW64" s="43">
        <f t="shared" si="21"/>
        <v>0</v>
      </c>
      <c r="AX64" s="43">
        <f t="shared" si="21"/>
        <v>0</v>
      </c>
      <c r="AY64" s="43">
        <f t="shared" si="21"/>
        <v>0</v>
      </c>
      <c r="AZ64" s="43">
        <f t="shared" si="21"/>
        <v>0</v>
      </c>
      <c r="BA64" s="43">
        <f t="shared" si="21"/>
        <v>0</v>
      </c>
      <c r="BB64" s="43">
        <f t="shared" si="21"/>
        <v>0</v>
      </c>
      <c r="BC64" s="43">
        <f t="shared" si="21"/>
        <v>0</v>
      </c>
      <c r="BD64" s="43">
        <f t="shared" si="21"/>
        <v>0</v>
      </c>
      <c r="BE64" s="43">
        <f t="shared" si="21"/>
        <v>0</v>
      </c>
      <c r="BF64" s="43">
        <f t="shared" si="21"/>
        <v>0</v>
      </c>
      <c r="BG64" s="43">
        <f t="shared" si="21"/>
        <v>0</v>
      </c>
      <c r="BH64" s="43">
        <f t="shared" si="21"/>
        <v>0</v>
      </c>
      <c r="BI64" s="43">
        <f t="shared" si="21"/>
        <v>0</v>
      </c>
      <c r="BJ64" s="43">
        <f t="shared" si="21"/>
        <v>0</v>
      </c>
      <c r="BK64" s="43">
        <f t="shared" si="20"/>
        <v>0</v>
      </c>
    </row>
    <row r="65" spans="1:63" x14ac:dyDescent="0.25">
      <c r="A65" s="11" t="s">
        <v>76</v>
      </c>
      <c r="B65" s="26" t="s">
        <v>21</v>
      </c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</row>
    <row r="66" spans="1:63" x14ac:dyDescent="0.25">
      <c r="A66" s="11"/>
      <c r="B66" s="25"/>
      <c r="C66" s="41">
        <v>0</v>
      </c>
      <c r="D66" s="41">
        <v>0</v>
      </c>
      <c r="E66" s="41">
        <v>0</v>
      </c>
      <c r="F66" s="41">
        <v>0</v>
      </c>
      <c r="G66" s="41">
        <v>0</v>
      </c>
      <c r="H66" s="41">
        <v>0</v>
      </c>
      <c r="I66" s="41">
        <v>0</v>
      </c>
      <c r="J66" s="41">
        <v>0</v>
      </c>
      <c r="K66" s="4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0</v>
      </c>
      <c r="AD66" s="41">
        <v>0</v>
      </c>
      <c r="AE66" s="41">
        <v>0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  <c r="AK66" s="41">
        <v>0</v>
      </c>
      <c r="AL66" s="41">
        <v>0</v>
      </c>
      <c r="AM66" s="41">
        <v>0</v>
      </c>
      <c r="AN66" s="41">
        <v>0</v>
      </c>
      <c r="AO66" s="41">
        <v>0</v>
      </c>
      <c r="AP66" s="41">
        <v>0</v>
      </c>
      <c r="AQ66" s="41">
        <v>0</v>
      </c>
      <c r="AR66" s="41">
        <v>0</v>
      </c>
      <c r="AS66" s="41">
        <v>0</v>
      </c>
      <c r="AT66" s="41">
        <v>0</v>
      </c>
      <c r="AU66" s="41">
        <v>0</v>
      </c>
      <c r="AV66" s="41">
        <v>0</v>
      </c>
      <c r="AW66" s="41">
        <v>0</v>
      </c>
      <c r="AX66" s="41">
        <v>0</v>
      </c>
      <c r="AY66" s="41">
        <v>0</v>
      </c>
      <c r="AZ66" s="41">
        <v>0</v>
      </c>
      <c r="BA66" s="41">
        <v>0</v>
      </c>
      <c r="BB66" s="41">
        <v>0</v>
      </c>
      <c r="BC66" s="41">
        <v>0</v>
      </c>
      <c r="BD66" s="41">
        <v>0</v>
      </c>
      <c r="BE66" s="41">
        <v>0</v>
      </c>
      <c r="BF66" s="41">
        <v>0</v>
      </c>
      <c r="BG66" s="41">
        <v>0</v>
      </c>
      <c r="BH66" s="41">
        <v>0</v>
      </c>
      <c r="BI66" s="41">
        <v>0</v>
      </c>
      <c r="BJ66" s="41">
        <v>0</v>
      </c>
      <c r="BK66" s="42">
        <f t="shared" ref="BK66:BK68" si="22">SUM(C66:BJ66)</f>
        <v>0</v>
      </c>
    </row>
    <row r="67" spans="1:63" x14ac:dyDescent="0.25">
      <c r="A67" s="11"/>
      <c r="B67" s="27" t="s">
        <v>85</v>
      </c>
      <c r="C67" s="43">
        <f>SUM(C66)</f>
        <v>0</v>
      </c>
      <c r="D67" s="43">
        <f t="shared" ref="D67:BJ67" si="23">SUM(D66)</f>
        <v>0</v>
      </c>
      <c r="E67" s="43">
        <f t="shared" si="23"/>
        <v>0</v>
      </c>
      <c r="F67" s="43">
        <f t="shared" si="23"/>
        <v>0</v>
      </c>
      <c r="G67" s="43">
        <f t="shared" si="23"/>
        <v>0</v>
      </c>
      <c r="H67" s="43">
        <f t="shared" si="23"/>
        <v>0</v>
      </c>
      <c r="I67" s="43">
        <f t="shared" si="23"/>
        <v>0</v>
      </c>
      <c r="J67" s="43">
        <f t="shared" si="23"/>
        <v>0</v>
      </c>
      <c r="K67" s="43">
        <f t="shared" si="23"/>
        <v>0</v>
      </c>
      <c r="L67" s="43">
        <f t="shared" si="23"/>
        <v>0</v>
      </c>
      <c r="M67" s="43">
        <f t="shared" si="23"/>
        <v>0</v>
      </c>
      <c r="N67" s="43">
        <f t="shared" si="23"/>
        <v>0</v>
      </c>
      <c r="O67" s="43">
        <f t="shared" si="23"/>
        <v>0</v>
      </c>
      <c r="P67" s="43">
        <f t="shared" si="23"/>
        <v>0</v>
      </c>
      <c r="Q67" s="43">
        <f t="shared" si="23"/>
        <v>0</v>
      </c>
      <c r="R67" s="43">
        <f t="shared" si="23"/>
        <v>0</v>
      </c>
      <c r="S67" s="43">
        <f t="shared" si="23"/>
        <v>0</v>
      </c>
      <c r="T67" s="43">
        <f t="shared" si="23"/>
        <v>0</v>
      </c>
      <c r="U67" s="43">
        <f t="shared" si="23"/>
        <v>0</v>
      </c>
      <c r="V67" s="43">
        <f t="shared" si="23"/>
        <v>0</v>
      </c>
      <c r="W67" s="43">
        <f t="shared" si="23"/>
        <v>0</v>
      </c>
      <c r="X67" s="43">
        <f t="shared" si="23"/>
        <v>0</v>
      </c>
      <c r="Y67" s="43">
        <f t="shared" si="23"/>
        <v>0</v>
      </c>
      <c r="Z67" s="43">
        <f t="shared" si="23"/>
        <v>0</v>
      </c>
      <c r="AA67" s="43">
        <f t="shared" si="23"/>
        <v>0</v>
      </c>
      <c r="AB67" s="43">
        <f t="shared" si="23"/>
        <v>0</v>
      </c>
      <c r="AC67" s="43">
        <f t="shared" si="23"/>
        <v>0</v>
      </c>
      <c r="AD67" s="43">
        <f t="shared" si="23"/>
        <v>0</v>
      </c>
      <c r="AE67" s="43">
        <f t="shared" si="23"/>
        <v>0</v>
      </c>
      <c r="AF67" s="43">
        <f t="shared" si="23"/>
        <v>0</v>
      </c>
      <c r="AG67" s="43">
        <f t="shared" si="23"/>
        <v>0</v>
      </c>
      <c r="AH67" s="43">
        <f t="shared" si="23"/>
        <v>0</v>
      </c>
      <c r="AI67" s="43">
        <f t="shared" si="23"/>
        <v>0</v>
      </c>
      <c r="AJ67" s="43">
        <f t="shared" si="23"/>
        <v>0</v>
      </c>
      <c r="AK67" s="43">
        <f t="shared" si="23"/>
        <v>0</v>
      </c>
      <c r="AL67" s="43">
        <f t="shared" si="23"/>
        <v>0</v>
      </c>
      <c r="AM67" s="43">
        <f t="shared" si="23"/>
        <v>0</v>
      </c>
      <c r="AN67" s="43">
        <f t="shared" si="23"/>
        <v>0</v>
      </c>
      <c r="AO67" s="43">
        <f t="shared" si="23"/>
        <v>0</v>
      </c>
      <c r="AP67" s="43">
        <f t="shared" si="23"/>
        <v>0</v>
      </c>
      <c r="AQ67" s="43">
        <f t="shared" si="23"/>
        <v>0</v>
      </c>
      <c r="AR67" s="43">
        <f t="shared" si="23"/>
        <v>0</v>
      </c>
      <c r="AS67" s="43">
        <f t="shared" si="23"/>
        <v>0</v>
      </c>
      <c r="AT67" s="43">
        <f t="shared" si="23"/>
        <v>0</v>
      </c>
      <c r="AU67" s="43">
        <f t="shared" si="23"/>
        <v>0</v>
      </c>
      <c r="AV67" s="43">
        <f t="shared" si="23"/>
        <v>0</v>
      </c>
      <c r="AW67" s="43">
        <f t="shared" si="23"/>
        <v>0</v>
      </c>
      <c r="AX67" s="43">
        <f t="shared" si="23"/>
        <v>0</v>
      </c>
      <c r="AY67" s="43">
        <f t="shared" si="23"/>
        <v>0</v>
      </c>
      <c r="AZ67" s="43">
        <f t="shared" si="23"/>
        <v>0</v>
      </c>
      <c r="BA67" s="43">
        <f t="shared" si="23"/>
        <v>0</v>
      </c>
      <c r="BB67" s="43">
        <f t="shared" si="23"/>
        <v>0</v>
      </c>
      <c r="BC67" s="43">
        <f t="shared" si="23"/>
        <v>0</v>
      </c>
      <c r="BD67" s="43">
        <f t="shared" si="23"/>
        <v>0</v>
      </c>
      <c r="BE67" s="43">
        <f t="shared" si="23"/>
        <v>0</v>
      </c>
      <c r="BF67" s="43">
        <f t="shared" si="23"/>
        <v>0</v>
      </c>
      <c r="BG67" s="43">
        <f t="shared" si="23"/>
        <v>0</v>
      </c>
      <c r="BH67" s="43">
        <f t="shared" si="23"/>
        <v>0</v>
      </c>
      <c r="BI67" s="43">
        <f t="shared" si="23"/>
        <v>0</v>
      </c>
      <c r="BJ67" s="43">
        <f t="shared" si="23"/>
        <v>0</v>
      </c>
      <c r="BK67" s="43">
        <f t="shared" si="22"/>
        <v>0</v>
      </c>
    </row>
    <row r="68" spans="1:63" x14ac:dyDescent="0.25">
      <c r="A68" s="11"/>
      <c r="B68" s="27" t="s">
        <v>83</v>
      </c>
      <c r="C68" s="43">
        <f>C64+C67</f>
        <v>0</v>
      </c>
      <c r="D68" s="43">
        <f t="shared" ref="D68:BJ68" si="24">D64+D67</f>
        <v>0</v>
      </c>
      <c r="E68" s="43">
        <f t="shared" si="24"/>
        <v>0</v>
      </c>
      <c r="F68" s="43">
        <f t="shared" si="24"/>
        <v>0</v>
      </c>
      <c r="G68" s="43">
        <f t="shared" si="24"/>
        <v>0</v>
      </c>
      <c r="H68" s="43">
        <f t="shared" si="24"/>
        <v>0</v>
      </c>
      <c r="I68" s="43">
        <f t="shared" si="24"/>
        <v>0</v>
      </c>
      <c r="J68" s="43">
        <f t="shared" si="24"/>
        <v>0</v>
      </c>
      <c r="K68" s="43">
        <f t="shared" si="24"/>
        <v>0</v>
      </c>
      <c r="L68" s="43">
        <f t="shared" si="24"/>
        <v>0</v>
      </c>
      <c r="M68" s="43">
        <f t="shared" si="24"/>
        <v>0</v>
      </c>
      <c r="N68" s="43">
        <f t="shared" si="24"/>
        <v>0</v>
      </c>
      <c r="O68" s="43">
        <f t="shared" si="24"/>
        <v>0</v>
      </c>
      <c r="P68" s="43">
        <f t="shared" si="24"/>
        <v>0</v>
      </c>
      <c r="Q68" s="43">
        <f t="shared" si="24"/>
        <v>0</v>
      </c>
      <c r="R68" s="43">
        <f t="shared" si="24"/>
        <v>0</v>
      </c>
      <c r="S68" s="43">
        <f t="shared" si="24"/>
        <v>0</v>
      </c>
      <c r="T68" s="43">
        <f t="shared" si="24"/>
        <v>0</v>
      </c>
      <c r="U68" s="43">
        <f t="shared" si="24"/>
        <v>0</v>
      </c>
      <c r="V68" s="43">
        <f t="shared" si="24"/>
        <v>0</v>
      </c>
      <c r="W68" s="43">
        <f t="shared" si="24"/>
        <v>0</v>
      </c>
      <c r="X68" s="43">
        <f t="shared" si="24"/>
        <v>0</v>
      </c>
      <c r="Y68" s="43">
        <f t="shared" si="24"/>
        <v>0</v>
      </c>
      <c r="Z68" s="43">
        <f t="shared" si="24"/>
        <v>0</v>
      </c>
      <c r="AA68" s="43">
        <f t="shared" si="24"/>
        <v>0</v>
      </c>
      <c r="AB68" s="43">
        <f t="shared" si="24"/>
        <v>0</v>
      </c>
      <c r="AC68" s="43">
        <f t="shared" si="24"/>
        <v>0</v>
      </c>
      <c r="AD68" s="43">
        <f t="shared" si="24"/>
        <v>0</v>
      </c>
      <c r="AE68" s="43">
        <f t="shared" si="24"/>
        <v>0</v>
      </c>
      <c r="AF68" s="43">
        <f t="shared" si="24"/>
        <v>0</v>
      </c>
      <c r="AG68" s="43">
        <f t="shared" si="24"/>
        <v>0</v>
      </c>
      <c r="AH68" s="43">
        <f t="shared" si="24"/>
        <v>0</v>
      </c>
      <c r="AI68" s="43">
        <f t="shared" si="24"/>
        <v>0</v>
      </c>
      <c r="AJ68" s="43">
        <f t="shared" si="24"/>
        <v>0</v>
      </c>
      <c r="AK68" s="43">
        <f t="shared" si="24"/>
        <v>0</v>
      </c>
      <c r="AL68" s="43">
        <f t="shared" si="24"/>
        <v>0</v>
      </c>
      <c r="AM68" s="43">
        <f t="shared" si="24"/>
        <v>0</v>
      </c>
      <c r="AN68" s="43">
        <f t="shared" si="24"/>
        <v>0</v>
      </c>
      <c r="AO68" s="43">
        <f t="shared" si="24"/>
        <v>0</v>
      </c>
      <c r="AP68" s="43">
        <f t="shared" si="24"/>
        <v>0</v>
      </c>
      <c r="AQ68" s="43">
        <f t="shared" si="24"/>
        <v>0</v>
      </c>
      <c r="AR68" s="43">
        <f t="shared" si="24"/>
        <v>0</v>
      </c>
      <c r="AS68" s="43">
        <f t="shared" si="24"/>
        <v>0</v>
      </c>
      <c r="AT68" s="43">
        <f t="shared" si="24"/>
        <v>0</v>
      </c>
      <c r="AU68" s="43">
        <f t="shared" si="24"/>
        <v>0</v>
      </c>
      <c r="AV68" s="43">
        <f t="shared" si="24"/>
        <v>0</v>
      </c>
      <c r="AW68" s="43">
        <f t="shared" si="24"/>
        <v>0</v>
      </c>
      <c r="AX68" s="43">
        <f t="shared" si="24"/>
        <v>0</v>
      </c>
      <c r="AY68" s="43">
        <f t="shared" si="24"/>
        <v>0</v>
      </c>
      <c r="AZ68" s="43">
        <f t="shared" si="24"/>
        <v>0</v>
      </c>
      <c r="BA68" s="43">
        <f t="shared" si="24"/>
        <v>0</v>
      </c>
      <c r="BB68" s="43">
        <f t="shared" si="24"/>
        <v>0</v>
      </c>
      <c r="BC68" s="43">
        <f t="shared" si="24"/>
        <v>0</v>
      </c>
      <c r="BD68" s="43">
        <f t="shared" si="24"/>
        <v>0</v>
      </c>
      <c r="BE68" s="43">
        <f t="shared" si="24"/>
        <v>0</v>
      </c>
      <c r="BF68" s="43">
        <f t="shared" si="24"/>
        <v>0</v>
      </c>
      <c r="BG68" s="43">
        <f t="shared" si="24"/>
        <v>0</v>
      </c>
      <c r="BH68" s="43">
        <f t="shared" si="24"/>
        <v>0</v>
      </c>
      <c r="BI68" s="43">
        <f t="shared" si="24"/>
        <v>0</v>
      </c>
      <c r="BJ68" s="43">
        <f t="shared" si="24"/>
        <v>0</v>
      </c>
      <c r="BK68" s="43">
        <f t="shared" si="22"/>
        <v>0</v>
      </c>
    </row>
    <row r="69" spans="1:63" ht="4.5" customHeight="1" x14ac:dyDescent="0.25">
      <c r="A69" s="11"/>
      <c r="B69" s="26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</row>
    <row r="70" spans="1:63" x14ac:dyDescent="0.25">
      <c r="A70" s="11" t="s">
        <v>22</v>
      </c>
      <c r="B70" s="29" t="s">
        <v>23</v>
      </c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</row>
    <row r="71" spans="1:63" x14ac:dyDescent="0.25">
      <c r="A71" s="11" t="s">
        <v>75</v>
      </c>
      <c r="B71" s="26" t="s">
        <v>24</v>
      </c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</row>
    <row r="72" spans="1:63" x14ac:dyDescent="0.25">
      <c r="A72" s="11"/>
      <c r="B72" s="24" t="s">
        <v>122</v>
      </c>
      <c r="C72" s="41">
        <v>0</v>
      </c>
      <c r="D72" s="41">
        <v>0</v>
      </c>
      <c r="E72" s="41">
        <v>0</v>
      </c>
      <c r="F72" s="41">
        <v>0</v>
      </c>
      <c r="G72" s="41">
        <v>0</v>
      </c>
      <c r="H72" s="41">
        <v>0.61609292757930001</v>
      </c>
      <c r="I72" s="41">
        <v>0.23252970493530001</v>
      </c>
      <c r="J72" s="41">
        <v>0</v>
      </c>
      <c r="K72" s="41">
        <v>0</v>
      </c>
      <c r="L72" s="41">
        <v>6.3483387095999997E-3</v>
      </c>
      <c r="M72" s="41">
        <v>0</v>
      </c>
      <c r="N72" s="41">
        <v>0</v>
      </c>
      <c r="O72" s="41">
        <v>0</v>
      </c>
      <c r="P72" s="41">
        <v>0</v>
      </c>
      <c r="Q72" s="41">
        <v>0</v>
      </c>
      <c r="R72" s="41">
        <v>8.9291225869899987E-2</v>
      </c>
      <c r="S72" s="41">
        <v>0</v>
      </c>
      <c r="T72" s="41">
        <v>0</v>
      </c>
      <c r="U72" s="41">
        <v>0</v>
      </c>
      <c r="V72" s="41">
        <v>4.2818402256999998E-3</v>
      </c>
      <c r="W72" s="41">
        <v>0</v>
      </c>
      <c r="X72" s="41">
        <v>0</v>
      </c>
      <c r="Y72" s="41">
        <v>0</v>
      </c>
      <c r="Z72" s="41">
        <v>0</v>
      </c>
      <c r="AA72" s="41">
        <v>0</v>
      </c>
      <c r="AB72" s="41">
        <v>0.36599796957930009</v>
      </c>
      <c r="AC72" s="41">
        <v>1.5753444837999999E-3</v>
      </c>
      <c r="AD72" s="41">
        <v>0</v>
      </c>
      <c r="AE72" s="41">
        <v>0</v>
      </c>
      <c r="AF72" s="41">
        <v>0</v>
      </c>
      <c r="AG72" s="41">
        <v>0</v>
      </c>
      <c r="AH72" s="41">
        <v>0</v>
      </c>
      <c r="AI72" s="41">
        <v>0</v>
      </c>
      <c r="AJ72" s="41">
        <v>0</v>
      </c>
      <c r="AK72" s="41">
        <v>0</v>
      </c>
      <c r="AL72" s="41">
        <v>0.28458039428840004</v>
      </c>
      <c r="AM72" s="41">
        <v>8.7578869676999994E-3</v>
      </c>
      <c r="AN72" s="41">
        <v>0</v>
      </c>
      <c r="AO72" s="41">
        <v>0</v>
      </c>
      <c r="AP72" s="41">
        <v>0</v>
      </c>
      <c r="AQ72" s="41">
        <v>0</v>
      </c>
      <c r="AR72" s="41">
        <v>0</v>
      </c>
      <c r="AS72" s="41">
        <v>0</v>
      </c>
      <c r="AT72" s="41">
        <v>0</v>
      </c>
      <c r="AU72" s="41">
        <v>0</v>
      </c>
      <c r="AV72" s="41">
        <v>9.101001345937183</v>
      </c>
      <c r="AW72" s="41">
        <v>0.79024612722529997</v>
      </c>
      <c r="AX72" s="41">
        <v>0</v>
      </c>
      <c r="AY72" s="41">
        <v>0</v>
      </c>
      <c r="AZ72" s="41">
        <v>3.3369020449257181</v>
      </c>
      <c r="BA72" s="41">
        <v>0</v>
      </c>
      <c r="BB72" s="41">
        <v>0</v>
      </c>
      <c r="BC72" s="41">
        <v>0</v>
      </c>
      <c r="BD72" s="41">
        <v>0</v>
      </c>
      <c r="BE72" s="41">
        <v>0</v>
      </c>
      <c r="BF72" s="41">
        <v>2.3400938742407011</v>
      </c>
      <c r="BG72" s="41">
        <v>5.4972852838599998E-2</v>
      </c>
      <c r="BH72" s="41">
        <v>0</v>
      </c>
      <c r="BI72" s="41">
        <v>0</v>
      </c>
      <c r="BJ72" s="41">
        <v>0</v>
      </c>
      <c r="BK72" s="42">
        <f t="shared" ref="BK72:BK73" si="25">SUM(C72:BJ72)</f>
        <v>17.232671877806503</v>
      </c>
    </row>
    <row r="73" spans="1:63" x14ac:dyDescent="0.25">
      <c r="A73" s="11"/>
      <c r="B73" s="27" t="s">
        <v>82</v>
      </c>
      <c r="C73" s="43">
        <f>SUM(C72)</f>
        <v>0</v>
      </c>
      <c r="D73" s="43">
        <f t="shared" ref="D73:BJ73" si="26">SUM(D72)</f>
        <v>0</v>
      </c>
      <c r="E73" s="43">
        <f t="shared" si="26"/>
        <v>0</v>
      </c>
      <c r="F73" s="43">
        <f t="shared" si="26"/>
        <v>0</v>
      </c>
      <c r="G73" s="43">
        <f t="shared" si="26"/>
        <v>0</v>
      </c>
      <c r="H73" s="43">
        <f t="shared" si="26"/>
        <v>0.61609292757930001</v>
      </c>
      <c r="I73" s="43">
        <f t="shared" si="26"/>
        <v>0.23252970493530001</v>
      </c>
      <c r="J73" s="43">
        <f t="shared" si="26"/>
        <v>0</v>
      </c>
      <c r="K73" s="43">
        <f t="shared" si="26"/>
        <v>0</v>
      </c>
      <c r="L73" s="43">
        <f t="shared" si="26"/>
        <v>6.3483387095999997E-3</v>
      </c>
      <c r="M73" s="43">
        <f t="shared" si="26"/>
        <v>0</v>
      </c>
      <c r="N73" s="43">
        <f t="shared" si="26"/>
        <v>0</v>
      </c>
      <c r="O73" s="43">
        <f t="shared" si="26"/>
        <v>0</v>
      </c>
      <c r="P73" s="43">
        <f t="shared" si="26"/>
        <v>0</v>
      </c>
      <c r="Q73" s="43">
        <f t="shared" si="26"/>
        <v>0</v>
      </c>
      <c r="R73" s="43">
        <f t="shared" si="26"/>
        <v>8.9291225869899987E-2</v>
      </c>
      <c r="S73" s="43">
        <f t="shared" si="26"/>
        <v>0</v>
      </c>
      <c r="T73" s="43">
        <f t="shared" si="26"/>
        <v>0</v>
      </c>
      <c r="U73" s="43">
        <f t="shared" si="26"/>
        <v>0</v>
      </c>
      <c r="V73" s="43">
        <f t="shared" si="26"/>
        <v>4.2818402256999998E-3</v>
      </c>
      <c r="W73" s="43">
        <f t="shared" si="26"/>
        <v>0</v>
      </c>
      <c r="X73" s="43">
        <f t="shared" si="26"/>
        <v>0</v>
      </c>
      <c r="Y73" s="43">
        <f t="shared" si="26"/>
        <v>0</v>
      </c>
      <c r="Z73" s="43">
        <f t="shared" si="26"/>
        <v>0</v>
      </c>
      <c r="AA73" s="43">
        <f t="shared" si="26"/>
        <v>0</v>
      </c>
      <c r="AB73" s="43">
        <f t="shared" si="26"/>
        <v>0.36599796957930009</v>
      </c>
      <c r="AC73" s="43">
        <f t="shared" si="26"/>
        <v>1.5753444837999999E-3</v>
      </c>
      <c r="AD73" s="43">
        <f t="shared" si="26"/>
        <v>0</v>
      </c>
      <c r="AE73" s="43">
        <f t="shared" si="26"/>
        <v>0</v>
      </c>
      <c r="AF73" s="43">
        <f t="shared" si="26"/>
        <v>0</v>
      </c>
      <c r="AG73" s="43">
        <f t="shared" si="26"/>
        <v>0</v>
      </c>
      <c r="AH73" s="43">
        <f t="shared" si="26"/>
        <v>0</v>
      </c>
      <c r="AI73" s="43">
        <f t="shared" si="26"/>
        <v>0</v>
      </c>
      <c r="AJ73" s="43">
        <f t="shared" si="26"/>
        <v>0</v>
      </c>
      <c r="AK73" s="43">
        <f t="shared" si="26"/>
        <v>0</v>
      </c>
      <c r="AL73" s="43">
        <f t="shared" si="26"/>
        <v>0.28458039428840004</v>
      </c>
      <c r="AM73" s="43">
        <f t="shared" si="26"/>
        <v>8.7578869676999994E-3</v>
      </c>
      <c r="AN73" s="43">
        <f t="shared" si="26"/>
        <v>0</v>
      </c>
      <c r="AO73" s="43">
        <f t="shared" si="26"/>
        <v>0</v>
      </c>
      <c r="AP73" s="43">
        <f t="shared" si="26"/>
        <v>0</v>
      </c>
      <c r="AQ73" s="43">
        <f t="shared" si="26"/>
        <v>0</v>
      </c>
      <c r="AR73" s="43">
        <f t="shared" si="26"/>
        <v>0</v>
      </c>
      <c r="AS73" s="43">
        <f t="shared" si="26"/>
        <v>0</v>
      </c>
      <c r="AT73" s="43">
        <f t="shared" si="26"/>
        <v>0</v>
      </c>
      <c r="AU73" s="43">
        <f t="shared" si="26"/>
        <v>0</v>
      </c>
      <c r="AV73" s="43">
        <f t="shared" si="26"/>
        <v>9.101001345937183</v>
      </c>
      <c r="AW73" s="43">
        <f t="shared" si="26"/>
        <v>0.79024612722529997</v>
      </c>
      <c r="AX73" s="43">
        <f t="shared" si="26"/>
        <v>0</v>
      </c>
      <c r="AY73" s="43">
        <f t="shared" si="26"/>
        <v>0</v>
      </c>
      <c r="AZ73" s="43">
        <f t="shared" si="26"/>
        <v>3.3369020449257181</v>
      </c>
      <c r="BA73" s="43">
        <f t="shared" si="26"/>
        <v>0</v>
      </c>
      <c r="BB73" s="43">
        <f t="shared" si="26"/>
        <v>0</v>
      </c>
      <c r="BC73" s="43">
        <f t="shared" si="26"/>
        <v>0</v>
      </c>
      <c r="BD73" s="43">
        <f t="shared" si="26"/>
        <v>0</v>
      </c>
      <c r="BE73" s="43">
        <f t="shared" si="26"/>
        <v>0</v>
      </c>
      <c r="BF73" s="43">
        <f t="shared" si="26"/>
        <v>2.3400938742407011</v>
      </c>
      <c r="BG73" s="43">
        <f t="shared" si="26"/>
        <v>5.4972852838599998E-2</v>
      </c>
      <c r="BH73" s="43">
        <f t="shared" si="26"/>
        <v>0</v>
      </c>
      <c r="BI73" s="43">
        <f t="shared" si="26"/>
        <v>0</v>
      </c>
      <c r="BJ73" s="43">
        <f t="shared" si="26"/>
        <v>0</v>
      </c>
      <c r="BK73" s="43">
        <f t="shared" si="25"/>
        <v>17.232671877806503</v>
      </c>
    </row>
    <row r="74" spans="1:63" ht="4.5" customHeight="1" x14ac:dyDescent="0.25">
      <c r="A74" s="11"/>
      <c r="B74" s="30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</row>
    <row r="75" spans="1:63" x14ac:dyDescent="0.25">
      <c r="A75" s="11"/>
      <c r="B75" s="31" t="s">
        <v>98</v>
      </c>
      <c r="C75" s="43">
        <f>C38+C54+C59+C68+C73</f>
        <v>0</v>
      </c>
      <c r="D75" s="43">
        <f t="shared" ref="D75:BJ75" si="27">D38+D54+D59+D68+D73</f>
        <v>141.45666600789085</v>
      </c>
      <c r="E75" s="43">
        <f t="shared" si="27"/>
        <v>200.07795017738701</v>
      </c>
      <c r="F75" s="43">
        <f t="shared" si="27"/>
        <v>0</v>
      </c>
      <c r="G75" s="43">
        <f t="shared" si="27"/>
        <v>0</v>
      </c>
      <c r="H75" s="43">
        <f t="shared" si="27"/>
        <v>178.7610486422455</v>
      </c>
      <c r="I75" s="43">
        <f t="shared" si="27"/>
        <v>1411.5607370217683</v>
      </c>
      <c r="J75" s="43">
        <f t="shared" si="27"/>
        <v>1017.6894114593061</v>
      </c>
      <c r="K75" s="43">
        <f t="shared" si="27"/>
        <v>0</v>
      </c>
      <c r="L75" s="43">
        <f t="shared" si="27"/>
        <v>136.1282888439778</v>
      </c>
      <c r="M75" s="43">
        <f t="shared" si="27"/>
        <v>0</v>
      </c>
      <c r="N75" s="43">
        <f t="shared" si="27"/>
        <v>0</v>
      </c>
      <c r="O75" s="43">
        <f t="shared" si="27"/>
        <v>0</v>
      </c>
      <c r="P75" s="43">
        <f t="shared" si="27"/>
        <v>0</v>
      </c>
      <c r="Q75" s="43">
        <f t="shared" si="27"/>
        <v>0</v>
      </c>
      <c r="R75" s="43">
        <f t="shared" si="27"/>
        <v>119.53895413598791</v>
      </c>
      <c r="S75" s="43">
        <f t="shared" si="27"/>
        <v>88.165338836997904</v>
      </c>
      <c r="T75" s="43">
        <f t="shared" si="27"/>
        <v>56.0786203473223</v>
      </c>
      <c r="U75" s="43">
        <f t="shared" si="27"/>
        <v>0</v>
      </c>
      <c r="V75" s="43">
        <f t="shared" si="27"/>
        <v>18.0675258055082</v>
      </c>
      <c r="W75" s="43">
        <f t="shared" si="27"/>
        <v>0</v>
      </c>
      <c r="X75" s="43">
        <f t="shared" si="27"/>
        <v>6.3101048387096004</v>
      </c>
      <c r="Y75" s="43">
        <f t="shared" si="27"/>
        <v>0</v>
      </c>
      <c r="Z75" s="43">
        <f t="shared" si="27"/>
        <v>0</v>
      </c>
      <c r="AA75" s="43">
        <f t="shared" si="27"/>
        <v>0</v>
      </c>
      <c r="AB75" s="43">
        <f t="shared" si="27"/>
        <v>113.17302656638753</v>
      </c>
      <c r="AC75" s="43">
        <f t="shared" si="27"/>
        <v>207.86697954828048</v>
      </c>
      <c r="AD75" s="43">
        <f t="shared" si="27"/>
        <v>0</v>
      </c>
      <c r="AE75" s="43">
        <f t="shared" si="27"/>
        <v>0</v>
      </c>
      <c r="AF75" s="43">
        <f t="shared" si="27"/>
        <v>25.3953640919927</v>
      </c>
      <c r="AG75" s="43">
        <f t="shared" si="27"/>
        <v>0</v>
      </c>
      <c r="AH75" s="43">
        <f t="shared" si="27"/>
        <v>0</v>
      </c>
      <c r="AI75" s="43">
        <f t="shared" si="27"/>
        <v>0</v>
      </c>
      <c r="AJ75" s="43">
        <f t="shared" si="27"/>
        <v>0</v>
      </c>
      <c r="AK75" s="43">
        <f t="shared" si="27"/>
        <v>0</v>
      </c>
      <c r="AL75" s="43">
        <f t="shared" si="27"/>
        <v>105.1026037223164</v>
      </c>
      <c r="AM75" s="43">
        <f t="shared" si="27"/>
        <v>49.142257823444702</v>
      </c>
      <c r="AN75" s="43">
        <f t="shared" si="27"/>
        <v>12.8612585313547</v>
      </c>
      <c r="AO75" s="43">
        <f t="shared" si="27"/>
        <v>0</v>
      </c>
      <c r="AP75" s="43">
        <f t="shared" si="27"/>
        <v>12.4597443188993</v>
      </c>
      <c r="AQ75" s="43">
        <f t="shared" si="27"/>
        <v>0</v>
      </c>
      <c r="AR75" s="43">
        <f t="shared" si="27"/>
        <v>4.3553800185805995</v>
      </c>
      <c r="AS75" s="43">
        <f t="shared" si="27"/>
        <v>0</v>
      </c>
      <c r="AT75" s="43">
        <f t="shared" si="27"/>
        <v>0</v>
      </c>
      <c r="AU75" s="43">
        <f t="shared" si="27"/>
        <v>0</v>
      </c>
      <c r="AV75" s="43">
        <f t="shared" si="27"/>
        <v>783.89127585253095</v>
      </c>
      <c r="AW75" s="43">
        <f t="shared" si="27"/>
        <v>1018.5934955448529</v>
      </c>
      <c r="AX75" s="43">
        <f t="shared" si="27"/>
        <v>93.024363858096109</v>
      </c>
      <c r="AY75" s="43">
        <f t="shared" si="27"/>
        <v>0</v>
      </c>
      <c r="AZ75" s="43">
        <f t="shared" si="27"/>
        <v>386.92776164794844</v>
      </c>
      <c r="BA75" s="43">
        <f t="shared" si="27"/>
        <v>0</v>
      </c>
      <c r="BB75" s="43">
        <f t="shared" si="27"/>
        <v>0</v>
      </c>
      <c r="BC75" s="43">
        <f t="shared" si="27"/>
        <v>0</v>
      </c>
      <c r="BD75" s="43">
        <f t="shared" si="27"/>
        <v>0</v>
      </c>
      <c r="BE75" s="43">
        <f t="shared" si="27"/>
        <v>0</v>
      </c>
      <c r="BF75" s="43">
        <f t="shared" si="27"/>
        <v>428.36037686026367</v>
      </c>
      <c r="BG75" s="43">
        <f t="shared" si="27"/>
        <v>70.652086575889314</v>
      </c>
      <c r="BH75" s="43">
        <f t="shared" si="27"/>
        <v>9.5604843845481007</v>
      </c>
      <c r="BI75" s="43">
        <f t="shared" si="27"/>
        <v>0</v>
      </c>
      <c r="BJ75" s="43">
        <f t="shared" si="27"/>
        <v>57.076018230186861</v>
      </c>
      <c r="BK75" s="43">
        <f>SUM(C75:BJ75)</f>
        <v>6752.2771236926737</v>
      </c>
    </row>
    <row r="76" spans="1:63" ht="4.5" customHeight="1" x14ac:dyDescent="0.25">
      <c r="A76" s="11"/>
      <c r="B76" s="31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</row>
    <row r="77" spans="1:63" ht="14.25" customHeight="1" x14ac:dyDescent="0.25">
      <c r="A77" s="11" t="s">
        <v>5</v>
      </c>
      <c r="B77" s="32" t="s">
        <v>26</v>
      </c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</row>
    <row r="78" spans="1:63" x14ac:dyDescent="0.25">
      <c r="A78" s="11"/>
      <c r="B78" s="25"/>
      <c r="C78" s="41">
        <v>0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I78" s="41">
        <v>0</v>
      </c>
      <c r="J78" s="41">
        <v>0</v>
      </c>
      <c r="K78" s="41">
        <v>0</v>
      </c>
      <c r="L78" s="41">
        <v>0</v>
      </c>
      <c r="M78" s="41">
        <v>0</v>
      </c>
      <c r="N78" s="41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  <c r="T78" s="41">
        <v>0</v>
      </c>
      <c r="U78" s="41">
        <v>0</v>
      </c>
      <c r="V78" s="41">
        <v>0</v>
      </c>
      <c r="W78" s="41">
        <v>0</v>
      </c>
      <c r="X78" s="41">
        <v>0</v>
      </c>
      <c r="Y78" s="41">
        <v>0</v>
      </c>
      <c r="Z78" s="41">
        <v>0</v>
      </c>
      <c r="AA78" s="41">
        <v>0</v>
      </c>
      <c r="AB78" s="41">
        <v>0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0</v>
      </c>
      <c r="AL78" s="41">
        <v>0</v>
      </c>
      <c r="AM78" s="41">
        <v>0</v>
      </c>
      <c r="AN78" s="41">
        <v>0</v>
      </c>
      <c r="AO78" s="41">
        <v>0</v>
      </c>
      <c r="AP78" s="41">
        <v>0</v>
      </c>
      <c r="AQ78" s="41">
        <v>0</v>
      </c>
      <c r="AR78" s="41">
        <v>0</v>
      </c>
      <c r="AS78" s="41">
        <v>0</v>
      </c>
      <c r="AT78" s="41">
        <v>0</v>
      </c>
      <c r="AU78" s="41">
        <v>0</v>
      </c>
      <c r="AV78" s="41">
        <v>0</v>
      </c>
      <c r="AW78" s="41">
        <v>0</v>
      </c>
      <c r="AX78" s="41">
        <v>0</v>
      </c>
      <c r="AY78" s="41">
        <v>0</v>
      </c>
      <c r="AZ78" s="41">
        <v>0</v>
      </c>
      <c r="BA78" s="41">
        <v>0</v>
      </c>
      <c r="BB78" s="41">
        <v>0</v>
      </c>
      <c r="BC78" s="41">
        <v>0</v>
      </c>
      <c r="BD78" s="41">
        <v>0</v>
      </c>
      <c r="BE78" s="41">
        <v>0</v>
      </c>
      <c r="BF78" s="41">
        <v>0</v>
      </c>
      <c r="BG78" s="41">
        <v>0</v>
      </c>
      <c r="BH78" s="41">
        <v>0</v>
      </c>
      <c r="BI78" s="41">
        <v>0</v>
      </c>
      <c r="BJ78" s="41">
        <v>0</v>
      </c>
      <c r="BK78" s="42">
        <f t="shared" ref="BK78:BK79" si="28">SUM(C78:BJ78)</f>
        <v>0</v>
      </c>
    </row>
    <row r="79" spans="1:63" ht="15.75" thickBot="1" x14ac:dyDescent="0.3">
      <c r="A79" s="16"/>
      <c r="B79" s="27" t="s">
        <v>82</v>
      </c>
      <c r="C79" s="43">
        <f>SUM(C78)</f>
        <v>0</v>
      </c>
      <c r="D79" s="43">
        <f t="shared" ref="D79" si="29">SUM(D78)</f>
        <v>0</v>
      </c>
      <c r="E79" s="43">
        <f t="shared" ref="E79" si="30">SUM(E78)</f>
        <v>0</v>
      </c>
      <c r="F79" s="43">
        <f t="shared" ref="F79" si="31">SUM(F78)</f>
        <v>0</v>
      </c>
      <c r="G79" s="43">
        <f t="shared" ref="G79" si="32">SUM(G78)</f>
        <v>0</v>
      </c>
      <c r="H79" s="43">
        <f t="shared" ref="H79" si="33">SUM(H78)</f>
        <v>0</v>
      </c>
      <c r="I79" s="43">
        <f t="shared" ref="I79" si="34">SUM(I78)</f>
        <v>0</v>
      </c>
      <c r="J79" s="43">
        <f t="shared" ref="J79" si="35">SUM(J78)</f>
        <v>0</v>
      </c>
      <c r="K79" s="43">
        <f t="shared" ref="K79" si="36">SUM(K78)</f>
        <v>0</v>
      </c>
      <c r="L79" s="43">
        <f t="shared" ref="L79" si="37">SUM(L78)</f>
        <v>0</v>
      </c>
      <c r="M79" s="43">
        <f t="shared" ref="M79" si="38">SUM(M78)</f>
        <v>0</v>
      </c>
      <c r="N79" s="43">
        <f t="shared" ref="N79" si="39">SUM(N78)</f>
        <v>0</v>
      </c>
      <c r="O79" s="43">
        <f t="shared" ref="O79" si="40">SUM(O78)</f>
        <v>0</v>
      </c>
      <c r="P79" s="43">
        <f t="shared" ref="P79" si="41">SUM(P78)</f>
        <v>0</v>
      </c>
      <c r="Q79" s="43">
        <f t="shared" ref="Q79" si="42">SUM(Q78)</f>
        <v>0</v>
      </c>
      <c r="R79" s="43">
        <f t="shared" ref="R79" si="43">SUM(R78)</f>
        <v>0</v>
      </c>
      <c r="S79" s="43">
        <f t="shared" ref="S79" si="44">SUM(S78)</f>
        <v>0</v>
      </c>
      <c r="T79" s="43">
        <f t="shared" ref="T79" si="45">SUM(T78)</f>
        <v>0</v>
      </c>
      <c r="U79" s="43">
        <f t="shared" ref="U79" si="46">SUM(U78)</f>
        <v>0</v>
      </c>
      <c r="V79" s="43">
        <f t="shared" ref="V79" si="47">SUM(V78)</f>
        <v>0</v>
      </c>
      <c r="W79" s="43">
        <f t="shared" ref="W79" si="48">SUM(W78)</f>
        <v>0</v>
      </c>
      <c r="X79" s="43">
        <f t="shared" ref="X79" si="49">SUM(X78)</f>
        <v>0</v>
      </c>
      <c r="Y79" s="43">
        <f t="shared" ref="Y79" si="50">SUM(Y78)</f>
        <v>0</v>
      </c>
      <c r="Z79" s="43">
        <f t="shared" ref="Z79" si="51">SUM(Z78)</f>
        <v>0</v>
      </c>
      <c r="AA79" s="43">
        <f t="shared" ref="AA79" si="52">SUM(AA78)</f>
        <v>0</v>
      </c>
      <c r="AB79" s="43">
        <f t="shared" ref="AB79" si="53">SUM(AB78)</f>
        <v>0</v>
      </c>
      <c r="AC79" s="43">
        <f t="shared" ref="AC79" si="54">SUM(AC78)</f>
        <v>0</v>
      </c>
      <c r="AD79" s="43">
        <f t="shared" ref="AD79" si="55">SUM(AD78)</f>
        <v>0</v>
      </c>
      <c r="AE79" s="43">
        <f t="shared" ref="AE79" si="56">SUM(AE78)</f>
        <v>0</v>
      </c>
      <c r="AF79" s="43">
        <f t="shared" ref="AF79" si="57">SUM(AF78)</f>
        <v>0</v>
      </c>
      <c r="AG79" s="43">
        <f t="shared" ref="AG79" si="58">SUM(AG78)</f>
        <v>0</v>
      </c>
      <c r="AH79" s="43">
        <f t="shared" ref="AH79" si="59">SUM(AH78)</f>
        <v>0</v>
      </c>
      <c r="AI79" s="43">
        <f t="shared" ref="AI79" si="60">SUM(AI78)</f>
        <v>0</v>
      </c>
      <c r="AJ79" s="43">
        <f t="shared" ref="AJ79" si="61">SUM(AJ78)</f>
        <v>0</v>
      </c>
      <c r="AK79" s="43">
        <f t="shared" ref="AK79" si="62">SUM(AK78)</f>
        <v>0</v>
      </c>
      <c r="AL79" s="43">
        <f t="shared" ref="AL79" si="63">SUM(AL78)</f>
        <v>0</v>
      </c>
      <c r="AM79" s="43">
        <f t="shared" ref="AM79" si="64">SUM(AM78)</f>
        <v>0</v>
      </c>
      <c r="AN79" s="43">
        <f t="shared" ref="AN79" si="65">SUM(AN78)</f>
        <v>0</v>
      </c>
      <c r="AO79" s="43">
        <f t="shared" ref="AO79" si="66">SUM(AO78)</f>
        <v>0</v>
      </c>
      <c r="AP79" s="43">
        <f t="shared" ref="AP79" si="67">SUM(AP78)</f>
        <v>0</v>
      </c>
      <c r="AQ79" s="43">
        <f t="shared" ref="AQ79" si="68">SUM(AQ78)</f>
        <v>0</v>
      </c>
      <c r="AR79" s="43">
        <f t="shared" ref="AR79" si="69">SUM(AR78)</f>
        <v>0</v>
      </c>
      <c r="AS79" s="43">
        <f t="shared" ref="AS79" si="70">SUM(AS78)</f>
        <v>0</v>
      </c>
      <c r="AT79" s="43">
        <f t="shared" ref="AT79" si="71">SUM(AT78)</f>
        <v>0</v>
      </c>
      <c r="AU79" s="43">
        <f t="shared" ref="AU79" si="72">SUM(AU78)</f>
        <v>0</v>
      </c>
      <c r="AV79" s="43">
        <f t="shared" ref="AV79" si="73">SUM(AV78)</f>
        <v>0</v>
      </c>
      <c r="AW79" s="43">
        <f t="shared" ref="AW79" si="74">SUM(AW78)</f>
        <v>0</v>
      </c>
      <c r="AX79" s="43">
        <f t="shared" ref="AX79" si="75">SUM(AX78)</f>
        <v>0</v>
      </c>
      <c r="AY79" s="43">
        <f t="shared" ref="AY79" si="76">SUM(AY78)</f>
        <v>0</v>
      </c>
      <c r="AZ79" s="43">
        <f t="shared" ref="AZ79" si="77">SUM(AZ78)</f>
        <v>0</v>
      </c>
      <c r="BA79" s="43">
        <f t="shared" ref="BA79" si="78">SUM(BA78)</f>
        <v>0</v>
      </c>
      <c r="BB79" s="43">
        <f t="shared" ref="BB79" si="79">SUM(BB78)</f>
        <v>0</v>
      </c>
      <c r="BC79" s="43">
        <f t="shared" ref="BC79" si="80">SUM(BC78)</f>
        <v>0</v>
      </c>
      <c r="BD79" s="43">
        <f t="shared" ref="BD79" si="81">SUM(BD78)</f>
        <v>0</v>
      </c>
      <c r="BE79" s="43">
        <f t="shared" ref="BE79" si="82">SUM(BE78)</f>
        <v>0</v>
      </c>
      <c r="BF79" s="43">
        <f t="shared" ref="BF79" si="83">SUM(BF78)</f>
        <v>0</v>
      </c>
      <c r="BG79" s="43">
        <f t="shared" ref="BG79" si="84">SUM(BG78)</f>
        <v>0</v>
      </c>
      <c r="BH79" s="43">
        <f t="shared" ref="BH79" si="85">SUM(BH78)</f>
        <v>0</v>
      </c>
      <c r="BI79" s="43">
        <f t="shared" ref="BI79" si="86">SUM(BI78)</f>
        <v>0</v>
      </c>
      <c r="BJ79" s="43">
        <f t="shared" ref="BJ79" si="87">SUM(BJ78)</f>
        <v>0</v>
      </c>
      <c r="BK79" s="43">
        <f t="shared" si="28"/>
        <v>0</v>
      </c>
    </row>
    <row r="80" spans="1:63" ht="6" customHeight="1" x14ac:dyDescent="0.25">
      <c r="A80" s="15"/>
      <c r="B80" s="17"/>
    </row>
    <row r="81" spans="1:62" x14ac:dyDescent="0.25">
      <c r="A81" s="15"/>
      <c r="B81" s="15" t="s">
        <v>29</v>
      </c>
      <c r="L81" s="18" t="s">
        <v>40</v>
      </c>
    </row>
    <row r="82" spans="1:62" x14ac:dyDescent="0.25">
      <c r="A82" s="15"/>
      <c r="B82" s="15" t="s">
        <v>30</v>
      </c>
      <c r="L82" s="15" t="s">
        <v>33</v>
      </c>
    </row>
    <row r="83" spans="1:62" x14ac:dyDescent="0.25">
      <c r="L83" s="15" t="s">
        <v>34</v>
      </c>
    </row>
    <row r="84" spans="1:62" x14ac:dyDescent="0.25">
      <c r="B84" s="15" t="s">
        <v>36</v>
      </c>
      <c r="L84" s="15" t="s">
        <v>97</v>
      </c>
    </row>
    <row r="85" spans="1:62" x14ac:dyDescent="0.25">
      <c r="B85" s="15" t="s">
        <v>37</v>
      </c>
      <c r="L85" s="15" t="s">
        <v>99</v>
      </c>
    </row>
    <row r="86" spans="1:62" x14ac:dyDescent="0.25">
      <c r="B86" s="15"/>
      <c r="L86" s="15" t="s">
        <v>35</v>
      </c>
    </row>
    <row r="87" spans="1:62" x14ac:dyDescent="0.25"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</row>
    <row r="88" spans="1:62" x14ac:dyDescent="0.25"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</row>
    <row r="94" spans="1:62" x14ac:dyDescent="0.25">
      <c r="B94" s="15"/>
    </row>
  </sheetData>
  <mergeCells count="49">
    <mergeCell ref="BF4:BJ4"/>
    <mergeCell ref="AV4:AZ4"/>
    <mergeCell ref="C4:G4"/>
    <mergeCell ref="M4:Q4"/>
    <mergeCell ref="W4:AA4"/>
    <mergeCell ref="AQ4:AU4"/>
    <mergeCell ref="BA4:BE4"/>
    <mergeCell ref="AB4:AF4"/>
    <mergeCell ref="AL4:AP4"/>
    <mergeCell ref="AG4:AK4"/>
    <mergeCell ref="C1:BK1"/>
    <mergeCell ref="BA3:BJ3"/>
    <mergeCell ref="BK2:BK5"/>
    <mergeCell ref="B1:B5"/>
    <mergeCell ref="C7:BK7"/>
    <mergeCell ref="C6:BK6"/>
    <mergeCell ref="C3:L3"/>
    <mergeCell ref="H4:L4"/>
    <mergeCell ref="R4:V4"/>
    <mergeCell ref="C2:V2"/>
    <mergeCell ref="W2:AP2"/>
    <mergeCell ref="AQ2:BJ2"/>
    <mergeCell ref="M3:V3"/>
    <mergeCell ref="W3:AF3"/>
    <mergeCell ref="AG3:AP3"/>
    <mergeCell ref="AQ3:AZ3"/>
    <mergeCell ref="C56:BK56"/>
    <mergeCell ref="C60:BK60"/>
    <mergeCell ref="C10:BK10"/>
    <mergeCell ref="C13:BK13"/>
    <mergeCell ref="C22:BK22"/>
    <mergeCell ref="C25:BK25"/>
    <mergeCell ref="C28:BK28"/>
    <mergeCell ref="C74:BK74"/>
    <mergeCell ref="A1:A5"/>
    <mergeCell ref="C57:BK57"/>
    <mergeCell ref="C76:BK76"/>
    <mergeCell ref="C77:BK77"/>
    <mergeCell ref="C61:BK61"/>
    <mergeCell ref="C62:BK62"/>
    <mergeCell ref="C65:BK65"/>
    <mergeCell ref="C69:BK69"/>
    <mergeCell ref="C70:BK70"/>
    <mergeCell ref="C40:BK40"/>
    <mergeCell ref="C71:BK71"/>
    <mergeCell ref="C41:BK41"/>
    <mergeCell ref="C39:BK39"/>
    <mergeCell ref="C45:BK45"/>
    <mergeCell ref="C55:BK55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9"/>
  <sheetViews>
    <sheetView tabSelected="1" topLeftCell="B1" zoomScale="95" zoomScaleNormal="95" workbookViewId="0">
      <selection activeCell="F9" sqref="F9"/>
    </sheetView>
  </sheetViews>
  <sheetFormatPr defaultRowHeight="12.75" x14ac:dyDescent="0.2"/>
  <cols>
    <col min="1" max="1" width="2.28515625" style="19" customWidth="1"/>
    <col min="2" max="2" width="9.140625" style="19"/>
    <col min="3" max="3" width="25.28515625" style="19" bestFit="1" customWidth="1"/>
    <col min="4" max="4" width="9.28515625" style="19" bestFit="1" customWidth="1"/>
    <col min="5" max="6" width="18.28515625" style="19" bestFit="1" customWidth="1"/>
    <col min="7" max="7" width="10" style="19" bestFit="1" customWidth="1"/>
    <col min="8" max="8" width="19.85546875" style="19" bestFit="1" customWidth="1"/>
    <col min="9" max="9" width="15.85546875" style="19" bestFit="1" customWidth="1"/>
    <col min="10" max="10" width="17" style="19" bestFit="1" customWidth="1"/>
    <col min="11" max="11" width="9.28515625" style="19" bestFit="1" customWidth="1"/>
    <col min="12" max="12" width="19.85546875" style="19" bestFit="1" customWidth="1"/>
    <col min="13" max="16384" width="9.140625" style="19"/>
  </cols>
  <sheetData>
    <row r="2" spans="2:12" x14ac:dyDescent="0.2">
      <c r="B2" s="74" t="s">
        <v>134</v>
      </c>
      <c r="C2" s="75"/>
      <c r="D2" s="75"/>
      <c r="E2" s="75"/>
      <c r="F2" s="75"/>
      <c r="G2" s="75"/>
      <c r="H2" s="75"/>
      <c r="I2" s="75"/>
      <c r="J2" s="75"/>
      <c r="K2" s="75"/>
      <c r="L2" s="76"/>
    </row>
    <row r="3" spans="2:12" x14ac:dyDescent="0.2">
      <c r="B3" s="74" t="s">
        <v>100</v>
      </c>
      <c r="C3" s="75"/>
      <c r="D3" s="75"/>
      <c r="E3" s="75"/>
      <c r="F3" s="75"/>
      <c r="G3" s="75"/>
      <c r="H3" s="75"/>
      <c r="I3" s="75"/>
      <c r="J3" s="75"/>
      <c r="K3" s="75"/>
      <c r="L3" s="76"/>
    </row>
    <row r="4" spans="2:12" ht="25.5" x14ac:dyDescent="0.2">
      <c r="B4" s="37" t="s">
        <v>74</v>
      </c>
      <c r="C4" s="20" t="s">
        <v>41</v>
      </c>
      <c r="D4" s="20" t="s">
        <v>86</v>
      </c>
      <c r="E4" s="20" t="s">
        <v>87</v>
      </c>
      <c r="F4" s="20" t="s">
        <v>7</v>
      </c>
      <c r="G4" s="20" t="s">
        <v>8</v>
      </c>
      <c r="H4" s="20" t="s">
        <v>23</v>
      </c>
      <c r="I4" s="20" t="s">
        <v>93</v>
      </c>
      <c r="J4" s="20" t="s">
        <v>94</v>
      </c>
      <c r="K4" s="20" t="s">
        <v>73</v>
      </c>
      <c r="L4" s="20" t="s">
        <v>95</v>
      </c>
    </row>
    <row r="5" spans="2:12" x14ac:dyDescent="0.2">
      <c r="B5" s="21">
        <v>1</v>
      </c>
      <c r="C5" s="22" t="s">
        <v>42</v>
      </c>
      <c r="D5" s="48">
        <v>0</v>
      </c>
      <c r="E5" s="46">
        <v>0</v>
      </c>
      <c r="F5" s="46">
        <v>2.58570018059E-2</v>
      </c>
      <c r="G5" s="46">
        <v>0</v>
      </c>
      <c r="H5" s="46">
        <v>0</v>
      </c>
      <c r="I5" s="46">
        <v>0</v>
      </c>
      <c r="J5" s="46">
        <v>0</v>
      </c>
      <c r="K5" s="46">
        <f>SUM(D5:J5)</f>
        <v>2.58570018059E-2</v>
      </c>
      <c r="L5" s="46">
        <v>0</v>
      </c>
    </row>
    <row r="6" spans="2:12" x14ac:dyDescent="0.2">
      <c r="B6" s="21">
        <v>2</v>
      </c>
      <c r="C6" s="23" t="s">
        <v>43</v>
      </c>
      <c r="D6" s="48">
        <v>7.2178786967299999E-2</v>
      </c>
      <c r="E6" s="46">
        <v>0.97263425344909971</v>
      </c>
      <c r="F6" s="46">
        <v>15.276884402852493</v>
      </c>
      <c r="G6" s="46">
        <v>0.11815258338590003</v>
      </c>
      <c r="H6" s="46">
        <v>5.3549002547900001E-2</v>
      </c>
      <c r="I6" s="46">
        <v>0</v>
      </c>
      <c r="J6" s="46">
        <v>0</v>
      </c>
      <c r="K6" s="46">
        <f t="shared" ref="K6:K41" si="0">SUM(D6:J6)</f>
        <v>16.493399029202692</v>
      </c>
      <c r="L6" s="46">
        <v>0</v>
      </c>
    </row>
    <row r="7" spans="2:12" x14ac:dyDescent="0.2">
      <c r="B7" s="21">
        <v>3</v>
      </c>
      <c r="C7" s="22" t="s">
        <v>44</v>
      </c>
      <c r="D7" s="48">
        <v>0</v>
      </c>
      <c r="E7" s="46">
        <v>1.7297595483E-3</v>
      </c>
      <c r="F7" s="46">
        <v>2.9771471451100002E-2</v>
      </c>
      <c r="G7" s="46">
        <v>0</v>
      </c>
      <c r="H7" s="46">
        <v>0</v>
      </c>
      <c r="I7" s="46">
        <v>0</v>
      </c>
      <c r="J7" s="46">
        <v>0</v>
      </c>
      <c r="K7" s="46">
        <f t="shared" si="0"/>
        <v>3.1501230999399998E-2</v>
      </c>
      <c r="L7" s="46">
        <v>0</v>
      </c>
    </row>
    <row r="8" spans="2:12" x14ac:dyDescent="0.2">
      <c r="B8" s="21">
        <v>4</v>
      </c>
      <c r="C8" s="23" t="s">
        <v>45</v>
      </c>
      <c r="D8" s="48">
        <v>10.840196439031802</v>
      </c>
      <c r="E8" s="46">
        <v>1.8246810612550997</v>
      </c>
      <c r="F8" s="46">
        <v>8.7458499602667992</v>
      </c>
      <c r="G8" s="46">
        <v>9.9493958935299998E-2</v>
      </c>
      <c r="H8" s="46">
        <v>0.16567537380609995</v>
      </c>
      <c r="I8" s="46">
        <v>0</v>
      </c>
      <c r="J8" s="46">
        <v>0</v>
      </c>
      <c r="K8" s="46">
        <f t="shared" si="0"/>
        <v>21.675896793295102</v>
      </c>
      <c r="L8" s="46">
        <v>0</v>
      </c>
    </row>
    <row r="9" spans="2:12" x14ac:dyDescent="0.2">
      <c r="B9" s="21">
        <v>5</v>
      </c>
      <c r="C9" s="23" t="s">
        <v>46</v>
      </c>
      <c r="D9" s="48">
        <v>3.6358167709400001E-2</v>
      </c>
      <c r="E9" s="46">
        <v>0.70718182935170004</v>
      </c>
      <c r="F9" s="46">
        <v>14.217060574989896</v>
      </c>
      <c r="G9" s="46">
        <v>0.14482011354760002</v>
      </c>
      <c r="H9" s="46">
        <v>0.10358463374150001</v>
      </c>
      <c r="I9" s="46">
        <v>0</v>
      </c>
      <c r="J9" s="46">
        <v>0</v>
      </c>
      <c r="K9" s="46">
        <f t="shared" si="0"/>
        <v>15.209005319340097</v>
      </c>
      <c r="L9" s="46">
        <v>0</v>
      </c>
    </row>
    <row r="10" spans="2:12" x14ac:dyDescent="0.2">
      <c r="B10" s="21">
        <v>6</v>
      </c>
      <c r="C10" s="23" t="s">
        <v>47</v>
      </c>
      <c r="D10" s="48">
        <v>8.1956702902900011E-2</v>
      </c>
      <c r="E10" s="46">
        <v>3.7754436452525009</v>
      </c>
      <c r="F10" s="46">
        <v>17.047659974352598</v>
      </c>
      <c r="G10" s="46">
        <v>0.14560047628950001</v>
      </c>
      <c r="H10" s="46">
        <v>3.6615002192999992E-2</v>
      </c>
      <c r="I10" s="46">
        <v>0</v>
      </c>
      <c r="J10" s="46">
        <v>0</v>
      </c>
      <c r="K10" s="46">
        <f t="shared" si="0"/>
        <v>21.087275800990497</v>
      </c>
      <c r="L10" s="46">
        <v>0</v>
      </c>
    </row>
    <row r="11" spans="2:12" x14ac:dyDescent="0.2">
      <c r="B11" s="21">
        <v>7</v>
      </c>
      <c r="C11" s="23" t="s">
        <v>48</v>
      </c>
      <c r="D11" s="48">
        <v>2.1902174969029997</v>
      </c>
      <c r="E11" s="46">
        <v>5.4750283112247002</v>
      </c>
      <c r="F11" s="46">
        <v>6.9978709642054033</v>
      </c>
      <c r="G11" s="46">
        <v>2.4735992677099999E-2</v>
      </c>
      <c r="H11" s="46">
        <v>1.9199619354600003E-2</v>
      </c>
      <c r="I11" s="46">
        <v>0</v>
      </c>
      <c r="J11" s="46">
        <v>0</v>
      </c>
      <c r="K11" s="46">
        <f t="shared" si="0"/>
        <v>14.707052384364804</v>
      </c>
      <c r="L11" s="46">
        <v>0</v>
      </c>
    </row>
    <row r="12" spans="2:12" x14ac:dyDescent="0.2">
      <c r="B12" s="21">
        <v>8</v>
      </c>
      <c r="C12" s="22" t="s">
        <v>128</v>
      </c>
      <c r="D12" s="48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f t="shared" si="0"/>
        <v>0</v>
      </c>
      <c r="L12" s="46">
        <v>0</v>
      </c>
    </row>
    <row r="13" spans="2:12" x14ac:dyDescent="0.2">
      <c r="B13" s="21">
        <v>9</v>
      </c>
      <c r="C13" s="22" t="s">
        <v>129</v>
      </c>
      <c r="D13" s="48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f t="shared" si="0"/>
        <v>0</v>
      </c>
      <c r="L13" s="46">
        <v>0</v>
      </c>
    </row>
    <row r="14" spans="2:12" x14ac:dyDescent="0.2">
      <c r="B14" s="21">
        <v>10</v>
      </c>
      <c r="C14" s="23" t="s">
        <v>49</v>
      </c>
      <c r="D14" s="48">
        <v>0.17628697977399999</v>
      </c>
      <c r="E14" s="46">
        <v>5.1740418676900005E-2</v>
      </c>
      <c r="F14" s="46">
        <v>3.588680618496797</v>
      </c>
      <c r="G14" s="46">
        <v>0.25766808867690005</v>
      </c>
      <c r="H14" s="46">
        <v>5.5984076449999993E-3</v>
      </c>
      <c r="I14" s="46">
        <v>0</v>
      </c>
      <c r="J14" s="46">
        <v>0</v>
      </c>
      <c r="K14" s="46">
        <f t="shared" si="0"/>
        <v>4.0799745132695975</v>
      </c>
      <c r="L14" s="46">
        <v>0</v>
      </c>
    </row>
    <row r="15" spans="2:12" x14ac:dyDescent="0.2">
      <c r="B15" s="21">
        <v>11</v>
      </c>
      <c r="C15" s="23" t="s">
        <v>50</v>
      </c>
      <c r="D15" s="48">
        <v>91.666493905704456</v>
      </c>
      <c r="E15" s="46">
        <v>117.28231666827986</v>
      </c>
      <c r="F15" s="46">
        <v>226.82634806047722</v>
      </c>
      <c r="G15" s="46">
        <v>3.5446840979282999</v>
      </c>
      <c r="H15" s="46">
        <v>0.91016845489890008</v>
      </c>
      <c r="I15" s="46">
        <v>0</v>
      </c>
      <c r="J15" s="46">
        <v>0</v>
      </c>
      <c r="K15" s="46">
        <f t="shared" si="0"/>
        <v>440.23001118728871</v>
      </c>
      <c r="L15" s="46">
        <v>0</v>
      </c>
    </row>
    <row r="16" spans="2:12" x14ac:dyDescent="0.2">
      <c r="B16" s="21">
        <v>12</v>
      </c>
      <c r="C16" s="23" t="s">
        <v>51</v>
      </c>
      <c r="D16" s="48">
        <v>294.52781007822358</v>
      </c>
      <c r="E16" s="46">
        <v>80.627244096475067</v>
      </c>
      <c r="F16" s="46">
        <v>50.219064735337994</v>
      </c>
      <c r="G16" s="46">
        <v>0.17299255286940002</v>
      </c>
      <c r="H16" s="46">
        <v>0.31449491203069996</v>
      </c>
      <c r="I16" s="46">
        <v>0</v>
      </c>
      <c r="J16" s="46">
        <v>0</v>
      </c>
      <c r="K16" s="46">
        <f t="shared" si="0"/>
        <v>425.86160637493674</v>
      </c>
      <c r="L16" s="46">
        <v>0</v>
      </c>
    </row>
    <row r="17" spans="2:12" x14ac:dyDescent="0.2">
      <c r="B17" s="21">
        <v>13</v>
      </c>
      <c r="C17" s="23" t="s">
        <v>52</v>
      </c>
      <c r="D17" s="48">
        <v>1.09305890645E-2</v>
      </c>
      <c r="E17" s="46">
        <v>0.29867893216059999</v>
      </c>
      <c r="F17" s="46">
        <v>3.2688158825399007</v>
      </c>
      <c r="G17" s="46">
        <v>1.3916348806400001E-2</v>
      </c>
      <c r="H17" s="46">
        <v>2.45135301934E-2</v>
      </c>
      <c r="I17" s="46">
        <v>0</v>
      </c>
      <c r="J17" s="46">
        <v>0</v>
      </c>
      <c r="K17" s="46">
        <f t="shared" si="0"/>
        <v>3.6168552827648006</v>
      </c>
      <c r="L17" s="46">
        <v>0</v>
      </c>
    </row>
    <row r="18" spans="2:12" x14ac:dyDescent="0.2">
      <c r="B18" s="21">
        <v>14</v>
      </c>
      <c r="C18" s="23" t="s">
        <v>53</v>
      </c>
      <c r="D18" s="48">
        <v>7.1833375805000002E-3</v>
      </c>
      <c r="E18" s="46">
        <v>0.1355990515803</v>
      </c>
      <c r="F18" s="46">
        <v>4.0627968035721995</v>
      </c>
      <c r="G18" s="46">
        <v>5.1097679999999998E-3</v>
      </c>
      <c r="H18" s="46">
        <v>7.6116833096600001E-2</v>
      </c>
      <c r="I18" s="46">
        <v>0</v>
      </c>
      <c r="J18" s="46">
        <v>0</v>
      </c>
      <c r="K18" s="46">
        <f t="shared" si="0"/>
        <v>4.2868057938295987</v>
      </c>
      <c r="L18" s="46">
        <v>0</v>
      </c>
    </row>
    <row r="19" spans="2:12" x14ac:dyDescent="0.2">
      <c r="B19" s="21">
        <v>15</v>
      </c>
      <c r="C19" s="23" t="s">
        <v>54</v>
      </c>
      <c r="D19" s="48">
        <v>0.92763007709540002</v>
      </c>
      <c r="E19" s="46">
        <v>1.8345721435119993</v>
      </c>
      <c r="F19" s="46">
        <v>19.539327620533815</v>
      </c>
      <c r="G19" s="46">
        <v>0.2691086158057</v>
      </c>
      <c r="H19" s="46">
        <v>0.17726427186999996</v>
      </c>
      <c r="I19" s="46">
        <v>0</v>
      </c>
      <c r="J19" s="46">
        <v>0</v>
      </c>
      <c r="K19" s="46">
        <f t="shared" si="0"/>
        <v>22.747902728816914</v>
      </c>
      <c r="L19" s="46">
        <v>0</v>
      </c>
    </row>
    <row r="20" spans="2:12" x14ac:dyDescent="0.2">
      <c r="B20" s="21">
        <v>16</v>
      </c>
      <c r="C20" s="23" t="s">
        <v>55</v>
      </c>
      <c r="D20" s="48">
        <v>73.903948212061508</v>
      </c>
      <c r="E20" s="46">
        <v>41.2192720024658</v>
      </c>
      <c r="F20" s="46">
        <v>94.921563232201748</v>
      </c>
      <c r="G20" s="46">
        <v>1.2658264451569003</v>
      </c>
      <c r="H20" s="46">
        <v>1.4128442090924997</v>
      </c>
      <c r="I20" s="46">
        <v>0</v>
      </c>
      <c r="J20" s="46">
        <v>0</v>
      </c>
      <c r="K20" s="46">
        <f t="shared" si="0"/>
        <v>212.72345410097847</v>
      </c>
      <c r="L20" s="46">
        <v>0</v>
      </c>
    </row>
    <row r="21" spans="2:12" x14ac:dyDescent="0.2">
      <c r="B21" s="21">
        <v>17</v>
      </c>
      <c r="C21" s="23" t="s">
        <v>56</v>
      </c>
      <c r="D21" s="48">
        <v>6.3746984546120009</v>
      </c>
      <c r="E21" s="46">
        <v>5.682104343286202</v>
      </c>
      <c r="F21" s="46">
        <v>23.31517853558373</v>
      </c>
      <c r="G21" s="46">
        <v>0.19351562880480006</v>
      </c>
      <c r="H21" s="46">
        <v>0.31113782519140004</v>
      </c>
      <c r="I21" s="46">
        <v>0</v>
      </c>
      <c r="J21" s="46">
        <v>0</v>
      </c>
      <c r="K21" s="46">
        <f t="shared" si="0"/>
        <v>35.876634787478139</v>
      </c>
      <c r="L21" s="46">
        <v>0</v>
      </c>
    </row>
    <row r="22" spans="2:12" x14ac:dyDescent="0.2">
      <c r="B22" s="21">
        <v>18</v>
      </c>
      <c r="C22" s="22" t="s">
        <v>130</v>
      </c>
      <c r="D22" s="48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f t="shared" si="0"/>
        <v>0</v>
      </c>
      <c r="L22" s="46">
        <v>0</v>
      </c>
    </row>
    <row r="23" spans="2:12" x14ac:dyDescent="0.2">
      <c r="B23" s="21">
        <v>19</v>
      </c>
      <c r="C23" s="23" t="s">
        <v>57</v>
      </c>
      <c r="D23" s="48">
        <v>2.1122973614173</v>
      </c>
      <c r="E23" s="46">
        <v>7.8403241822783967</v>
      </c>
      <c r="F23" s="46">
        <v>34.837676354243627</v>
      </c>
      <c r="G23" s="46">
        <v>0.57179058612770017</v>
      </c>
      <c r="H23" s="46">
        <v>0.12938235145019994</v>
      </c>
      <c r="I23" s="46">
        <v>0</v>
      </c>
      <c r="J23" s="46">
        <v>0</v>
      </c>
      <c r="K23" s="46">
        <f t="shared" si="0"/>
        <v>45.491470835517219</v>
      </c>
      <c r="L23" s="46">
        <v>0</v>
      </c>
    </row>
    <row r="24" spans="2:12" x14ac:dyDescent="0.2">
      <c r="B24" s="21">
        <v>20</v>
      </c>
      <c r="C24" s="23" t="s">
        <v>58</v>
      </c>
      <c r="D24" s="48">
        <v>2109.7165289622899</v>
      </c>
      <c r="E24" s="46">
        <v>652.75373913325564</v>
      </c>
      <c r="F24" s="46">
        <v>538.57400280397712</v>
      </c>
      <c r="G24" s="46">
        <v>16.549342057207728</v>
      </c>
      <c r="H24" s="46">
        <v>7.3719625922021086</v>
      </c>
      <c r="I24" s="46">
        <v>0</v>
      </c>
      <c r="J24" s="46">
        <v>0</v>
      </c>
      <c r="K24" s="46">
        <f t="shared" si="0"/>
        <v>3324.965575548933</v>
      </c>
      <c r="L24" s="46">
        <v>0</v>
      </c>
    </row>
    <row r="25" spans="2:12" x14ac:dyDescent="0.2">
      <c r="B25" s="21">
        <v>21</v>
      </c>
      <c r="C25" s="22" t="s">
        <v>59</v>
      </c>
      <c r="D25" s="48">
        <v>0</v>
      </c>
      <c r="E25" s="46">
        <v>9.1035767740999998E-3</v>
      </c>
      <c r="F25" s="46">
        <v>0.40075878967609996</v>
      </c>
      <c r="G25" s="46">
        <v>0</v>
      </c>
      <c r="H25" s="46">
        <v>0</v>
      </c>
      <c r="I25" s="46">
        <v>0</v>
      </c>
      <c r="J25" s="46">
        <v>0</v>
      </c>
      <c r="K25" s="46">
        <f t="shared" si="0"/>
        <v>0.40986236645019997</v>
      </c>
      <c r="L25" s="46">
        <v>0</v>
      </c>
    </row>
    <row r="26" spans="2:12" x14ac:dyDescent="0.2">
      <c r="B26" s="21">
        <v>22</v>
      </c>
      <c r="C26" s="23" t="s">
        <v>60</v>
      </c>
      <c r="D26" s="48">
        <v>0.48900152654829998</v>
      </c>
      <c r="E26" s="46">
        <v>0.25992680903210003</v>
      </c>
      <c r="F26" s="46">
        <v>8.1318793373835963</v>
      </c>
      <c r="G26" s="46">
        <v>2.5548863548000003E-3</v>
      </c>
      <c r="H26" s="46">
        <v>4.2322258063999998E-3</v>
      </c>
      <c r="I26" s="46">
        <v>0</v>
      </c>
      <c r="J26" s="46">
        <v>0</v>
      </c>
      <c r="K26" s="46">
        <f t="shared" si="0"/>
        <v>8.8875947851251951</v>
      </c>
      <c r="L26" s="46">
        <v>0</v>
      </c>
    </row>
    <row r="27" spans="2:12" x14ac:dyDescent="0.2">
      <c r="B27" s="21">
        <v>23</v>
      </c>
      <c r="C27" s="22" t="s">
        <v>131</v>
      </c>
      <c r="D27" s="48">
        <v>0</v>
      </c>
      <c r="E27" s="46">
        <v>0</v>
      </c>
      <c r="F27" s="46">
        <v>0.1873022506773</v>
      </c>
      <c r="G27" s="46">
        <v>0</v>
      </c>
      <c r="H27" s="46">
        <v>0</v>
      </c>
      <c r="I27" s="46">
        <v>0</v>
      </c>
      <c r="J27" s="46">
        <v>0</v>
      </c>
      <c r="K27" s="46">
        <f t="shared" si="0"/>
        <v>0.1873022506773</v>
      </c>
      <c r="L27" s="46">
        <v>0</v>
      </c>
    </row>
    <row r="28" spans="2:12" x14ac:dyDescent="0.2">
      <c r="B28" s="21">
        <v>24</v>
      </c>
      <c r="C28" s="22" t="s">
        <v>61</v>
      </c>
      <c r="D28" s="48">
        <v>0</v>
      </c>
      <c r="E28" s="46">
        <v>0.31487073799999998</v>
      </c>
      <c r="F28" s="46">
        <v>7.8929237870299998E-2</v>
      </c>
      <c r="G28" s="46">
        <v>0</v>
      </c>
      <c r="H28" s="46">
        <v>0</v>
      </c>
      <c r="I28" s="46">
        <v>0</v>
      </c>
      <c r="J28" s="46">
        <v>0</v>
      </c>
      <c r="K28" s="46">
        <f t="shared" si="0"/>
        <v>0.39379997587029997</v>
      </c>
      <c r="L28" s="46">
        <v>0</v>
      </c>
    </row>
    <row r="29" spans="2:12" x14ac:dyDescent="0.2">
      <c r="B29" s="21">
        <v>25</v>
      </c>
      <c r="C29" s="23" t="s">
        <v>62</v>
      </c>
      <c r="D29" s="48">
        <v>320.71636215948087</v>
      </c>
      <c r="E29" s="46">
        <v>127.81987031000878</v>
      </c>
      <c r="F29" s="46">
        <v>161.11528515423194</v>
      </c>
      <c r="G29" s="46">
        <v>1.7201916979311</v>
      </c>
      <c r="H29" s="46">
        <v>1.8583112521245999</v>
      </c>
      <c r="I29" s="46">
        <v>0</v>
      </c>
      <c r="J29" s="46">
        <v>0</v>
      </c>
      <c r="K29" s="46">
        <f t="shared" si="0"/>
        <v>613.23002057377732</v>
      </c>
      <c r="L29" s="46">
        <v>0</v>
      </c>
    </row>
    <row r="30" spans="2:12" x14ac:dyDescent="0.2">
      <c r="B30" s="21">
        <v>26</v>
      </c>
      <c r="C30" s="23" t="s">
        <v>63</v>
      </c>
      <c r="D30" s="48">
        <v>1.9932262657093003</v>
      </c>
      <c r="E30" s="46">
        <v>4.2903802971913017</v>
      </c>
      <c r="F30" s="46">
        <v>12.168331869094812</v>
      </c>
      <c r="G30" s="46">
        <v>8.2488888644699998E-2</v>
      </c>
      <c r="H30" s="46">
        <v>3.6612525483499997E-2</v>
      </c>
      <c r="I30" s="46">
        <v>0</v>
      </c>
      <c r="J30" s="46">
        <v>0</v>
      </c>
      <c r="K30" s="46">
        <f t="shared" si="0"/>
        <v>18.571039846123615</v>
      </c>
      <c r="L30" s="46">
        <v>0</v>
      </c>
    </row>
    <row r="31" spans="2:12" x14ac:dyDescent="0.2">
      <c r="B31" s="21">
        <v>27</v>
      </c>
      <c r="C31" s="23" t="s">
        <v>17</v>
      </c>
      <c r="D31" s="48">
        <v>0.2319070429674</v>
      </c>
      <c r="E31" s="46">
        <v>1.1561573790953001</v>
      </c>
      <c r="F31" s="46">
        <v>6.9445099734640001</v>
      </c>
      <c r="G31" s="46">
        <v>4.7387294257799993E-2</v>
      </c>
      <c r="H31" s="46">
        <v>5.43154588062E-2</v>
      </c>
      <c r="I31" s="46">
        <v>0</v>
      </c>
      <c r="J31" s="46">
        <v>0</v>
      </c>
      <c r="K31" s="46">
        <f t="shared" si="0"/>
        <v>8.4342771485907004</v>
      </c>
      <c r="L31" s="46">
        <v>0</v>
      </c>
    </row>
    <row r="32" spans="2:12" x14ac:dyDescent="0.2">
      <c r="B32" s="21">
        <v>28</v>
      </c>
      <c r="C32" s="23" t="s">
        <v>64</v>
      </c>
      <c r="D32" s="48">
        <v>2.5504387E-5</v>
      </c>
      <c r="E32" s="46">
        <v>0.34480095980629999</v>
      </c>
      <c r="F32" s="46">
        <v>0.73572250718770005</v>
      </c>
      <c r="G32" s="46">
        <v>5.8533064515999995E-3</v>
      </c>
      <c r="H32" s="46">
        <v>0</v>
      </c>
      <c r="I32" s="46">
        <v>0</v>
      </c>
      <c r="J32" s="46">
        <v>0</v>
      </c>
      <c r="K32" s="46">
        <f t="shared" si="0"/>
        <v>1.0864022778325999</v>
      </c>
      <c r="L32" s="46">
        <v>0</v>
      </c>
    </row>
    <row r="33" spans="2:12" x14ac:dyDescent="0.2">
      <c r="B33" s="21">
        <v>29</v>
      </c>
      <c r="C33" s="23" t="s">
        <v>65</v>
      </c>
      <c r="D33" s="48">
        <v>6.1711079884180009</v>
      </c>
      <c r="E33" s="46">
        <v>50.431220584373825</v>
      </c>
      <c r="F33" s="46">
        <v>58.8060555052746</v>
      </c>
      <c r="G33" s="46">
        <v>8.5743317193000004E-2</v>
      </c>
      <c r="H33" s="46">
        <v>0.19211684780559998</v>
      </c>
      <c r="I33" s="46">
        <v>0</v>
      </c>
      <c r="J33" s="46">
        <v>0</v>
      </c>
      <c r="K33" s="46">
        <f t="shared" si="0"/>
        <v>115.68624424306503</v>
      </c>
      <c r="L33" s="46">
        <v>0</v>
      </c>
    </row>
    <row r="34" spans="2:12" x14ac:dyDescent="0.2">
      <c r="B34" s="21">
        <v>30</v>
      </c>
      <c r="C34" s="23" t="s">
        <v>66</v>
      </c>
      <c r="D34" s="48">
        <v>32.922088965449007</v>
      </c>
      <c r="E34" s="46">
        <v>14.756043036339605</v>
      </c>
      <c r="F34" s="46">
        <v>115.13420018335026</v>
      </c>
      <c r="G34" s="46">
        <v>2.6254287320947993</v>
      </c>
      <c r="H34" s="46">
        <v>0.16819280232139999</v>
      </c>
      <c r="I34" s="46">
        <v>0</v>
      </c>
      <c r="J34" s="46">
        <v>0</v>
      </c>
      <c r="K34" s="46">
        <f t="shared" si="0"/>
        <v>165.60595371955509</v>
      </c>
      <c r="L34" s="46">
        <v>0</v>
      </c>
    </row>
    <row r="35" spans="2:12" x14ac:dyDescent="0.2">
      <c r="B35" s="21">
        <v>31</v>
      </c>
      <c r="C35" s="22" t="s">
        <v>67</v>
      </c>
      <c r="D35" s="48">
        <v>1.20184489032E-2</v>
      </c>
      <c r="E35" s="46">
        <v>5.0701280967599995E-2</v>
      </c>
      <c r="F35" s="46">
        <v>0.4506450215140001</v>
      </c>
      <c r="G35" s="46">
        <v>0</v>
      </c>
      <c r="H35" s="46">
        <v>1.2753406193500001E-2</v>
      </c>
      <c r="I35" s="46">
        <v>0</v>
      </c>
      <c r="J35" s="46">
        <v>0</v>
      </c>
      <c r="K35" s="46">
        <f t="shared" si="0"/>
        <v>0.52611815757830005</v>
      </c>
      <c r="L35" s="46">
        <v>0</v>
      </c>
    </row>
    <row r="36" spans="2:12" x14ac:dyDescent="0.2">
      <c r="B36" s="21">
        <v>32</v>
      </c>
      <c r="C36" s="23" t="s">
        <v>68</v>
      </c>
      <c r="D36" s="48">
        <v>170.55389946906101</v>
      </c>
      <c r="E36" s="46">
        <v>22.424454176333409</v>
      </c>
      <c r="F36" s="46">
        <v>80.639701506583521</v>
      </c>
      <c r="G36" s="46">
        <v>0.94982539831699997</v>
      </c>
      <c r="H36" s="46">
        <v>1.046976952641</v>
      </c>
      <c r="I36" s="46">
        <v>0</v>
      </c>
      <c r="J36" s="46">
        <v>0</v>
      </c>
      <c r="K36" s="46">
        <f t="shared" si="0"/>
        <v>275.61485750293593</v>
      </c>
      <c r="L36" s="46">
        <v>0</v>
      </c>
    </row>
    <row r="37" spans="2:12" x14ac:dyDescent="0.2">
      <c r="B37" s="21">
        <v>33</v>
      </c>
      <c r="C37" s="23" t="s">
        <v>132</v>
      </c>
      <c r="D37" s="48">
        <v>84.308457617804407</v>
      </c>
      <c r="E37" s="46">
        <v>25.838776218987299</v>
      </c>
      <c r="F37" s="46">
        <v>280.1552299547871</v>
      </c>
      <c r="G37" s="46">
        <v>0.52134193228759995</v>
      </c>
      <c r="H37" s="46">
        <v>0.87392308583620004</v>
      </c>
      <c r="I37" s="46">
        <v>0</v>
      </c>
      <c r="J37" s="46">
        <v>0</v>
      </c>
      <c r="K37" s="46">
        <f t="shared" si="0"/>
        <v>391.69772880970265</v>
      </c>
      <c r="L37" s="46">
        <v>0</v>
      </c>
    </row>
    <row r="38" spans="2:12" x14ac:dyDescent="0.2">
      <c r="B38" s="21">
        <v>34</v>
      </c>
      <c r="C38" s="23" t="s">
        <v>69</v>
      </c>
      <c r="D38" s="48">
        <v>6.0761122579999999E-4</v>
      </c>
      <c r="E38" s="46">
        <v>1.8893510966999998E-3</v>
      </c>
      <c r="F38" s="46">
        <v>0.108589671515</v>
      </c>
      <c r="G38" s="46">
        <v>0</v>
      </c>
      <c r="H38" s="46">
        <v>0</v>
      </c>
      <c r="I38" s="46">
        <v>0</v>
      </c>
      <c r="J38" s="46">
        <v>0</v>
      </c>
      <c r="K38" s="46">
        <f t="shared" si="0"/>
        <v>0.1110866338375</v>
      </c>
      <c r="L38" s="46">
        <v>0</v>
      </c>
    </row>
    <row r="39" spans="2:12" x14ac:dyDescent="0.2">
      <c r="B39" s="21">
        <v>35</v>
      </c>
      <c r="C39" s="23" t="s">
        <v>70</v>
      </c>
      <c r="D39" s="48">
        <v>10.729188244770397</v>
      </c>
      <c r="E39" s="46">
        <v>69.390415680547662</v>
      </c>
      <c r="F39" s="46">
        <v>154.08566034414125</v>
      </c>
      <c r="G39" s="46">
        <v>0.97517128099530015</v>
      </c>
      <c r="H39" s="46">
        <v>0.75572377896350029</v>
      </c>
      <c r="I39" s="46">
        <v>0</v>
      </c>
      <c r="J39" s="46">
        <v>0</v>
      </c>
      <c r="K39" s="46">
        <f t="shared" si="0"/>
        <v>235.9361593294181</v>
      </c>
      <c r="L39" s="46">
        <v>0</v>
      </c>
    </row>
    <row r="40" spans="2:12" x14ac:dyDescent="0.2">
      <c r="B40" s="21">
        <v>36</v>
      </c>
      <c r="C40" s="23" t="s">
        <v>71</v>
      </c>
      <c r="D40" s="48">
        <v>2.25091114191E-2</v>
      </c>
      <c r="E40" s="46">
        <v>0.23224159280440004</v>
      </c>
      <c r="F40" s="46">
        <v>8.0906208236898998</v>
      </c>
      <c r="G40" s="46">
        <v>3.5911581676999996E-2</v>
      </c>
      <c r="H40" s="46">
        <v>4.7973274512999996E-3</v>
      </c>
      <c r="I40" s="46">
        <v>0</v>
      </c>
      <c r="J40" s="46">
        <v>0</v>
      </c>
      <c r="K40" s="46">
        <f t="shared" si="0"/>
        <v>8.3860804370417004</v>
      </c>
      <c r="L40" s="46">
        <v>0</v>
      </c>
    </row>
    <row r="41" spans="2:12" x14ac:dyDescent="0.2">
      <c r="B41" s="21">
        <v>37</v>
      </c>
      <c r="C41" s="23" t="s">
        <v>72</v>
      </c>
      <c r="D41" s="48">
        <v>81.075618228317737</v>
      </c>
      <c r="E41" s="46">
        <v>108.47446529455736</v>
      </c>
      <c r="F41" s="46">
        <v>107.15415603218928</v>
      </c>
      <c r="G41" s="46">
        <v>0.58546817115669991</v>
      </c>
      <c r="H41" s="46">
        <v>1.1126091950594008</v>
      </c>
      <c r="I41" s="46">
        <v>0</v>
      </c>
      <c r="J41" s="46">
        <v>0</v>
      </c>
      <c r="K41" s="46">
        <f t="shared" si="0"/>
        <v>298.40231692128049</v>
      </c>
      <c r="L41" s="46">
        <v>0</v>
      </c>
    </row>
    <row r="42" spans="2:12" x14ac:dyDescent="0.2">
      <c r="B42" s="21"/>
      <c r="C42" s="23"/>
      <c r="D42" s="45"/>
      <c r="E42" s="46"/>
      <c r="F42" s="46"/>
      <c r="G42" s="46"/>
      <c r="H42" s="46"/>
      <c r="I42" s="46"/>
      <c r="J42" s="46"/>
      <c r="K42" s="46"/>
      <c r="L42" s="46"/>
    </row>
    <row r="43" spans="2:12" x14ac:dyDescent="0.2">
      <c r="B43" s="20" t="s">
        <v>11</v>
      </c>
      <c r="C43" s="1"/>
      <c r="D43" s="47">
        <f>SUM(D5:D42)</f>
        <v>3301.8707337357987</v>
      </c>
      <c r="E43" s="47">
        <f t="shared" ref="E43:K43" si="1">SUM(E5:E42)</f>
        <v>1346.277607117968</v>
      </c>
      <c r="F43" s="47">
        <f t="shared" si="1"/>
        <v>2055.8819871595192</v>
      </c>
      <c r="G43" s="47">
        <f t="shared" si="1"/>
        <v>31.014123801580624</v>
      </c>
      <c r="H43" s="47">
        <f t="shared" si="1"/>
        <v>17.23267187780651</v>
      </c>
      <c r="I43" s="47">
        <f t="shared" si="1"/>
        <v>0</v>
      </c>
      <c r="J43" s="47">
        <f t="shared" si="1"/>
        <v>0</v>
      </c>
      <c r="K43" s="47">
        <f t="shared" si="1"/>
        <v>6752.277123692671</v>
      </c>
      <c r="L43" s="47">
        <v>0</v>
      </c>
    </row>
    <row r="44" spans="2:12" x14ac:dyDescent="0.2">
      <c r="B44" s="19" t="s">
        <v>88</v>
      </c>
    </row>
    <row r="45" spans="2:12" x14ac:dyDescent="0.2">
      <c r="E45" s="34"/>
      <c r="F45" s="34"/>
      <c r="G45" s="34"/>
      <c r="H45" s="34"/>
    </row>
    <row r="47" spans="2:12" x14ac:dyDescent="0.2">
      <c r="D47" s="35"/>
      <c r="E47" s="35"/>
      <c r="F47" s="35"/>
      <c r="G47" s="35"/>
      <c r="H47" s="35"/>
    </row>
    <row r="49" spans="4:8" x14ac:dyDescent="0.2">
      <c r="D49" s="35"/>
      <c r="E49" s="35"/>
      <c r="F49" s="35"/>
      <c r="G49" s="35"/>
      <c r="H49" s="35"/>
    </row>
  </sheetData>
  <mergeCells count="2">
    <mergeCell ref="B2:L2"/>
    <mergeCell ref="B3:L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Doshi, Khyati</cp:lastModifiedBy>
  <cp:lastPrinted>2014-03-24T10:58:12Z</cp:lastPrinted>
  <dcterms:created xsi:type="dcterms:W3CDTF">2014-01-06T04:43:23Z</dcterms:created>
  <dcterms:modified xsi:type="dcterms:W3CDTF">2015-09-07T09:45:43Z</dcterms:modified>
</cp:coreProperties>
</file>