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Compliance\Legal &amp; comp - secr-7-4-08\Comp- Secr\AMFI correspondence\Monthly AAUM Disclosure\2015\June\"/>
    </mc:Choice>
  </mc:AlternateContent>
  <bookViews>
    <workbookView xWindow="-6750" yWindow="495" windowWidth="15480" windowHeight="8190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G43" i="9" l="1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E43" i="9"/>
  <c r="F43" i="9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52" i="8"/>
  <c r="BK20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K1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K78" i="8"/>
  <c r="BK72" i="8"/>
  <c r="BK66" i="8"/>
  <c r="BK63" i="8"/>
  <c r="BK58" i="8"/>
  <c r="BK51" i="8"/>
  <c r="BK50" i="8"/>
  <c r="BK49" i="8"/>
  <c r="BK48" i="8"/>
  <c r="BK47" i="8"/>
  <c r="BK46" i="8"/>
  <c r="BK43" i="8"/>
  <c r="BK42" i="8"/>
  <c r="BK36" i="8"/>
  <c r="BK35" i="8"/>
  <c r="BK34" i="8"/>
  <c r="BK33" i="8"/>
  <c r="BK32" i="8"/>
  <c r="BK31" i="8"/>
  <c r="BK30" i="8"/>
  <c r="BK29" i="8"/>
  <c r="BK26" i="8"/>
  <c r="BK23" i="8"/>
  <c r="BK18" i="8"/>
  <c r="BK17" i="8"/>
  <c r="BK16" i="8"/>
  <c r="BK15" i="8"/>
  <c r="BK14" i="8"/>
  <c r="BK11" i="8"/>
  <c r="BK8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44" i="8"/>
  <c r="BI44" i="8"/>
  <c r="BI54" i="8" s="1"/>
  <c r="BH44" i="8"/>
  <c r="BG44" i="8"/>
  <c r="BG54" i="8" s="1"/>
  <c r="BF44" i="8"/>
  <c r="BE44" i="8"/>
  <c r="BE54" i="8" s="1"/>
  <c r="BD44" i="8"/>
  <c r="BC44" i="8"/>
  <c r="BC54" i="8" s="1"/>
  <c r="BB44" i="8"/>
  <c r="BA44" i="8"/>
  <c r="BA54" i="8" s="1"/>
  <c r="AZ44" i="8"/>
  <c r="AY44" i="8"/>
  <c r="AY54" i="8" s="1"/>
  <c r="AX44" i="8"/>
  <c r="AW44" i="8"/>
  <c r="AW54" i="8" s="1"/>
  <c r="AV44" i="8"/>
  <c r="AU44" i="8"/>
  <c r="AU54" i="8" s="1"/>
  <c r="AT44" i="8"/>
  <c r="AS44" i="8"/>
  <c r="AS54" i="8" s="1"/>
  <c r="AR44" i="8"/>
  <c r="AQ44" i="8"/>
  <c r="AQ54" i="8" s="1"/>
  <c r="AP44" i="8"/>
  <c r="AO44" i="8"/>
  <c r="AO54" i="8" s="1"/>
  <c r="AN44" i="8"/>
  <c r="AM44" i="8"/>
  <c r="AM54" i="8" s="1"/>
  <c r="AL44" i="8"/>
  <c r="AK44" i="8"/>
  <c r="AK54" i="8" s="1"/>
  <c r="AJ44" i="8"/>
  <c r="AI44" i="8"/>
  <c r="AI54" i="8" s="1"/>
  <c r="AH44" i="8"/>
  <c r="AG44" i="8"/>
  <c r="AG54" i="8" s="1"/>
  <c r="AF44" i="8"/>
  <c r="AE44" i="8"/>
  <c r="AE54" i="8" s="1"/>
  <c r="AD44" i="8"/>
  <c r="AC44" i="8"/>
  <c r="AC54" i="8" s="1"/>
  <c r="AB44" i="8"/>
  <c r="AA44" i="8"/>
  <c r="AA54" i="8" s="1"/>
  <c r="Z44" i="8"/>
  <c r="Y44" i="8"/>
  <c r="Y54" i="8" s="1"/>
  <c r="X44" i="8"/>
  <c r="W44" i="8"/>
  <c r="W54" i="8" s="1"/>
  <c r="V44" i="8"/>
  <c r="U44" i="8"/>
  <c r="U54" i="8" s="1"/>
  <c r="T44" i="8"/>
  <c r="S44" i="8"/>
  <c r="S54" i="8" s="1"/>
  <c r="R44" i="8"/>
  <c r="Q44" i="8"/>
  <c r="Q54" i="8" s="1"/>
  <c r="P44" i="8"/>
  <c r="O44" i="8"/>
  <c r="O54" i="8" s="1"/>
  <c r="N44" i="8"/>
  <c r="M44" i="8"/>
  <c r="M54" i="8" s="1"/>
  <c r="L44" i="8"/>
  <c r="K44" i="8"/>
  <c r="K54" i="8" s="1"/>
  <c r="J44" i="8"/>
  <c r="I44" i="8"/>
  <c r="I54" i="8" s="1"/>
  <c r="H44" i="8"/>
  <c r="G44" i="8"/>
  <c r="G54" i="8" s="1"/>
  <c r="F44" i="8"/>
  <c r="E44" i="8"/>
  <c r="E54" i="8" s="1"/>
  <c r="D44" i="8"/>
  <c r="C44" i="8"/>
  <c r="C54" i="8" s="1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H43" i="9" l="1"/>
  <c r="D54" i="8"/>
  <c r="F54" i="8"/>
  <c r="H54" i="8"/>
  <c r="BK54" i="8" s="1"/>
  <c r="J54" i="8"/>
  <c r="L54" i="8"/>
  <c r="N54" i="8"/>
  <c r="P54" i="8"/>
  <c r="R54" i="8"/>
  <c r="T54" i="8"/>
  <c r="V54" i="8"/>
  <c r="X54" i="8"/>
  <c r="Z54" i="8"/>
  <c r="AB54" i="8"/>
  <c r="AD54" i="8"/>
  <c r="AF54" i="8"/>
  <c r="AH54" i="8"/>
  <c r="AJ54" i="8"/>
  <c r="AL54" i="8"/>
  <c r="AN54" i="8"/>
  <c r="AP54" i="8"/>
  <c r="AR54" i="8"/>
  <c r="AT54" i="8"/>
  <c r="AV54" i="8"/>
  <c r="AX54" i="8"/>
  <c r="AZ54" i="8"/>
  <c r="BB54" i="8"/>
  <c r="BD54" i="8"/>
  <c r="BF54" i="8"/>
  <c r="BH54" i="8"/>
  <c r="BJ54" i="8"/>
  <c r="D43" i="9"/>
  <c r="K7" i="9"/>
  <c r="D38" i="8"/>
  <c r="F38" i="8"/>
  <c r="H38" i="8"/>
  <c r="J38" i="8"/>
  <c r="L38" i="8"/>
  <c r="N38" i="8"/>
  <c r="P38" i="8"/>
  <c r="R38" i="8"/>
  <c r="T38" i="8"/>
  <c r="V38" i="8"/>
  <c r="X38" i="8"/>
  <c r="Z38" i="8"/>
  <c r="AB38" i="8"/>
  <c r="AD38" i="8"/>
  <c r="AF38" i="8"/>
  <c r="AH38" i="8"/>
  <c r="AJ38" i="8"/>
  <c r="AL38" i="8"/>
  <c r="AN38" i="8"/>
  <c r="AP38" i="8"/>
  <c r="AR38" i="8"/>
  <c r="AT38" i="8"/>
  <c r="AV38" i="8"/>
  <c r="AV75" i="8" s="1"/>
  <c r="AX38" i="8"/>
  <c r="AX75" i="8" s="1"/>
  <c r="AZ38" i="8"/>
  <c r="AZ75" i="8" s="1"/>
  <c r="BB38" i="8"/>
  <c r="BB75" i="8" s="1"/>
  <c r="BD38" i="8"/>
  <c r="BD75" i="8" s="1"/>
  <c r="BF38" i="8"/>
  <c r="BF75" i="8" s="1"/>
  <c r="BH38" i="8"/>
  <c r="BH75" i="8" s="1"/>
  <c r="BJ38" i="8"/>
  <c r="C38" i="8"/>
  <c r="E38" i="8"/>
  <c r="G38" i="8"/>
  <c r="I38" i="8"/>
  <c r="K38" i="8"/>
  <c r="M38" i="8"/>
  <c r="O38" i="8"/>
  <c r="Q38" i="8"/>
  <c r="S38" i="8"/>
  <c r="S75" i="8" s="1"/>
  <c r="U38" i="8"/>
  <c r="U75" i="8" s="1"/>
  <c r="W38" i="8"/>
  <c r="W75" i="8" s="1"/>
  <c r="Y38" i="8"/>
  <c r="Y75" i="8" s="1"/>
  <c r="AA38" i="8"/>
  <c r="AA75" i="8" s="1"/>
  <c r="AC38" i="8"/>
  <c r="AC75" i="8" s="1"/>
  <c r="AE38" i="8"/>
  <c r="AE75" i="8" s="1"/>
  <c r="AG38" i="8"/>
  <c r="AI38" i="8"/>
  <c r="AI75" i="8" s="1"/>
  <c r="AK38" i="8"/>
  <c r="AK75" i="8" s="1"/>
  <c r="AM38" i="8"/>
  <c r="AM75" i="8" s="1"/>
  <c r="AO38" i="8"/>
  <c r="AO75" i="8" s="1"/>
  <c r="AQ38" i="8"/>
  <c r="AQ75" i="8" s="1"/>
  <c r="AS38" i="8"/>
  <c r="AS75" i="8" s="1"/>
  <c r="AU38" i="8"/>
  <c r="AU75" i="8" s="1"/>
  <c r="AW38" i="8"/>
  <c r="AY38" i="8"/>
  <c r="AY75" i="8" s="1"/>
  <c r="BA38" i="8"/>
  <c r="BC38" i="8"/>
  <c r="BE38" i="8"/>
  <c r="BG38" i="8"/>
  <c r="BI38" i="8"/>
  <c r="BK24" i="8"/>
  <c r="BK79" i="8"/>
  <c r="BK27" i="8"/>
  <c r="E75" i="8"/>
  <c r="G75" i="8"/>
  <c r="I75" i="8"/>
  <c r="K75" i="8"/>
  <c r="M75" i="8"/>
  <c r="O75" i="8"/>
  <c r="Q75" i="8"/>
  <c r="AG75" i="8"/>
  <c r="BA75" i="8"/>
  <c r="BC75" i="8"/>
  <c r="BE75" i="8"/>
  <c r="BG75" i="8"/>
  <c r="BI75" i="8"/>
  <c r="D75" i="8"/>
  <c r="F75" i="8"/>
  <c r="H75" i="8"/>
  <c r="J75" i="8"/>
  <c r="L75" i="8"/>
  <c r="N75" i="8"/>
  <c r="P75" i="8"/>
  <c r="R75" i="8"/>
  <c r="T75" i="8"/>
  <c r="V75" i="8"/>
  <c r="X75" i="8"/>
  <c r="Z75" i="8"/>
  <c r="AB75" i="8"/>
  <c r="AD75" i="8"/>
  <c r="AF75" i="8"/>
  <c r="AH75" i="8"/>
  <c r="AJ75" i="8"/>
  <c r="AL75" i="8"/>
  <c r="AN75" i="8"/>
  <c r="AP75" i="8"/>
  <c r="AR75" i="8"/>
  <c r="AT75" i="8"/>
  <c r="BJ75" i="8"/>
  <c r="BK67" i="8"/>
  <c r="BK64" i="8"/>
  <c r="BK44" i="8"/>
  <c r="C68" i="8"/>
  <c r="BK68" i="8" s="1"/>
  <c r="BK12" i="8"/>
  <c r="BK21" i="8"/>
  <c r="BK37" i="8"/>
  <c r="BK53" i="8"/>
  <c r="BK59" i="8"/>
  <c r="BK73" i="8"/>
  <c r="BK38" i="8"/>
  <c r="BK9" i="8"/>
  <c r="C75" i="8" l="1"/>
  <c r="AW75" i="8"/>
  <c r="BK75" i="8" l="1"/>
  <c r="K5" i="9"/>
  <c r="K43" i="9" s="1"/>
</calcChain>
</file>

<file path=xl/sharedStrings.xml><?xml version="1.0" encoding="utf-8"?>
<sst xmlns="http://schemas.openxmlformats.org/spreadsheetml/2006/main" count="168" uniqueCount="136">
  <si>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</si>
  <si>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</si>
  <si>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</si>
  <si>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</si>
  <si>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</si>
  <si>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</si>
  <si>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</si>
  <si>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</si>
  <si>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</si>
  <si>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</si>
  <si>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</si>
  <si>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</si>
  <si>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</si>
  <si>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</si>
  <si>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</si>
  <si>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</si>
  <si>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</si>
  <si>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</si>
  <si>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</si>
  <si>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</si>
  <si>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</si>
  <si>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</si>
  <si>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</si>
  <si>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</si>
  <si>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</si>
  <si>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</si>
  <si>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</si>
  <si>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</si>
  <si>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</si>
  <si>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</si>
  <si>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</si>
  <si>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</si>
  <si>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</si>
  <si>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</si>
  <si>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</si>
  <si>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</si>
  <si>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</si>
  <si>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</si>
  <si>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</si>
  <si>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</si>
  <si>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</si>
  <si>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</si>
  <si>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</si>
  <si>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</si>
  <si>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</si>
  <si>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</si>
  <si>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</si>
  <si>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</si>
  <si>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</si>
  <si>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</si>
  <si>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</si>
  <si>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</si>
  <si>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</si>
  <si>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</si>
  <si>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</si>
  <si>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</si>
  <si>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</si>
  <si>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</si>
  <si>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</si>
  <si>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</si>
  <si>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</si>
  <si>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</si>
  <si>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</si>
  <si>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</si>
  <si>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</si>
  <si>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</si>
  <si>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</si>
  <si>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</si>
  <si>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</si>
  <si>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</si>
  <si>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</si>
  <si>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</si>
  <si>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</si>
  <si>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</si>
  <si>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</si>
  <si>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</si>
  <si>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</si>
  <si>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</si>
  <si>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</si>
  <si>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</si>
  <si>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</si>
  <si>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</si>
  <si>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</si>
  <si>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</si>
  <si>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</si>
  <si>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</si>
  <si>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</si>
  <si>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</si>
  <si>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</si>
  <si>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</si>
  <si>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</si>
  <si>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</si>
  <si>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</si>
  <si>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</si>
  <si>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</si>
  <si>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</si>
  <si>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</si>
  <si>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</si>
  <si>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</si>
  <si>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</si>
  <si>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</si>
  <si>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</si>
  <si>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</si>
  <si>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</si>
  <si>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</si>
  <si>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</si>
  <si>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</si>
  <si>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</si>
  <si>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</si>
  <si>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</si>
  <si>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</si>
  <si>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</si>
  <si>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</si>
  <si>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</si>
  <si>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</si>
  <si>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</si>
  <si>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</si>
  <si>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</si>
  <si>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</si>
  <si>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</si>
  <si>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</si>
  <si>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</si>
  <si>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</si>
  <si>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</si>
  <si>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</si>
  <si>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</si>
  <si>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</si>
  <si>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</si>
  <si>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</si>
  <si>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</si>
  <si>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</si>
  <si>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</si>
  <si>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</si>
  <si>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</si>
  <si>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Mutual Fund: Net Average Assets Under Management (AUM) for the month of Jun 15 (All figures in Rs. Crore)</t>
  </si>
  <si>
    <t>Table showing State wise /Union Territory wise contribution to AAUM of category of schemes for the month of Jun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</si>
</sst>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0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4"/>
  <sheetViews>
    <sheetView zoomScale="85" zoomScaleNormal="85" workbookViewId="0">
      <pane xSplit="2" ySplit="5" topLeftCell="C84" activePane="bottomRight" state="frozen"/>
      <selection activeCell="F20" sqref="F20"/>
      <selection pane="topRight" activeCell="F20" sqref="F20"/>
      <selection pane="bottomLeft" activeCell="F20" sqref="F20"/>
      <selection pane="bottomRight" activeCell="B1" sqref="B1:B5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6.7109375" style="13" customWidth="1"/>
    <col min="11" max="11" width="4.7109375" style="13" customWidth="1"/>
    <col min="12" max="12" width="6.7109375" style="13" customWidth="1"/>
    <col min="13" max="17" width="4.7109375" style="13" customWidth="1"/>
    <col min="18" max="18" width="6.7109375" style="13" customWidth="1"/>
    <col min="19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7" width="4.7109375" style="13" customWidth="1"/>
    <col min="48" max="48" width="6.7109375" style="13" customWidth="1"/>
    <col min="49" max="49" width="7.7109375" style="13" customWidth="1"/>
    <col min="50" max="50" width="5.7109375" style="13" customWidth="1"/>
    <col min="51" max="51" width="4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0" t="s">
        <v>74</v>
      </c>
      <c r="B1" s="63" t="s">
        <v>32</v>
      </c>
      <c r="C1" s="54" t="s">
        <v>134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1"/>
      <c r="B2" s="64"/>
      <c r="C2" s="54" t="s">
        <v>31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54" t="s">
        <v>27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6"/>
      <c r="AQ2" s="54" t="s">
        <v>28</v>
      </c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60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1"/>
      <c r="B3" s="64"/>
      <c r="C3" s="57" t="s">
        <v>12</v>
      </c>
      <c r="D3" s="58"/>
      <c r="E3" s="58"/>
      <c r="F3" s="58"/>
      <c r="G3" s="58"/>
      <c r="H3" s="58"/>
      <c r="I3" s="58"/>
      <c r="J3" s="58"/>
      <c r="K3" s="58"/>
      <c r="L3" s="59"/>
      <c r="M3" s="57" t="s">
        <v>13</v>
      </c>
      <c r="N3" s="58"/>
      <c r="O3" s="58"/>
      <c r="P3" s="58"/>
      <c r="Q3" s="58"/>
      <c r="R3" s="58"/>
      <c r="S3" s="58"/>
      <c r="T3" s="58"/>
      <c r="U3" s="58"/>
      <c r="V3" s="59"/>
      <c r="W3" s="57" t="s">
        <v>12</v>
      </c>
      <c r="X3" s="58"/>
      <c r="Y3" s="58"/>
      <c r="Z3" s="58"/>
      <c r="AA3" s="58"/>
      <c r="AB3" s="58"/>
      <c r="AC3" s="58"/>
      <c r="AD3" s="58"/>
      <c r="AE3" s="58"/>
      <c r="AF3" s="59"/>
      <c r="AG3" s="57" t="s">
        <v>13</v>
      </c>
      <c r="AH3" s="58"/>
      <c r="AI3" s="58"/>
      <c r="AJ3" s="58"/>
      <c r="AK3" s="58"/>
      <c r="AL3" s="58"/>
      <c r="AM3" s="58"/>
      <c r="AN3" s="58"/>
      <c r="AO3" s="58"/>
      <c r="AP3" s="59"/>
      <c r="AQ3" s="57" t="s">
        <v>12</v>
      </c>
      <c r="AR3" s="58"/>
      <c r="AS3" s="58"/>
      <c r="AT3" s="58"/>
      <c r="AU3" s="58"/>
      <c r="AV3" s="58"/>
      <c r="AW3" s="58"/>
      <c r="AX3" s="58"/>
      <c r="AY3" s="58"/>
      <c r="AZ3" s="59"/>
      <c r="BA3" s="57" t="s">
        <v>13</v>
      </c>
      <c r="BB3" s="58"/>
      <c r="BC3" s="58"/>
      <c r="BD3" s="58"/>
      <c r="BE3" s="58"/>
      <c r="BF3" s="58"/>
      <c r="BG3" s="58"/>
      <c r="BH3" s="58"/>
      <c r="BI3" s="58"/>
      <c r="BJ3" s="59"/>
      <c r="BK3" s="61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1"/>
      <c r="B4" s="64"/>
      <c r="C4" s="71" t="s">
        <v>38</v>
      </c>
      <c r="D4" s="72"/>
      <c r="E4" s="72"/>
      <c r="F4" s="72"/>
      <c r="G4" s="73"/>
      <c r="H4" s="68" t="s">
        <v>39</v>
      </c>
      <c r="I4" s="69"/>
      <c r="J4" s="69"/>
      <c r="K4" s="69"/>
      <c r="L4" s="70"/>
      <c r="M4" s="71" t="s">
        <v>38</v>
      </c>
      <c r="N4" s="72"/>
      <c r="O4" s="72"/>
      <c r="P4" s="72"/>
      <c r="Q4" s="73"/>
      <c r="R4" s="68" t="s">
        <v>39</v>
      </c>
      <c r="S4" s="69"/>
      <c r="T4" s="69"/>
      <c r="U4" s="69"/>
      <c r="V4" s="70"/>
      <c r="W4" s="71" t="s">
        <v>38</v>
      </c>
      <c r="X4" s="72"/>
      <c r="Y4" s="72"/>
      <c r="Z4" s="72"/>
      <c r="AA4" s="73"/>
      <c r="AB4" s="68" t="s">
        <v>39</v>
      </c>
      <c r="AC4" s="69"/>
      <c r="AD4" s="69"/>
      <c r="AE4" s="69"/>
      <c r="AF4" s="70"/>
      <c r="AG4" s="71" t="s">
        <v>38</v>
      </c>
      <c r="AH4" s="72"/>
      <c r="AI4" s="72"/>
      <c r="AJ4" s="72"/>
      <c r="AK4" s="73"/>
      <c r="AL4" s="68" t="s">
        <v>39</v>
      </c>
      <c r="AM4" s="69"/>
      <c r="AN4" s="69"/>
      <c r="AO4" s="69"/>
      <c r="AP4" s="70"/>
      <c r="AQ4" s="71" t="s">
        <v>38</v>
      </c>
      <c r="AR4" s="72"/>
      <c r="AS4" s="72"/>
      <c r="AT4" s="72"/>
      <c r="AU4" s="73"/>
      <c r="AV4" s="68" t="s">
        <v>39</v>
      </c>
      <c r="AW4" s="69"/>
      <c r="AX4" s="69"/>
      <c r="AY4" s="69"/>
      <c r="AZ4" s="70"/>
      <c r="BA4" s="71" t="s">
        <v>38</v>
      </c>
      <c r="BB4" s="72"/>
      <c r="BC4" s="72"/>
      <c r="BD4" s="72"/>
      <c r="BE4" s="73"/>
      <c r="BF4" s="68" t="s">
        <v>39</v>
      </c>
      <c r="BG4" s="69"/>
      <c r="BH4" s="69"/>
      <c r="BI4" s="69"/>
      <c r="BJ4" s="70"/>
      <c r="BK4" s="61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1"/>
      <c r="B5" s="64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2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5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7"/>
    </row>
    <row r="7" spans="1:104" x14ac:dyDescent="0.25">
      <c r="A7" s="11" t="s">
        <v>75</v>
      </c>
      <c r="B7" s="14" t="s">
        <v>14</v>
      </c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7"/>
    </row>
    <row r="8" spans="1:104" x14ac:dyDescent="0.25">
      <c r="A8" s="11"/>
      <c r="B8" s="24" t="s">
        <v>101</v>
      </c>
      <c r="C8" s="39">
        <v>0</v>
      </c>
      <c r="D8" s="39">
        <v>21.660484759499997</v>
      </c>
      <c r="E8" s="39">
        <v>222.40404566606671</v>
      </c>
      <c r="F8" s="39">
        <v>0</v>
      </c>
      <c r="G8" s="39">
        <v>0</v>
      </c>
      <c r="H8" s="39">
        <v>1.6564746496666669</v>
      </c>
      <c r="I8" s="39">
        <v>995.35364749500218</v>
      </c>
      <c r="J8" s="39">
        <v>692.07119416950025</v>
      </c>
      <c r="K8" s="39">
        <v>0</v>
      </c>
      <c r="L8" s="39">
        <v>21.165600665599996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0.29504409406666665</v>
      </c>
      <c r="S8" s="39">
        <v>23.582285472433334</v>
      </c>
      <c r="T8" s="39">
        <v>53.75356034286667</v>
      </c>
      <c r="U8" s="39">
        <v>0</v>
      </c>
      <c r="V8" s="39">
        <v>5.4235672354000002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0.47235293313333337</v>
      </c>
      <c r="AC8" s="39">
        <v>71.494997640966659</v>
      </c>
      <c r="AD8" s="39">
        <v>0</v>
      </c>
      <c r="AE8" s="39">
        <v>0</v>
      </c>
      <c r="AF8" s="39">
        <v>4.2604830189666671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9.6415839866666658E-2</v>
      </c>
      <c r="AM8" s="39">
        <v>30.391122911999993</v>
      </c>
      <c r="AN8" s="39">
        <v>2.946965928833333</v>
      </c>
      <c r="AO8" s="39">
        <v>0</v>
      </c>
      <c r="AP8" s="39">
        <v>0.3206981622666667</v>
      </c>
      <c r="AQ8" s="39">
        <v>0</v>
      </c>
      <c r="AR8" s="39">
        <v>12.335095986733334</v>
      </c>
      <c r="AS8" s="39">
        <v>0</v>
      </c>
      <c r="AT8" s="39">
        <v>0</v>
      </c>
      <c r="AU8" s="39">
        <v>0</v>
      </c>
      <c r="AV8" s="39">
        <v>5.9354718060000016</v>
      </c>
      <c r="AW8" s="39">
        <v>681.15796811573341</v>
      </c>
      <c r="AX8" s="39">
        <v>77.207480688700002</v>
      </c>
      <c r="AY8" s="39">
        <v>0</v>
      </c>
      <c r="AZ8" s="39">
        <v>25.780505970966658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2.9043028703333311</v>
      </c>
      <c r="BG8" s="39">
        <v>14.587739869133332</v>
      </c>
      <c r="BH8" s="39">
        <v>0</v>
      </c>
      <c r="BI8" s="39">
        <v>0</v>
      </c>
      <c r="BJ8" s="39">
        <v>3.2033555000666669</v>
      </c>
      <c r="BK8" s="40">
        <f>SUM(C8:BJ8)</f>
        <v>2970.4608617938025</v>
      </c>
    </row>
    <row r="9" spans="1:104" x14ac:dyDescent="0.25">
      <c r="A9" s="11"/>
      <c r="B9" s="27" t="s">
        <v>84</v>
      </c>
      <c r="C9" s="38">
        <f>SUM(C8)</f>
        <v>0</v>
      </c>
      <c r="D9" s="38">
        <f t="shared" ref="D9:BJ9" si="0">SUM(D8)</f>
        <v>21.660484759499997</v>
      </c>
      <c r="E9" s="38">
        <f t="shared" si="0"/>
        <v>222.40404566606671</v>
      </c>
      <c r="F9" s="38">
        <f t="shared" si="0"/>
        <v>0</v>
      </c>
      <c r="G9" s="38">
        <f t="shared" si="0"/>
        <v>0</v>
      </c>
      <c r="H9" s="38">
        <f t="shared" si="0"/>
        <v>1.6564746496666669</v>
      </c>
      <c r="I9" s="38">
        <f t="shared" si="0"/>
        <v>995.35364749500218</v>
      </c>
      <c r="J9" s="38">
        <f t="shared" si="0"/>
        <v>692.07119416950025</v>
      </c>
      <c r="K9" s="38">
        <f t="shared" si="0"/>
        <v>0</v>
      </c>
      <c r="L9" s="38">
        <f t="shared" si="0"/>
        <v>21.165600665599996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0.29504409406666665</v>
      </c>
      <c r="S9" s="38">
        <f t="shared" si="0"/>
        <v>23.582285472433334</v>
      </c>
      <c r="T9" s="38">
        <f t="shared" si="0"/>
        <v>53.75356034286667</v>
      </c>
      <c r="U9" s="38">
        <f t="shared" si="0"/>
        <v>0</v>
      </c>
      <c r="V9" s="38">
        <f t="shared" si="0"/>
        <v>5.4235672354000002</v>
      </c>
      <c r="W9" s="38">
        <f t="shared" si="0"/>
        <v>0</v>
      </c>
      <c r="X9" s="38">
        <f t="shared" si="0"/>
        <v>0</v>
      </c>
      <c r="Y9" s="38">
        <f t="shared" si="0"/>
        <v>0</v>
      </c>
      <c r="Z9" s="38">
        <f t="shared" si="0"/>
        <v>0</v>
      </c>
      <c r="AA9" s="38">
        <f t="shared" si="0"/>
        <v>0</v>
      </c>
      <c r="AB9" s="38">
        <f t="shared" si="0"/>
        <v>0.47235293313333337</v>
      </c>
      <c r="AC9" s="38">
        <f t="shared" si="0"/>
        <v>71.494997640966659</v>
      </c>
      <c r="AD9" s="38">
        <f t="shared" si="0"/>
        <v>0</v>
      </c>
      <c r="AE9" s="38">
        <f t="shared" si="0"/>
        <v>0</v>
      </c>
      <c r="AF9" s="38">
        <f t="shared" si="0"/>
        <v>4.2604830189666671</v>
      </c>
      <c r="AG9" s="38">
        <f t="shared" si="0"/>
        <v>0</v>
      </c>
      <c r="AH9" s="38">
        <f t="shared" si="0"/>
        <v>0</v>
      </c>
      <c r="AI9" s="38">
        <f t="shared" si="0"/>
        <v>0</v>
      </c>
      <c r="AJ9" s="38">
        <f t="shared" si="0"/>
        <v>0</v>
      </c>
      <c r="AK9" s="38">
        <f t="shared" si="0"/>
        <v>0</v>
      </c>
      <c r="AL9" s="38">
        <f t="shared" si="0"/>
        <v>9.6415839866666658E-2</v>
      </c>
      <c r="AM9" s="38">
        <f t="shared" si="0"/>
        <v>30.391122911999993</v>
      </c>
      <c r="AN9" s="38">
        <f t="shared" si="0"/>
        <v>2.946965928833333</v>
      </c>
      <c r="AO9" s="38">
        <f t="shared" si="0"/>
        <v>0</v>
      </c>
      <c r="AP9" s="38">
        <f t="shared" si="0"/>
        <v>0.3206981622666667</v>
      </c>
      <c r="AQ9" s="38">
        <f t="shared" si="0"/>
        <v>0</v>
      </c>
      <c r="AR9" s="38">
        <f t="shared" si="0"/>
        <v>12.335095986733334</v>
      </c>
      <c r="AS9" s="38">
        <f t="shared" si="0"/>
        <v>0</v>
      </c>
      <c r="AT9" s="38">
        <f t="shared" si="0"/>
        <v>0</v>
      </c>
      <c r="AU9" s="38">
        <f t="shared" si="0"/>
        <v>0</v>
      </c>
      <c r="AV9" s="38">
        <f t="shared" si="0"/>
        <v>5.9354718060000016</v>
      </c>
      <c r="AW9" s="38">
        <f t="shared" si="0"/>
        <v>681.15796811573341</v>
      </c>
      <c r="AX9" s="38">
        <f t="shared" si="0"/>
        <v>77.207480688700002</v>
      </c>
      <c r="AY9" s="38">
        <f t="shared" si="0"/>
        <v>0</v>
      </c>
      <c r="AZ9" s="38">
        <f t="shared" si="0"/>
        <v>25.780505970966658</v>
      </c>
      <c r="BA9" s="38">
        <f t="shared" si="0"/>
        <v>0</v>
      </c>
      <c r="BB9" s="38">
        <f t="shared" si="0"/>
        <v>0</v>
      </c>
      <c r="BC9" s="38">
        <f t="shared" si="0"/>
        <v>0</v>
      </c>
      <c r="BD9" s="38">
        <f t="shared" si="0"/>
        <v>0</v>
      </c>
      <c r="BE9" s="38">
        <f t="shared" si="0"/>
        <v>0</v>
      </c>
      <c r="BF9" s="38">
        <f t="shared" si="0"/>
        <v>2.9043028703333311</v>
      </c>
      <c r="BG9" s="38">
        <f t="shared" si="0"/>
        <v>14.587739869133332</v>
      </c>
      <c r="BH9" s="38">
        <f t="shared" si="0"/>
        <v>0</v>
      </c>
      <c r="BI9" s="38">
        <f t="shared" si="0"/>
        <v>0</v>
      </c>
      <c r="BJ9" s="38">
        <f t="shared" si="0"/>
        <v>3.2033555000666669</v>
      </c>
      <c r="BK9" s="38">
        <f>SUM(C9:BJ9)</f>
        <v>2970.4608617938025</v>
      </c>
    </row>
    <row r="10" spans="1:104" x14ac:dyDescent="0.25">
      <c r="A10" s="11" t="s">
        <v>76</v>
      </c>
      <c r="B10" s="26" t="s">
        <v>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</row>
    <row r="11" spans="1:104" x14ac:dyDescent="0.25">
      <c r="A11" s="11"/>
      <c r="B11" s="24" t="s">
        <v>102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8.9133476199999992E-2</v>
      </c>
      <c r="I11" s="39">
        <v>27.434451784133337</v>
      </c>
      <c r="J11" s="39">
        <v>0</v>
      </c>
      <c r="K11" s="39">
        <v>0</v>
      </c>
      <c r="L11" s="39">
        <v>9.8574171866666671E-2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0.1135436292</v>
      </c>
      <c r="S11" s="39">
        <v>11.377896011700003</v>
      </c>
      <c r="T11" s="39">
        <v>0</v>
      </c>
      <c r="U11" s="39">
        <v>0</v>
      </c>
      <c r="V11" s="39">
        <v>8.5324563333333313E-4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7.893718433333332E-3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7.1837464999999993E-3</v>
      </c>
      <c r="AM11" s="39">
        <v>0</v>
      </c>
      <c r="AN11" s="39">
        <v>0</v>
      </c>
      <c r="AO11" s="39">
        <v>0</v>
      </c>
      <c r="AP11" s="39">
        <v>1.7169853333333338E-4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0.67952807056665088</v>
      </c>
      <c r="AW11" s="39">
        <v>4.9810314552333326</v>
      </c>
      <c r="AX11" s="39">
        <v>0</v>
      </c>
      <c r="AY11" s="39">
        <v>0</v>
      </c>
      <c r="AZ11" s="39">
        <v>2.2249601467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0.13288002493333331</v>
      </c>
      <c r="BG11" s="39">
        <v>5.4839502433333333E-2</v>
      </c>
      <c r="BH11" s="39">
        <v>0</v>
      </c>
      <c r="BI11" s="39">
        <v>0</v>
      </c>
      <c r="BJ11" s="39">
        <v>6.4602333333333337E-5</v>
      </c>
      <c r="BK11" s="40">
        <f t="shared" ref="BK11:BK12" si="1">SUM(C11:BJ11)</f>
        <v>47.203005284399985</v>
      </c>
    </row>
    <row r="12" spans="1:104" x14ac:dyDescent="0.25">
      <c r="A12" s="11"/>
      <c r="B12" s="27" t="s">
        <v>85</v>
      </c>
      <c r="C12" s="38">
        <f t="shared" ref="C12:BJ12" si="2">SUM(C11)</f>
        <v>0</v>
      </c>
      <c r="D12" s="38">
        <f t="shared" si="2"/>
        <v>0</v>
      </c>
      <c r="E12" s="38">
        <f t="shared" si="2"/>
        <v>0</v>
      </c>
      <c r="F12" s="38">
        <f t="shared" si="2"/>
        <v>0</v>
      </c>
      <c r="G12" s="38">
        <f t="shared" si="2"/>
        <v>0</v>
      </c>
      <c r="H12" s="38">
        <f t="shared" si="2"/>
        <v>8.9133476199999992E-2</v>
      </c>
      <c r="I12" s="38">
        <f t="shared" si="2"/>
        <v>27.434451784133337</v>
      </c>
      <c r="J12" s="38">
        <f t="shared" si="2"/>
        <v>0</v>
      </c>
      <c r="K12" s="38">
        <f t="shared" si="2"/>
        <v>0</v>
      </c>
      <c r="L12" s="38">
        <f t="shared" si="2"/>
        <v>9.8574171866666671E-2</v>
      </c>
      <c r="M12" s="38">
        <f t="shared" si="2"/>
        <v>0</v>
      </c>
      <c r="N12" s="38">
        <f t="shared" si="2"/>
        <v>0</v>
      </c>
      <c r="O12" s="38">
        <f t="shared" si="2"/>
        <v>0</v>
      </c>
      <c r="P12" s="38">
        <f t="shared" si="2"/>
        <v>0</v>
      </c>
      <c r="Q12" s="38">
        <f t="shared" si="2"/>
        <v>0</v>
      </c>
      <c r="R12" s="38">
        <f t="shared" si="2"/>
        <v>0.1135436292</v>
      </c>
      <c r="S12" s="38">
        <f t="shared" si="2"/>
        <v>11.377896011700003</v>
      </c>
      <c r="T12" s="38">
        <f t="shared" si="2"/>
        <v>0</v>
      </c>
      <c r="U12" s="38">
        <f t="shared" si="2"/>
        <v>0</v>
      </c>
      <c r="V12" s="38">
        <f t="shared" si="2"/>
        <v>8.5324563333333313E-4</v>
      </c>
      <c r="W12" s="38">
        <f t="shared" si="2"/>
        <v>0</v>
      </c>
      <c r="X12" s="38">
        <f t="shared" si="2"/>
        <v>0</v>
      </c>
      <c r="Y12" s="38">
        <f t="shared" si="2"/>
        <v>0</v>
      </c>
      <c r="Z12" s="38">
        <f t="shared" si="2"/>
        <v>0</v>
      </c>
      <c r="AA12" s="38">
        <f t="shared" si="2"/>
        <v>0</v>
      </c>
      <c r="AB12" s="38">
        <f t="shared" si="2"/>
        <v>7.893718433333332E-3</v>
      </c>
      <c r="AC12" s="38">
        <f t="shared" si="2"/>
        <v>0</v>
      </c>
      <c r="AD12" s="38">
        <f t="shared" si="2"/>
        <v>0</v>
      </c>
      <c r="AE12" s="38">
        <f t="shared" si="2"/>
        <v>0</v>
      </c>
      <c r="AF12" s="38">
        <f t="shared" si="2"/>
        <v>0</v>
      </c>
      <c r="AG12" s="38">
        <f t="shared" si="2"/>
        <v>0</v>
      </c>
      <c r="AH12" s="38">
        <f t="shared" si="2"/>
        <v>0</v>
      </c>
      <c r="AI12" s="38">
        <f t="shared" si="2"/>
        <v>0</v>
      </c>
      <c r="AJ12" s="38">
        <f t="shared" si="2"/>
        <v>0</v>
      </c>
      <c r="AK12" s="38">
        <f t="shared" si="2"/>
        <v>0</v>
      </c>
      <c r="AL12" s="38">
        <f t="shared" si="2"/>
        <v>7.1837464999999993E-3</v>
      </c>
      <c r="AM12" s="38">
        <f t="shared" si="2"/>
        <v>0</v>
      </c>
      <c r="AN12" s="38">
        <f t="shared" si="2"/>
        <v>0</v>
      </c>
      <c r="AO12" s="38">
        <f t="shared" si="2"/>
        <v>0</v>
      </c>
      <c r="AP12" s="38">
        <f t="shared" si="2"/>
        <v>1.7169853333333338E-4</v>
      </c>
      <c r="AQ12" s="38">
        <f t="shared" si="2"/>
        <v>0</v>
      </c>
      <c r="AR12" s="38">
        <f t="shared" si="2"/>
        <v>0</v>
      </c>
      <c r="AS12" s="38">
        <f t="shared" si="2"/>
        <v>0</v>
      </c>
      <c r="AT12" s="38">
        <f t="shared" si="2"/>
        <v>0</v>
      </c>
      <c r="AU12" s="38">
        <f t="shared" si="2"/>
        <v>0</v>
      </c>
      <c r="AV12" s="38">
        <f t="shared" si="2"/>
        <v>0.67952807056665088</v>
      </c>
      <c r="AW12" s="38">
        <f t="shared" si="2"/>
        <v>4.9810314552333326</v>
      </c>
      <c r="AX12" s="38">
        <f t="shared" si="2"/>
        <v>0</v>
      </c>
      <c r="AY12" s="38">
        <f t="shared" si="2"/>
        <v>0</v>
      </c>
      <c r="AZ12" s="38">
        <f t="shared" si="2"/>
        <v>2.2249601467</v>
      </c>
      <c r="BA12" s="38">
        <f t="shared" si="2"/>
        <v>0</v>
      </c>
      <c r="BB12" s="38">
        <f t="shared" si="2"/>
        <v>0</v>
      </c>
      <c r="BC12" s="38">
        <f t="shared" si="2"/>
        <v>0</v>
      </c>
      <c r="BD12" s="38">
        <f t="shared" si="2"/>
        <v>0</v>
      </c>
      <c r="BE12" s="38">
        <f t="shared" si="2"/>
        <v>0</v>
      </c>
      <c r="BF12" s="38">
        <f t="shared" si="2"/>
        <v>0.13288002493333331</v>
      </c>
      <c r="BG12" s="38">
        <f t="shared" si="2"/>
        <v>5.4839502433333333E-2</v>
      </c>
      <c r="BH12" s="38">
        <f t="shared" si="2"/>
        <v>0</v>
      </c>
      <c r="BI12" s="38">
        <f t="shared" si="2"/>
        <v>0</v>
      </c>
      <c r="BJ12" s="38">
        <f t="shared" si="2"/>
        <v>6.4602333333333337E-5</v>
      </c>
      <c r="BK12" s="38">
        <f t="shared" si="1"/>
        <v>47.203005284399985</v>
      </c>
    </row>
    <row r="13" spans="1:104" x14ac:dyDescent="0.25">
      <c r="A13" s="11" t="s">
        <v>77</v>
      </c>
      <c r="B13" s="26" t="s">
        <v>10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</row>
    <row r="14" spans="1:104" x14ac:dyDescent="0.25">
      <c r="A14" s="11"/>
      <c r="B14" s="26" t="s">
        <v>106</v>
      </c>
      <c r="C14" s="41">
        <v>0</v>
      </c>
      <c r="D14" s="41">
        <v>1.8880731759333331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0.18714955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1.2476636666666667E-2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6.2383183333333339</v>
      </c>
      <c r="Y14" s="41">
        <v>0</v>
      </c>
      <c r="Z14" s="41">
        <v>0</v>
      </c>
      <c r="AA14" s="41">
        <v>0</v>
      </c>
      <c r="AB14" s="41">
        <v>7.4809913200000008E-2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1.0386766337000131</v>
      </c>
      <c r="AW14" s="41">
        <v>5.4438719609000001</v>
      </c>
      <c r="AX14" s="41">
        <v>1.9962618666666667</v>
      </c>
      <c r="AY14" s="41">
        <v>0</v>
      </c>
      <c r="AZ14" s="41">
        <v>7.2052876638666667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0.44222911939999998</v>
      </c>
      <c r="BG14" s="41">
        <v>1.5651305524333328</v>
      </c>
      <c r="BH14" s="41">
        <v>0</v>
      </c>
      <c r="BI14" s="41">
        <v>0</v>
      </c>
      <c r="BJ14" s="41">
        <v>2.1371711059666665</v>
      </c>
      <c r="BK14" s="42">
        <f t="shared" ref="BK14:BK21" si="3">SUM(C14:BJ14)</f>
        <v>28.229456512066683</v>
      </c>
    </row>
    <row r="15" spans="1:104" x14ac:dyDescent="0.25">
      <c r="A15" s="11"/>
      <c r="B15" s="26" t="s">
        <v>133</v>
      </c>
      <c r="C15" s="41">
        <v>0</v>
      </c>
      <c r="D15" s="41">
        <v>5.4187618712666668</v>
      </c>
      <c r="E15" s="41">
        <v>0</v>
      </c>
      <c r="F15" s="41">
        <v>0</v>
      </c>
      <c r="G15" s="41">
        <v>0</v>
      </c>
      <c r="H15" s="41">
        <v>0.17488294096666759</v>
      </c>
      <c r="I15" s="41">
        <v>0</v>
      </c>
      <c r="J15" s="41">
        <v>0</v>
      </c>
      <c r="K15" s="41">
        <v>0</v>
      </c>
      <c r="L15" s="41">
        <v>1.733728971333333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6.509138766666667E-3</v>
      </c>
      <c r="S15" s="41">
        <v>0</v>
      </c>
      <c r="T15" s="41">
        <v>0</v>
      </c>
      <c r="U15" s="41">
        <v>0</v>
      </c>
      <c r="V15" s="41">
        <v>1.2619780533333333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2.2599283999999997E-2</v>
      </c>
      <c r="AC15" s="41">
        <v>0</v>
      </c>
      <c r="AD15" s="41">
        <v>0</v>
      </c>
      <c r="AE15" s="41">
        <v>0</v>
      </c>
      <c r="AF15" s="41">
        <v>5.9471800000000007E-3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2.3770878533333338E-2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0.3736356465666667</v>
      </c>
      <c r="AW15" s="41">
        <v>9.9445580797666633</v>
      </c>
      <c r="AX15" s="41">
        <v>0</v>
      </c>
      <c r="AY15" s="41">
        <v>0</v>
      </c>
      <c r="AZ15" s="41">
        <v>2.163584084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0.16295273200000004</v>
      </c>
      <c r="BG15" s="41">
        <v>0.1189436</v>
      </c>
      <c r="BH15" s="41">
        <v>0</v>
      </c>
      <c r="BI15" s="41">
        <v>0</v>
      </c>
      <c r="BJ15" s="41">
        <v>0.3721670558666666</v>
      </c>
      <c r="BK15" s="42">
        <f t="shared" si="3"/>
        <v>21.784019516399997</v>
      </c>
    </row>
    <row r="16" spans="1:104" x14ac:dyDescent="0.25">
      <c r="A16" s="11"/>
      <c r="B16" s="26" t="s">
        <v>103</v>
      </c>
      <c r="C16" s="41">
        <v>0</v>
      </c>
      <c r="D16" s="41">
        <v>2.2781880000000001</v>
      </c>
      <c r="E16" s="41">
        <v>0</v>
      </c>
      <c r="F16" s="41">
        <v>0</v>
      </c>
      <c r="G16" s="41">
        <v>0</v>
      </c>
      <c r="H16" s="41">
        <v>0.16972500600000001</v>
      </c>
      <c r="I16" s="41">
        <v>8.4805520962999967</v>
      </c>
      <c r="J16" s="41">
        <v>0</v>
      </c>
      <c r="K16" s="41">
        <v>0</v>
      </c>
      <c r="L16" s="41">
        <v>0.66190374346666703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2.1642785999999994E-2</v>
      </c>
      <c r="S16" s="41">
        <v>0</v>
      </c>
      <c r="T16" s="41">
        <v>0</v>
      </c>
      <c r="U16" s="41">
        <v>0</v>
      </c>
      <c r="V16" s="41">
        <v>0.11695220033333334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4.5241386666666661E-2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0.49446812393332901</v>
      </c>
      <c r="AW16" s="41">
        <v>3.3252419199999999</v>
      </c>
      <c r="AX16" s="41">
        <v>0</v>
      </c>
      <c r="AY16" s="41">
        <v>0</v>
      </c>
      <c r="AZ16" s="41">
        <v>8.2724679527999996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0.16970740779999999</v>
      </c>
      <c r="BG16" s="41">
        <v>0.49166705706666669</v>
      </c>
      <c r="BH16" s="41">
        <v>0</v>
      </c>
      <c r="BI16" s="41">
        <v>0</v>
      </c>
      <c r="BJ16" s="41">
        <v>0.29537498696666664</v>
      </c>
      <c r="BK16" s="42">
        <f t="shared" si="3"/>
        <v>24.823132667333329</v>
      </c>
    </row>
    <row r="17" spans="1:63" x14ac:dyDescent="0.25">
      <c r="A17" s="11"/>
      <c r="B17" s="26" t="s">
        <v>104</v>
      </c>
      <c r="C17" s="41">
        <v>0</v>
      </c>
      <c r="D17" s="41">
        <v>5.607857465866668</v>
      </c>
      <c r="E17" s="41">
        <v>0</v>
      </c>
      <c r="F17" s="41">
        <v>0</v>
      </c>
      <c r="G17" s="41">
        <v>0</v>
      </c>
      <c r="H17" s="41">
        <v>0.16714808453333332</v>
      </c>
      <c r="I17" s="41">
        <v>1.7931893333333331E-2</v>
      </c>
      <c r="J17" s="41">
        <v>0</v>
      </c>
      <c r="K17" s="41">
        <v>0</v>
      </c>
      <c r="L17" s="41">
        <v>0.17091335833333332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0.72848316666666668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4.7650395999999998E-2</v>
      </c>
      <c r="AC17" s="41">
        <v>0</v>
      </c>
      <c r="AD17" s="41">
        <v>0</v>
      </c>
      <c r="AE17" s="41">
        <v>0</v>
      </c>
      <c r="AF17" s="41">
        <v>9.6201676233333339E-2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1.5602075999999998E-2</v>
      </c>
      <c r="AM17" s="41">
        <v>0.27860849999999998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0.32301859053332321</v>
      </c>
      <c r="AW17" s="41">
        <v>11.705771559866665</v>
      </c>
      <c r="AX17" s="41">
        <v>0</v>
      </c>
      <c r="AY17" s="41">
        <v>0</v>
      </c>
      <c r="AZ17" s="41">
        <v>3.452367705366667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8.1375908100000019E-2</v>
      </c>
      <c r="BG17" s="41">
        <v>0</v>
      </c>
      <c r="BH17" s="41">
        <v>0</v>
      </c>
      <c r="BI17" s="41">
        <v>0</v>
      </c>
      <c r="BJ17" s="41">
        <v>0</v>
      </c>
      <c r="BK17" s="42">
        <f t="shared" si="3"/>
        <v>22.692930380833324</v>
      </c>
    </row>
    <row r="18" spans="1:63" x14ac:dyDescent="0.25">
      <c r="A18" s="11"/>
      <c r="B18" s="26" t="s">
        <v>105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3.6921225000000002E-2</v>
      </c>
      <c r="I18" s="41">
        <v>12.696953602399999</v>
      </c>
      <c r="J18" s="41">
        <v>0</v>
      </c>
      <c r="K18" s="41">
        <v>0</v>
      </c>
      <c r="L18" s="41">
        <v>2.4054737500000001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2.4614150000000001E-2</v>
      </c>
      <c r="S18" s="41">
        <v>1.118825</v>
      </c>
      <c r="T18" s="41">
        <v>0</v>
      </c>
      <c r="U18" s="41">
        <v>0</v>
      </c>
      <c r="V18" s="41">
        <v>0.19020024999999999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0.15307998080000002</v>
      </c>
      <c r="AC18" s="41">
        <v>0</v>
      </c>
      <c r="AD18" s="41">
        <v>0</v>
      </c>
      <c r="AE18" s="41">
        <v>0</v>
      </c>
      <c r="AF18" s="41">
        <v>5.5646550000000003E-2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5.0055197933333337E-2</v>
      </c>
      <c r="AM18" s="41">
        <v>0.83469824999999997</v>
      </c>
      <c r="AN18" s="41">
        <v>0</v>
      </c>
      <c r="AO18" s="41">
        <v>0</v>
      </c>
      <c r="AP18" s="41">
        <v>5.5646550000000003E-2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0.34729107840000034</v>
      </c>
      <c r="AW18" s="41">
        <v>2.39280165</v>
      </c>
      <c r="AX18" s="41">
        <v>0</v>
      </c>
      <c r="AY18" s="41">
        <v>0</v>
      </c>
      <c r="AZ18" s="41">
        <v>0.91248739066666662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5.8963084400000004E-2</v>
      </c>
      <c r="BG18" s="41">
        <v>0</v>
      </c>
      <c r="BH18" s="41">
        <v>0</v>
      </c>
      <c r="BI18" s="41">
        <v>0</v>
      </c>
      <c r="BJ18" s="41">
        <v>1.05728445</v>
      </c>
      <c r="BK18" s="42">
        <f t="shared" si="3"/>
        <v>22.390942159599994</v>
      </c>
    </row>
    <row r="19" spans="1:63" x14ac:dyDescent="0.25">
      <c r="A19" s="11"/>
      <c r="B19" s="26" t="s">
        <v>124</v>
      </c>
      <c r="C19" s="41">
        <v>0</v>
      </c>
      <c r="D19" s="41">
        <v>0.84308000000000005</v>
      </c>
      <c r="E19" s="41">
        <v>0</v>
      </c>
      <c r="F19" s="41">
        <v>0</v>
      </c>
      <c r="G19" s="41">
        <v>0</v>
      </c>
      <c r="H19" s="41">
        <v>0.21006172843333332</v>
      </c>
      <c r="I19" s="41">
        <v>5.2270960000000004</v>
      </c>
      <c r="J19" s="41">
        <v>0.56205333333333329</v>
      </c>
      <c r="K19" s="41">
        <v>0</v>
      </c>
      <c r="L19" s="41">
        <v>0.77563359999999992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2.4829104000000005E-2</v>
      </c>
      <c r="S19" s="41">
        <v>0.11241066666666667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0.6144808111333333</v>
      </c>
      <c r="AC19" s="41">
        <v>0</v>
      </c>
      <c r="AD19" s="41">
        <v>0</v>
      </c>
      <c r="AE19" s="41">
        <v>0</v>
      </c>
      <c r="AF19" s="41">
        <v>0.64266221643333332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0.13622011666666667</v>
      </c>
      <c r="AM19" s="41">
        <v>1.0737504761000003</v>
      </c>
      <c r="AN19" s="41">
        <v>0</v>
      </c>
      <c r="AO19" s="41">
        <v>0</v>
      </c>
      <c r="AP19" s="41">
        <v>0.39079541666666662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1.0610870180333147</v>
      </c>
      <c r="AW19" s="41">
        <v>5.582791666666667</v>
      </c>
      <c r="AX19" s="41">
        <v>0</v>
      </c>
      <c r="AY19" s="41">
        <v>0</v>
      </c>
      <c r="AZ19" s="41">
        <v>2.6774560062333332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0.44244859880000009</v>
      </c>
      <c r="BG19" s="41">
        <v>3.3496749999999999E-2</v>
      </c>
      <c r="BH19" s="41">
        <v>0</v>
      </c>
      <c r="BI19" s="41">
        <v>0</v>
      </c>
      <c r="BJ19" s="41">
        <v>2.3772187728999996</v>
      </c>
      <c r="BK19" s="42">
        <f t="shared" si="3"/>
        <v>22.787572282066652</v>
      </c>
    </row>
    <row r="20" spans="1:63" x14ac:dyDescent="0.25">
      <c r="A20" s="11"/>
      <c r="B20" s="26" t="s">
        <v>125</v>
      </c>
      <c r="C20" s="41">
        <v>0</v>
      </c>
      <c r="D20" s="41">
        <v>5.4892316666666661</v>
      </c>
      <c r="E20" s="41">
        <v>0</v>
      </c>
      <c r="F20" s="41">
        <v>0</v>
      </c>
      <c r="G20" s="41">
        <v>0</v>
      </c>
      <c r="H20" s="41">
        <v>0</v>
      </c>
      <c r="I20" s="41">
        <v>4.3913853333333339</v>
      </c>
      <c r="J20" s="41">
        <v>0</v>
      </c>
      <c r="K20" s="41">
        <v>0</v>
      </c>
      <c r="L20" s="41">
        <v>0.10233924666666666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4.2243663000000001E-2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7.1320469999999997E-2</v>
      </c>
      <c r="AM20" s="41">
        <v>0.98751420000000001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0.26017048673333576</v>
      </c>
      <c r="AW20" s="41">
        <v>1.6184260500000001</v>
      </c>
      <c r="AX20" s="41">
        <v>0</v>
      </c>
      <c r="AY20" s="41">
        <v>0</v>
      </c>
      <c r="AZ20" s="41">
        <v>9.3118054176333356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0</v>
      </c>
      <c r="BG20" s="41">
        <v>0</v>
      </c>
      <c r="BH20" s="41">
        <v>0</v>
      </c>
      <c r="BI20" s="41">
        <v>0</v>
      </c>
      <c r="BJ20" s="41">
        <v>2.5592580234666658</v>
      </c>
      <c r="BK20" s="42">
        <f t="shared" si="3"/>
        <v>24.833694557500003</v>
      </c>
    </row>
    <row r="21" spans="1:63" x14ac:dyDescent="0.25">
      <c r="A21" s="11"/>
      <c r="B21" s="27" t="s">
        <v>92</v>
      </c>
      <c r="C21" s="43">
        <f>SUM(C14:C20)</f>
        <v>0</v>
      </c>
      <c r="D21" s="43">
        <f t="shared" ref="D21:BJ21" si="4">SUM(D14:D20)</f>
        <v>21.525192179733335</v>
      </c>
      <c r="E21" s="43">
        <f t="shared" si="4"/>
        <v>0</v>
      </c>
      <c r="F21" s="43">
        <f t="shared" si="4"/>
        <v>0</v>
      </c>
      <c r="G21" s="43">
        <f t="shared" si="4"/>
        <v>0</v>
      </c>
      <c r="H21" s="43">
        <f t="shared" si="4"/>
        <v>0.75873898493333414</v>
      </c>
      <c r="I21" s="43">
        <f t="shared" si="4"/>
        <v>30.813918925366664</v>
      </c>
      <c r="J21" s="43">
        <f t="shared" si="4"/>
        <v>0.56205333333333329</v>
      </c>
      <c r="K21" s="43">
        <f t="shared" si="4"/>
        <v>0</v>
      </c>
      <c r="L21" s="43">
        <f t="shared" si="4"/>
        <v>6.0371422197999998</v>
      </c>
      <c r="M21" s="43">
        <f t="shared" si="4"/>
        <v>0</v>
      </c>
      <c r="N21" s="43">
        <f t="shared" si="4"/>
        <v>0</v>
      </c>
      <c r="O21" s="43">
        <f t="shared" si="4"/>
        <v>0</v>
      </c>
      <c r="P21" s="43">
        <f t="shared" si="4"/>
        <v>0</v>
      </c>
      <c r="Q21" s="43">
        <f t="shared" si="4"/>
        <v>0</v>
      </c>
      <c r="R21" s="43">
        <f t="shared" si="4"/>
        <v>9.0071815433333327E-2</v>
      </c>
      <c r="S21" s="43">
        <f t="shared" si="4"/>
        <v>1.2312356666666666</v>
      </c>
      <c r="T21" s="43">
        <f t="shared" si="4"/>
        <v>0</v>
      </c>
      <c r="U21" s="43">
        <f t="shared" si="4"/>
        <v>0</v>
      </c>
      <c r="V21" s="43">
        <f t="shared" si="4"/>
        <v>2.2976136703333339</v>
      </c>
      <c r="W21" s="43">
        <f t="shared" si="4"/>
        <v>0</v>
      </c>
      <c r="X21" s="43">
        <f t="shared" si="4"/>
        <v>6.2383183333333339</v>
      </c>
      <c r="Y21" s="43">
        <f t="shared" si="4"/>
        <v>0</v>
      </c>
      <c r="Z21" s="43">
        <f t="shared" si="4"/>
        <v>0</v>
      </c>
      <c r="AA21" s="43">
        <f t="shared" si="4"/>
        <v>0</v>
      </c>
      <c r="AB21" s="43">
        <f t="shared" si="4"/>
        <v>0.95486404813333337</v>
      </c>
      <c r="AC21" s="43">
        <f t="shared" si="4"/>
        <v>0</v>
      </c>
      <c r="AD21" s="43">
        <f t="shared" si="4"/>
        <v>0</v>
      </c>
      <c r="AE21" s="43">
        <f t="shared" si="4"/>
        <v>0</v>
      </c>
      <c r="AF21" s="43">
        <f t="shared" si="4"/>
        <v>0.84569900933333331</v>
      </c>
      <c r="AG21" s="43">
        <f t="shared" si="4"/>
        <v>0</v>
      </c>
      <c r="AH21" s="43">
        <f t="shared" si="4"/>
        <v>0</v>
      </c>
      <c r="AI21" s="43">
        <f t="shared" si="4"/>
        <v>0</v>
      </c>
      <c r="AJ21" s="43">
        <f t="shared" si="4"/>
        <v>0</v>
      </c>
      <c r="AK21" s="43">
        <f t="shared" si="4"/>
        <v>0</v>
      </c>
      <c r="AL21" s="43">
        <f t="shared" si="4"/>
        <v>0.29696873913333333</v>
      </c>
      <c r="AM21" s="43">
        <f t="shared" si="4"/>
        <v>3.1745714261000004</v>
      </c>
      <c r="AN21" s="43">
        <f t="shared" si="4"/>
        <v>0</v>
      </c>
      <c r="AO21" s="43">
        <f t="shared" si="4"/>
        <v>0</v>
      </c>
      <c r="AP21" s="43">
        <f t="shared" si="4"/>
        <v>0.44644196666666663</v>
      </c>
      <c r="AQ21" s="43">
        <f t="shared" si="4"/>
        <v>0</v>
      </c>
      <c r="AR21" s="43">
        <f t="shared" si="4"/>
        <v>0</v>
      </c>
      <c r="AS21" s="43">
        <f t="shared" si="4"/>
        <v>0</v>
      </c>
      <c r="AT21" s="43">
        <f t="shared" si="4"/>
        <v>0</v>
      </c>
      <c r="AU21" s="43">
        <f t="shared" si="4"/>
        <v>0</v>
      </c>
      <c r="AV21" s="43">
        <f t="shared" si="4"/>
        <v>3.8983475778999832</v>
      </c>
      <c r="AW21" s="43">
        <f t="shared" si="4"/>
        <v>40.013462887199992</v>
      </c>
      <c r="AX21" s="43">
        <f t="shared" si="4"/>
        <v>1.9962618666666667</v>
      </c>
      <c r="AY21" s="43">
        <f t="shared" si="4"/>
        <v>0</v>
      </c>
      <c r="AZ21" s="43">
        <f t="shared" si="4"/>
        <v>33.995456220566666</v>
      </c>
      <c r="BA21" s="43">
        <f t="shared" si="4"/>
        <v>0</v>
      </c>
      <c r="BB21" s="43">
        <f t="shared" si="4"/>
        <v>0</v>
      </c>
      <c r="BC21" s="43">
        <f t="shared" si="4"/>
        <v>0</v>
      </c>
      <c r="BD21" s="43">
        <f t="shared" si="4"/>
        <v>0</v>
      </c>
      <c r="BE21" s="43">
        <f t="shared" si="4"/>
        <v>0</v>
      </c>
      <c r="BF21" s="43">
        <f t="shared" si="4"/>
        <v>1.3576768505000003</v>
      </c>
      <c r="BG21" s="43">
        <f t="shared" si="4"/>
        <v>2.2092379594999993</v>
      </c>
      <c r="BH21" s="43">
        <f t="shared" si="4"/>
        <v>0</v>
      </c>
      <c r="BI21" s="43">
        <f t="shared" si="4"/>
        <v>0</v>
      </c>
      <c r="BJ21" s="43">
        <f t="shared" si="4"/>
        <v>8.7984743951666644</v>
      </c>
      <c r="BK21" s="43">
        <f t="shared" si="3"/>
        <v>167.54174807579997</v>
      </c>
    </row>
    <row r="22" spans="1:63" x14ac:dyDescent="0.25">
      <c r="A22" s="11" t="s">
        <v>78</v>
      </c>
      <c r="B22" s="26" t="s">
        <v>15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</row>
    <row r="23" spans="1:63" x14ac:dyDescent="0.25">
      <c r="A23" s="11"/>
      <c r="B23" s="26"/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2">
        <f t="shared" ref="BK23:BK24" si="5">SUM(C23:BJ23)</f>
        <v>0</v>
      </c>
    </row>
    <row r="24" spans="1:63" x14ac:dyDescent="0.25">
      <c r="A24" s="11"/>
      <c r="B24" s="27" t="s">
        <v>91</v>
      </c>
      <c r="C24" s="43">
        <f>SUM(C23)</f>
        <v>0</v>
      </c>
      <c r="D24" s="43">
        <f t="shared" ref="D24:BJ24" si="6">SUM(D23)</f>
        <v>0</v>
      </c>
      <c r="E24" s="43">
        <f t="shared" si="6"/>
        <v>0</v>
      </c>
      <c r="F24" s="43">
        <f t="shared" si="6"/>
        <v>0</v>
      </c>
      <c r="G24" s="43">
        <f t="shared" si="6"/>
        <v>0</v>
      </c>
      <c r="H24" s="43">
        <f t="shared" si="6"/>
        <v>0</v>
      </c>
      <c r="I24" s="43">
        <f t="shared" si="6"/>
        <v>0</v>
      </c>
      <c r="J24" s="43">
        <f t="shared" si="6"/>
        <v>0</v>
      </c>
      <c r="K24" s="43">
        <f t="shared" si="6"/>
        <v>0</v>
      </c>
      <c r="L24" s="43">
        <f t="shared" si="6"/>
        <v>0</v>
      </c>
      <c r="M24" s="43">
        <f t="shared" si="6"/>
        <v>0</v>
      </c>
      <c r="N24" s="43">
        <f t="shared" si="6"/>
        <v>0</v>
      </c>
      <c r="O24" s="43">
        <f t="shared" si="6"/>
        <v>0</v>
      </c>
      <c r="P24" s="43">
        <f t="shared" si="6"/>
        <v>0</v>
      </c>
      <c r="Q24" s="43">
        <f t="shared" si="6"/>
        <v>0</v>
      </c>
      <c r="R24" s="43">
        <f t="shared" si="6"/>
        <v>0</v>
      </c>
      <c r="S24" s="43">
        <f t="shared" si="6"/>
        <v>0</v>
      </c>
      <c r="T24" s="43">
        <f t="shared" si="6"/>
        <v>0</v>
      </c>
      <c r="U24" s="43">
        <f t="shared" si="6"/>
        <v>0</v>
      </c>
      <c r="V24" s="43">
        <f t="shared" si="6"/>
        <v>0</v>
      </c>
      <c r="W24" s="43">
        <f t="shared" si="6"/>
        <v>0</v>
      </c>
      <c r="X24" s="43">
        <f t="shared" si="6"/>
        <v>0</v>
      </c>
      <c r="Y24" s="43">
        <f t="shared" si="6"/>
        <v>0</v>
      </c>
      <c r="Z24" s="43">
        <f t="shared" si="6"/>
        <v>0</v>
      </c>
      <c r="AA24" s="43">
        <f t="shared" si="6"/>
        <v>0</v>
      </c>
      <c r="AB24" s="43">
        <f t="shared" si="6"/>
        <v>0</v>
      </c>
      <c r="AC24" s="43">
        <f t="shared" si="6"/>
        <v>0</v>
      </c>
      <c r="AD24" s="43">
        <f t="shared" si="6"/>
        <v>0</v>
      </c>
      <c r="AE24" s="43">
        <f t="shared" si="6"/>
        <v>0</v>
      </c>
      <c r="AF24" s="43">
        <f t="shared" si="6"/>
        <v>0</v>
      </c>
      <c r="AG24" s="43">
        <f t="shared" si="6"/>
        <v>0</v>
      </c>
      <c r="AH24" s="43">
        <f t="shared" si="6"/>
        <v>0</v>
      </c>
      <c r="AI24" s="43">
        <f t="shared" si="6"/>
        <v>0</v>
      </c>
      <c r="AJ24" s="43">
        <f t="shared" si="6"/>
        <v>0</v>
      </c>
      <c r="AK24" s="43">
        <f t="shared" si="6"/>
        <v>0</v>
      </c>
      <c r="AL24" s="43">
        <f t="shared" si="6"/>
        <v>0</v>
      </c>
      <c r="AM24" s="43">
        <f t="shared" si="6"/>
        <v>0</v>
      </c>
      <c r="AN24" s="43">
        <f t="shared" si="6"/>
        <v>0</v>
      </c>
      <c r="AO24" s="43">
        <f t="shared" si="6"/>
        <v>0</v>
      </c>
      <c r="AP24" s="43">
        <f t="shared" si="6"/>
        <v>0</v>
      </c>
      <c r="AQ24" s="43">
        <f t="shared" si="6"/>
        <v>0</v>
      </c>
      <c r="AR24" s="43">
        <f t="shared" si="6"/>
        <v>0</v>
      </c>
      <c r="AS24" s="43">
        <f t="shared" si="6"/>
        <v>0</v>
      </c>
      <c r="AT24" s="43">
        <f t="shared" si="6"/>
        <v>0</v>
      </c>
      <c r="AU24" s="43">
        <f t="shared" si="6"/>
        <v>0</v>
      </c>
      <c r="AV24" s="43">
        <f t="shared" si="6"/>
        <v>0</v>
      </c>
      <c r="AW24" s="43">
        <f t="shared" si="6"/>
        <v>0</v>
      </c>
      <c r="AX24" s="43">
        <f t="shared" si="6"/>
        <v>0</v>
      </c>
      <c r="AY24" s="43">
        <f t="shared" si="6"/>
        <v>0</v>
      </c>
      <c r="AZ24" s="43">
        <f t="shared" si="6"/>
        <v>0</v>
      </c>
      <c r="BA24" s="43">
        <f t="shared" si="6"/>
        <v>0</v>
      </c>
      <c r="BB24" s="43">
        <f t="shared" si="6"/>
        <v>0</v>
      </c>
      <c r="BC24" s="43">
        <f t="shared" si="6"/>
        <v>0</v>
      </c>
      <c r="BD24" s="43">
        <f t="shared" si="6"/>
        <v>0</v>
      </c>
      <c r="BE24" s="43">
        <f t="shared" si="6"/>
        <v>0</v>
      </c>
      <c r="BF24" s="43">
        <f t="shared" si="6"/>
        <v>0</v>
      </c>
      <c r="BG24" s="43">
        <f t="shared" si="6"/>
        <v>0</v>
      </c>
      <c r="BH24" s="43">
        <f t="shared" si="6"/>
        <v>0</v>
      </c>
      <c r="BI24" s="43">
        <f t="shared" si="6"/>
        <v>0</v>
      </c>
      <c r="BJ24" s="43">
        <f t="shared" si="6"/>
        <v>0</v>
      </c>
      <c r="BK24" s="43">
        <f t="shared" si="5"/>
        <v>0</v>
      </c>
    </row>
    <row r="25" spans="1:63" x14ac:dyDescent="0.25">
      <c r="A25" s="11" t="s">
        <v>80</v>
      </c>
      <c r="B25" s="26" t="s">
        <v>96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</row>
    <row r="26" spans="1:63" x14ac:dyDescent="0.25">
      <c r="A26" s="11"/>
      <c r="B26" s="25"/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0</v>
      </c>
      <c r="BB26" s="41">
        <v>0</v>
      </c>
      <c r="BC26" s="41">
        <v>0</v>
      </c>
      <c r="BD26" s="41">
        <v>0</v>
      </c>
      <c r="BE26" s="41">
        <v>0</v>
      </c>
      <c r="BF26" s="41">
        <v>0</v>
      </c>
      <c r="BG26" s="41">
        <v>0</v>
      </c>
      <c r="BH26" s="41">
        <v>0</v>
      </c>
      <c r="BI26" s="41">
        <v>0</v>
      </c>
      <c r="BJ26" s="41">
        <v>0</v>
      </c>
      <c r="BK26" s="42">
        <f t="shared" ref="BK26:BK27" si="7">SUM(C26:BJ26)</f>
        <v>0</v>
      </c>
    </row>
    <row r="27" spans="1:63" x14ac:dyDescent="0.25">
      <c r="A27" s="11"/>
      <c r="B27" s="27" t="s">
        <v>90</v>
      </c>
      <c r="C27" s="43">
        <f>SUM(C26)</f>
        <v>0</v>
      </c>
      <c r="D27" s="43">
        <f t="shared" ref="D27:BJ27" si="8">SUM(D26)</f>
        <v>0</v>
      </c>
      <c r="E27" s="43">
        <f t="shared" si="8"/>
        <v>0</v>
      </c>
      <c r="F27" s="43">
        <f t="shared" si="8"/>
        <v>0</v>
      </c>
      <c r="G27" s="43">
        <f t="shared" si="8"/>
        <v>0</v>
      </c>
      <c r="H27" s="43">
        <f t="shared" si="8"/>
        <v>0</v>
      </c>
      <c r="I27" s="43">
        <f t="shared" si="8"/>
        <v>0</v>
      </c>
      <c r="J27" s="43">
        <f t="shared" si="8"/>
        <v>0</v>
      </c>
      <c r="K27" s="43">
        <f t="shared" si="8"/>
        <v>0</v>
      </c>
      <c r="L27" s="43">
        <f t="shared" si="8"/>
        <v>0</v>
      </c>
      <c r="M27" s="43">
        <f t="shared" si="8"/>
        <v>0</v>
      </c>
      <c r="N27" s="43">
        <f t="shared" si="8"/>
        <v>0</v>
      </c>
      <c r="O27" s="43">
        <f t="shared" si="8"/>
        <v>0</v>
      </c>
      <c r="P27" s="43">
        <f t="shared" si="8"/>
        <v>0</v>
      </c>
      <c r="Q27" s="43">
        <f t="shared" si="8"/>
        <v>0</v>
      </c>
      <c r="R27" s="43">
        <f t="shared" si="8"/>
        <v>0</v>
      </c>
      <c r="S27" s="43">
        <f t="shared" si="8"/>
        <v>0</v>
      </c>
      <c r="T27" s="43">
        <f t="shared" si="8"/>
        <v>0</v>
      </c>
      <c r="U27" s="43">
        <f t="shared" si="8"/>
        <v>0</v>
      </c>
      <c r="V27" s="43">
        <f t="shared" si="8"/>
        <v>0</v>
      </c>
      <c r="W27" s="43">
        <f t="shared" si="8"/>
        <v>0</v>
      </c>
      <c r="X27" s="43">
        <f t="shared" si="8"/>
        <v>0</v>
      </c>
      <c r="Y27" s="43">
        <f t="shared" si="8"/>
        <v>0</v>
      </c>
      <c r="Z27" s="43">
        <f t="shared" si="8"/>
        <v>0</v>
      </c>
      <c r="AA27" s="43">
        <f t="shared" si="8"/>
        <v>0</v>
      </c>
      <c r="AB27" s="43">
        <f t="shared" si="8"/>
        <v>0</v>
      </c>
      <c r="AC27" s="43">
        <f t="shared" si="8"/>
        <v>0</v>
      </c>
      <c r="AD27" s="43">
        <f t="shared" si="8"/>
        <v>0</v>
      </c>
      <c r="AE27" s="43">
        <f t="shared" si="8"/>
        <v>0</v>
      </c>
      <c r="AF27" s="43">
        <f t="shared" si="8"/>
        <v>0</v>
      </c>
      <c r="AG27" s="43">
        <f t="shared" si="8"/>
        <v>0</v>
      </c>
      <c r="AH27" s="43">
        <f t="shared" si="8"/>
        <v>0</v>
      </c>
      <c r="AI27" s="43">
        <f t="shared" si="8"/>
        <v>0</v>
      </c>
      <c r="AJ27" s="43">
        <f t="shared" si="8"/>
        <v>0</v>
      </c>
      <c r="AK27" s="43">
        <f t="shared" si="8"/>
        <v>0</v>
      </c>
      <c r="AL27" s="43">
        <f t="shared" si="8"/>
        <v>0</v>
      </c>
      <c r="AM27" s="43">
        <f t="shared" si="8"/>
        <v>0</v>
      </c>
      <c r="AN27" s="43">
        <f t="shared" si="8"/>
        <v>0</v>
      </c>
      <c r="AO27" s="43">
        <f t="shared" si="8"/>
        <v>0</v>
      </c>
      <c r="AP27" s="43">
        <f t="shared" si="8"/>
        <v>0</v>
      </c>
      <c r="AQ27" s="43">
        <f t="shared" si="8"/>
        <v>0</v>
      </c>
      <c r="AR27" s="43">
        <f t="shared" si="8"/>
        <v>0</v>
      </c>
      <c r="AS27" s="43">
        <f t="shared" si="8"/>
        <v>0</v>
      </c>
      <c r="AT27" s="43">
        <f t="shared" si="8"/>
        <v>0</v>
      </c>
      <c r="AU27" s="43">
        <f t="shared" si="8"/>
        <v>0</v>
      </c>
      <c r="AV27" s="43">
        <f t="shared" si="8"/>
        <v>0</v>
      </c>
      <c r="AW27" s="43">
        <f t="shared" si="8"/>
        <v>0</v>
      </c>
      <c r="AX27" s="43">
        <f t="shared" si="8"/>
        <v>0</v>
      </c>
      <c r="AY27" s="43">
        <f t="shared" si="8"/>
        <v>0</v>
      </c>
      <c r="AZ27" s="43">
        <f t="shared" si="8"/>
        <v>0</v>
      </c>
      <c r="BA27" s="43">
        <f t="shared" si="8"/>
        <v>0</v>
      </c>
      <c r="BB27" s="43">
        <f t="shared" si="8"/>
        <v>0</v>
      </c>
      <c r="BC27" s="43">
        <f t="shared" si="8"/>
        <v>0</v>
      </c>
      <c r="BD27" s="43">
        <f t="shared" si="8"/>
        <v>0</v>
      </c>
      <c r="BE27" s="43">
        <f t="shared" si="8"/>
        <v>0</v>
      </c>
      <c r="BF27" s="43">
        <f t="shared" si="8"/>
        <v>0</v>
      </c>
      <c r="BG27" s="43">
        <f t="shared" si="8"/>
        <v>0</v>
      </c>
      <c r="BH27" s="43">
        <f t="shared" si="8"/>
        <v>0</v>
      </c>
      <c r="BI27" s="43">
        <f t="shared" si="8"/>
        <v>0</v>
      </c>
      <c r="BJ27" s="43">
        <f t="shared" si="8"/>
        <v>0</v>
      </c>
      <c r="BK27" s="43">
        <f t="shared" si="7"/>
        <v>0</v>
      </c>
    </row>
    <row r="28" spans="1:63" x14ac:dyDescent="0.25">
      <c r="A28" s="11" t="s">
        <v>81</v>
      </c>
      <c r="B28" s="26" t="s">
        <v>16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</row>
    <row r="29" spans="1:63" x14ac:dyDescent="0.25">
      <c r="A29" s="11"/>
      <c r="B29" s="26" t="s">
        <v>107</v>
      </c>
      <c r="C29" s="41">
        <v>0</v>
      </c>
      <c r="D29" s="41">
        <v>27.007668104533337</v>
      </c>
      <c r="E29" s="41">
        <v>0</v>
      </c>
      <c r="F29" s="41">
        <v>0</v>
      </c>
      <c r="G29" s="41">
        <v>0</v>
      </c>
      <c r="H29" s="41">
        <v>1.3656463162670693</v>
      </c>
      <c r="I29" s="41">
        <v>165.24972939133335</v>
      </c>
      <c r="J29" s="41">
        <v>6.061501428533334</v>
      </c>
      <c r="K29" s="41">
        <v>0</v>
      </c>
      <c r="L29" s="41">
        <v>44.679466671066677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1.3115861596333334</v>
      </c>
      <c r="S29" s="41">
        <v>21.006001239600003</v>
      </c>
      <c r="T29" s="41">
        <v>0.18129207583333334</v>
      </c>
      <c r="U29" s="41">
        <v>0</v>
      </c>
      <c r="V29" s="41">
        <v>4.3822812609000001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0.43267850646666661</v>
      </c>
      <c r="AC29" s="41">
        <v>20.467717539199999</v>
      </c>
      <c r="AD29" s="41">
        <v>0</v>
      </c>
      <c r="AE29" s="41">
        <v>0</v>
      </c>
      <c r="AF29" s="41">
        <v>0.50073281359999988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0.21315686623333335</v>
      </c>
      <c r="AM29" s="41">
        <v>4.5194952007000007</v>
      </c>
      <c r="AN29" s="41">
        <v>13.814582519866672</v>
      </c>
      <c r="AO29" s="41">
        <v>0</v>
      </c>
      <c r="AP29" s="41">
        <v>0.15158072663333333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7.8470139335333302</v>
      </c>
      <c r="AW29" s="41">
        <v>106.60487014036663</v>
      </c>
      <c r="AX29" s="41">
        <v>5.470643466666667E-3</v>
      </c>
      <c r="AY29" s="41">
        <v>0</v>
      </c>
      <c r="AZ29" s="41">
        <v>44.081344831866673</v>
      </c>
      <c r="BA29" s="41">
        <v>0</v>
      </c>
      <c r="BB29" s="41">
        <v>0</v>
      </c>
      <c r="BC29" s="41">
        <v>0</v>
      </c>
      <c r="BD29" s="41">
        <v>0</v>
      </c>
      <c r="BE29" s="41">
        <v>0</v>
      </c>
      <c r="BF29" s="41">
        <v>4.7729682623333307</v>
      </c>
      <c r="BG29" s="41">
        <v>1.4635640407333337</v>
      </c>
      <c r="BH29" s="41">
        <v>11.656625338333333</v>
      </c>
      <c r="BI29" s="41">
        <v>0</v>
      </c>
      <c r="BJ29" s="41">
        <v>9.2269813003000056</v>
      </c>
      <c r="BK29" s="42">
        <f t="shared" ref="BK29:BK38" si="9">SUM(C29:BJ29)</f>
        <v>497.00395531133375</v>
      </c>
    </row>
    <row r="30" spans="1:63" x14ac:dyDescent="0.25">
      <c r="A30" s="11"/>
      <c r="B30" s="26" t="s">
        <v>108</v>
      </c>
      <c r="C30" s="41">
        <v>0</v>
      </c>
      <c r="D30" s="41">
        <v>10.248780002900002</v>
      </c>
      <c r="E30" s="41">
        <v>0</v>
      </c>
      <c r="F30" s="41">
        <v>0</v>
      </c>
      <c r="G30" s="41">
        <v>0</v>
      </c>
      <c r="H30" s="41">
        <v>0.13431467126668198</v>
      </c>
      <c r="I30" s="41">
        <v>92.043423931266673</v>
      </c>
      <c r="J30" s="41">
        <v>0.25197309619999997</v>
      </c>
      <c r="K30" s="41">
        <v>0</v>
      </c>
      <c r="L30" s="41">
        <v>5.8761285899999981E-2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5.1541471033333335E-2</v>
      </c>
      <c r="S30" s="41">
        <v>5.0394614786000025</v>
      </c>
      <c r="T30" s="41">
        <v>3.0250942944999997</v>
      </c>
      <c r="U30" s="41">
        <v>0</v>
      </c>
      <c r="V30" s="41">
        <v>4.4591911999999987E-3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1.0840455466666666E-2</v>
      </c>
      <c r="AC30" s="41">
        <v>10.10662697706667</v>
      </c>
      <c r="AD30" s="41">
        <v>0</v>
      </c>
      <c r="AE30" s="41">
        <v>0</v>
      </c>
      <c r="AF30" s="41">
        <v>0.11035033503333333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1.3252686766666667E-2</v>
      </c>
      <c r="AM30" s="41">
        <v>0</v>
      </c>
      <c r="AN30" s="41">
        <v>0</v>
      </c>
      <c r="AO30" s="41">
        <v>0</v>
      </c>
      <c r="AP30" s="41">
        <v>1.2044200000000004E-5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1.3891470160999999</v>
      </c>
      <c r="AW30" s="41">
        <v>35.533284328333337</v>
      </c>
      <c r="AX30" s="41">
        <v>0</v>
      </c>
      <c r="AY30" s="41">
        <v>0</v>
      </c>
      <c r="AZ30" s="41">
        <v>10.906499341166665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1">
        <v>0.82273939790000006</v>
      </c>
      <c r="BG30" s="41">
        <v>0</v>
      </c>
      <c r="BH30" s="41">
        <v>0.72727913056666682</v>
      </c>
      <c r="BI30" s="41">
        <v>0</v>
      </c>
      <c r="BJ30" s="41">
        <v>0.56033618306666666</v>
      </c>
      <c r="BK30" s="42">
        <f t="shared" si="9"/>
        <v>171.03817731853334</v>
      </c>
    </row>
    <row r="31" spans="1:63" x14ac:dyDescent="0.25">
      <c r="A31" s="11"/>
      <c r="B31" s="26" t="s">
        <v>123</v>
      </c>
      <c r="C31" s="41">
        <v>0</v>
      </c>
      <c r="D31" s="41">
        <v>5.9544603839333332</v>
      </c>
      <c r="E31" s="41">
        <v>0</v>
      </c>
      <c r="F31" s="41">
        <v>0</v>
      </c>
      <c r="G31" s="41">
        <v>0</v>
      </c>
      <c r="H31" s="41">
        <v>1.0095378840000002</v>
      </c>
      <c r="I31" s="41">
        <v>0.53685474443333336</v>
      </c>
      <c r="J31" s="41">
        <v>0</v>
      </c>
      <c r="K31" s="41">
        <v>0</v>
      </c>
      <c r="L31" s="41">
        <v>0.92758064333333334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0.48224273266666667</v>
      </c>
      <c r="S31" s="41">
        <v>0</v>
      </c>
      <c r="T31" s="41">
        <v>0</v>
      </c>
      <c r="U31" s="41">
        <v>0</v>
      </c>
      <c r="V31" s="41">
        <v>0.4826544652000001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1.0327377888666669</v>
      </c>
      <c r="AC31" s="41">
        <v>1.2920473628000002</v>
      </c>
      <c r="AD31" s="41">
        <v>0</v>
      </c>
      <c r="AE31" s="41">
        <v>0</v>
      </c>
      <c r="AF31" s="41">
        <v>1.2087337896666668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0.46110809410000014</v>
      </c>
      <c r="AM31" s="41">
        <v>0.13818012069999999</v>
      </c>
      <c r="AN31" s="41">
        <v>0</v>
      </c>
      <c r="AO31" s="41">
        <v>0</v>
      </c>
      <c r="AP31" s="41">
        <v>4.9880502700000003E-2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11.051186694166685</v>
      </c>
      <c r="AW31" s="41">
        <v>12.316663391166664</v>
      </c>
      <c r="AX31" s="41">
        <v>7.2160814578333348</v>
      </c>
      <c r="AY31" s="41">
        <v>0</v>
      </c>
      <c r="AZ31" s="41">
        <v>21.340942356600003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2.4248300231000024</v>
      </c>
      <c r="BG31" s="41">
        <v>2.0516648200333334</v>
      </c>
      <c r="BH31" s="41">
        <v>0</v>
      </c>
      <c r="BI31" s="41">
        <v>0</v>
      </c>
      <c r="BJ31" s="41">
        <v>1.7255664657666665</v>
      </c>
      <c r="BK31" s="42">
        <f t="shared" si="9"/>
        <v>71.702953721066677</v>
      </c>
    </row>
    <row r="32" spans="1:63" x14ac:dyDescent="0.25">
      <c r="A32" s="11"/>
      <c r="B32" s="26" t="s">
        <v>109</v>
      </c>
      <c r="C32" s="41">
        <v>0</v>
      </c>
      <c r="D32" s="41">
        <v>19.027250069066664</v>
      </c>
      <c r="E32" s="41">
        <v>0</v>
      </c>
      <c r="F32" s="41">
        <v>0</v>
      </c>
      <c r="G32" s="41">
        <v>0</v>
      </c>
      <c r="H32" s="41">
        <v>0.94718670676666661</v>
      </c>
      <c r="I32" s="41">
        <v>10.013983936066666</v>
      </c>
      <c r="J32" s="41">
        <v>0</v>
      </c>
      <c r="K32" s="41">
        <v>0</v>
      </c>
      <c r="L32" s="41">
        <v>2.9365083637333336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0.24088509946666664</v>
      </c>
      <c r="S32" s="41">
        <v>12.645485777366666</v>
      </c>
      <c r="T32" s="41">
        <v>0</v>
      </c>
      <c r="U32" s="41">
        <v>0</v>
      </c>
      <c r="V32" s="41">
        <v>0.21169400166666669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2.4763881014000009</v>
      </c>
      <c r="AC32" s="41">
        <v>4.5277764179666669</v>
      </c>
      <c r="AD32" s="41">
        <v>0</v>
      </c>
      <c r="AE32" s="41">
        <v>0</v>
      </c>
      <c r="AF32" s="41">
        <v>2.0999638744333335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0.91083502900000013</v>
      </c>
      <c r="AM32" s="41">
        <v>3.1452273057666669</v>
      </c>
      <c r="AN32" s="41">
        <v>1.8707383463666669</v>
      </c>
      <c r="AO32" s="41">
        <v>0</v>
      </c>
      <c r="AP32" s="41">
        <v>1.9538292347666668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4.5861260273667508</v>
      </c>
      <c r="AW32" s="41">
        <v>67.871238284733323</v>
      </c>
      <c r="AX32" s="41">
        <v>0</v>
      </c>
      <c r="AY32" s="41">
        <v>0</v>
      </c>
      <c r="AZ32" s="41">
        <v>17.466096221966666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1.8241712425999999</v>
      </c>
      <c r="BG32" s="41">
        <v>0.55312056800000009</v>
      </c>
      <c r="BH32" s="41">
        <v>0</v>
      </c>
      <c r="BI32" s="41">
        <v>0</v>
      </c>
      <c r="BJ32" s="41">
        <v>2.2339762137999997</v>
      </c>
      <c r="BK32" s="42">
        <f t="shared" si="9"/>
        <v>157.54248082230004</v>
      </c>
    </row>
    <row r="33" spans="1:64" x14ac:dyDescent="0.25">
      <c r="A33" s="11"/>
      <c r="B33" s="26" t="s">
        <v>127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0.3779566875</v>
      </c>
      <c r="I33" s="41">
        <v>0.4368840407333332</v>
      </c>
      <c r="J33" s="41">
        <v>0</v>
      </c>
      <c r="K33" s="41">
        <v>0</v>
      </c>
      <c r="L33" s="41">
        <v>0.38825256843333333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8.611662539999998E-2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0.57589628086666678</v>
      </c>
      <c r="AC33" s="41">
        <v>1.3702795774333332</v>
      </c>
      <c r="AD33" s="41">
        <v>0</v>
      </c>
      <c r="AE33" s="41">
        <v>0</v>
      </c>
      <c r="AF33" s="41">
        <v>0.78835829823333314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0.38303492099999997</v>
      </c>
      <c r="AM33" s="41">
        <v>0.13430983226666665</v>
      </c>
      <c r="AN33" s="41">
        <v>0</v>
      </c>
      <c r="AO33" s="41">
        <v>0</v>
      </c>
      <c r="AP33" s="41">
        <v>0.12112097146666666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6.6117076795333327</v>
      </c>
      <c r="AW33" s="41">
        <v>3.8912613461333327</v>
      </c>
      <c r="AX33" s="41">
        <v>4.7825793400000004E-2</v>
      </c>
      <c r="AY33" s="41">
        <v>0</v>
      </c>
      <c r="AZ33" s="41">
        <v>3.161071515333334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2.9398629285333326</v>
      </c>
      <c r="BG33" s="41">
        <v>0.66574106613333339</v>
      </c>
      <c r="BH33" s="41">
        <v>1.4061784000000003E-3</v>
      </c>
      <c r="BI33" s="41">
        <v>0</v>
      </c>
      <c r="BJ33" s="41">
        <v>0.57310201853333342</v>
      </c>
      <c r="BK33" s="42">
        <f t="shared" si="9"/>
        <v>22.554188329333332</v>
      </c>
    </row>
    <row r="34" spans="1:64" x14ac:dyDescent="0.25">
      <c r="A34" s="11"/>
      <c r="B34" s="26" t="s">
        <v>110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5.236956037899998</v>
      </c>
      <c r="I34" s="41">
        <v>0.27716634363333337</v>
      </c>
      <c r="J34" s="41">
        <v>0</v>
      </c>
      <c r="K34" s="41">
        <v>0</v>
      </c>
      <c r="L34" s="41">
        <v>7.4909996263666656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1.7970761199333334</v>
      </c>
      <c r="S34" s="41">
        <v>0</v>
      </c>
      <c r="T34" s="41">
        <v>0</v>
      </c>
      <c r="U34" s="41">
        <v>0</v>
      </c>
      <c r="V34" s="41">
        <v>1.5402618870333333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0.52889747509999996</v>
      </c>
      <c r="AC34" s="41">
        <v>0</v>
      </c>
      <c r="AD34" s="41">
        <v>0</v>
      </c>
      <c r="AE34" s="41">
        <v>0</v>
      </c>
      <c r="AF34" s="41">
        <v>2.7833316564666672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0.17318614343333336</v>
      </c>
      <c r="AM34" s="41">
        <v>0</v>
      </c>
      <c r="AN34" s="41">
        <v>0</v>
      </c>
      <c r="AO34" s="41">
        <v>0</v>
      </c>
      <c r="AP34" s="41">
        <v>8.108780203333335E-2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4.4911021073666664</v>
      </c>
      <c r="AW34" s="41">
        <v>2.3138472033333329E-2</v>
      </c>
      <c r="AX34" s="41">
        <v>0</v>
      </c>
      <c r="AY34" s="41">
        <v>0</v>
      </c>
      <c r="AZ34" s="41">
        <v>4.9549094095333333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1.6844043568333338</v>
      </c>
      <c r="BG34" s="41">
        <v>1.1500603333333334E-3</v>
      </c>
      <c r="BH34" s="41">
        <v>0</v>
      </c>
      <c r="BI34" s="41">
        <v>0</v>
      </c>
      <c r="BJ34" s="41">
        <v>1.0512916709333333</v>
      </c>
      <c r="BK34" s="42">
        <f t="shared" si="9"/>
        <v>32.114959168933332</v>
      </c>
    </row>
    <row r="35" spans="1:64" x14ac:dyDescent="0.25">
      <c r="A35" s="11"/>
      <c r="B35" s="26" t="s">
        <v>111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0.56334527680000013</v>
      </c>
      <c r="I35" s="41">
        <v>0.26508153119999989</v>
      </c>
      <c r="J35" s="41">
        <v>0</v>
      </c>
      <c r="K35" s="41">
        <v>0</v>
      </c>
      <c r="L35" s="41">
        <v>1.571179357566667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0.30643040406666661</v>
      </c>
      <c r="S35" s="41">
        <v>0</v>
      </c>
      <c r="T35" s="41">
        <v>0</v>
      </c>
      <c r="U35" s="41">
        <v>0</v>
      </c>
      <c r="V35" s="41">
        <v>0.35656548189999993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0.42733954083333336</v>
      </c>
      <c r="AC35" s="41">
        <v>0.30474335303333333</v>
      </c>
      <c r="AD35" s="41">
        <v>0</v>
      </c>
      <c r="AE35" s="41">
        <v>0</v>
      </c>
      <c r="AF35" s="41">
        <v>0.29034811189999998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0.35275987086666666</v>
      </c>
      <c r="AM35" s="41">
        <v>3.8531015266666663E-2</v>
      </c>
      <c r="AN35" s="41">
        <v>0</v>
      </c>
      <c r="AO35" s="41">
        <v>0</v>
      </c>
      <c r="AP35" s="41">
        <v>1.9205558922333332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7.9504943259000092</v>
      </c>
      <c r="AW35" s="41">
        <v>2.2015682692</v>
      </c>
      <c r="AX35" s="41">
        <v>0</v>
      </c>
      <c r="AY35" s="41">
        <v>0</v>
      </c>
      <c r="AZ35" s="41">
        <v>3.2814696764999995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3.0418481923666656</v>
      </c>
      <c r="BG35" s="41">
        <v>0.10061151193333333</v>
      </c>
      <c r="BH35" s="41">
        <v>0</v>
      </c>
      <c r="BI35" s="41">
        <v>0</v>
      </c>
      <c r="BJ35" s="41">
        <v>8.4628061966666668E-2</v>
      </c>
      <c r="BK35" s="42">
        <f t="shared" si="9"/>
        <v>23.057499873533338</v>
      </c>
    </row>
    <row r="36" spans="1:64" x14ac:dyDescent="0.25">
      <c r="A36" s="11"/>
      <c r="B36" s="26" t="s">
        <v>112</v>
      </c>
      <c r="C36" s="41">
        <v>0</v>
      </c>
      <c r="D36" s="41">
        <v>9.8225507901333327</v>
      </c>
      <c r="E36" s="41">
        <v>0</v>
      </c>
      <c r="F36" s="41">
        <v>0</v>
      </c>
      <c r="G36" s="41">
        <v>0</v>
      </c>
      <c r="H36" s="41">
        <v>0.54310904456666653</v>
      </c>
      <c r="I36" s="41">
        <v>18.525324660633331</v>
      </c>
      <c r="J36" s="41">
        <v>0</v>
      </c>
      <c r="K36" s="41">
        <v>0</v>
      </c>
      <c r="L36" s="41">
        <v>5.0988224298333353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0.15584620986666667</v>
      </c>
      <c r="S36" s="41">
        <v>11.174802682700003</v>
      </c>
      <c r="T36" s="41">
        <v>1.1413333999999999E-2</v>
      </c>
      <c r="U36" s="41">
        <v>0</v>
      </c>
      <c r="V36" s="41">
        <v>0.28259866410000012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0.23536369076666669</v>
      </c>
      <c r="AC36" s="41">
        <v>2.951236466666667E-3</v>
      </c>
      <c r="AD36" s="41">
        <v>0</v>
      </c>
      <c r="AE36" s="41">
        <v>0</v>
      </c>
      <c r="AF36" s="41">
        <v>0.6458895696000001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6.0340026799999981E-2</v>
      </c>
      <c r="AM36" s="41">
        <v>0</v>
      </c>
      <c r="AN36" s="41">
        <v>0</v>
      </c>
      <c r="AO36" s="41">
        <v>0</v>
      </c>
      <c r="AP36" s="41">
        <v>1.6844309433333336E-2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3.2974775501999636</v>
      </c>
      <c r="AW36" s="41">
        <v>7.7267440186666665</v>
      </c>
      <c r="AX36" s="41">
        <v>0</v>
      </c>
      <c r="AY36" s="41">
        <v>0</v>
      </c>
      <c r="AZ36" s="41">
        <v>15.758976633366666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1.4598519752999999</v>
      </c>
      <c r="BG36" s="41">
        <v>0.18336296323333337</v>
      </c>
      <c r="BH36" s="41">
        <v>0</v>
      </c>
      <c r="BI36" s="41">
        <v>0</v>
      </c>
      <c r="BJ36" s="41">
        <v>0.23126266179999999</v>
      </c>
      <c r="BK36" s="42">
        <f t="shared" si="9"/>
        <v>75.23353245146663</v>
      </c>
    </row>
    <row r="37" spans="1:64" x14ac:dyDescent="0.25">
      <c r="A37" s="11"/>
      <c r="B37" s="27" t="s">
        <v>89</v>
      </c>
      <c r="C37" s="43">
        <f>SUM(C29:C36)</f>
        <v>0</v>
      </c>
      <c r="D37" s="43">
        <f t="shared" ref="D37:BJ37" si="10">SUM(D29:D36)</f>
        <v>72.060709350566668</v>
      </c>
      <c r="E37" s="43">
        <f t="shared" si="10"/>
        <v>0</v>
      </c>
      <c r="F37" s="43">
        <f t="shared" si="10"/>
        <v>0</v>
      </c>
      <c r="G37" s="43">
        <f t="shared" si="10"/>
        <v>0</v>
      </c>
      <c r="H37" s="43">
        <f t="shared" si="10"/>
        <v>10.178052625067082</v>
      </c>
      <c r="I37" s="43">
        <f t="shared" si="10"/>
        <v>287.3484485793</v>
      </c>
      <c r="J37" s="43">
        <f t="shared" si="10"/>
        <v>6.3134745247333335</v>
      </c>
      <c r="K37" s="43">
        <f t="shared" si="10"/>
        <v>0</v>
      </c>
      <c r="L37" s="43">
        <f t="shared" si="10"/>
        <v>63.151570946233342</v>
      </c>
      <c r="M37" s="43">
        <f t="shared" si="10"/>
        <v>0</v>
      </c>
      <c r="N37" s="43">
        <f t="shared" si="10"/>
        <v>0</v>
      </c>
      <c r="O37" s="43">
        <f t="shared" si="10"/>
        <v>0</v>
      </c>
      <c r="P37" s="43">
        <f t="shared" si="10"/>
        <v>0</v>
      </c>
      <c r="Q37" s="43">
        <f t="shared" si="10"/>
        <v>0</v>
      </c>
      <c r="R37" s="43">
        <f t="shared" si="10"/>
        <v>4.4317248220666672</v>
      </c>
      <c r="S37" s="43">
        <f t="shared" si="10"/>
        <v>49.865751178266677</v>
      </c>
      <c r="T37" s="43">
        <f t="shared" si="10"/>
        <v>3.2177997043333333</v>
      </c>
      <c r="U37" s="43">
        <f t="shared" si="10"/>
        <v>0</v>
      </c>
      <c r="V37" s="43">
        <f t="shared" si="10"/>
        <v>7.2605149519999994</v>
      </c>
      <c r="W37" s="43">
        <f t="shared" si="10"/>
        <v>0</v>
      </c>
      <c r="X37" s="43">
        <f t="shared" si="10"/>
        <v>0</v>
      </c>
      <c r="Y37" s="43">
        <f t="shared" si="10"/>
        <v>0</v>
      </c>
      <c r="Z37" s="43">
        <f t="shared" si="10"/>
        <v>0</v>
      </c>
      <c r="AA37" s="43">
        <f t="shared" si="10"/>
        <v>0</v>
      </c>
      <c r="AB37" s="43">
        <f t="shared" si="10"/>
        <v>5.7201418397666677</v>
      </c>
      <c r="AC37" s="43">
        <f t="shared" si="10"/>
        <v>38.072142463966664</v>
      </c>
      <c r="AD37" s="43">
        <f t="shared" si="10"/>
        <v>0</v>
      </c>
      <c r="AE37" s="43">
        <f t="shared" si="10"/>
        <v>0</v>
      </c>
      <c r="AF37" s="43">
        <f t="shared" si="10"/>
        <v>8.427708448933334</v>
      </c>
      <c r="AG37" s="43">
        <f t="shared" si="10"/>
        <v>0</v>
      </c>
      <c r="AH37" s="43">
        <f t="shared" si="10"/>
        <v>0</v>
      </c>
      <c r="AI37" s="43">
        <f t="shared" si="10"/>
        <v>0</v>
      </c>
      <c r="AJ37" s="43">
        <f t="shared" si="10"/>
        <v>0</v>
      </c>
      <c r="AK37" s="43">
        <f t="shared" si="10"/>
        <v>0</v>
      </c>
      <c r="AL37" s="43">
        <f t="shared" si="10"/>
        <v>2.5676736382000001</v>
      </c>
      <c r="AM37" s="43">
        <f t="shared" si="10"/>
        <v>7.9757434747000016</v>
      </c>
      <c r="AN37" s="43">
        <f t="shared" si="10"/>
        <v>15.685320866233338</v>
      </c>
      <c r="AO37" s="43">
        <f t="shared" si="10"/>
        <v>0</v>
      </c>
      <c r="AP37" s="43">
        <f t="shared" si="10"/>
        <v>4.2949114834666666</v>
      </c>
      <c r="AQ37" s="43">
        <f t="shared" si="10"/>
        <v>0</v>
      </c>
      <c r="AR37" s="43">
        <f t="shared" si="10"/>
        <v>0</v>
      </c>
      <c r="AS37" s="43">
        <f t="shared" si="10"/>
        <v>0</v>
      </c>
      <c r="AT37" s="43">
        <f t="shared" si="10"/>
        <v>0</v>
      </c>
      <c r="AU37" s="43">
        <f t="shared" si="10"/>
        <v>0</v>
      </c>
      <c r="AV37" s="43">
        <f t="shared" si="10"/>
        <v>47.224255334166735</v>
      </c>
      <c r="AW37" s="43">
        <f t="shared" si="10"/>
        <v>236.16876825063326</v>
      </c>
      <c r="AX37" s="43">
        <f t="shared" si="10"/>
        <v>7.2693778947000016</v>
      </c>
      <c r="AY37" s="43">
        <f t="shared" si="10"/>
        <v>0</v>
      </c>
      <c r="AZ37" s="43">
        <f t="shared" si="10"/>
        <v>120.95130998633333</v>
      </c>
      <c r="BA37" s="43">
        <f t="shared" si="10"/>
        <v>0</v>
      </c>
      <c r="BB37" s="43">
        <f t="shared" si="10"/>
        <v>0</v>
      </c>
      <c r="BC37" s="43">
        <f t="shared" si="10"/>
        <v>0</v>
      </c>
      <c r="BD37" s="43">
        <f t="shared" si="10"/>
        <v>0</v>
      </c>
      <c r="BE37" s="43">
        <f t="shared" si="10"/>
        <v>0</v>
      </c>
      <c r="BF37" s="43">
        <f t="shared" si="10"/>
        <v>18.970676378966665</v>
      </c>
      <c r="BG37" s="43">
        <f t="shared" si="10"/>
        <v>5.0192150304000007</v>
      </c>
      <c r="BH37" s="43">
        <f t="shared" si="10"/>
        <v>12.385310647299999</v>
      </c>
      <c r="BI37" s="43">
        <f t="shared" si="10"/>
        <v>0</v>
      </c>
      <c r="BJ37" s="43">
        <f t="shared" si="10"/>
        <v>15.687144576166673</v>
      </c>
      <c r="BK37" s="43">
        <f t="shared" si="9"/>
        <v>1050.2477469965004</v>
      </c>
      <c r="BL37" s="33"/>
    </row>
    <row r="38" spans="1:64" x14ac:dyDescent="0.25">
      <c r="A38" s="11"/>
      <c r="B38" s="27" t="s">
        <v>79</v>
      </c>
      <c r="C38" s="43">
        <f t="shared" ref="C38:AH38" si="11">C9+C12+C21+C24+C27+C37</f>
        <v>0</v>
      </c>
      <c r="D38" s="43">
        <f t="shared" si="11"/>
        <v>115.2463862898</v>
      </c>
      <c r="E38" s="43">
        <f t="shared" si="11"/>
        <v>222.40404566606671</v>
      </c>
      <c r="F38" s="43">
        <f t="shared" si="11"/>
        <v>0</v>
      </c>
      <c r="G38" s="43">
        <f t="shared" si="11"/>
        <v>0</v>
      </c>
      <c r="H38" s="43">
        <f t="shared" si="11"/>
        <v>12.682399735867083</v>
      </c>
      <c r="I38" s="43">
        <f t="shared" si="11"/>
        <v>1340.9504667838023</v>
      </c>
      <c r="J38" s="43">
        <f t="shared" si="11"/>
        <v>698.94672202756692</v>
      </c>
      <c r="K38" s="43">
        <f t="shared" si="11"/>
        <v>0</v>
      </c>
      <c r="L38" s="43">
        <f t="shared" si="11"/>
        <v>90.452888003500007</v>
      </c>
      <c r="M38" s="43">
        <f t="shared" si="11"/>
        <v>0</v>
      </c>
      <c r="N38" s="43">
        <f t="shared" si="11"/>
        <v>0</v>
      </c>
      <c r="O38" s="43">
        <f t="shared" si="11"/>
        <v>0</v>
      </c>
      <c r="P38" s="43">
        <f t="shared" si="11"/>
        <v>0</v>
      </c>
      <c r="Q38" s="43">
        <f t="shared" si="11"/>
        <v>0</v>
      </c>
      <c r="R38" s="43">
        <f t="shared" si="11"/>
        <v>4.9303843607666673</v>
      </c>
      <c r="S38" s="43">
        <f t="shared" si="11"/>
        <v>86.057168329066684</v>
      </c>
      <c r="T38" s="43">
        <f t="shared" si="11"/>
        <v>56.971360047200001</v>
      </c>
      <c r="U38" s="43">
        <f t="shared" si="11"/>
        <v>0</v>
      </c>
      <c r="V38" s="43">
        <f t="shared" si="11"/>
        <v>14.982549103366667</v>
      </c>
      <c r="W38" s="43">
        <f t="shared" si="11"/>
        <v>0</v>
      </c>
      <c r="X38" s="43">
        <f t="shared" si="11"/>
        <v>6.2383183333333339</v>
      </c>
      <c r="Y38" s="43">
        <f t="shared" si="11"/>
        <v>0</v>
      </c>
      <c r="Z38" s="43">
        <f t="shared" si="11"/>
        <v>0</v>
      </c>
      <c r="AA38" s="43">
        <f t="shared" si="11"/>
        <v>0</v>
      </c>
      <c r="AB38" s="43">
        <f t="shared" si="11"/>
        <v>7.1552525394666677</v>
      </c>
      <c r="AC38" s="43">
        <f t="shared" si="11"/>
        <v>109.56714010493332</v>
      </c>
      <c r="AD38" s="43">
        <f t="shared" si="11"/>
        <v>0</v>
      </c>
      <c r="AE38" s="43">
        <f t="shared" si="11"/>
        <v>0</v>
      </c>
      <c r="AF38" s="43">
        <f t="shared" si="11"/>
        <v>13.533890477233335</v>
      </c>
      <c r="AG38" s="43">
        <f t="shared" si="11"/>
        <v>0</v>
      </c>
      <c r="AH38" s="43">
        <f t="shared" si="11"/>
        <v>0</v>
      </c>
      <c r="AI38" s="43">
        <f t="shared" ref="AI38:BJ38" si="12">AI9+AI12+AI21+AI24+AI27+AI37</f>
        <v>0</v>
      </c>
      <c r="AJ38" s="43">
        <f t="shared" si="12"/>
        <v>0</v>
      </c>
      <c r="AK38" s="43">
        <f t="shared" si="12"/>
        <v>0</v>
      </c>
      <c r="AL38" s="43">
        <f t="shared" si="12"/>
        <v>2.9682419637000002</v>
      </c>
      <c r="AM38" s="43">
        <f t="shared" si="12"/>
        <v>41.541437812799998</v>
      </c>
      <c r="AN38" s="43">
        <f t="shared" si="12"/>
        <v>18.632286795066673</v>
      </c>
      <c r="AO38" s="43">
        <f t="shared" si="12"/>
        <v>0</v>
      </c>
      <c r="AP38" s="43">
        <f t="shared" si="12"/>
        <v>5.0622233109333337</v>
      </c>
      <c r="AQ38" s="43">
        <f t="shared" si="12"/>
        <v>0</v>
      </c>
      <c r="AR38" s="43">
        <f t="shared" si="12"/>
        <v>12.335095986733334</v>
      </c>
      <c r="AS38" s="43">
        <f t="shared" si="12"/>
        <v>0</v>
      </c>
      <c r="AT38" s="43">
        <f t="shared" si="12"/>
        <v>0</v>
      </c>
      <c r="AU38" s="43">
        <f t="shared" si="12"/>
        <v>0</v>
      </c>
      <c r="AV38" s="43">
        <f t="shared" si="12"/>
        <v>57.737602788633367</v>
      </c>
      <c r="AW38" s="43">
        <f t="shared" si="12"/>
        <v>962.32123070879993</v>
      </c>
      <c r="AX38" s="43">
        <f t="shared" si="12"/>
        <v>86.473120450066673</v>
      </c>
      <c r="AY38" s="43">
        <f t="shared" si="12"/>
        <v>0</v>
      </c>
      <c r="AZ38" s="43">
        <f t="shared" si="12"/>
        <v>182.95223232456664</v>
      </c>
      <c r="BA38" s="43">
        <f t="shared" si="12"/>
        <v>0</v>
      </c>
      <c r="BB38" s="43">
        <f t="shared" si="12"/>
        <v>0</v>
      </c>
      <c r="BC38" s="43">
        <f t="shared" si="12"/>
        <v>0</v>
      </c>
      <c r="BD38" s="43">
        <f t="shared" si="12"/>
        <v>0</v>
      </c>
      <c r="BE38" s="43">
        <f t="shared" si="12"/>
        <v>0</v>
      </c>
      <c r="BF38" s="43">
        <f t="shared" si="12"/>
        <v>23.365536124733332</v>
      </c>
      <c r="BG38" s="43">
        <f t="shared" si="12"/>
        <v>21.871032361466664</v>
      </c>
      <c r="BH38" s="43">
        <f t="shared" si="12"/>
        <v>12.385310647299999</v>
      </c>
      <c r="BI38" s="43">
        <f t="shared" si="12"/>
        <v>0</v>
      </c>
      <c r="BJ38" s="43">
        <f t="shared" si="12"/>
        <v>27.689039073733341</v>
      </c>
      <c r="BK38" s="43">
        <f t="shared" si="9"/>
        <v>4235.4533621505034</v>
      </c>
    </row>
    <row r="39" spans="1:64" ht="3.75" customHeight="1" x14ac:dyDescent="0.25">
      <c r="A39" s="11"/>
      <c r="B39" s="28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</row>
    <row r="40" spans="1:64" x14ac:dyDescent="0.25">
      <c r="A40" s="11" t="s">
        <v>1</v>
      </c>
      <c r="B40" s="29" t="s">
        <v>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</row>
    <row r="41" spans="1:64" s="15" customFormat="1" x14ac:dyDescent="0.25">
      <c r="A41" s="11" t="s">
        <v>75</v>
      </c>
      <c r="B41" s="26" t="s">
        <v>2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</row>
    <row r="42" spans="1:64" s="15" customFormat="1" x14ac:dyDescent="0.25">
      <c r="A42" s="11"/>
      <c r="B42" s="26" t="s">
        <v>113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20.2102561132</v>
      </c>
      <c r="I42" s="41">
        <v>0.55612307883333323</v>
      </c>
      <c r="J42" s="41">
        <v>0</v>
      </c>
      <c r="K42" s="41">
        <v>0</v>
      </c>
      <c r="L42" s="41">
        <v>1.4509095066666665E-2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9.9165053020999974</v>
      </c>
      <c r="S42" s="41">
        <v>2.7104126000000006E-2</v>
      </c>
      <c r="T42" s="41">
        <v>0</v>
      </c>
      <c r="U42" s="41">
        <v>0</v>
      </c>
      <c r="V42" s="41">
        <v>3.6953057233333336E-2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7.9211321286999983</v>
      </c>
      <c r="AC42" s="41">
        <v>0.10291376706666663</v>
      </c>
      <c r="AD42" s="41">
        <v>0</v>
      </c>
      <c r="AE42" s="41">
        <v>0</v>
      </c>
      <c r="AF42" s="41">
        <v>0.18673933969999998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7.5277308863000014</v>
      </c>
      <c r="AM42" s="41">
        <v>3.0813329200000003E-2</v>
      </c>
      <c r="AN42" s="41">
        <v>0</v>
      </c>
      <c r="AO42" s="41">
        <v>0</v>
      </c>
      <c r="AP42" s="41">
        <v>3.3081939899999996E-2</v>
      </c>
      <c r="AQ42" s="41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188.68810956463295</v>
      </c>
      <c r="AW42" s="41">
        <v>0.70917409093333328</v>
      </c>
      <c r="AX42" s="41">
        <v>0</v>
      </c>
      <c r="AY42" s="41">
        <v>0</v>
      </c>
      <c r="AZ42" s="41">
        <v>2.8807091978000003</v>
      </c>
      <c r="BA42" s="41">
        <v>0</v>
      </c>
      <c r="BB42" s="41">
        <v>0</v>
      </c>
      <c r="BC42" s="41">
        <v>0</v>
      </c>
      <c r="BD42" s="41">
        <v>0</v>
      </c>
      <c r="BE42" s="41">
        <v>0</v>
      </c>
      <c r="BF42" s="41">
        <v>94.777478962497838</v>
      </c>
      <c r="BG42" s="41">
        <v>7.6467958535666671</v>
      </c>
      <c r="BH42" s="41">
        <v>0</v>
      </c>
      <c r="BI42" s="41">
        <v>0</v>
      </c>
      <c r="BJ42" s="41">
        <v>0.16076978960000002</v>
      </c>
      <c r="BK42" s="42">
        <f t="shared" ref="BK42:BK44" si="13">SUM(C42:BJ42)</f>
        <v>341.42689962233084</v>
      </c>
    </row>
    <row r="43" spans="1:64" s="15" customFormat="1" x14ac:dyDescent="0.25">
      <c r="A43" s="11"/>
      <c r="B43" s="24" t="s">
        <v>114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67.332086483500007</v>
      </c>
      <c r="I43" s="41">
        <v>0.5032312595666667</v>
      </c>
      <c r="J43" s="41">
        <v>0</v>
      </c>
      <c r="K43" s="41">
        <v>0</v>
      </c>
      <c r="L43" s="41">
        <v>7.9418604200000006E-2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56.658889496166672</v>
      </c>
      <c r="S43" s="41">
        <v>2.5678737199999999E-2</v>
      </c>
      <c r="T43" s="41">
        <v>0</v>
      </c>
      <c r="U43" s="41">
        <v>0</v>
      </c>
      <c r="V43" s="41">
        <v>2.3356899000000004E-2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8.5449146378000034</v>
      </c>
      <c r="AC43" s="41">
        <v>0.7525551591666666</v>
      </c>
      <c r="AD43" s="41">
        <v>0</v>
      </c>
      <c r="AE43" s="41">
        <v>0</v>
      </c>
      <c r="AF43" s="41">
        <v>1.0264819904000002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10.76717491843333</v>
      </c>
      <c r="AM43" s="41">
        <v>9.9500947199999995E-2</v>
      </c>
      <c r="AN43" s="41">
        <v>0</v>
      </c>
      <c r="AO43" s="41">
        <v>0</v>
      </c>
      <c r="AP43" s="41">
        <v>0.22912811456666662</v>
      </c>
      <c r="AQ43" s="41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69.860841866099875</v>
      </c>
      <c r="AW43" s="41">
        <v>0.14198745789999997</v>
      </c>
      <c r="AX43" s="41">
        <v>0</v>
      </c>
      <c r="AY43" s="41">
        <v>0</v>
      </c>
      <c r="AZ43" s="41">
        <v>2.9531494275333334</v>
      </c>
      <c r="BA43" s="41">
        <v>0</v>
      </c>
      <c r="BB43" s="41">
        <v>0</v>
      </c>
      <c r="BC43" s="41">
        <v>0</v>
      </c>
      <c r="BD43" s="41">
        <v>0</v>
      </c>
      <c r="BE43" s="41">
        <v>0</v>
      </c>
      <c r="BF43" s="41">
        <v>39.328767694401357</v>
      </c>
      <c r="BG43" s="41">
        <v>1.0570337399999999E-2</v>
      </c>
      <c r="BH43" s="41">
        <v>0</v>
      </c>
      <c r="BI43" s="41">
        <v>0</v>
      </c>
      <c r="BJ43" s="41">
        <v>0.1792481597333333</v>
      </c>
      <c r="BK43" s="42">
        <f t="shared" si="13"/>
        <v>258.51698219026792</v>
      </c>
    </row>
    <row r="44" spans="1:64" s="15" customFormat="1" x14ac:dyDescent="0.25">
      <c r="A44" s="11"/>
      <c r="B44" s="27" t="s">
        <v>84</v>
      </c>
      <c r="C44" s="44">
        <f>SUM(C42:C43)</f>
        <v>0</v>
      </c>
      <c r="D44" s="44">
        <f t="shared" ref="D44:BJ44" si="14">SUM(D42:D43)</f>
        <v>0</v>
      </c>
      <c r="E44" s="44">
        <f t="shared" si="14"/>
        <v>0</v>
      </c>
      <c r="F44" s="44">
        <f t="shared" si="14"/>
        <v>0</v>
      </c>
      <c r="G44" s="44">
        <f t="shared" si="14"/>
        <v>0</v>
      </c>
      <c r="H44" s="44">
        <f t="shared" si="14"/>
        <v>87.54234259670001</v>
      </c>
      <c r="I44" s="44">
        <f t="shared" si="14"/>
        <v>1.0593543383999999</v>
      </c>
      <c r="J44" s="44">
        <f t="shared" si="14"/>
        <v>0</v>
      </c>
      <c r="K44" s="44">
        <f t="shared" si="14"/>
        <v>0</v>
      </c>
      <c r="L44" s="44">
        <f t="shared" si="14"/>
        <v>9.3927699266666664E-2</v>
      </c>
      <c r="M44" s="44">
        <f t="shared" si="14"/>
        <v>0</v>
      </c>
      <c r="N44" s="44">
        <f t="shared" si="14"/>
        <v>0</v>
      </c>
      <c r="O44" s="44">
        <f t="shared" si="14"/>
        <v>0</v>
      </c>
      <c r="P44" s="44">
        <f t="shared" si="14"/>
        <v>0</v>
      </c>
      <c r="Q44" s="44">
        <f t="shared" si="14"/>
        <v>0</v>
      </c>
      <c r="R44" s="44">
        <f t="shared" si="14"/>
        <v>66.575394798266672</v>
      </c>
      <c r="S44" s="44">
        <f t="shared" si="14"/>
        <v>5.2782863200000002E-2</v>
      </c>
      <c r="T44" s="44">
        <f t="shared" si="14"/>
        <v>0</v>
      </c>
      <c r="U44" s="44">
        <f t="shared" si="14"/>
        <v>0</v>
      </c>
      <c r="V44" s="44">
        <f t="shared" si="14"/>
        <v>6.0309956233333337E-2</v>
      </c>
      <c r="W44" s="44">
        <f t="shared" si="14"/>
        <v>0</v>
      </c>
      <c r="X44" s="44">
        <f t="shared" si="14"/>
        <v>0</v>
      </c>
      <c r="Y44" s="44">
        <f t="shared" si="14"/>
        <v>0</v>
      </c>
      <c r="Z44" s="44">
        <f t="shared" si="14"/>
        <v>0</v>
      </c>
      <c r="AA44" s="44">
        <f t="shared" si="14"/>
        <v>0</v>
      </c>
      <c r="AB44" s="44">
        <f t="shared" si="14"/>
        <v>16.4660467665</v>
      </c>
      <c r="AC44" s="44">
        <f t="shared" si="14"/>
        <v>0.85546892623333326</v>
      </c>
      <c r="AD44" s="44">
        <f t="shared" si="14"/>
        <v>0</v>
      </c>
      <c r="AE44" s="44">
        <f t="shared" si="14"/>
        <v>0</v>
      </c>
      <c r="AF44" s="44">
        <f t="shared" si="14"/>
        <v>1.2132213301000001</v>
      </c>
      <c r="AG44" s="44">
        <f t="shared" si="14"/>
        <v>0</v>
      </c>
      <c r="AH44" s="44">
        <f t="shared" si="14"/>
        <v>0</v>
      </c>
      <c r="AI44" s="44">
        <f t="shared" si="14"/>
        <v>0</v>
      </c>
      <c r="AJ44" s="44">
        <f t="shared" si="14"/>
        <v>0</v>
      </c>
      <c r="AK44" s="44">
        <f t="shared" si="14"/>
        <v>0</v>
      </c>
      <c r="AL44" s="44">
        <f t="shared" si="14"/>
        <v>18.294905804733332</v>
      </c>
      <c r="AM44" s="44">
        <f t="shared" si="14"/>
        <v>0.13031427639999998</v>
      </c>
      <c r="AN44" s="44">
        <f t="shared" si="14"/>
        <v>0</v>
      </c>
      <c r="AO44" s="44">
        <f t="shared" si="14"/>
        <v>0</v>
      </c>
      <c r="AP44" s="44">
        <f t="shared" si="14"/>
        <v>0.26221005446666662</v>
      </c>
      <c r="AQ44" s="44">
        <f t="shared" si="14"/>
        <v>0</v>
      </c>
      <c r="AR44" s="44">
        <f t="shared" si="14"/>
        <v>0</v>
      </c>
      <c r="AS44" s="44">
        <f t="shared" si="14"/>
        <v>0</v>
      </c>
      <c r="AT44" s="44">
        <f t="shared" si="14"/>
        <v>0</v>
      </c>
      <c r="AU44" s="44">
        <f t="shared" si="14"/>
        <v>0</v>
      </c>
      <c r="AV44" s="44">
        <f t="shared" si="14"/>
        <v>258.54895143073281</v>
      </c>
      <c r="AW44" s="44">
        <f t="shared" si="14"/>
        <v>0.85116154883333328</v>
      </c>
      <c r="AX44" s="44">
        <f t="shared" si="14"/>
        <v>0</v>
      </c>
      <c r="AY44" s="44">
        <f t="shared" si="14"/>
        <v>0</v>
      </c>
      <c r="AZ44" s="44">
        <f t="shared" si="14"/>
        <v>5.8338586253333338</v>
      </c>
      <c r="BA44" s="44">
        <f t="shared" si="14"/>
        <v>0</v>
      </c>
      <c r="BB44" s="44">
        <f t="shared" si="14"/>
        <v>0</v>
      </c>
      <c r="BC44" s="44">
        <f t="shared" si="14"/>
        <v>0</v>
      </c>
      <c r="BD44" s="44">
        <f t="shared" si="14"/>
        <v>0</v>
      </c>
      <c r="BE44" s="44">
        <f t="shared" si="14"/>
        <v>0</v>
      </c>
      <c r="BF44" s="44">
        <f t="shared" si="14"/>
        <v>134.1062466568992</v>
      </c>
      <c r="BG44" s="44">
        <f t="shared" si="14"/>
        <v>7.657366190966667</v>
      </c>
      <c r="BH44" s="44">
        <f t="shared" si="14"/>
        <v>0</v>
      </c>
      <c r="BI44" s="44">
        <f t="shared" si="14"/>
        <v>0</v>
      </c>
      <c r="BJ44" s="44">
        <f t="shared" si="14"/>
        <v>0.34001794933333329</v>
      </c>
      <c r="BK44" s="43">
        <f t="shared" si="13"/>
        <v>599.94388181259853</v>
      </c>
    </row>
    <row r="45" spans="1:64" x14ac:dyDescent="0.25">
      <c r="A45" s="11" t="s">
        <v>76</v>
      </c>
      <c r="B45" s="26" t="s">
        <v>17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</row>
    <row r="46" spans="1:64" x14ac:dyDescent="0.25">
      <c r="A46" s="11"/>
      <c r="B46" s="26" t="s">
        <v>115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42.923837232666671</v>
      </c>
      <c r="I46" s="41">
        <v>4.9904295388333324</v>
      </c>
      <c r="J46" s="41">
        <v>5.7849716666666662E-3</v>
      </c>
      <c r="K46" s="41">
        <v>0</v>
      </c>
      <c r="L46" s="41">
        <v>1.0661853288666665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27.185378426900012</v>
      </c>
      <c r="S46" s="41">
        <v>0.20213790333333331</v>
      </c>
      <c r="T46" s="41">
        <v>0</v>
      </c>
      <c r="U46" s="41">
        <v>0</v>
      </c>
      <c r="V46" s="41">
        <v>0.78093498873333367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4.9403559038000013</v>
      </c>
      <c r="AC46" s="41">
        <v>0.48452182243333319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1.6396636975999999</v>
      </c>
      <c r="AM46" s="41">
        <v>7.8598927400000004E-2</v>
      </c>
      <c r="AN46" s="41">
        <v>0</v>
      </c>
      <c r="AO46" s="41">
        <v>0</v>
      </c>
      <c r="AP46" s="41">
        <v>0.14792386410000005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15.661919356200004</v>
      </c>
      <c r="AW46" s="41">
        <v>0.92652651039999989</v>
      </c>
      <c r="AX46" s="41">
        <v>0</v>
      </c>
      <c r="AY46" s="41">
        <v>0</v>
      </c>
      <c r="AZ46" s="41">
        <v>4.6333336087000001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8.0368096946335079</v>
      </c>
      <c r="BG46" s="41">
        <v>0.19077073576666667</v>
      </c>
      <c r="BH46" s="41">
        <v>0</v>
      </c>
      <c r="BI46" s="41">
        <v>0</v>
      </c>
      <c r="BJ46" s="41">
        <v>0.12322318936666668</v>
      </c>
      <c r="BK46" s="42">
        <f t="shared" ref="BK46:BK54" si="15">SUM(C46:BJ46)</f>
        <v>114.01833570140018</v>
      </c>
    </row>
    <row r="47" spans="1:64" x14ac:dyDescent="0.25">
      <c r="A47" s="11"/>
      <c r="B47" s="26" t="s">
        <v>116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9.7712625104000015</v>
      </c>
      <c r="I47" s="41">
        <v>1.810586932633333</v>
      </c>
      <c r="J47" s="41">
        <v>0</v>
      </c>
      <c r="K47" s="41">
        <v>0</v>
      </c>
      <c r="L47" s="41">
        <v>4.0794372821666665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5.3968849438666693</v>
      </c>
      <c r="S47" s="41">
        <v>2.4805513199999997E-2</v>
      </c>
      <c r="T47" s="41">
        <v>0</v>
      </c>
      <c r="U47" s="41">
        <v>0</v>
      </c>
      <c r="V47" s="41">
        <v>2.3859278945333333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37.397451426233346</v>
      </c>
      <c r="AC47" s="41">
        <v>7.1975857991333321</v>
      </c>
      <c r="AD47" s="41">
        <v>0</v>
      </c>
      <c r="AE47" s="41">
        <v>0</v>
      </c>
      <c r="AF47" s="41">
        <v>4.0934111372999995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35.042359336566655</v>
      </c>
      <c r="AM47" s="41">
        <v>3.0211336331333332</v>
      </c>
      <c r="AN47" s="41">
        <v>0</v>
      </c>
      <c r="AO47" s="41">
        <v>0</v>
      </c>
      <c r="AP47" s="41">
        <v>2.1986108272333338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148.34011123259927</v>
      </c>
      <c r="AW47" s="41">
        <v>28.968871466100001</v>
      </c>
      <c r="AX47" s="41">
        <v>0</v>
      </c>
      <c r="AY47" s="41">
        <v>0</v>
      </c>
      <c r="AZ47" s="41">
        <v>75.836121313500001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92.637181712899419</v>
      </c>
      <c r="BG47" s="41">
        <v>9.2587334537333348</v>
      </c>
      <c r="BH47" s="41">
        <v>0.10353554926666669</v>
      </c>
      <c r="BI47" s="41">
        <v>0</v>
      </c>
      <c r="BJ47" s="41">
        <v>9.694372758533337</v>
      </c>
      <c r="BK47" s="42">
        <f t="shared" si="15"/>
        <v>477.25838472303201</v>
      </c>
    </row>
    <row r="48" spans="1:64" x14ac:dyDescent="0.25">
      <c r="A48" s="11"/>
      <c r="B48" s="26" t="s">
        <v>117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11.908009813266665</v>
      </c>
      <c r="I48" s="41">
        <v>5.8919363603333323</v>
      </c>
      <c r="J48" s="41">
        <v>0</v>
      </c>
      <c r="K48" s="41">
        <v>0</v>
      </c>
      <c r="L48" s="41">
        <v>4.3326264639999996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7.8324135870333356</v>
      </c>
      <c r="S48" s="41">
        <v>2.3067642566666668E-2</v>
      </c>
      <c r="T48" s="41">
        <v>0</v>
      </c>
      <c r="U48" s="41">
        <v>0</v>
      </c>
      <c r="V48" s="41">
        <v>0.8210361764666666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18.718052425566665</v>
      </c>
      <c r="AC48" s="41">
        <v>1.234260841</v>
      </c>
      <c r="AD48" s="41">
        <v>0</v>
      </c>
      <c r="AE48" s="41">
        <v>0</v>
      </c>
      <c r="AF48" s="41">
        <v>1.3826287375666664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11.208229600533329</v>
      </c>
      <c r="AM48" s="41">
        <v>0.32988796119999991</v>
      </c>
      <c r="AN48" s="41">
        <v>0</v>
      </c>
      <c r="AO48" s="41">
        <v>0</v>
      </c>
      <c r="AP48" s="41">
        <v>0.51168885516666662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145.81060323219646</v>
      </c>
      <c r="AW48" s="41">
        <v>33.661098453599998</v>
      </c>
      <c r="AX48" s="41">
        <v>2.6519157774999997</v>
      </c>
      <c r="AY48" s="41">
        <v>0</v>
      </c>
      <c r="AZ48" s="41">
        <v>29.437948710533309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81.227745848232914</v>
      </c>
      <c r="BG48" s="41">
        <v>5.7647882594333346</v>
      </c>
      <c r="BH48" s="41">
        <v>0</v>
      </c>
      <c r="BI48" s="41">
        <v>0</v>
      </c>
      <c r="BJ48" s="41">
        <v>3.3231769742333341</v>
      </c>
      <c r="BK48" s="42">
        <f t="shared" si="15"/>
        <v>366.0711157204293</v>
      </c>
    </row>
    <row r="49" spans="1:63" x14ac:dyDescent="0.25">
      <c r="A49" s="11"/>
      <c r="B49" s="26" t="s">
        <v>118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4.2394157023000014</v>
      </c>
      <c r="I49" s="41">
        <v>31.555140945033333</v>
      </c>
      <c r="J49" s="41">
        <v>0</v>
      </c>
      <c r="K49" s="41">
        <v>0</v>
      </c>
      <c r="L49" s="41">
        <v>2.8064747261333332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2.5674843188666649</v>
      </c>
      <c r="S49" s="41">
        <v>6.7329766633333316E-2</v>
      </c>
      <c r="T49" s="41">
        <v>0</v>
      </c>
      <c r="U49" s="41">
        <v>0</v>
      </c>
      <c r="V49" s="41">
        <v>0.2291450639666667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19.348337718133337</v>
      </c>
      <c r="AC49" s="41">
        <v>1.8236730433333328</v>
      </c>
      <c r="AD49" s="41">
        <v>0</v>
      </c>
      <c r="AE49" s="41">
        <v>0</v>
      </c>
      <c r="AF49" s="41">
        <v>1.1152170972666668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27.695763184567316</v>
      </c>
      <c r="AM49" s="41">
        <v>1.9469091396000004</v>
      </c>
      <c r="AN49" s="41">
        <v>0</v>
      </c>
      <c r="AO49" s="41">
        <v>0</v>
      </c>
      <c r="AP49" s="41">
        <v>0.6103894128666667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88.502950260733655</v>
      </c>
      <c r="AW49" s="41">
        <v>19.678477118600004</v>
      </c>
      <c r="AX49" s="41">
        <v>0</v>
      </c>
      <c r="AY49" s="41">
        <v>0</v>
      </c>
      <c r="AZ49" s="41">
        <v>31.00012080396667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41">
        <v>57.673700453933243</v>
      </c>
      <c r="BG49" s="41">
        <v>4.9088807689333347</v>
      </c>
      <c r="BH49" s="41">
        <v>2.6090851526000001</v>
      </c>
      <c r="BI49" s="41">
        <v>0</v>
      </c>
      <c r="BJ49" s="41">
        <v>4.5660053373000009</v>
      </c>
      <c r="BK49" s="42">
        <f t="shared" si="15"/>
        <v>302.94450001476753</v>
      </c>
    </row>
    <row r="50" spans="1:63" x14ac:dyDescent="0.25">
      <c r="A50" s="11"/>
      <c r="B50" s="26" t="s">
        <v>119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0.58536416916666678</v>
      </c>
      <c r="I50" s="41">
        <v>1.0705340963333332</v>
      </c>
      <c r="J50" s="41">
        <v>0</v>
      </c>
      <c r="K50" s="41">
        <v>0</v>
      </c>
      <c r="L50" s="41">
        <v>1.8907135956000001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0.24532217126666667</v>
      </c>
      <c r="S50" s="41">
        <v>0.27273060176666669</v>
      </c>
      <c r="T50" s="41">
        <v>0</v>
      </c>
      <c r="U50" s="41">
        <v>0</v>
      </c>
      <c r="V50" s="41">
        <v>0.59241671196666656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2.7112019878666662</v>
      </c>
      <c r="AC50" s="41">
        <v>0.50872418583333334</v>
      </c>
      <c r="AD50" s="41">
        <v>0</v>
      </c>
      <c r="AE50" s="41">
        <v>0</v>
      </c>
      <c r="AF50" s="41">
        <v>0.54777763049999995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1.8301604800000002</v>
      </c>
      <c r="AM50" s="41">
        <v>0.61712860763333333</v>
      </c>
      <c r="AN50" s="41">
        <v>0</v>
      </c>
      <c r="AO50" s="41">
        <v>0</v>
      </c>
      <c r="AP50" s="41">
        <v>0.24288619843333334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22.335747220433614</v>
      </c>
      <c r="AW50" s="41">
        <v>7.6321011989999956</v>
      </c>
      <c r="AX50" s="41">
        <v>0</v>
      </c>
      <c r="AY50" s="41">
        <v>0</v>
      </c>
      <c r="AZ50" s="41">
        <v>19.997203697266663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12.11743464033335</v>
      </c>
      <c r="BG50" s="41">
        <v>4.0228682476666675</v>
      </c>
      <c r="BH50" s="41">
        <v>0</v>
      </c>
      <c r="BI50" s="41">
        <v>0</v>
      </c>
      <c r="BJ50" s="41">
        <v>4.8635730458999999</v>
      </c>
      <c r="BK50" s="42">
        <f t="shared" si="15"/>
        <v>82.083888486966956</v>
      </c>
    </row>
    <row r="51" spans="1:63" x14ac:dyDescent="0.25">
      <c r="A51" s="11"/>
      <c r="B51" s="26" t="s">
        <v>120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0.77494760376666671</v>
      </c>
      <c r="I51" s="41">
        <v>7.1931057081666667</v>
      </c>
      <c r="J51" s="41">
        <v>0</v>
      </c>
      <c r="K51" s="41">
        <v>0</v>
      </c>
      <c r="L51" s="41">
        <v>9.1490754876333327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0.1680159041</v>
      </c>
      <c r="S51" s="41">
        <v>0</v>
      </c>
      <c r="T51" s="41">
        <v>0</v>
      </c>
      <c r="U51" s="41">
        <v>0</v>
      </c>
      <c r="V51" s="41">
        <v>6.5215782399999978E-2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7.3270740599999995E-2</v>
      </c>
      <c r="AC51" s="41">
        <v>1.3393594666666667E-3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3.0444886466666668E-2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5.010120820499969</v>
      </c>
      <c r="AW51" s="41">
        <v>0.31726126200000004</v>
      </c>
      <c r="AX51" s="41">
        <v>0</v>
      </c>
      <c r="AY51" s="41">
        <v>0</v>
      </c>
      <c r="AZ51" s="41">
        <v>2.1539736666666669E-4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0.70371285359999991</v>
      </c>
      <c r="BG51" s="41">
        <v>0</v>
      </c>
      <c r="BH51" s="41">
        <v>0</v>
      </c>
      <c r="BI51" s="41">
        <v>0</v>
      </c>
      <c r="BJ51" s="41">
        <v>5.5712996900000006E-2</v>
      </c>
      <c r="BK51" s="42">
        <f t="shared" si="15"/>
        <v>23.542438802966629</v>
      </c>
    </row>
    <row r="52" spans="1:63" x14ac:dyDescent="0.25">
      <c r="A52" s="11"/>
      <c r="B52" s="26" t="s">
        <v>126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0.34089112220000001</v>
      </c>
      <c r="I52" s="41">
        <v>6.6527093224999998</v>
      </c>
      <c r="J52" s="41">
        <v>0</v>
      </c>
      <c r="K52" s="41">
        <v>0</v>
      </c>
      <c r="L52" s="41">
        <v>2.240113007366666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0.23806545696666664</v>
      </c>
      <c r="S52" s="41">
        <v>0</v>
      </c>
      <c r="T52" s="41">
        <v>0</v>
      </c>
      <c r="U52" s="41">
        <v>0</v>
      </c>
      <c r="V52" s="41">
        <v>0.11446763459999999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0.2065163606333334</v>
      </c>
      <c r="AC52" s="41">
        <v>0</v>
      </c>
      <c r="AD52" s="41">
        <v>0</v>
      </c>
      <c r="AE52" s="41">
        <v>0</v>
      </c>
      <c r="AF52" s="41">
        <v>2.9911648600000007E-2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5.8391813666666664E-3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1.1231113762000045</v>
      </c>
      <c r="AW52" s="41">
        <v>1.9267653400000001E-2</v>
      </c>
      <c r="AX52" s="41">
        <v>0</v>
      </c>
      <c r="AY52" s="41">
        <v>0</v>
      </c>
      <c r="AZ52" s="41">
        <v>1.3535728542999999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41">
        <v>0.19410909336666668</v>
      </c>
      <c r="BG52" s="41">
        <v>0</v>
      </c>
      <c r="BH52" s="41">
        <v>0</v>
      </c>
      <c r="BI52" s="41">
        <v>0</v>
      </c>
      <c r="BJ52" s="41">
        <v>0.33652460416666657</v>
      </c>
      <c r="BK52" s="42">
        <f t="shared" si="15"/>
        <v>12.855099315666671</v>
      </c>
    </row>
    <row r="53" spans="1:63" x14ac:dyDescent="0.25">
      <c r="A53" s="11"/>
      <c r="B53" s="27" t="s">
        <v>85</v>
      </c>
      <c r="C53" s="43">
        <f>SUM(C46:C52)</f>
        <v>0</v>
      </c>
      <c r="D53" s="43">
        <f t="shared" ref="D53:BJ53" si="16">SUM(D46:D52)</f>
        <v>0</v>
      </c>
      <c r="E53" s="43">
        <f t="shared" si="16"/>
        <v>0</v>
      </c>
      <c r="F53" s="43">
        <f t="shared" si="16"/>
        <v>0</v>
      </c>
      <c r="G53" s="43">
        <f t="shared" si="16"/>
        <v>0</v>
      </c>
      <c r="H53" s="43">
        <f t="shared" si="16"/>
        <v>70.543728153766679</v>
      </c>
      <c r="I53" s="43">
        <f t="shared" si="16"/>
        <v>59.164442903833333</v>
      </c>
      <c r="J53" s="43">
        <f t="shared" si="16"/>
        <v>5.7849716666666662E-3</v>
      </c>
      <c r="K53" s="43">
        <f t="shared" si="16"/>
        <v>0</v>
      </c>
      <c r="L53" s="43">
        <f t="shared" si="16"/>
        <v>25.564625891766664</v>
      </c>
      <c r="M53" s="43">
        <f t="shared" si="16"/>
        <v>0</v>
      </c>
      <c r="N53" s="43">
        <f t="shared" si="16"/>
        <v>0</v>
      </c>
      <c r="O53" s="43">
        <f t="shared" si="16"/>
        <v>0</v>
      </c>
      <c r="P53" s="43">
        <f t="shared" si="16"/>
        <v>0</v>
      </c>
      <c r="Q53" s="43">
        <f t="shared" si="16"/>
        <v>0</v>
      </c>
      <c r="R53" s="43">
        <f t="shared" si="16"/>
        <v>43.633564809000021</v>
      </c>
      <c r="S53" s="43">
        <f t="shared" si="16"/>
        <v>0.59007142750000008</v>
      </c>
      <c r="T53" s="43">
        <f t="shared" si="16"/>
        <v>0</v>
      </c>
      <c r="U53" s="43">
        <f t="shared" si="16"/>
        <v>0</v>
      </c>
      <c r="V53" s="43">
        <f t="shared" si="16"/>
        <v>4.9891442526666667</v>
      </c>
      <c r="W53" s="43">
        <f t="shared" si="16"/>
        <v>0</v>
      </c>
      <c r="X53" s="43">
        <f t="shared" si="16"/>
        <v>0</v>
      </c>
      <c r="Y53" s="43">
        <f t="shared" si="16"/>
        <v>0</v>
      </c>
      <c r="Z53" s="43">
        <f t="shared" si="16"/>
        <v>0</v>
      </c>
      <c r="AA53" s="43">
        <f t="shared" si="16"/>
        <v>0</v>
      </c>
      <c r="AB53" s="43">
        <f t="shared" si="16"/>
        <v>83.395186562833345</v>
      </c>
      <c r="AC53" s="43">
        <f t="shared" si="16"/>
        <v>11.250105051199997</v>
      </c>
      <c r="AD53" s="43">
        <f t="shared" si="16"/>
        <v>0</v>
      </c>
      <c r="AE53" s="43">
        <f t="shared" si="16"/>
        <v>0</v>
      </c>
      <c r="AF53" s="43">
        <f t="shared" si="16"/>
        <v>7.1689462512333328</v>
      </c>
      <c r="AG53" s="43">
        <f t="shared" si="16"/>
        <v>0</v>
      </c>
      <c r="AH53" s="43">
        <f t="shared" si="16"/>
        <v>0</v>
      </c>
      <c r="AI53" s="43">
        <f t="shared" si="16"/>
        <v>0</v>
      </c>
      <c r="AJ53" s="43">
        <f t="shared" si="16"/>
        <v>0</v>
      </c>
      <c r="AK53" s="43">
        <f t="shared" si="16"/>
        <v>0</v>
      </c>
      <c r="AL53" s="43">
        <f t="shared" si="16"/>
        <v>77.452460367100642</v>
      </c>
      <c r="AM53" s="43">
        <f t="shared" si="16"/>
        <v>5.9936582689666666</v>
      </c>
      <c r="AN53" s="43">
        <f t="shared" si="16"/>
        <v>0</v>
      </c>
      <c r="AO53" s="43">
        <f t="shared" si="16"/>
        <v>0</v>
      </c>
      <c r="AP53" s="43">
        <f t="shared" si="16"/>
        <v>3.7114991578000005</v>
      </c>
      <c r="AQ53" s="43">
        <f t="shared" si="16"/>
        <v>0</v>
      </c>
      <c r="AR53" s="43">
        <f t="shared" si="16"/>
        <v>0</v>
      </c>
      <c r="AS53" s="43">
        <f t="shared" si="16"/>
        <v>0</v>
      </c>
      <c r="AT53" s="43">
        <f t="shared" si="16"/>
        <v>0</v>
      </c>
      <c r="AU53" s="43">
        <f t="shared" si="16"/>
        <v>0</v>
      </c>
      <c r="AV53" s="43">
        <f t="shared" si="16"/>
        <v>426.78456349886306</v>
      </c>
      <c r="AW53" s="43">
        <f t="shared" si="16"/>
        <v>91.203603663099983</v>
      </c>
      <c r="AX53" s="43">
        <f t="shared" si="16"/>
        <v>2.6519157774999997</v>
      </c>
      <c r="AY53" s="43">
        <f t="shared" si="16"/>
        <v>0</v>
      </c>
      <c r="AZ53" s="43">
        <f t="shared" si="16"/>
        <v>162.25851638563333</v>
      </c>
      <c r="BA53" s="43">
        <f t="shared" si="16"/>
        <v>0</v>
      </c>
      <c r="BB53" s="43">
        <f t="shared" si="16"/>
        <v>0</v>
      </c>
      <c r="BC53" s="43">
        <f t="shared" si="16"/>
        <v>0</v>
      </c>
      <c r="BD53" s="43">
        <f t="shared" si="16"/>
        <v>0</v>
      </c>
      <c r="BE53" s="43">
        <f t="shared" si="16"/>
        <v>0</v>
      </c>
      <c r="BF53" s="43">
        <f t="shared" si="16"/>
        <v>252.59069429699912</v>
      </c>
      <c r="BG53" s="43">
        <f t="shared" si="16"/>
        <v>24.14604146553334</v>
      </c>
      <c r="BH53" s="43">
        <f t="shared" si="16"/>
        <v>2.7126207018666668</v>
      </c>
      <c r="BI53" s="43">
        <f t="shared" si="16"/>
        <v>0</v>
      </c>
      <c r="BJ53" s="43">
        <f t="shared" si="16"/>
        <v>22.962588906400004</v>
      </c>
      <c r="BK53" s="43">
        <f t="shared" si="15"/>
        <v>1378.7737627652293</v>
      </c>
    </row>
    <row r="54" spans="1:63" x14ac:dyDescent="0.25">
      <c r="A54" s="11"/>
      <c r="B54" s="27" t="s">
        <v>83</v>
      </c>
      <c r="C54" s="43">
        <f>C44+C53</f>
        <v>0</v>
      </c>
      <c r="D54" s="43">
        <f t="shared" ref="D54:BJ54" si="17">D44+D53</f>
        <v>0</v>
      </c>
      <c r="E54" s="43">
        <f t="shared" si="17"/>
        <v>0</v>
      </c>
      <c r="F54" s="43">
        <f t="shared" si="17"/>
        <v>0</v>
      </c>
      <c r="G54" s="43">
        <f t="shared" si="17"/>
        <v>0</v>
      </c>
      <c r="H54" s="43">
        <f t="shared" si="17"/>
        <v>158.08607075046669</v>
      </c>
      <c r="I54" s="43">
        <f t="shared" si="17"/>
        <v>60.223797242233331</v>
      </c>
      <c r="J54" s="43">
        <f t="shared" si="17"/>
        <v>5.7849716666666662E-3</v>
      </c>
      <c r="K54" s="43">
        <f t="shared" si="17"/>
        <v>0</v>
      </c>
      <c r="L54" s="43">
        <f t="shared" si="17"/>
        <v>25.658553591033332</v>
      </c>
      <c r="M54" s="43">
        <f t="shared" si="17"/>
        <v>0</v>
      </c>
      <c r="N54" s="43">
        <f t="shared" si="17"/>
        <v>0</v>
      </c>
      <c r="O54" s="43">
        <f t="shared" si="17"/>
        <v>0</v>
      </c>
      <c r="P54" s="43">
        <f t="shared" si="17"/>
        <v>0</v>
      </c>
      <c r="Q54" s="43">
        <f t="shared" si="17"/>
        <v>0</v>
      </c>
      <c r="R54" s="43">
        <f t="shared" si="17"/>
        <v>110.20895960726669</v>
      </c>
      <c r="S54" s="43">
        <f t="shared" si="17"/>
        <v>0.64285429070000011</v>
      </c>
      <c r="T54" s="43">
        <f t="shared" si="17"/>
        <v>0</v>
      </c>
      <c r="U54" s="43">
        <f t="shared" si="17"/>
        <v>0</v>
      </c>
      <c r="V54" s="43">
        <f t="shared" si="17"/>
        <v>5.0494542089000003</v>
      </c>
      <c r="W54" s="43">
        <f t="shared" si="17"/>
        <v>0</v>
      </c>
      <c r="X54" s="43">
        <f t="shared" si="17"/>
        <v>0</v>
      </c>
      <c r="Y54" s="43">
        <f t="shared" si="17"/>
        <v>0</v>
      </c>
      <c r="Z54" s="43">
        <f t="shared" si="17"/>
        <v>0</v>
      </c>
      <c r="AA54" s="43">
        <f t="shared" si="17"/>
        <v>0</v>
      </c>
      <c r="AB54" s="43">
        <f t="shared" si="17"/>
        <v>99.861233329333345</v>
      </c>
      <c r="AC54" s="43">
        <f t="shared" si="17"/>
        <v>12.10557397743333</v>
      </c>
      <c r="AD54" s="43">
        <f t="shared" si="17"/>
        <v>0</v>
      </c>
      <c r="AE54" s="43">
        <f t="shared" si="17"/>
        <v>0</v>
      </c>
      <c r="AF54" s="43">
        <f t="shared" si="17"/>
        <v>8.3821675813333325</v>
      </c>
      <c r="AG54" s="43">
        <f t="shared" si="17"/>
        <v>0</v>
      </c>
      <c r="AH54" s="43">
        <f t="shared" si="17"/>
        <v>0</v>
      </c>
      <c r="AI54" s="43">
        <f t="shared" si="17"/>
        <v>0</v>
      </c>
      <c r="AJ54" s="43">
        <f t="shared" si="17"/>
        <v>0</v>
      </c>
      <c r="AK54" s="43">
        <f t="shared" si="17"/>
        <v>0</v>
      </c>
      <c r="AL54" s="43">
        <f t="shared" si="17"/>
        <v>95.747366171833974</v>
      </c>
      <c r="AM54" s="43">
        <f t="shared" si="17"/>
        <v>6.1239725453666667</v>
      </c>
      <c r="AN54" s="43">
        <f t="shared" si="17"/>
        <v>0</v>
      </c>
      <c r="AO54" s="43">
        <f t="shared" si="17"/>
        <v>0</v>
      </c>
      <c r="AP54" s="43">
        <f t="shared" si="17"/>
        <v>3.9737092122666673</v>
      </c>
      <c r="AQ54" s="43">
        <f t="shared" si="17"/>
        <v>0</v>
      </c>
      <c r="AR54" s="43">
        <f t="shared" si="17"/>
        <v>0</v>
      </c>
      <c r="AS54" s="43">
        <f t="shared" si="17"/>
        <v>0</v>
      </c>
      <c r="AT54" s="43">
        <f t="shared" si="17"/>
        <v>0</v>
      </c>
      <c r="AU54" s="43">
        <f t="shared" si="17"/>
        <v>0</v>
      </c>
      <c r="AV54" s="43">
        <f t="shared" si="17"/>
        <v>685.33351492959582</v>
      </c>
      <c r="AW54" s="43">
        <f t="shared" si="17"/>
        <v>92.054765211933315</v>
      </c>
      <c r="AX54" s="43">
        <f t="shared" si="17"/>
        <v>2.6519157774999997</v>
      </c>
      <c r="AY54" s="43">
        <f t="shared" si="17"/>
        <v>0</v>
      </c>
      <c r="AZ54" s="43">
        <f t="shared" si="17"/>
        <v>168.09237501096666</v>
      </c>
      <c r="BA54" s="43">
        <f t="shared" si="17"/>
        <v>0</v>
      </c>
      <c r="BB54" s="43">
        <f t="shared" si="17"/>
        <v>0</v>
      </c>
      <c r="BC54" s="43">
        <f t="shared" si="17"/>
        <v>0</v>
      </c>
      <c r="BD54" s="43">
        <f t="shared" si="17"/>
        <v>0</v>
      </c>
      <c r="BE54" s="43">
        <f t="shared" si="17"/>
        <v>0</v>
      </c>
      <c r="BF54" s="43">
        <f t="shared" si="17"/>
        <v>386.69694095389832</v>
      </c>
      <c r="BG54" s="43">
        <f t="shared" si="17"/>
        <v>31.803407656500006</v>
      </c>
      <c r="BH54" s="43">
        <f t="shared" si="17"/>
        <v>2.7126207018666668</v>
      </c>
      <c r="BI54" s="43">
        <f t="shared" si="17"/>
        <v>0</v>
      </c>
      <c r="BJ54" s="43">
        <f t="shared" si="17"/>
        <v>23.302606855733337</v>
      </c>
      <c r="BK54" s="43">
        <f t="shared" si="15"/>
        <v>1978.717644577828</v>
      </c>
    </row>
    <row r="55" spans="1:63" ht="3" customHeight="1" x14ac:dyDescent="0.25">
      <c r="A55" s="11"/>
      <c r="B55" s="2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</row>
    <row r="56" spans="1:63" x14ac:dyDescent="0.25">
      <c r="A56" s="11" t="s">
        <v>18</v>
      </c>
      <c r="B56" s="29" t="s">
        <v>8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</row>
    <row r="57" spans="1:63" x14ac:dyDescent="0.25">
      <c r="A57" s="11" t="s">
        <v>75</v>
      </c>
      <c r="B57" s="26" t="s">
        <v>19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</row>
    <row r="58" spans="1:63" x14ac:dyDescent="0.25">
      <c r="A58" s="11"/>
      <c r="B58" s="24" t="s">
        <v>121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0.56596452289999999</v>
      </c>
      <c r="I58" s="41">
        <v>0.57980356226666674</v>
      </c>
      <c r="J58" s="41">
        <v>0</v>
      </c>
      <c r="K58" s="41">
        <v>0</v>
      </c>
      <c r="L58" s="41">
        <v>0.18550276413333333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0.17536233883333333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0.136630325</v>
      </c>
      <c r="AC58" s="41">
        <v>0.12872089563333333</v>
      </c>
      <c r="AD58" s="41">
        <v>0</v>
      </c>
      <c r="AE58" s="41">
        <v>0</v>
      </c>
      <c r="AF58" s="41">
        <v>1.1561986666666669E-4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7.9909846733333331E-2</v>
      </c>
      <c r="AM58" s="41">
        <v>0</v>
      </c>
      <c r="AN58" s="41">
        <v>0</v>
      </c>
      <c r="AO58" s="41">
        <v>0</v>
      </c>
      <c r="AP58" s="41">
        <v>4.9484365533333338E-2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12.76398912876672</v>
      </c>
      <c r="AW58" s="41">
        <v>0.55302478873333349</v>
      </c>
      <c r="AX58" s="41">
        <v>0</v>
      </c>
      <c r="AY58" s="41">
        <v>0</v>
      </c>
      <c r="AZ58" s="41">
        <v>3.3651864250666668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3.7256634113333384</v>
      </c>
      <c r="BG58" s="41">
        <v>0.64521010919999999</v>
      </c>
      <c r="BH58" s="41">
        <v>0</v>
      </c>
      <c r="BI58" s="41">
        <v>0</v>
      </c>
      <c r="BJ58" s="41">
        <v>0.61114159453333328</v>
      </c>
      <c r="BK58" s="42">
        <f t="shared" ref="BK58:BK59" si="18">SUM(C58:BJ58)</f>
        <v>23.565709698533393</v>
      </c>
    </row>
    <row r="59" spans="1:63" x14ac:dyDescent="0.25">
      <c r="A59" s="11"/>
      <c r="B59" s="27" t="s">
        <v>82</v>
      </c>
      <c r="C59" s="43">
        <f>SUM(C58)</f>
        <v>0</v>
      </c>
      <c r="D59" s="43">
        <f t="shared" ref="D59:BJ59" si="19">SUM(D58)</f>
        <v>0</v>
      </c>
      <c r="E59" s="43">
        <f t="shared" si="19"/>
        <v>0</v>
      </c>
      <c r="F59" s="43">
        <f t="shared" si="19"/>
        <v>0</v>
      </c>
      <c r="G59" s="43">
        <f t="shared" si="19"/>
        <v>0</v>
      </c>
      <c r="H59" s="43">
        <f t="shared" si="19"/>
        <v>0.56596452289999999</v>
      </c>
      <c r="I59" s="43">
        <f t="shared" si="19"/>
        <v>0.57980356226666674</v>
      </c>
      <c r="J59" s="43">
        <f t="shared" si="19"/>
        <v>0</v>
      </c>
      <c r="K59" s="43">
        <f t="shared" si="19"/>
        <v>0</v>
      </c>
      <c r="L59" s="43">
        <f t="shared" si="19"/>
        <v>0.18550276413333333</v>
      </c>
      <c r="M59" s="43">
        <f t="shared" si="19"/>
        <v>0</v>
      </c>
      <c r="N59" s="43">
        <f t="shared" si="19"/>
        <v>0</v>
      </c>
      <c r="O59" s="43">
        <f t="shared" si="19"/>
        <v>0</v>
      </c>
      <c r="P59" s="43">
        <f t="shared" si="19"/>
        <v>0</v>
      </c>
      <c r="Q59" s="43">
        <f t="shared" si="19"/>
        <v>0</v>
      </c>
      <c r="R59" s="43">
        <f t="shared" si="19"/>
        <v>0.17536233883333333</v>
      </c>
      <c r="S59" s="43">
        <f t="shared" si="19"/>
        <v>0</v>
      </c>
      <c r="T59" s="43">
        <f t="shared" si="19"/>
        <v>0</v>
      </c>
      <c r="U59" s="43">
        <f t="shared" si="19"/>
        <v>0</v>
      </c>
      <c r="V59" s="43">
        <f t="shared" si="19"/>
        <v>0</v>
      </c>
      <c r="W59" s="43">
        <f t="shared" si="19"/>
        <v>0</v>
      </c>
      <c r="X59" s="43">
        <f t="shared" si="19"/>
        <v>0</v>
      </c>
      <c r="Y59" s="43">
        <f t="shared" si="19"/>
        <v>0</v>
      </c>
      <c r="Z59" s="43">
        <f t="shared" si="19"/>
        <v>0</v>
      </c>
      <c r="AA59" s="43">
        <f t="shared" si="19"/>
        <v>0</v>
      </c>
      <c r="AB59" s="43">
        <f t="shared" si="19"/>
        <v>0.136630325</v>
      </c>
      <c r="AC59" s="43">
        <f t="shared" si="19"/>
        <v>0.12872089563333333</v>
      </c>
      <c r="AD59" s="43">
        <f t="shared" si="19"/>
        <v>0</v>
      </c>
      <c r="AE59" s="43">
        <f t="shared" si="19"/>
        <v>0</v>
      </c>
      <c r="AF59" s="43">
        <f t="shared" si="19"/>
        <v>1.1561986666666669E-4</v>
      </c>
      <c r="AG59" s="43">
        <f t="shared" si="19"/>
        <v>0</v>
      </c>
      <c r="AH59" s="43">
        <f t="shared" si="19"/>
        <v>0</v>
      </c>
      <c r="AI59" s="43">
        <f t="shared" si="19"/>
        <v>0</v>
      </c>
      <c r="AJ59" s="43">
        <f t="shared" si="19"/>
        <v>0</v>
      </c>
      <c r="AK59" s="43">
        <f t="shared" si="19"/>
        <v>0</v>
      </c>
      <c r="AL59" s="43">
        <f t="shared" si="19"/>
        <v>7.9909846733333331E-2</v>
      </c>
      <c r="AM59" s="43">
        <f t="shared" si="19"/>
        <v>0</v>
      </c>
      <c r="AN59" s="43">
        <f t="shared" si="19"/>
        <v>0</v>
      </c>
      <c r="AO59" s="43">
        <f t="shared" si="19"/>
        <v>0</v>
      </c>
      <c r="AP59" s="43">
        <f t="shared" si="19"/>
        <v>4.9484365533333338E-2</v>
      </c>
      <c r="AQ59" s="43">
        <f t="shared" si="19"/>
        <v>0</v>
      </c>
      <c r="AR59" s="43">
        <f t="shared" si="19"/>
        <v>0</v>
      </c>
      <c r="AS59" s="43">
        <f t="shared" si="19"/>
        <v>0</v>
      </c>
      <c r="AT59" s="43">
        <f t="shared" si="19"/>
        <v>0</v>
      </c>
      <c r="AU59" s="43">
        <f t="shared" si="19"/>
        <v>0</v>
      </c>
      <c r="AV59" s="43">
        <f t="shared" si="19"/>
        <v>12.76398912876672</v>
      </c>
      <c r="AW59" s="43">
        <f t="shared" si="19"/>
        <v>0.55302478873333349</v>
      </c>
      <c r="AX59" s="43">
        <f t="shared" si="19"/>
        <v>0</v>
      </c>
      <c r="AY59" s="43">
        <f t="shared" si="19"/>
        <v>0</v>
      </c>
      <c r="AZ59" s="43">
        <f t="shared" si="19"/>
        <v>3.3651864250666668</v>
      </c>
      <c r="BA59" s="43">
        <f t="shared" si="19"/>
        <v>0</v>
      </c>
      <c r="BB59" s="43">
        <f t="shared" si="19"/>
        <v>0</v>
      </c>
      <c r="BC59" s="43">
        <f t="shared" si="19"/>
        <v>0</v>
      </c>
      <c r="BD59" s="43">
        <f t="shared" si="19"/>
        <v>0</v>
      </c>
      <c r="BE59" s="43">
        <f t="shared" si="19"/>
        <v>0</v>
      </c>
      <c r="BF59" s="43">
        <f t="shared" si="19"/>
        <v>3.7256634113333384</v>
      </c>
      <c r="BG59" s="43">
        <f t="shared" si="19"/>
        <v>0.64521010919999999</v>
      </c>
      <c r="BH59" s="43">
        <f t="shared" si="19"/>
        <v>0</v>
      </c>
      <c r="BI59" s="43">
        <f t="shared" si="19"/>
        <v>0</v>
      </c>
      <c r="BJ59" s="43">
        <f t="shared" si="19"/>
        <v>0.61114159453333328</v>
      </c>
      <c r="BK59" s="43">
        <f t="shared" si="18"/>
        <v>23.565709698533393</v>
      </c>
    </row>
    <row r="60" spans="1:63" ht="2.25" customHeight="1" x14ac:dyDescent="0.25">
      <c r="A60" s="11"/>
      <c r="B60" s="26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</row>
    <row r="61" spans="1:63" x14ac:dyDescent="0.25">
      <c r="A61" s="11" t="s">
        <v>4</v>
      </c>
      <c r="B61" s="29" t="s">
        <v>9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</row>
    <row r="62" spans="1:63" x14ac:dyDescent="0.25">
      <c r="A62" s="11" t="s">
        <v>75</v>
      </c>
      <c r="B62" s="26" t="s">
        <v>20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</row>
    <row r="63" spans="1:63" x14ac:dyDescent="0.25">
      <c r="A63" s="11"/>
      <c r="B63" s="25"/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</v>
      </c>
      <c r="AW63" s="41">
        <v>0</v>
      </c>
      <c r="AX63" s="41">
        <v>0</v>
      </c>
      <c r="AY63" s="41">
        <v>0</v>
      </c>
      <c r="AZ63" s="41">
        <v>0</v>
      </c>
      <c r="BA63" s="41">
        <v>0</v>
      </c>
      <c r="BB63" s="41">
        <v>0</v>
      </c>
      <c r="BC63" s="41">
        <v>0</v>
      </c>
      <c r="BD63" s="41">
        <v>0</v>
      </c>
      <c r="BE63" s="41">
        <v>0</v>
      </c>
      <c r="BF63" s="41">
        <v>0</v>
      </c>
      <c r="BG63" s="41">
        <v>0</v>
      </c>
      <c r="BH63" s="41">
        <v>0</v>
      </c>
      <c r="BI63" s="41">
        <v>0</v>
      </c>
      <c r="BJ63" s="41">
        <v>0</v>
      </c>
      <c r="BK63" s="42">
        <f t="shared" ref="BK63:BK64" si="20">SUM(C63:BJ63)</f>
        <v>0</v>
      </c>
    </row>
    <row r="64" spans="1:63" x14ac:dyDescent="0.25">
      <c r="A64" s="11"/>
      <c r="B64" s="27" t="s">
        <v>84</v>
      </c>
      <c r="C64" s="43">
        <f>SUM(C63)</f>
        <v>0</v>
      </c>
      <c r="D64" s="43">
        <f t="shared" ref="D64:BJ64" si="21">SUM(D63)</f>
        <v>0</v>
      </c>
      <c r="E64" s="43">
        <f t="shared" si="21"/>
        <v>0</v>
      </c>
      <c r="F64" s="43">
        <f t="shared" si="21"/>
        <v>0</v>
      </c>
      <c r="G64" s="43">
        <f t="shared" si="21"/>
        <v>0</v>
      </c>
      <c r="H64" s="43">
        <f t="shared" si="21"/>
        <v>0</v>
      </c>
      <c r="I64" s="43">
        <f t="shared" si="21"/>
        <v>0</v>
      </c>
      <c r="J64" s="43">
        <f t="shared" si="21"/>
        <v>0</v>
      </c>
      <c r="K64" s="43">
        <f t="shared" si="21"/>
        <v>0</v>
      </c>
      <c r="L64" s="43">
        <f t="shared" si="21"/>
        <v>0</v>
      </c>
      <c r="M64" s="43">
        <f t="shared" si="21"/>
        <v>0</v>
      </c>
      <c r="N64" s="43">
        <f t="shared" si="21"/>
        <v>0</v>
      </c>
      <c r="O64" s="43">
        <f t="shared" si="21"/>
        <v>0</v>
      </c>
      <c r="P64" s="43">
        <f t="shared" si="21"/>
        <v>0</v>
      </c>
      <c r="Q64" s="43">
        <f t="shared" si="21"/>
        <v>0</v>
      </c>
      <c r="R64" s="43">
        <f t="shared" si="21"/>
        <v>0</v>
      </c>
      <c r="S64" s="43">
        <f t="shared" si="21"/>
        <v>0</v>
      </c>
      <c r="T64" s="43">
        <f t="shared" si="21"/>
        <v>0</v>
      </c>
      <c r="U64" s="43">
        <f t="shared" si="21"/>
        <v>0</v>
      </c>
      <c r="V64" s="43">
        <f t="shared" si="21"/>
        <v>0</v>
      </c>
      <c r="W64" s="43">
        <f t="shared" si="21"/>
        <v>0</v>
      </c>
      <c r="X64" s="43">
        <f t="shared" si="21"/>
        <v>0</v>
      </c>
      <c r="Y64" s="43">
        <f t="shared" si="21"/>
        <v>0</v>
      </c>
      <c r="Z64" s="43">
        <f t="shared" si="21"/>
        <v>0</v>
      </c>
      <c r="AA64" s="43">
        <f t="shared" si="21"/>
        <v>0</v>
      </c>
      <c r="AB64" s="43">
        <f t="shared" si="21"/>
        <v>0</v>
      </c>
      <c r="AC64" s="43">
        <f t="shared" si="21"/>
        <v>0</v>
      </c>
      <c r="AD64" s="43">
        <f t="shared" si="21"/>
        <v>0</v>
      </c>
      <c r="AE64" s="43">
        <f t="shared" si="21"/>
        <v>0</v>
      </c>
      <c r="AF64" s="43">
        <f t="shared" si="21"/>
        <v>0</v>
      </c>
      <c r="AG64" s="43">
        <f t="shared" si="21"/>
        <v>0</v>
      </c>
      <c r="AH64" s="43">
        <f t="shared" si="21"/>
        <v>0</v>
      </c>
      <c r="AI64" s="43">
        <f t="shared" si="21"/>
        <v>0</v>
      </c>
      <c r="AJ64" s="43">
        <f t="shared" si="21"/>
        <v>0</v>
      </c>
      <c r="AK64" s="43">
        <f t="shared" si="21"/>
        <v>0</v>
      </c>
      <c r="AL64" s="43">
        <f t="shared" si="21"/>
        <v>0</v>
      </c>
      <c r="AM64" s="43">
        <f t="shared" si="21"/>
        <v>0</v>
      </c>
      <c r="AN64" s="43">
        <f t="shared" si="21"/>
        <v>0</v>
      </c>
      <c r="AO64" s="43">
        <f t="shared" si="21"/>
        <v>0</v>
      </c>
      <c r="AP64" s="43">
        <f t="shared" si="21"/>
        <v>0</v>
      </c>
      <c r="AQ64" s="43">
        <f t="shared" si="21"/>
        <v>0</v>
      </c>
      <c r="AR64" s="43">
        <f t="shared" si="21"/>
        <v>0</v>
      </c>
      <c r="AS64" s="43">
        <f t="shared" si="21"/>
        <v>0</v>
      </c>
      <c r="AT64" s="43">
        <f t="shared" si="21"/>
        <v>0</v>
      </c>
      <c r="AU64" s="43">
        <f t="shared" si="21"/>
        <v>0</v>
      </c>
      <c r="AV64" s="43">
        <f t="shared" si="21"/>
        <v>0</v>
      </c>
      <c r="AW64" s="43">
        <f t="shared" si="21"/>
        <v>0</v>
      </c>
      <c r="AX64" s="43">
        <f t="shared" si="21"/>
        <v>0</v>
      </c>
      <c r="AY64" s="43">
        <f t="shared" si="21"/>
        <v>0</v>
      </c>
      <c r="AZ64" s="43">
        <f t="shared" si="21"/>
        <v>0</v>
      </c>
      <c r="BA64" s="43">
        <f t="shared" si="21"/>
        <v>0</v>
      </c>
      <c r="BB64" s="43">
        <f t="shared" si="21"/>
        <v>0</v>
      </c>
      <c r="BC64" s="43">
        <f t="shared" si="21"/>
        <v>0</v>
      </c>
      <c r="BD64" s="43">
        <f t="shared" si="21"/>
        <v>0</v>
      </c>
      <c r="BE64" s="43">
        <f t="shared" si="21"/>
        <v>0</v>
      </c>
      <c r="BF64" s="43">
        <f t="shared" si="21"/>
        <v>0</v>
      </c>
      <c r="BG64" s="43">
        <f t="shared" si="21"/>
        <v>0</v>
      </c>
      <c r="BH64" s="43">
        <f t="shared" si="21"/>
        <v>0</v>
      </c>
      <c r="BI64" s="43">
        <f t="shared" si="21"/>
        <v>0</v>
      </c>
      <c r="BJ64" s="43">
        <f t="shared" si="21"/>
        <v>0</v>
      </c>
      <c r="BK64" s="43">
        <f t="shared" si="20"/>
        <v>0</v>
      </c>
    </row>
    <row r="65" spans="1:63" x14ac:dyDescent="0.25">
      <c r="A65" s="11" t="s">
        <v>76</v>
      </c>
      <c r="B65" s="26" t="s">
        <v>21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</row>
    <row r="66" spans="1:63" x14ac:dyDescent="0.25">
      <c r="A66" s="11"/>
      <c r="B66" s="25"/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2">
        <f t="shared" ref="BK66:BK68" si="22">SUM(C66:BJ66)</f>
        <v>0</v>
      </c>
    </row>
    <row r="67" spans="1:63" x14ac:dyDescent="0.25">
      <c r="A67" s="11"/>
      <c r="B67" s="27" t="s">
        <v>85</v>
      </c>
      <c r="C67" s="43">
        <f>SUM(C66)</f>
        <v>0</v>
      </c>
      <c r="D67" s="43">
        <f t="shared" ref="D67:BJ67" si="23">SUM(D66)</f>
        <v>0</v>
      </c>
      <c r="E67" s="43">
        <f t="shared" si="23"/>
        <v>0</v>
      </c>
      <c r="F67" s="43">
        <f t="shared" si="23"/>
        <v>0</v>
      </c>
      <c r="G67" s="43">
        <f t="shared" si="23"/>
        <v>0</v>
      </c>
      <c r="H67" s="43">
        <f t="shared" si="23"/>
        <v>0</v>
      </c>
      <c r="I67" s="43">
        <f t="shared" si="23"/>
        <v>0</v>
      </c>
      <c r="J67" s="43">
        <f t="shared" si="23"/>
        <v>0</v>
      </c>
      <c r="K67" s="43">
        <f t="shared" si="23"/>
        <v>0</v>
      </c>
      <c r="L67" s="43">
        <f t="shared" si="23"/>
        <v>0</v>
      </c>
      <c r="M67" s="43">
        <f t="shared" si="23"/>
        <v>0</v>
      </c>
      <c r="N67" s="43">
        <f t="shared" si="23"/>
        <v>0</v>
      </c>
      <c r="O67" s="43">
        <f t="shared" si="23"/>
        <v>0</v>
      </c>
      <c r="P67" s="43">
        <f t="shared" si="23"/>
        <v>0</v>
      </c>
      <c r="Q67" s="43">
        <f t="shared" si="23"/>
        <v>0</v>
      </c>
      <c r="R67" s="43">
        <f t="shared" si="23"/>
        <v>0</v>
      </c>
      <c r="S67" s="43">
        <f t="shared" si="23"/>
        <v>0</v>
      </c>
      <c r="T67" s="43">
        <f t="shared" si="23"/>
        <v>0</v>
      </c>
      <c r="U67" s="43">
        <f t="shared" si="23"/>
        <v>0</v>
      </c>
      <c r="V67" s="43">
        <f t="shared" si="23"/>
        <v>0</v>
      </c>
      <c r="W67" s="43">
        <f t="shared" si="23"/>
        <v>0</v>
      </c>
      <c r="X67" s="43">
        <f t="shared" si="23"/>
        <v>0</v>
      </c>
      <c r="Y67" s="43">
        <f t="shared" si="23"/>
        <v>0</v>
      </c>
      <c r="Z67" s="43">
        <f t="shared" si="23"/>
        <v>0</v>
      </c>
      <c r="AA67" s="43">
        <f t="shared" si="23"/>
        <v>0</v>
      </c>
      <c r="AB67" s="43">
        <f t="shared" si="23"/>
        <v>0</v>
      </c>
      <c r="AC67" s="43">
        <f t="shared" si="23"/>
        <v>0</v>
      </c>
      <c r="AD67" s="43">
        <f t="shared" si="23"/>
        <v>0</v>
      </c>
      <c r="AE67" s="43">
        <f t="shared" si="23"/>
        <v>0</v>
      </c>
      <c r="AF67" s="43">
        <f t="shared" si="23"/>
        <v>0</v>
      </c>
      <c r="AG67" s="43">
        <f t="shared" si="23"/>
        <v>0</v>
      </c>
      <c r="AH67" s="43">
        <f t="shared" si="23"/>
        <v>0</v>
      </c>
      <c r="AI67" s="43">
        <f t="shared" si="23"/>
        <v>0</v>
      </c>
      <c r="AJ67" s="43">
        <f t="shared" si="23"/>
        <v>0</v>
      </c>
      <c r="AK67" s="43">
        <f t="shared" si="23"/>
        <v>0</v>
      </c>
      <c r="AL67" s="43">
        <f t="shared" si="23"/>
        <v>0</v>
      </c>
      <c r="AM67" s="43">
        <f t="shared" si="23"/>
        <v>0</v>
      </c>
      <c r="AN67" s="43">
        <f t="shared" si="23"/>
        <v>0</v>
      </c>
      <c r="AO67" s="43">
        <f t="shared" si="23"/>
        <v>0</v>
      </c>
      <c r="AP67" s="43">
        <f t="shared" si="23"/>
        <v>0</v>
      </c>
      <c r="AQ67" s="43">
        <f t="shared" si="23"/>
        <v>0</v>
      </c>
      <c r="AR67" s="43">
        <f t="shared" si="23"/>
        <v>0</v>
      </c>
      <c r="AS67" s="43">
        <f t="shared" si="23"/>
        <v>0</v>
      </c>
      <c r="AT67" s="43">
        <f t="shared" si="23"/>
        <v>0</v>
      </c>
      <c r="AU67" s="43">
        <f t="shared" si="23"/>
        <v>0</v>
      </c>
      <c r="AV67" s="43">
        <f t="shared" si="23"/>
        <v>0</v>
      </c>
      <c r="AW67" s="43">
        <f t="shared" si="23"/>
        <v>0</v>
      </c>
      <c r="AX67" s="43">
        <f t="shared" si="23"/>
        <v>0</v>
      </c>
      <c r="AY67" s="43">
        <f t="shared" si="23"/>
        <v>0</v>
      </c>
      <c r="AZ67" s="43">
        <f t="shared" si="23"/>
        <v>0</v>
      </c>
      <c r="BA67" s="43">
        <f t="shared" si="23"/>
        <v>0</v>
      </c>
      <c r="BB67" s="43">
        <f t="shared" si="23"/>
        <v>0</v>
      </c>
      <c r="BC67" s="43">
        <f t="shared" si="23"/>
        <v>0</v>
      </c>
      <c r="BD67" s="43">
        <f t="shared" si="23"/>
        <v>0</v>
      </c>
      <c r="BE67" s="43">
        <f t="shared" si="23"/>
        <v>0</v>
      </c>
      <c r="BF67" s="43">
        <f t="shared" si="23"/>
        <v>0</v>
      </c>
      <c r="BG67" s="43">
        <f t="shared" si="23"/>
        <v>0</v>
      </c>
      <c r="BH67" s="43">
        <f t="shared" si="23"/>
        <v>0</v>
      </c>
      <c r="BI67" s="43">
        <f t="shared" si="23"/>
        <v>0</v>
      </c>
      <c r="BJ67" s="43">
        <f t="shared" si="23"/>
        <v>0</v>
      </c>
      <c r="BK67" s="43">
        <f t="shared" si="22"/>
        <v>0</v>
      </c>
    </row>
    <row r="68" spans="1:63" x14ac:dyDescent="0.25">
      <c r="A68" s="11"/>
      <c r="B68" s="27" t="s">
        <v>83</v>
      </c>
      <c r="C68" s="43">
        <f>C64+C67</f>
        <v>0</v>
      </c>
      <c r="D68" s="43">
        <f t="shared" ref="D68:BJ68" si="24">D64+D67</f>
        <v>0</v>
      </c>
      <c r="E68" s="43">
        <f t="shared" si="24"/>
        <v>0</v>
      </c>
      <c r="F68" s="43">
        <f t="shared" si="24"/>
        <v>0</v>
      </c>
      <c r="G68" s="43">
        <f t="shared" si="24"/>
        <v>0</v>
      </c>
      <c r="H68" s="43">
        <f t="shared" si="24"/>
        <v>0</v>
      </c>
      <c r="I68" s="43">
        <f t="shared" si="24"/>
        <v>0</v>
      </c>
      <c r="J68" s="43">
        <f t="shared" si="24"/>
        <v>0</v>
      </c>
      <c r="K68" s="43">
        <f t="shared" si="24"/>
        <v>0</v>
      </c>
      <c r="L68" s="43">
        <f t="shared" si="24"/>
        <v>0</v>
      </c>
      <c r="M68" s="43">
        <f t="shared" si="24"/>
        <v>0</v>
      </c>
      <c r="N68" s="43">
        <f t="shared" si="24"/>
        <v>0</v>
      </c>
      <c r="O68" s="43">
        <f t="shared" si="24"/>
        <v>0</v>
      </c>
      <c r="P68" s="43">
        <f t="shared" si="24"/>
        <v>0</v>
      </c>
      <c r="Q68" s="43">
        <f t="shared" si="24"/>
        <v>0</v>
      </c>
      <c r="R68" s="43">
        <f t="shared" si="24"/>
        <v>0</v>
      </c>
      <c r="S68" s="43">
        <f t="shared" si="24"/>
        <v>0</v>
      </c>
      <c r="T68" s="43">
        <f t="shared" si="24"/>
        <v>0</v>
      </c>
      <c r="U68" s="43">
        <f t="shared" si="24"/>
        <v>0</v>
      </c>
      <c r="V68" s="43">
        <f t="shared" si="24"/>
        <v>0</v>
      </c>
      <c r="W68" s="43">
        <f t="shared" si="24"/>
        <v>0</v>
      </c>
      <c r="X68" s="43">
        <f t="shared" si="24"/>
        <v>0</v>
      </c>
      <c r="Y68" s="43">
        <f t="shared" si="24"/>
        <v>0</v>
      </c>
      <c r="Z68" s="43">
        <f t="shared" si="24"/>
        <v>0</v>
      </c>
      <c r="AA68" s="43">
        <f t="shared" si="24"/>
        <v>0</v>
      </c>
      <c r="AB68" s="43">
        <f t="shared" si="24"/>
        <v>0</v>
      </c>
      <c r="AC68" s="43">
        <f t="shared" si="24"/>
        <v>0</v>
      </c>
      <c r="AD68" s="43">
        <f t="shared" si="24"/>
        <v>0</v>
      </c>
      <c r="AE68" s="43">
        <f t="shared" si="24"/>
        <v>0</v>
      </c>
      <c r="AF68" s="43">
        <f t="shared" si="24"/>
        <v>0</v>
      </c>
      <c r="AG68" s="43">
        <f t="shared" si="24"/>
        <v>0</v>
      </c>
      <c r="AH68" s="43">
        <f t="shared" si="24"/>
        <v>0</v>
      </c>
      <c r="AI68" s="43">
        <f t="shared" si="24"/>
        <v>0</v>
      </c>
      <c r="AJ68" s="43">
        <f t="shared" si="24"/>
        <v>0</v>
      </c>
      <c r="AK68" s="43">
        <f t="shared" si="24"/>
        <v>0</v>
      </c>
      <c r="AL68" s="43">
        <f t="shared" si="24"/>
        <v>0</v>
      </c>
      <c r="AM68" s="43">
        <f t="shared" si="24"/>
        <v>0</v>
      </c>
      <c r="AN68" s="43">
        <f t="shared" si="24"/>
        <v>0</v>
      </c>
      <c r="AO68" s="43">
        <f t="shared" si="24"/>
        <v>0</v>
      </c>
      <c r="AP68" s="43">
        <f t="shared" si="24"/>
        <v>0</v>
      </c>
      <c r="AQ68" s="43">
        <f t="shared" si="24"/>
        <v>0</v>
      </c>
      <c r="AR68" s="43">
        <f t="shared" si="24"/>
        <v>0</v>
      </c>
      <c r="AS68" s="43">
        <f t="shared" si="24"/>
        <v>0</v>
      </c>
      <c r="AT68" s="43">
        <f t="shared" si="24"/>
        <v>0</v>
      </c>
      <c r="AU68" s="43">
        <f t="shared" si="24"/>
        <v>0</v>
      </c>
      <c r="AV68" s="43">
        <f t="shared" si="24"/>
        <v>0</v>
      </c>
      <c r="AW68" s="43">
        <f t="shared" si="24"/>
        <v>0</v>
      </c>
      <c r="AX68" s="43">
        <f t="shared" si="24"/>
        <v>0</v>
      </c>
      <c r="AY68" s="43">
        <f t="shared" si="24"/>
        <v>0</v>
      </c>
      <c r="AZ68" s="43">
        <f t="shared" si="24"/>
        <v>0</v>
      </c>
      <c r="BA68" s="43">
        <f t="shared" si="24"/>
        <v>0</v>
      </c>
      <c r="BB68" s="43">
        <f t="shared" si="24"/>
        <v>0</v>
      </c>
      <c r="BC68" s="43">
        <f t="shared" si="24"/>
        <v>0</v>
      </c>
      <c r="BD68" s="43">
        <f t="shared" si="24"/>
        <v>0</v>
      </c>
      <c r="BE68" s="43">
        <f t="shared" si="24"/>
        <v>0</v>
      </c>
      <c r="BF68" s="43">
        <f t="shared" si="24"/>
        <v>0</v>
      </c>
      <c r="BG68" s="43">
        <f t="shared" si="24"/>
        <v>0</v>
      </c>
      <c r="BH68" s="43">
        <f t="shared" si="24"/>
        <v>0</v>
      </c>
      <c r="BI68" s="43">
        <f t="shared" si="24"/>
        <v>0</v>
      </c>
      <c r="BJ68" s="43">
        <f t="shared" si="24"/>
        <v>0</v>
      </c>
      <c r="BK68" s="43">
        <f t="shared" si="22"/>
        <v>0</v>
      </c>
    </row>
    <row r="69" spans="1:63" ht="4.5" customHeight="1" x14ac:dyDescent="0.25">
      <c r="A69" s="11"/>
      <c r="B69" s="26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</row>
    <row r="70" spans="1:63" x14ac:dyDescent="0.25">
      <c r="A70" s="11" t="s">
        <v>22</v>
      </c>
      <c r="B70" s="29" t="s">
        <v>23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</row>
    <row r="71" spans="1:63" x14ac:dyDescent="0.25">
      <c r="A71" s="11" t="s">
        <v>75</v>
      </c>
      <c r="B71" s="26" t="s">
        <v>24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</row>
    <row r="72" spans="1:63" x14ac:dyDescent="0.25">
      <c r="A72" s="11"/>
      <c r="B72" s="24" t="s">
        <v>122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0.71464984626666672</v>
      </c>
      <c r="I72" s="41">
        <v>0.25501572739999995</v>
      </c>
      <c r="J72" s="41">
        <v>0</v>
      </c>
      <c r="K72" s="41">
        <v>0</v>
      </c>
      <c r="L72" s="41">
        <v>6.9674809999999985E-3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9.0925438966666661E-2</v>
      </c>
      <c r="S72" s="41">
        <v>0</v>
      </c>
      <c r="T72" s="41">
        <v>0</v>
      </c>
      <c r="U72" s="41">
        <v>0</v>
      </c>
      <c r="V72" s="41">
        <v>4.6994404999999989E-3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0.40265568603333324</v>
      </c>
      <c r="AC72" s="41">
        <v>1.7289850333333332E-3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0.31320968099999996</v>
      </c>
      <c r="AM72" s="41">
        <v>9.6120279999999999E-3</v>
      </c>
      <c r="AN72" s="41">
        <v>0</v>
      </c>
      <c r="AO72" s="41">
        <v>0</v>
      </c>
      <c r="AP72" s="41">
        <v>0</v>
      </c>
      <c r="AQ72" s="41">
        <v>0</v>
      </c>
      <c r="AR72" s="41">
        <v>0</v>
      </c>
      <c r="AS72" s="41">
        <v>0</v>
      </c>
      <c r="AT72" s="41">
        <v>0</v>
      </c>
      <c r="AU72" s="41">
        <v>0</v>
      </c>
      <c r="AV72" s="41">
        <v>10.23259976913331</v>
      </c>
      <c r="AW72" s="41">
        <v>0.86731743920000015</v>
      </c>
      <c r="AX72" s="41">
        <v>0</v>
      </c>
      <c r="AY72" s="41">
        <v>0</v>
      </c>
      <c r="AZ72" s="41">
        <v>3.6910407834666659</v>
      </c>
      <c r="BA72" s="41">
        <v>0</v>
      </c>
      <c r="BB72" s="41">
        <v>0</v>
      </c>
      <c r="BC72" s="41">
        <v>0</v>
      </c>
      <c r="BD72" s="41">
        <v>0</v>
      </c>
      <c r="BE72" s="41">
        <v>0</v>
      </c>
      <c r="BF72" s="41">
        <v>2.6337962853333314</v>
      </c>
      <c r="BG72" s="41">
        <v>6.0334258433333343E-2</v>
      </c>
      <c r="BH72" s="41">
        <v>0</v>
      </c>
      <c r="BI72" s="41">
        <v>0</v>
      </c>
      <c r="BJ72" s="41">
        <v>0</v>
      </c>
      <c r="BK72" s="42">
        <f t="shared" ref="BK72:BK73" si="25">SUM(C72:BJ72)</f>
        <v>19.284552849766641</v>
      </c>
    </row>
    <row r="73" spans="1:63" x14ac:dyDescent="0.25">
      <c r="A73" s="11"/>
      <c r="B73" s="27" t="s">
        <v>82</v>
      </c>
      <c r="C73" s="43">
        <f>SUM(C72)</f>
        <v>0</v>
      </c>
      <c r="D73" s="43">
        <f t="shared" ref="D73:BJ73" si="26">SUM(D72)</f>
        <v>0</v>
      </c>
      <c r="E73" s="43">
        <f t="shared" si="26"/>
        <v>0</v>
      </c>
      <c r="F73" s="43">
        <f t="shared" si="26"/>
        <v>0</v>
      </c>
      <c r="G73" s="43">
        <f t="shared" si="26"/>
        <v>0</v>
      </c>
      <c r="H73" s="43">
        <f t="shared" si="26"/>
        <v>0.71464984626666672</v>
      </c>
      <c r="I73" s="43">
        <f t="shared" si="26"/>
        <v>0.25501572739999995</v>
      </c>
      <c r="J73" s="43">
        <f t="shared" si="26"/>
        <v>0</v>
      </c>
      <c r="K73" s="43">
        <f t="shared" si="26"/>
        <v>0</v>
      </c>
      <c r="L73" s="43">
        <f t="shared" si="26"/>
        <v>6.9674809999999985E-3</v>
      </c>
      <c r="M73" s="43">
        <f t="shared" si="26"/>
        <v>0</v>
      </c>
      <c r="N73" s="43">
        <f t="shared" si="26"/>
        <v>0</v>
      </c>
      <c r="O73" s="43">
        <f t="shared" si="26"/>
        <v>0</v>
      </c>
      <c r="P73" s="43">
        <f t="shared" si="26"/>
        <v>0</v>
      </c>
      <c r="Q73" s="43">
        <f t="shared" si="26"/>
        <v>0</v>
      </c>
      <c r="R73" s="43">
        <f t="shared" si="26"/>
        <v>9.0925438966666661E-2</v>
      </c>
      <c r="S73" s="43">
        <f t="shared" si="26"/>
        <v>0</v>
      </c>
      <c r="T73" s="43">
        <f t="shared" si="26"/>
        <v>0</v>
      </c>
      <c r="U73" s="43">
        <f t="shared" si="26"/>
        <v>0</v>
      </c>
      <c r="V73" s="43">
        <f t="shared" si="26"/>
        <v>4.6994404999999989E-3</v>
      </c>
      <c r="W73" s="43">
        <f t="shared" si="26"/>
        <v>0</v>
      </c>
      <c r="X73" s="43">
        <f t="shared" si="26"/>
        <v>0</v>
      </c>
      <c r="Y73" s="43">
        <f t="shared" si="26"/>
        <v>0</v>
      </c>
      <c r="Z73" s="43">
        <f t="shared" si="26"/>
        <v>0</v>
      </c>
      <c r="AA73" s="43">
        <f t="shared" si="26"/>
        <v>0</v>
      </c>
      <c r="AB73" s="43">
        <f t="shared" si="26"/>
        <v>0.40265568603333324</v>
      </c>
      <c r="AC73" s="43">
        <f t="shared" si="26"/>
        <v>1.7289850333333332E-3</v>
      </c>
      <c r="AD73" s="43">
        <f t="shared" si="26"/>
        <v>0</v>
      </c>
      <c r="AE73" s="43">
        <f t="shared" si="26"/>
        <v>0</v>
      </c>
      <c r="AF73" s="43">
        <f t="shared" si="26"/>
        <v>0</v>
      </c>
      <c r="AG73" s="43">
        <f t="shared" si="26"/>
        <v>0</v>
      </c>
      <c r="AH73" s="43">
        <f t="shared" si="26"/>
        <v>0</v>
      </c>
      <c r="AI73" s="43">
        <f t="shared" si="26"/>
        <v>0</v>
      </c>
      <c r="AJ73" s="43">
        <f t="shared" si="26"/>
        <v>0</v>
      </c>
      <c r="AK73" s="43">
        <f t="shared" si="26"/>
        <v>0</v>
      </c>
      <c r="AL73" s="43">
        <f t="shared" si="26"/>
        <v>0.31320968099999996</v>
      </c>
      <c r="AM73" s="43">
        <f t="shared" si="26"/>
        <v>9.6120279999999999E-3</v>
      </c>
      <c r="AN73" s="43">
        <f t="shared" si="26"/>
        <v>0</v>
      </c>
      <c r="AO73" s="43">
        <f t="shared" si="26"/>
        <v>0</v>
      </c>
      <c r="AP73" s="43">
        <f t="shared" si="26"/>
        <v>0</v>
      </c>
      <c r="AQ73" s="43">
        <f t="shared" si="26"/>
        <v>0</v>
      </c>
      <c r="AR73" s="43">
        <f t="shared" si="26"/>
        <v>0</v>
      </c>
      <c r="AS73" s="43">
        <f t="shared" si="26"/>
        <v>0</v>
      </c>
      <c r="AT73" s="43">
        <f t="shared" si="26"/>
        <v>0</v>
      </c>
      <c r="AU73" s="43">
        <f t="shared" si="26"/>
        <v>0</v>
      </c>
      <c r="AV73" s="43">
        <f t="shared" si="26"/>
        <v>10.23259976913331</v>
      </c>
      <c r="AW73" s="43">
        <f t="shared" si="26"/>
        <v>0.86731743920000015</v>
      </c>
      <c r="AX73" s="43">
        <f t="shared" si="26"/>
        <v>0</v>
      </c>
      <c r="AY73" s="43">
        <f t="shared" si="26"/>
        <v>0</v>
      </c>
      <c r="AZ73" s="43">
        <f t="shared" si="26"/>
        <v>3.6910407834666659</v>
      </c>
      <c r="BA73" s="43">
        <f t="shared" si="26"/>
        <v>0</v>
      </c>
      <c r="BB73" s="43">
        <f t="shared" si="26"/>
        <v>0</v>
      </c>
      <c r="BC73" s="43">
        <f t="shared" si="26"/>
        <v>0</v>
      </c>
      <c r="BD73" s="43">
        <f t="shared" si="26"/>
        <v>0</v>
      </c>
      <c r="BE73" s="43">
        <f t="shared" si="26"/>
        <v>0</v>
      </c>
      <c r="BF73" s="43">
        <f t="shared" si="26"/>
        <v>2.6337962853333314</v>
      </c>
      <c r="BG73" s="43">
        <f t="shared" si="26"/>
        <v>6.0334258433333343E-2</v>
      </c>
      <c r="BH73" s="43">
        <f t="shared" si="26"/>
        <v>0</v>
      </c>
      <c r="BI73" s="43">
        <f t="shared" si="26"/>
        <v>0</v>
      </c>
      <c r="BJ73" s="43">
        <f t="shared" si="26"/>
        <v>0</v>
      </c>
      <c r="BK73" s="43">
        <f t="shared" si="25"/>
        <v>19.284552849766641</v>
      </c>
    </row>
    <row r="74" spans="1:63" ht="4.5" customHeight="1" x14ac:dyDescent="0.25">
      <c r="A74" s="11"/>
      <c r="B74" s="30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</row>
    <row r="75" spans="1:63" x14ac:dyDescent="0.25">
      <c r="A75" s="11"/>
      <c r="B75" s="31" t="s">
        <v>98</v>
      </c>
      <c r="C75" s="43">
        <f>C38+C54+C59+C68+C73</f>
        <v>0</v>
      </c>
      <c r="D75" s="43">
        <f t="shared" ref="D75:BJ75" si="27">D38+D54+D59+D68+D73</f>
        <v>115.2463862898</v>
      </c>
      <c r="E75" s="43">
        <f t="shared" si="27"/>
        <v>222.40404566606671</v>
      </c>
      <c r="F75" s="43">
        <f t="shared" si="27"/>
        <v>0</v>
      </c>
      <c r="G75" s="43">
        <f t="shared" si="27"/>
        <v>0</v>
      </c>
      <c r="H75" s="43">
        <f t="shared" si="27"/>
        <v>172.04908485550044</v>
      </c>
      <c r="I75" s="43">
        <f t="shared" si="27"/>
        <v>1402.0090833157024</v>
      </c>
      <c r="J75" s="43">
        <f t="shared" si="27"/>
        <v>698.95250699923361</v>
      </c>
      <c r="K75" s="43">
        <f t="shared" si="27"/>
        <v>0</v>
      </c>
      <c r="L75" s="43">
        <f t="shared" si="27"/>
        <v>116.30391183966668</v>
      </c>
      <c r="M75" s="43">
        <f t="shared" si="27"/>
        <v>0</v>
      </c>
      <c r="N75" s="43">
        <f t="shared" si="27"/>
        <v>0</v>
      </c>
      <c r="O75" s="43">
        <f t="shared" si="27"/>
        <v>0</v>
      </c>
      <c r="P75" s="43">
        <f t="shared" si="27"/>
        <v>0</v>
      </c>
      <c r="Q75" s="43">
        <f t="shared" si="27"/>
        <v>0</v>
      </c>
      <c r="R75" s="43">
        <f t="shared" si="27"/>
        <v>115.40563174583336</v>
      </c>
      <c r="S75" s="43">
        <f t="shared" si="27"/>
        <v>86.700022619766685</v>
      </c>
      <c r="T75" s="43">
        <f t="shared" si="27"/>
        <v>56.971360047200001</v>
      </c>
      <c r="U75" s="43">
        <f t="shared" si="27"/>
        <v>0</v>
      </c>
      <c r="V75" s="43">
        <f t="shared" si="27"/>
        <v>20.036702752766669</v>
      </c>
      <c r="W75" s="43">
        <f t="shared" si="27"/>
        <v>0</v>
      </c>
      <c r="X75" s="43">
        <f t="shared" si="27"/>
        <v>6.2383183333333339</v>
      </c>
      <c r="Y75" s="43">
        <f t="shared" si="27"/>
        <v>0</v>
      </c>
      <c r="Z75" s="43">
        <f t="shared" si="27"/>
        <v>0</v>
      </c>
      <c r="AA75" s="43">
        <f t="shared" si="27"/>
        <v>0</v>
      </c>
      <c r="AB75" s="43">
        <f t="shared" si="27"/>
        <v>107.55577187983334</v>
      </c>
      <c r="AC75" s="43">
        <f t="shared" si="27"/>
        <v>121.80316396303331</v>
      </c>
      <c r="AD75" s="43">
        <f t="shared" si="27"/>
        <v>0</v>
      </c>
      <c r="AE75" s="43">
        <f t="shared" si="27"/>
        <v>0</v>
      </c>
      <c r="AF75" s="43">
        <f t="shared" si="27"/>
        <v>21.916173678433335</v>
      </c>
      <c r="AG75" s="43">
        <f t="shared" si="27"/>
        <v>0</v>
      </c>
      <c r="AH75" s="43">
        <f t="shared" si="27"/>
        <v>0</v>
      </c>
      <c r="AI75" s="43">
        <f t="shared" si="27"/>
        <v>0</v>
      </c>
      <c r="AJ75" s="43">
        <f t="shared" si="27"/>
        <v>0</v>
      </c>
      <c r="AK75" s="43">
        <f t="shared" si="27"/>
        <v>0</v>
      </c>
      <c r="AL75" s="43">
        <f t="shared" si="27"/>
        <v>99.108727663267302</v>
      </c>
      <c r="AM75" s="43">
        <f t="shared" si="27"/>
        <v>47.675022386166667</v>
      </c>
      <c r="AN75" s="43">
        <f t="shared" si="27"/>
        <v>18.632286795066673</v>
      </c>
      <c r="AO75" s="43">
        <f t="shared" si="27"/>
        <v>0</v>
      </c>
      <c r="AP75" s="43">
        <f t="shared" si="27"/>
        <v>9.0854168887333344</v>
      </c>
      <c r="AQ75" s="43">
        <f t="shared" si="27"/>
        <v>0</v>
      </c>
      <c r="AR75" s="43">
        <f t="shared" si="27"/>
        <v>12.335095986733334</v>
      </c>
      <c r="AS75" s="43">
        <f t="shared" si="27"/>
        <v>0</v>
      </c>
      <c r="AT75" s="43">
        <f t="shared" si="27"/>
        <v>0</v>
      </c>
      <c r="AU75" s="43">
        <f t="shared" si="27"/>
        <v>0</v>
      </c>
      <c r="AV75" s="43">
        <f t="shared" si="27"/>
        <v>766.06770661612927</v>
      </c>
      <c r="AW75" s="43">
        <f t="shared" si="27"/>
        <v>1055.7963381486666</v>
      </c>
      <c r="AX75" s="43">
        <f t="shared" si="27"/>
        <v>89.125036227566667</v>
      </c>
      <c r="AY75" s="43">
        <f t="shared" si="27"/>
        <v>0</v>
      </c>
      <c r="AZ75" s="43">
        <f t="shared" si="27"/>
        <v>358.10083454406669</v>
      </c>
      <c r="BA75" s="43">
        <f t="shared" si="27"/>
        <v>0</v>
      </c>
      <c r="BB75" s="43">
        <f t="shared" si="27"/>
        <v>0</v>
      </c>
      <c r="BC75" s="43">
        <f t="shared" si="27"/>
        <v>0</v>
      </c>
      <c r="BD75" s="43">
        <f t="shared" si="27"/>
        <v>0</v>
      </c>
      <c r="BE75" s="43">
        <f t="shared" si="27"/>
        <v>0</v>
      </c>
      <c r="BF75" s="43">
        <f t="shared" si="27"/>
        <v>416.42193677529838</v>
      </c>
      <c r="BG75" s="43">
        <f t="shared" si="27"/>
        <v>54.379984385600011</v>
      </c>
      <c r="BH75" s="43">
        <f t="shared" si="27"/>
        <v>15.097931349166666</v>
      </c>
      <c r="BI75" s="43">
        <f t="shared" si="27"/>
        <v>0</v>
      </c>
      <c r="BJ75" s="43">
        <f t="shared" si="27"/>
        <v>51.602787524000014</v>
      </c>
      <c r="BK75" s="43">
        <f>SUM(C75:BJ75)</f>
        <v>6257.0212692766336</v>
      </c>
    </row>
    <row r="76" spans="1:63" ht="4.5" customHeight="1" x14ac:dyDescent="0.25">
      <c r="A76" s="11"/>
      <c r="B76" s="31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</row>
    <row r="77" spans="1:63" ht="14.25" customHeight="1" x14ac:dyDescent="0.25">
      <c r="A77" s="11" t="s">
        <v>5</v>
      </c>
      <c r="B77" s="32" t="s">
        <v>26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</row>
    <row r="78" spans="1:63" x14ac:dyDescent="0.25">
      <c r="A78" s="11"/>
      <c r="B78" s="25"/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2">
        <f t="shared" ref="BK78:BK79" si="28">SUM(C78:BJ78)</f>
        <v>0</v>
      </c>
    </row>
    <row r="79" spans="1:63" ht="15.75" thickBot="1" x14ac:dyDescent="0.3">
      <c r="A79" s="16"/>
      <c r="B79" s="27" t="s">
        <v>82</v>
      </c>
      <c r="C79" s="43">
        <f>SUM(C78)</f>
        <v>0</v>
      </c>
      <c r="D79" s="43">
        <f t="shared" ref="D79" si="29">SUM(D78)</f>
        <v>0</v>
      </c>
      <c r="E79" s="43">
        <f t="shared" ref="E79" si="30">SUM(E78)</f>
        <v>0</v>
      </c>
      <c r="F79" s="43">
        <f t="shared" ref="F79" si="31">SUM(F78)</f>
        <v>0</v>
      </c>
      <c r="G79" s="43">
        <f t="shared" ref="G79" si="32">SUM(G78)</f>
        <v>0</v>
      </c>
      <c r="H79" s="43">
        <f t="shared" ref="H79" si="33">SUM(H78)</f>
        <v>0</v>
      </c>
      <c r="I79" s="43">
        <f t="shared" ref="I79" si="34">SUM(I78)</f>
        <v>0</v>
      </c>
      <c r="J79" s="43">
        <f t="shared" ref="J79" si="35">SUM(J78)</f>
        <v>0</v>
      </c>
      <c r="K79" s="43">
        <f t="shared" ref="K79" si="36">SUM(K78)</f>
        <v>0</v>
      </c>
      <c r="L79" s="43">
        <f t="shared" ref="L79" si="37">SUM(L78)</f>
        <v>0</v>
      </c>
      <c r="M79" s="43">
        <f t="shared" ref="M79" si="38">SUM(M78)</f>
        <v>0</v>
      </c>
      <c r="N79" s="43">
        <f t="shared" ref="N79" si="39">SUM(N78)</f>
        <v>0</v>
      </c>
      <c r="O79" s="43">
        <f t="shared" ref="O79" si="40">SUM(O78)</f>
        <v>0</v>
      </c>
      <c r="P79" s="43">
        <f t="shared" ref="P79" si="41">SUM(P78)</f>
        <v>0</v>
      </c>
      <c r="Q79" s="43">
        <f t="shared" ref="Q79" si="42">SUM(Q78)</f>
        <v>0</v>
      </c>
      <c r="R79" s="43">
        <f t="shared" ref="R79" si="43">SUM(R78)</f>
        <v>0</v>
      </c>
      <c r="S79" s="43">
        <f t="shared" ref="S79" si="44">SUM(S78)</f>
        <v>0</v>
      </c>
      <c r="T79" s="43">
        <f t="shared" ref="T79" si="45">SUM(T78)</f>
        <v>0</v>
      </c>
      <c r="U79" s="43">
        <f t="shared" ref="U79" si="46">SUM(U78)</f>
        <v>0</v>
      </c>
      <c r="V79" s="43">
        <f t="shared" ref="V79" si="47">SUM(V78)</f>
        <v>0</v>
      </c>
      <c r="W79" s="43">
        <f t="shared" ref="W79" si="48">SUM(W78)</f>
        <v>0</v>
      </c>
      <c r="X79" s="43">
        <f t="shared" ref="X79" si="49">SUM(X78)</f>
        <v>0</v>
      </c>
      <c r="Y79" s="43">
        <f t="shared" ref="Y79" si="50">SUM(Y78)</f>
        <v>0</v>
      </c>
      <c r="Z79" s="43">
        <f t="shared" ref="Z79" si="51">SUM(Z78)</f>
        <v>0</v>
      </c>
      <c r="AA79" s="43">
        <f t="shared" ref="AA79" si="52">SUM(AA78)</f>
        <v>0</v>
      </c>
      <c r="AB79" s="43">
        <f t="shared" ref="AB79" si="53">SUM(AB78)</f>
        <v>0</v>
      </c>
      <c r="AC79" s="43">
        <f t="shared" ref="AC79" si="54">SUM(AC78)</f>
        <v>0</v>
      </c>
      <c r="AD79" s="43">
        <f t="shared" ref="AD79" si="55">SUM(AD78)</f>
        <v>0</v>
      </c>
      <c r="AE79" s="43">
        <f t="shared" ref="AE79" si="56">SUM(AE78)</f>
        <v>0</v>
      </c>
      <c r="AF79" s="43">
        <f t="shared" ref="AF79" si="57">SUM(AF78)</f>
        <v>0</v>
      </c>
      <c r="AG79" s="43">
        <f t="shared" ref="AG79" si="58">SUM(AG78)</f>
        <v>0</v>
      </c>
      <c r="AH79" s="43">
        <f t="shared" ref="AH79" si="59">SUM(AH78)</f>
        <v>0</v>
      </c>
      <c r="AI79" s="43">
        <f t="shared" ref="AI79" si="60">SUM(AI78)</f>
        <v>0</v>
      </c>
      <c r="AJ79" s="43">
        <f t="shared" ref="AJ79" si="61">SUM(AJ78)</f>
        <v>0</v>
      </c>
      <c r="AK79" s="43">
        <f t="shared" ref="AK79" si="62">SUM(AK78)</f>
        <v>0</v>
      </c>
      <c r="AL79" s="43">
        <f t="shared" ref="AL79" si="63">SUM(AL78)</f>
        <v>0</v>
      </c>
      <c r="AM79" s="43">
        <f t="shared" ref="AM79" si="64">SUM(AM78)</f>
        <v>0</v>
      </c>
      <c r="AN79" s="43">
        <f t="shared" ref="AN79" si="65">SUM(AN78)</f>
        <v>0</v>
      </c>
      <c r="AO79" s="43">
        <f t="shared" ref="AO79" si="66">SUM(AO78)</f>
        <v>0</v>
      </c>
      <c r="AP79" s="43">
        <f t="shared" ref="AP79" si="67">SUM(AP78)</f>
        <v>0</v>
      </c>
      <c r="AQ79" s="43">
        <f t="shared" ref="AQ79" si="68">SUM(AQ78)</f>
        <v>0</v>
      </c>
      <c r="AR79" s="43">
        <f t="shared" ref="AR79" si="69">SUM(AR78)</f>
        <v>0</v>
      </c>
      <c r="AS79" s="43">
        <f t="shared" ref="AS79" si="70">SUM(AS78)</f>
        <v>0</v>
      </c>
      <c r="AT79" s="43">
        <f t="shared" ref="AT79" si="71">SUM(AT78)</f>
        <v>0</v>
      </c>
      <c r="AU79" s="43">
        <f t="shared" ref="AU79" si="72">SUM(AU78)</f>
        <v>0</v>
      </c>
      <c r="AV79" s="43">
        <f t="shared" ref="AV79" si="73">SUM(AV78)</f>
        <v>0</v>
      </c>
      <c r="AW79" s="43">
        <f t="shared" ref="AW79" si="74">SUM(AW78)</f>
        <v>0</v>
      </c>
      <c r="AX79" s="43">
        <f t="shared" ref="AX79" si="75">SUM(AX78)</f>
        <v>0</v>
      </c>
      <c r="AY79" s="43">
        <f t="shared" ref="AY79" si="76">SUM(AY78)</f>
        <v>0</v>
      </c>
      <c r="AZ79" s="43">
        <f t="shared" ref="AZ79" si="77">SUM(AZ78)</f>
        <v>0</v>
      </c>
      <c r="BA79" s="43">
        <f t="shared" ref="BA79" si="78">SUM(BA78)</f>
        <v>0</v>
      </c>
      <c r="BB79" s="43">
        <f t="shared" ref="BB79" si="79">SUM(BB78)</f>
        <v>0</v>
      </c>
      <c r="BC79" s="43">
        <f t="shared" ref="BC79" si="80">SUM(BC78)</f>
        <v>0</v>
      </c>
      <c r="BD79" s="43">
        <f t="shared" ref="BD79" si="81">SUM(BD78)</f>
        <v>0</v>
      </c>
      <c r="BE79" s="43">
        <f t="shared" ref="BE79" si="82">SUM(BE78)</f>
        <v>0</v>
      </c>
      <c r="BF79" s="43">
        <f t="shared" ref="BF79" si="83">SUM(BF78)</f>
        <v>0</v>
      </c>
      <c r="BG79" s="43">
        <f t="shared" ref="BG79" si="84">SUM(BG78)</f>
        <v>0</v>
      </c>
      <c r="BH79" s="43">
        <f t="shared" ref="BH79" si="85">SUM(BH78)</f>
        <v>0</v>
      </c>
      <c r="BI79" s="43">
        <f t="shared" ref="BI79" si="86">SUM(BI78)</f>
        <v>0</v>
      </c>
      <c r="BJ79" s="43">
        <f t="shared" ref="BJ79" si="87">SUM(BJ78)</f>
        <v>0</v>
      </c>
      <c r="BK79" s="43">
        <f t="shared" si="28"/>
        <v>0</v>
      </c>
    </row>
    <row r="80" spans="1:63" ht="6" customHeight="1" x14ac:dyDescent="0.25">
      <c r="A80" s="15"/>
      <c r="B80" s="17"/>
    </row>
    <row r="81" spans="1:62" x14ac:dyDescent="0.25">
      <c r="A81" s="15"/>
      <c r="B81" s="15" t="s">
        <v>29</v>
      </c>
      <c r="L81" s="18" t="s">
        <v>40</v>
      </c>
    </row>
    <row r="82" spans="1:62" x14ac:dyDescent="0.25">
      <c r="A82" s="15"/>
      <c r="B82" s="15" t="s">
        <v>30</v>
      </c>
      <c r="L82" s="15" t="s">
        <v>33</v>
      </c>
    </row>
    <row r="83" spans="1:62" x14ac:dyDescent="0.25">
      <c r="L83" s="15" t="s">
        <v>34</v>
      </c>
    </row>
    <row r="84" spans="1:62" x14ac:dyDescent="0.25">
      <c r="B84" s="15" t="s">
        <v>36</v>
      </c>
      <c r="L84" s="15" t="s">
        <v>97</v>
      </c>
    </row>
    <row r="85" spans="1:62" x14ac:dyDescent="0.25">
      <c r="B85" s="15" t="s">
        <v>37</v>
      </c>
      <c r="L85" s="15" t="s">
        <v>99</v>
      </c>
    </row>
    <row r="86" spans="1:62" x14ac:dyDescent="0.25">
      <c r="B86" s="15"/>
      <c r="L86" s="15" t="s">
        <v>35</v>
      </c>
    </row>
    <row r="87" spans="1:62" x14ac:dyDescent="0.25"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spans="1:62" x14ac:dyDescent="0.2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94" spans="1:62" x14ac:dyDescent="0.25">
      <c r="B94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6:BK56"/>
    <mergeCell ref="C60:BK60"/>
    <mergeCell ref="C10:BK10"/>
    <mergeCell ref="C13:BK13"/>
    <mergeCell ref="C22:BK22"/>
    <mergeCell ref="C25:BK25"/>
    <mergeCell ref="C28:BK28"/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40:BK40"/>
    <mergeCell ref="C71:BK71"/>
    <mergeCell ref="C41:BK41"/>
    <mergeCell ref="C39:BK39"/>
    <mergeCell ref="C45:BK45"/>
    <mergeCell ref="C55:BK55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topLeftCell="A67" zoomScale="95" zoomScaleNormal="95" workbookViewId="0">
      <selection activeCell="N14" sqref="N14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4" t="s">
        <v>135</v>
      </c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2:12" x14ac:dyDescent="0.2">
      <c r="B3" s="74" t="s">
        <v>100</v>
      </c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25.5" x14ac:dyDescent="0.2">
      <c r="B4" s="37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1">
        <v>1</v>
      </c>
      <c r="C5" s="22" t="s">
        <v>42</v>
      </c>
      <c r="D5" s="48">
        <v>0</v>
      </c>
      <c r="E5" s="46">
        <v>0</v>
      </c>
      <c r="F5" s="46">
        <v>2.4828942533333336E-2</v>
      </c>
      <c r="G5" s="46">
        <v>0</v>
      </c>
      <c r="H5" s="46">
        <v>0</v>
      </c>
      <c r="I5" s="46">
        <v>0</v>
      </c>
      <c r="J5" s="46">
        <v>0</v>
      </c>
      <c r="K5" s="46">
        <f>SUM(D5:J5)</f>
        <v>2.4828942533333336E-2</v>
      </c>
      <c r="L5" s="46">
        <v>0</v>
      </c>
    </row>
    <row r="6" spans="2:12" x14ac:dyDescent="0.2">
      <c r="B6" s="21">
        <v>2</v>
      </c>
      <c r="C6" s="23" t="s">
        <v>43</v>
      </c>
      <c r="D6" s="48">
        <v>7.3243075899999996E-2</v>
      </c>
      <c r="E6" s="46">
        <v>1.0751949540999997</v>
      </c>
      <c r="F6" s="46">
        <v>14.825754137033325</v>
      </c>
      <c r="G6" s="46">
        <v>0.11621007393333334</v>
      </c>
      <c r="H6" s="46">
        <v>5.4505948566666677E-2</v>
      </c>
      <c r="I6" s="46">
        <v>0</v>
      </c>
      <c r="J6" s="46">
        <v>0</v>
      </c>
      <c r="K6" s="46">
        <f t="shared" ref="K6:K41" si="0">SUM(D6:J6)</f>
        <v>16.144908189533325</v>
      </c>
      <c r="L6" s="46">
        <v>0</v>
      </c>
    </row>
    <row r="7" spans="2:12" x14ac:dyDescent="0.2">
      <c r="B7" s="21">
        <v>3</v>
      </c>
      <c r="C7" s="22" t="s">
        <v>44</v>
      </c>
      <c r="D7" s="48">
        <v>0</v>
      </c>
      <c r="E7" s="46">
        <v>1.6994272666666665E-3</v>
      </c>
      <c r="F7" s="46">
        <v>2.8616817433333334E-2</v>
      </c>
      <c r="G7" s="46">
        <v>0</v>
      </c>
      <c r="H7" s="46">
        <v>0</v>
      </c>
      <c r="I7" s="46">
        <v>0</v>
      </c>
      <c r="J7" s="46">
        <v>0</v>
      </c>
      <c r="K7" s="46">
        <f t="shared" si="0"/>
        <v>3.0316244700000002E-2</v>
      </c>
      <c r="L7" s="46">
        <v>0</v>
      </c>
    </row>
    <row r="8" spans="2:12" x14ac:dyDescent="0.2">
      <c r="B8" s="21">
        <v>4</v>
      </c>
      <c r="C8" s="23" t="s">
        <v>45</v>
      </c>
      <c r="D8" s="48">
        <v>8.6040032182333324</v>
      </c>
      <c r="E8" s="46">
        <v>1.7048463847999997</v>
      </c>
      <c r="F8" s="46">
        <v>8.3653248804999958</v>
      </c>
      <c r="G8" s="46">
        <v>9.6595129866666657E-2</v>
      </c>
      <c r="H8" s="46">
        <v>0.18183340133333339</v>
      </c>
      <c r="I8" s="46">
        <v>0</v>
      </c>
      <c r="J8" s="46">
        <v>0</v>
      </c>
      <c r="K8" s="46">
        <f t="shared" si="0"/>
        <v>18.952603014733327</v>
      </c>
      <c r="L8" s="46">
        <v>0</v>
      </c>
    </row>
    <row r="9" spans="2:12" x14ac:dyDescent="0.2">
      <c r="B9" s="21">
        <v>5</v>
      </c>
      <c r="C9" s="23" t="s">
        <v>46</v>
      </c>
      <c r="D9" s="48">
        <v>5.7356963266666665E-2</v>
      </c>
      <c r="E9" s="46">
        <v>0.74910801716666675</v>
      </c>
      <c r="F9" s="46">
        <v>13.642507601800009</v>
      </c>
      <c r="G9" s="46">
        <v>0.14433552303333333</v>
      </c>
      <c r="H9" s="46">
        <v>0.11456172356666666</v>
      </c>
      <c r="I9" s="46">
        <v>0</v>
      </c>
      <c r="J9" s="46">
        <v>0</v>
      </c>
      <c r="K9" s="46">
        <f t="shared" si="0"/>
        <v>14.707869828833342</v>
      </c>
      <c r="L9" s="46">
        <v>0</v>
      </c>
    </row>
    <row r="10" spans="2:12" x14ac:dyDescent="0.2">
      <c r="B10" s="21">
        <v>6</v>
      </c>
      <c r="C10" s="23" t="s">
        <v>47</v>
      </c>
      <c r="D10" s="48">
        <v>1.9989748066666667E-2</v>
      </c>
      <c r="E10" s="46">
        <v>3.6632495187666683</v>
      </c>
      <c r="F10" s="46">
        <v>16.256407504800002</v>
      </c>
      <c r="G10" s="46">
        <v>0.14235905230000001</v>
      </c>
      <c r="H10" s="46">
        <v>4.0185998433333342E-2</v>
      </c>
      <c r="I10" s="46">
        <v>0</v>
      </c>
      <c r="J10" s="46">
        <v>0</v>
      </c>
      <c r="K10" s="46">
        <f t="shared" si="0"/>
        <v>20.122191822366673</v>
      </c>
      <c r="L10" s="46">
        <v>0</v>
      </c>
    </row>
    <row r="11" spans="2:12" x14ac:dyDescent="0.2">
      <c r="B11" s="21">
        <v>7</v>
      </c>
      <c r="C11" s="23" t="s">
        <v>48</v>
      </c>
      <c r="D11" s="48">
        <v>1.2797740432333333</v>
      </c>
      <c r="E11" s="46">
        <v>12.572234139533338</v>
      </c>
      <c r="F11" s="46">
        <v>6.7004256793000012</v>
      </c>
      <c r="G11" s="46">
        <v>2.4700016033333331E-2</v>
      </c>
      <c r="H11" s="46">
        <v>2.1072124299999995E-2</v>
      </c>
      <c r="I11" s="46">
        <v>0</v>
      </c>
      <c r="J11" s="46">
        <v>0</v>
      </c>
      <c r="K11" s="46">
        <f t="shared" si="0"/>
        <v>20.598206002400005</v>
      </c>
      <c r="L11" s="46">
        <v>0</v>
      </c>
    </row>
    <row r="12" spans="2:12" x14ac:dyDescent="0.2">
      <c r="B12" s="21">
        <v>8</v>
      </c>
      <c r="C12" s="22" t="s">
        <v>128</v>
      </c>
      <c r="D12" s="48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f t="shared" si="0"/>
        <v>0</v>
      </c>
      <c r="L12" s="46">
        <v>0</v>
      </c>
    </row>
    <row r="13" spans="2:12" x14ac:dyDescent="0.2">
      <c r="B13" s="21">
        <v>9</v>
      </c>
      <c r="C13" s="22" t="s">
        <v>129</v>
      </c>
      <c r="D13" s="48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f t="shared" si="0"/>
        <v>0</v>
      </c>
      <c r="L13" s="46">
        <v>0</v>
      </c>
    </row>
    <row r="14" spans="2:12" x14ac:dyDescent="0.2">
      <c r="B14" s="21">
        <v>10</v>
      </c>
      <c r="C14" s="23" t="s">
        <v>49</v>
      </c>
      <c r="D14" s="48">
        <v>0.50727467370000001</v>
      </c>
      <c r="E14" s="46">
        <v>5.1655155466666658E-2</v>
      </c>
      <c r="F14" s="46">
        <v>3.4919279600333324</v>
      </c>
      <c r="G14" s="46">
        <v>0.27001118603333335</v>
      </c>
      <c r="H14" s="46">
        <v>6.1444100000000012E-3</v>
      </c>
      <c r="I14" s="46">
        <v>0</v>
      </c>
      <c r="J14" s="46">
        <v>0</v>
      </c>
      <c r="K14" s="46">
        <f t="shared" si="0"/>
        <v>4.3270133852333323</v>
      </c>
      <c r="L14" s="46">
        <v>0</v>
      </c>
    </row>
    <row r="15" spans="2:12" x14ac:dyDescent="0.2">
      <c r="B15" s="21">
        <v>11</v>
      </c>
      <c r="C15" s="23" t="s">
        <v>50</v>
      </c>
      <c r="D15" s="48">
        <v>106.50179978793334</v>
      </c>
      <c r="E15" s="46">
        <v>116.74080874609987</v>
      </c>
      <c r="F15" s="46">
        <v>216.52159141196637</v>
      </c>
      <c r="G15" s="46">
        <v>3.3457184530666688</v>
      </c>
      <c r="H15" s="46">
        <v>0.95597894453333321</v>
      </c>
      <c r="I15" s="46">
        <v>0</v>
      </c>
      <c r="J15" s="46">
        <v>0</v>
      </c>
      <c r="K15" s="46">
        <f t="shared" si="0"/>
        <v>444.0658973435996</v>
      </c>
      <c r="L15" s="46">
        <v>0</v>
      </c>
    </row>
    <row r="16" spans="2:12" x14ac:dyDescent="0.2">
      <c r="B16" s="21">
        <v>12</v>
      </c>
      <c r="C16" s="23" t="s">
        <v>51</v>
      </c>
      <c r="D16" s="48">
        <v>180.1974278045667</v>
      </c>
      <c r="E16" s="46">
        <v>61.667256238000007</v>
      </c>
      <c r="F16" s="46">
        <v>47.675595302433337</v>
      </c>
      <c r="G16" s="46">
        <v>0.16299114326666667</v>
      </c>
      <c r="H16" s="46">
        <v>0.34515745506666662</v>
      </c>
      <c r="I16" s="46">
        <v>0</v>
      </c>
      <c r="J16" s="46">
        <v>0</v>
      </c>
      <c r="K16" s="46">
        <f t="shared" si="0"/>
        <v>290.04842794333337</v>
      </c>
      <c r="L16" s="46">
        <v>0</v>
      </c>
    </row>
    <row r="17" spans="2:12" x14ac:dyDescent="0.2">
      <c r="B17" s="21">
        <v>13</v>
      </c>
      <c r="C17" s="23" t="s">
        <v>52</v>
      </c>
      <c r="D17" s="48">
        <v>1.0785148833333333E-2</v>
      </c>
      <c r="E17" s="46">
        <v>0.26241904666666666</v>
      </c>
      <c r="F17" s="46">
        <v>2.9650045725666665</v>
      </c>
      <c r="G17" s="46">
        <v>1.3510480766666671E-2</v>
      </c>
      <c r="H17" s="46">
        <v>2.6904291633333334E-2</v>
      </c>
      <c r="I17" s="46">
        <v>0</v>
      </c>
      <c r="J17" s="46">
        <v>0</v>
      </c>
      <c r="K17" s="46">
        <f t="shared" si="0"/>
        <v>3.2786235404666666</v>
      </c>
      <c r="L17" s="46">
        <v>0</v>
      </c>
    </row>
    <row r="18" spans="2:12" x14ac:dyDescent="0.2">
      <c r="B18" s="21">
        <v>14</v>
      </c>
      <c r="C18" s="23" t="s">
        <v>53</v>
      </c>
      <c r="D18" s="48">
        <v>1.1600037766666665E-2</v>
      </c>
      <c r="E18" s="46">
        <v>0.13853724806666667</v>
      </c>
      <c r="F18" s="46">
        <v>3.9500347218000003</v>
      </c>
      <c r="G18" s="46">
        <v>4.9610953000000001E-3</v>
      </c>
      <c r="H18" s="46">
        <v>8.3540373599999981E-2</v>
      </c>
      <c r="I18" s="46">
        <v>0</v>
      </c>
      <c r="J18" s="46">
        <v>0</v>
      </c>
      <c r="K18" s="46">
        <f t="shared" si="0"/>
        <v>4.1886734765333333</v>
      </c>
      <c r="L18" s="46">
        <v>0</v>
      </c>
    </row>
    <row r="19" spans="2:12" x14ac:dyDescent="0.2">
      <c r="B19" s="21">
        <v>15</v>
      </c>
      <c r="C19" s="23" t="s">
        <v>54</v>
      </c>
      <c r="D19" s="48">
        <v>0.80394284810000005</v>
      </c>
      <c r="E19" s="46">
        <v>1.974088128033334</v>
      </c>
      <c r="F19" s="46">
        <v>18.634538689700008</v>
      </c>
      <c r="G19" s="46">
        <v>0.26788391716666665</v>
      </c>
      <c r="H19" s="46">
        <v>0.19447144126666671</v>
      </c>
      <c r="I19" s="46">
        <v>0</v>
      </c>
      <c r="J19" s="46">
        <v>0</v>
      </c>
      <c r="K19" s="46">
        <f t="shared" si="0"/>
        <v>21.874925024266677</v>
      </c>
      <c r="L19" s="46">
        <v>0</v>
      </c>
    </row>
    <row r="20" spans="2:12" x14ac:dyDescent="0.2">
      <c r="B20" s="21">
        <v>16</v>
      </c>
      <c r="C20" s="23" t="s">
        <v>55</v>
      </c>
      <c r="D20" s="48">
        <v>56.048813004033342</v>
      </c>
      <c r="E20" s="46">
        <v>29.742643667933347</v>
      </c>
      <c r="F20" s="46">
        <v>91.06916193786661</v>
      </c>
      <c r="G20" s="46">
        <v>1.2150766447666677</v>
      </c>
      <c r="H20" s="46">
        <v>1.6273402536333332</v>
      </c>
      <c r="I20" s="46">
        <v>0</v>
      </c>
      <c r="J20" s="46">
        <v>0</v>
      </c>
      <c r="K20" s="46">
        <f t="shared" si="0"/>
        <v>179.70303550823328</v>
      </c>
      <c r="L20" s="46">
        <v>0</v>
      </c>
    </row>
    <row r="21" spans="2:12" x14ac:dyDescent="0.2">
      <c r="B21" s="21">
        <v>17</v>
      </c>
      <c r="C21" s="23" t="s">
        <v>56</v>
      </c>
      <c r="D21" s="48">
        <v>5.7605851034000004</v>
      </c>
      <c r="E21" s="46">
        <v>5.5613732072333306</v>
      </c>
      <c r="F21" s="46">
        <v>22.633401416199995</v>
      </c>
      <c r="G21" s="46">
        <v>0.18285711453333334</v>
      </c>
      <c r="H21" s="46">
        <v>0.34358073956666663</v>
      </c>
      <c r="I21" s="46">
        <v>0</v>
      </c>
      <c r="J21" s="46">
        <v>0</v>
      </c>
      <c r="K21" s="46">
        <f t="shared" si="0"/>
        <v>34.481797580933325</v>
      </c>
      <c r="L21" s="46">
        <v>0</v>
      </c>
    </row>
    <row r="22" spans="2:12" x14ac:dyDescent="0.2">
      <c r="B22" s="21">
        <v>18</v>
      </c>
      <c r="C22" s="22" t="s">
        <v>130</v>
      </c>
      <c r="D22" s="48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f t="shared" si="0"/>
        <v>0</v>
      </c>
      <c r="L22" s="46">
        <v>0</v>
      </c>
    </row>
    <row r="23" spans="2:12" x14ac:dyDescent="0.2">
      <c r="B23" s="21">
        <v>19</v>
      </c>
      <c r="C23" s="23" t="s">
        <v>57</v>
      </c>
      <c r="D23" s="48">
        <v>2.3625293255666655</v>
      </c>
      <c r="E23" s="46">
        <v>8.6072143420666691</v>
      </c>
      <c r="F23" s="46">
        <v>37.57947869690004</v>
      </c>
      <c r="G23" s="46">
        <v>0.55610505203333349</v>
      </c>
      <c r="H23" s="46">
        <v>0.14285860383333329</v>
      </c>
      <c r="I23" s="46">
        <v>0</v>
      </c>
      <c r="J23" s="46">
        <v>0</v>
      </c>
      <c r="K23" s="46">
        <f t="shared" si="0"/>
        <v>49.248186020400041</v>
      </c>
      <c r="L23" s="46">
        <v>0</v>
      </c>
    </row>
    <row r="24" spans="2:12" x14ac:dyDescent="0.2">
      <c r="B24" s="21">
        <v>20</v>
      </c>
      <c r="C24" s="23" t="s">
        <v>58</v>
      </c>
      <c r="D24" s="48">
        <v>2076.6426336823674</v>
      </c>
      <c r="E24" s="46">
        <v>586.85869191723464</v>
      </c>
      <c r="F24" s="46">
        <v>522.38770073613159</v>
      </c>
      <c r="G24" s="46">
        <v>8.8832409595000303</v>
      </c>
      <c r="H24" s="46">
        <v>8.274821701533309</v>
      </c>
      <c r="I24" s="46">
        <v>0</v>
      </c>
      <c r="J24" s="46">
        <v>0</v>
      </c>
      <c r="K24" s="46">
        <f t="shared" si="0"/>
        <v>3203.0470889967669</v>
      </c>
      <c r="L24" s="46">
        <v>0</v>
      </c>
    </row>
    <row r="25" spans="2:12" x14ac:dyDescent="0.2">
      <c r="B25" s="21">
        <v>21</v>
      </c>
      <c r="C25" s="22" t="s">
        <v>59</v>
      </c>
      <c r="D25" s="48">
        <v>0</v>
      </c>
      <c r="E25" s="46">
        <v>9.0536438000000004E-3</v>
      </c>
      <c r="F25" s="46">
        <v>0.38641299973333332</v>
      </c>
      <c r="G25" s="46">
        <v>0</v>
      </c>
      <c r="H25" s="46">
        <v>0</v>
      </c>
      <c r="I25" s="46">
        <v>0</v>
      </c>
      <c r="J25" s="46">
        <v>0</v>
      </c>
      <c r="K25" s="46">
        <f t="shared" si="0"/>
        <v>0.39546664353333333</v>
      </c>
      <c r="L25" s="46">
        <v>0</v>
      </c>
    </row>
    <row r="26" spans="2:12" x14ac:dyDescent="0.2">
      <c r="B26" s="21">
        <v>22</v>
      </c>
      <c r="C26" s="23" t="s">
        <v>60</v>
      </c>
      <c r="D26" s="48">
        <v>0.62089940710000002</v>
      </c>
      <c r="E26" s="46">
        <v>8.0920786333333328E-3</v>
      </c>
      <c r="F26" s="46">
        <v>7.7770141426666672</v>
      </c>
      <c r="G26" s="46">
        <v>2.4805499666666676E-3</v>
      </c>
      <c r="H26" s="46">
        <v>4.6449873333333338E-3</v>
      </c>
      <c r="I26" s="46">
        <v>0</v>
      </c>
      <c r="J26" s="46">
        <v>0</v>
      </c>
      <c r="K26" s="46">
        <f t="shared" si="0"/>
        <v>8.4131311657000012</v>
      </c>
      <c r="L26" s="46">
        <v>0</v>
      </c>
    </row>
    <row r="27" spans="2:12" x14ac:dyDescent="0.2">
      <c r="B27" s="21">
        <v>23</v>
      </c>
      <c r="C27" s="22" t="s">
        <v>131</v>
      </c>
      <c r="D27" s="48">
        <v>0</v>
      </c>
      <c r="E27" s="46">
        <v>0</v>
      </c>
      <c r="F27" s="46">
        <v>0.17990380213333332</v>
      </c>
      <c r="G27" s="46">
        <v>0</v>
      </c>
      <c r="H27" s="46">
        <v>0</v>
      </c>
      <c r="I27" s="46">
        <v>0</v>
      </c>
      <c r="J27" s="46">
        <v>0</v>
      </c>
      <c r="K27" s="46">
        <f t="shared" si="0"/>
        <v>0.17990380213333332</v>
      </c>
      <c r="L27" s="46">
        <v>0</v>
      </c>
    </row>
    <row r="28" spans="2:12" x14ac:dyDescent="0.2">
      <c r="B28" s="21">
        <v>24</v>
      </c>
      <c r="C28" s="22" t="s">
        <v>61</v>
      </c>
      <c r="D28" s="48">
        <v>0</v>
      </c>
      <c r="E28" s="46">
        <v>0.31066390766666674</v>
      </c>
      <c r="F28" s="46">
        <v>7.9234318333333317E-2</v>
      </c>
      <c r="G28" s="46">
        <v>0</v>
      </c>
      <c r="H28" s="46">
        <v>3.0385021999999999E-3</v>
      </c>
      <c r="I28" s="46">
        <v>0</v>
      </c>
      <c r="J28" s="46">
        <v>0</v>
      </c>
      <c r="K28" s="46">
        <f t="shared" si="0"/>
        <v>0.39293672820000008</v>
      </c>
      <c r="L28" s="46">
        <v>0</v>
      </c>
    </row>
    <row r="29" spans="2:12" x14ac:dyDescent="0.2">
      <c r="B29" s="21">
        <v>25</v>
      </c>
      <c r="C29" s="23" t="s">
        <v>62</v>
      </c>
      <c r="D29" s="48">
        <v>156.2398898359333</v>
      </c>
      <c r="E29" s="46">
        <v>154.12649822913318</v>
      </c>
      <c r="F29" s="46">
        <v>155.31991200789997</v>
      </c>
      <c r="G29" s="46">
        <v>1.6750324098333336</v>
      </c>
      <c r="H29" s="46">
        <v>2.0697510382999997</v>
      </c>
      <c r="I29" s="46">
        <v>0</v>
      </c>
      <c r="J29" s="46">
        <v>0</v>
      </c>
      <c r="K29" s="46">
        <f t="shared" si="0"/>
        <v>469.43108352109977</v>
      </c>
      <c r="L29" s="46">
        <v>0</v>
      </c>
    </row>
    <row r="30" spans="2:12" x14ac:dyDescent="0.2">
      <c r="B30" s="21">
        <v>26</v>
      </c>
      <c r="C30" s="23" t="s">
        <v>63</v>
      </c>
      <c r="D30" s="48">
        <v>9.8245870380999989</v>
      </c>
      <c r="E30" s="46">
        <v>0.63967304169999994</v>
      </c>
      <c r="F30" s="46">
        <v>11.388397315600001</v>
      </c>
      <c r="G30" s="46">
        <v>7.919320366666667E-2</v>
      </c>
      <c r="H30" s="46">
        <v>3.9981550399999996E-2</v>
      </c>
      <c r="I30" s="46">
        <v>0</v>
      </c>
      <c r="J30" s="46">
        <v>0</v>
      </c>
      <c r="K30" s="46">
        <f t="shared" si="0"/>
        <v>21.971832149466668</v>
      </c>
      <c r="L30" s="46">
        <v>0</v>
      </c>
    </row>
    <row r="31" spans="2:12" x14ac:dyDescent="0.2">
      <c r="B31" s="21">
        <v>27</v>
      </c>
      <c r="C31" s="23" t="s">
        <v>17</v>
      </c>
      <c r="D31" s="48">
        <v>2.4859746533333334E-2</v>
      </c>
      <c r="E31" s="46">
        <v>1.133338097966667</v>
      </c>
      <c r="F31" s="46">
        <v>6.4354221157999998</v>
      </c>
      <c r="G31" s="46">
        <v>4.7611369400000006E-2</v>
      </c>
      <c r="H31" s="46">
        <v>7.1098715266666668E-2</v>
      </c>
      <c r="I31" s="46">
        <v>0</v>
      </c>
      <c r="J31" s="46">
        <v>0</v>
      </c>
      <c r="K31" s="46">
        <f t="shared" si="0"/>
        <v>7.7123300449666665</v>
      </c>
      <c r="L31" s="46">
        <v>0</v>
      </c>
    </row>
    <row r="32" spans="2:12" x14ac:dyDescent="0.2">
      <c r="B32" s="21">
        <v>28</v>
      </c>
      <c r="C32" s="23" t="s">
        <v>64</v>
      </c>
      <c r="D32" s="48">
        <v>2.5165033333333334E-5</v>
      </c>
      <c r="E32" s="46">
        <v>0.1139060029</v>
      </c>
      <c r="F32" s="46">
        <v>0.91307465513333363</v>
      </c>
      <c r="G32" s="46">
        <v>5.6829999999999997E-3</v>
      </c>
      <c r="H32" s="46">
        <v>0</v>
      </c>
      <c r="I32" s="46">
        <v>0</v>
      </c>
      <c r="J32" s="46">
        <v>0</v>
      </c>
      <c r="K32" s="46">
        <f t="shared" si="0"/>
        <v>1.0326888230666671</v>
      </c>
      <c r="L32" s="46">
        <v>0</v>
      </c>
    </row>
    <row r="33" spans="2:12" x14ac:dyDescent="0.2">
      <c r="B33" s="21">
        <v>29</v>
      </c>
      <c r="C33" s="23" t="s">
        <v>65</v>
      </c>
      <c r="D33" s="48">
        <v>7.1238176409000005</v>
      </c>
      <c r="E33" s="46">
        <v>52.191285408900015</v>
      </c>
      <c r="F33" s="46">
        <v>55.971266984999929</v>
      </c>
      <c r="G33" s="46">
        <v>8.7962689133333313E-2</v>
      </c>
      <c r="H33" s="46">
        <v>0.21085366526666666</v>
      </c>
      <c r="I33" s="46">
        <v>0</v>
      </c>
      <c r="J33" s="46">
        <v>0</v>
      </c>
      <c r="K33" s="46">
        <f t="shared" si="0"/>
        <v>115.58518638919995</v>
      </c>
      <c r="L33" s="46">
        <v>0</v>
      </c>
    </row>
    <row r="34" spans="2:12" x14ac:dyDescent="0.2">
      <c r="B34" s="21">
        <v>30</v>
      </c>
      <c r="C34" s="23" t="s">
        <v>66</v>
      </c>
      <c r="D34" s="48">
        <v>23.921232855333344</v>
      </c>
      <c r="E34" s="46">
        <v>16.393924653033313</v>
      </c>
      <c r="F34" s="46">
        <v>110.73235081839978</v>
      </c>
      <c r="G34" s="46">
        <v>2.9711042123666669</v>
      </c>
      <c r="H34" s="46">
        <v>0.18889808183333331</v>
      </c>
      <c r="I34" s="46">
        <v>0</v>
      </c>
      <c r="J34" s="46">
        <v>0</v>
      </c>
      <c r="K34" s="46">
        <f t="shared" si="0"/>
        <v>154.20751062096645</v>
      </c>
      <c r="L34" s="46">
        <v>0</v>
      </c>
    </row>
    <row r="35" spans="2:12" x14ac:dyDescent="0.2">
      <c r="B35" s="21">
        <v>31</v>
      </c>
      <c r="C35" s="22" t="s">
        <v>67</v>
      </c>
      <c r="D35" s="48">
        <v>1.1858533666666666E-2</v>
      </c>
      <c r="E35" s="46">
        <v>4.9101725900000004E-2</v>
      </c>
      <c r="F35" s="46">
        <v>0.42919763076666667</v>
      </c>
      <c r="G35" s="46">
        <v>0</v>
      </c>
      <c r="H35" s="46">
        <v>1.3997223299999998E-2</v>
      </c>
      <c r="I35" s="46">
        <v>0</v>
      </c>
      <c r="J35" s="46">
        <v>0</v>
      </c>
      <c r="K35" s="46">
        <f t="shared" si="0"/>
        <v>0.50415511363333332</v>
      </c>
      <c r="L35" s="46">
        <v>0</v>
      </c>
    </row>
    <row r="36" spans="2:12" x14ac:dyDescent="0.2">
      <c r="B36" s="21">
        <v>32</v>
      </c>
      <c r="C36" s="23" t="s">
        <v>68</v>
      </c>
      <c r="D36" s="48">
        <v>110.15347483830001</v>
      </c>
      <c r="E36" s="46">
        <v>23.720415286466661</v>
      </c>
      <c r="F36" s="46">
        <v>76.859483767366626</v>
      </c>
      <c r="G36" s="46">
        <v>0.95339138593333339</v>
      </c>
      <c r="H36" s="46">
        <v>1.1727259222333333</v>
      </c>
      <c r="I36" s="46">
        <v>0</v>
      </c>
      <c r="J36" s="46">
        <v>0</v>
      </c>
      <c r="K36" s="46">
        <f t="shared" si="0"/>
        <v>212.85949120029994</v>
      </c>
      <c r="L36" s="46">
        <v>0</v>
      </c>
    </row>
    <row r="37" spans="2:12" x14ac:dyDescent="0.2">
      <c r="B37" s="21">
        <v>33</v>
      </c>
      <c r="C37" s="23" t="s">
        <v>132</v>
      </c>
      <c r="D37" s="48">
        <v>109.65671242990001</v>
      </c>
      <c r="E37" s="46">
        <v>22.65730152856667</v>
      </c>
      <c r="F37" s="46">
        <v>270.5460221974331</v>
      </c>
      <c r="G37" s="46">
        <v>0.50548091543333329</v>
      </c>
      <c r="H37" s="46">
        <v>0.97852101696666682</v>
      </c>
      <c r="I37" s="46">
        <v>0</v>
      </c>
      <c r="J37" s="46">
        <v>0</v>
      </c>
      <c r="K37" s="46">
        <f t="shared" si="0"/>
        <v>404.34403808829984</v>
      </c>
      <c r="L37" s="46">
        <v>0</v>
      </c>
    </row>
    <row r="38" spans="2:12" x14ac:dyDescent="0.2">
      <c r="B38" s="21">
        <v>34</v>
      </c>
      <c r="C38" s="23" t="s">
        <v>69</v>
      </c>
      <c r="D38" s="48">
        <v>5.9945603333333333E-4</v>
      </c>
      <c r="E38" s="46">
        <v>1.8710799000000002E-3</v>
      </c>
      <c r="F38" s="46">
        <v>0.10502893326666667</v>
      </c>
      <c r="G38" s="46">
        <v>0</v>
      </c>
      <c r="H38" s="46">
        <v>0</v>
      </c>
      <c r="I38" s="46">
        <v>0</v>
      </c>
      <c r="J38" s="46">
        <v>0</v>
      </c>
      <c r="K38" s="46">
        <f t="shared" si="0"/>
        <v>0.1074994692</v>
      </c>
      <c r="L38" s="46">
        <v>0</v>
      </c>
    </row>
    <row r="39" spans="2:12" x14ac:dyDescent="0.2">
      <c r="B39" s="21">
        <v>35</v>
      </c>
      <c r="C39" s="23" t="s">
        <v>70</v>
      </c>
      <c r="D39" s="48">
        <v>7.0018889729666673</v>
      </c>
      <c r="E39" s="46">
        <v>68.991802348166573</v>
      </c>
      <c r="F39" s="46">
        <v>143.24556622503334</v>
      </c>
      <c r="G39" s="46">
        <v>1.1785702249999996</v>
      </c>
      <c r="H39" s="46">
        <v>0.83697942763333344</v>
      </c>
      <c r="I39" s="46">
        <v>0</v>
      </c>
      <c r="J39" s="46">
        <v>0</v>
      </c>
      <c r="K39" s="46">
        <f t="shared" si="0"/>
        <v>221.25480719879991</v>
      </c>
      <c r="L39" s="46">
        <v>0</v>
      </c>
    </row>
    <row r="40" spans="2:12" x14ac:dyDescent="0.2">
      <c r="B40" s="21">
        <v>36</v>
      </c>
      <c r="C40" s="23" t="s">
        <v>71</v>
      </c>
      <c r="D40" s="48">
        <v>2.4137123433333334E-2</v>
      </c>
      <c r="E40" s="46">
        <v>0.22427753306666665</v>
      </c>
      <c r="F40" s="46">
        <v>6.7704521863666676</v>
      </c>
      <c r="G40" s="46">
        <v>3.688440606666666E-2</v>
      </c>
      <c r="H40" s="46">
        <v>7.5876963000000002E-3</v>
      </c>
      <c r="I40" s="46">
        <v>0</v>
      </c>
      <c r="J40" s="46">
        <v>0</v>
      </c>
      <c r="K40" s="46">
        <f t="shared" si="0"/>
        <v>7.0633389452333342</v>
      </c>
      <c r="L40" s="46">
        <v>0</v>
      </c>
    </row>
    <row r="41" spans="2:12" x14ac:dyDescent="0.2">
      <c r="B41" s="21">
        <v>37</v>
      </c>
      <c r="C41" s="23" t="s">
        <v>72</v>
      </c>
      <c r="D41" s="48">
        <v>106.97512028560004</v>
      </c>
      <c r="E41" s="46">
        <v>93.050275652466738</v>
      </c>
      <c r="F41" s="46">
        <v>104.8266034679001</v>
      </c>
      <c r="G41" s="46">
        <v>0.5957594901333334</v>
      </c>
      <c r="H41" s="46">
        <v>1.2735176118666669</v>
      </c>
      <c r="I41" s="46">
        <v>0</v>
      </c>
      <c r="J41" s="46">
        <v>0</v>
      </c>
      <c r="K41" s="46">
        <f t="shared" si="0"/>
        <v>306.72127650796688</v>
      </c>
      <c r="L41" s="46">
        <v>0</v>
      </c>
    </row>
    <row r="42" spans="2:12" x14ac:dyDescent="0.2">
      <c r="B42" s="21"/>
      <c r="C42" s="23"/>
      <c r="D42" s="45"/>
      <c r="E42" s="46"/>
      <c r="F42" s="46"/>
      <c r="G42" s="46"/>
      <c r="H42" s="46"/>
      <c r="I42" s="46"/>
      <c r="J42" s="46"/>
      <c r="K42" s="46"/>
      <c r="L42" s="46"/>
    </row>
    <row r="43" spans="2:12" x14ac:dyDescent="0.2">
      <c r="B43" s="20" t="s">
        <v>11</v>
      </c>
      <c r="C43" s="1"/>
      <c r="D43" s="47">
        <f>SUM(D5:D42)</f>
        <v>2970.4608617938015</v>
      </c>
      <c r="E43" s="47">
        <f t="shared" ref="E43:K43" si="1">SUM(E5:E42)</f>
        <v>1264.9925003567014</v>
      </c>
      <c r="F43" s="47">
        <f t="shared" si="1"/>
        <v>1978.7176445778309</v>
      </c>
      <c r="G43" s="47">
        <f t="shared" si="1"/>
        <v>23.565709698533372</v>
      </c>
      <c r="H43" s="47">
        <f t="shared" si="1"/>
        <v>19.284552849766644</v>
      </c>
      <c r="I43" s="47">
        <f t="shared" si="1"/>
        <v>0</v>
      </c>
      <c r="J43" s="47">
        <f t="shared" si="1"/>
        <v>0</v>
      </c>
      <c r="K43" s="47">
        <f t="shared" si="1"/>
        <v>6257.0212692766336</v>
      </c>
      <c r="L43" s="47">
        <v>0</v>
      </c>
    </row>
    <row r="44" spans="2:12" x14ac:dyDescent="0.2">
      <c r="B44" s="19" t="s">
        <v>88</v>
      </c>
    </row>
    <row r="45" spans="2:12" x14ac:dyDescent="0.2">
      <c r="E45" s="34"/>
      <c r="F45" s="34"/>
      <c r="G45" s="34"/>
      <c r="H45" s="34"/>
    </row>
    <row r="47" spans="2:12" x14ac:dyDescent="0.2">
      <c r="D47" s="35"/>
      <c r="E47" s="35"/>
      <c r="F47" s="35"/>
      <c r="G47" s="35"/>
      <c r="H47" s="35"/>
    </row>
    <row r="49" spans="4:8" x14ac:dyDescent="0.2">
      <c r="D49" s="35"/>
      <c r="E49" s="35"/>
      <c r="F49" s="35"/>
      <c r="G49" s="35"/>
      <c r="H49" s="35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Doshi, Khyati</cp:lastModifiedBy>
  <cp:lastPrinted>2014-03-24T10:58:12Z</cp:lastPrinted>
  <dcterms:created xsi:type="dcterms:W3CDTF">2014-01-06T04:43:23Z</dcterms:created>
  <dcterms:modified xsi:type="dcterms:W3CDTF">2015-07-08T06:40:50Z</dcterms:modified>
</cp:coreProperties>
</file>